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2018baseyear\BKR0V1-02\daysim_summaries\"/>
    </mc:Choice>
  </mc:AlternateContent>
  <xr:revisionPtr revIDLastSave="0" documentId="13_ncr:1_{B31787FD-0CB7-4EF3-BC26-434189EF313E}" xr6:coauthVersionLast="41" xr6:coauthVersionMax="41" xr10:uidLastSave="{00000000-0000-0000-0000-000000000000}"/>
  <bookViews>
    <workbookView xWindow="28680" yWindow="-255" windowWidth="29040" windowHeight="15840" xr2:uid="{00000000-000D-0000-FFFF-FFFF00000000}"/>
  </bookViews>
  <sheets>
    <sheet name="summary" sheetId="2" r:id="rId1"/>
    <sheet name="inpu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9" i="2" l="1"/>
  <c r="AD11" i="2"/>
  <c r="A26" i="2" l="1"/>
  <c r="E26" i="2" s="1"/>
  <c r="A27" i="2"/>
  <c r="A48" i="2" s="1"/>
  <c r="A28" i="2"/>
  <c r="D28" i="2" s="1"/>
  <c r="A29" i="2"/>
  <c r="A30" i="2"/>
  <c r="C30" i="2" s="1"/>
  <c r="A31" i="2"/>
  <c r="C31" i="2" s="1"/>
  <c r="A25" i="2"/>
  <c r="D25" i="2" s="1"/>
  <c r="E31" i="2" l="1"/>
  <c r="D31" i="2"/>
  <c r="F31" i="2"/>
  <c r="F30" i="2"/>
  <c r="G30" i="2"/>
  <c r="E25" i="2"/>
  <c r="H30" i="2"/>
  <c r="E28" i="2"/>
  <c r="G28" i="2"/>
  <c r="C28" i="2"/>
  <c r="H27" i="2"/>
  <c r="F28" i="2"/>
  <c r="I27" i="2"/>
  <c r="A52" i="2"/>
  <c r="F52" i="2" s="1"/>
  <c r="A51" i="2"/>
  <c r="F51" i="2" s="1"/>
  <c r="E48" i="2"/>
  <c r="I31" i="2"/>
  <c r="C27" i="2"/>
  <c r="H31" i="2"/>
  <c r="A50" i="2"/>
  <c r="F50" i="2" s="1"/>
  <c r="A49" i="2"/>
  <c r="A47" i="2"/>
  <c r="D47" i="2" s="1"/>
  <c r="G31" i="2"/>
  <c r="G27" i="2"/>
  <c r="I30" i="2"/>
  <c r="F27" i="2"/>
  <c r="A69" i="2"/>
  <c r="E27" i="2"/>
  <c r="D27" i="2"/>
  <c r="E30" i="2"/>
  <c r="I26" i="2"/>
  <c r="D30" i="2"/>
  <c r="H26" i="2"/>
  <c r="I48" i="2"/>
  <c r="G26" i="2"/>
  <c r="H48" i="2"/>
  <c r="I29" i="2"/>
  <c r="F26" i="2"/>
  <c r="G48" i="2"/>
  <c r="H29" i="2"/>
  <c r="G29" i="2"/>
  <c r="C25" i="2"/>
  <c r="F29" i="2"/>
  <c r="C26" i="2"/>
  <c r="D48" i="2"/>
  <c r="I25" i="2"/>
  <c r="A46" i="2"/>
  <c r="C48" i="2"/>
  <c r="H25" i="2"/>
  <c r="G25" i="2"/>
  <c r="C29" i="2"/>
  <c r="F48" i="2"/>
  <c r="E29" i="2"/>
  <c r="D29" i="2"/>
  <c r="F25" i="2"/>
  <c r="I28" i="2"/>
  <c r="D26" i="2"/>
  <c r="H28" i="2"/>
  <c r="A175" i="2"/>
  <c r="A176" i="2"/>
  <c r="A177" i="2"/>
  <c r="A178" i="2"/>
  <c r="A179" i="2"/>
  <c r="E179" i="2" s="1"/>
  <c r="A180" i="2"/>
  <c r="A174" i="2"/>
  <c r="I174" i="2" s="1"/>
  <c r="A90" i="2"/>
  <c r="A91" i="2"/>
  <c r="A112" i="2" s="1"/>
  <c r="A92" i="2"/>
  <c r="A113" i="2" s="1"/>
  <c r="A93" i="2"/>
  <c r="A114" i="2" s="1"/>
  <c r="A94" i="2"/>
  <c r="I94" i="2" s="1"/>
  <c r="A95" i="2"/>
  <c r="A116" i="2" s="1"/>
  <c r="A89" i="2"/>
  <c r="A110" i="2" s="1"/>
  <c r="D87" i="2"/>
  <c r="D172" i="2" s="1"/>
  <c r="E87" i="2"/>
  <c r="E172" i="2" s="1"/>
  <c r="F87" i="2"/>
  <c r="F172" i="2" s="1"/>
  <c r="G87" i="2"/>
  <c r="G172" i="2" s="1"/>
  <c r="H87" i="2"/>
  <c r="H172" i="2" s="1"/>
  <c r="I87" i="2"/>
  <c r="I172" i="2" s="1"/>
  <c r="C87" i="2"/>
  <c r="C172" i="2" s="1"/>
  <c r="N2" i="2"/>
  <c r="O2" i="2"/>
  <c r="P2" i="2"/>
  <c r="Q2" i="2"/>
  <c r="R2" i="2"/>
  <c r="S2" i="2"/>
  <c r="M2" i="2"/>
  <c r="D4" i="2"/>
  <c r="E4" i="2"/>
  <c r="F4" i="2"/>
  <c r="G4" i="2"/>
  <c r="H4" i="2"/>
  <c r="I4" i="2"/>
  <c r="D5" i="2"/>
  <c r="E5" i="2"/>
  <c r="F5" i="2"/>
  <c r="G5" i="2"/>
  <c r="H5" i="2"/>
  <c r="I5" i="2"/>
  <c r="D6" i="2"/>
  <c r="E6" i="2"/>
  <c r="F6" i="2"/>
  <c r="G6" i="2"/>
  <c r="H6" i="2"/>
  <c r="I6" i="2"/>
  <c r="D7" i="2"/>
  <c r="E7" i="2"/>
  <c r="F7" i="2"/>
  <c r="G7" i="2"/>
  <c r="H7" i="2"/>
  <c r="I7" i="2"/>
  <c r="D8" i="2"/>
  <c r="E8" i="2"/>
  <c r="F8" i="2"/>
  <c r="G8" i="2"/>
  <c r="H8" i="2"/>
  <c r="I8" i="2"/>
  <c r="D9" i="2"/>
  <c r="E9" i="2"/>
  <c r="F9" i="2"/>
  <c r="G9" i="2"/>
  <c r="H9" i="2"/>
  <c r="I9" i="2"/>
  <c r="D10" i="2"/>
  <c r="E10" i="2"/>
  <c r="F10" i="2"/>
  <c r="G10" i="2"/>
  <c r="H10" i="2"/>
  <c r="I10" i="2"/>
  <c r="C5" i="2"/>
  <c r="C6" i="2"/>
  <c r="C7" i="2"/>
  <c r="C8" i="2"/>
  <c r="C9" i="2"/>
  <c r="C10" i="2"/>
  <c r="C4" i="2"/>
  <c r="J7" i="2" l="1"/>
  <c r="J8" i="2"/>
  <c r="M27" i="2"/>
  <c r="W27" i="2" s="1"/>
  <c r="W37" i="2" s="1"/>
  <c r="W2" i="2"/>
  <c r="W87" i="2" s="1"/>
  <c r="W172" i="2" s="1"/>
  <c r="S48" i="2"/>
  <c r="AC48" i="2" s="1"/>
  <c r="AC58" i="2" s="1"/>
  <c r="AC2" i="2"/>
  <c r="AC87" i="2" s="1"/>
  <c r="AC172" i="2" s="1"/>
  <c r="R30" i="2"/>
  <c r="AB30" i="2" s="1"/>
  <c r="AB40" i="2" s="1"/>
  <c r="AB2" i="2"/>
  <c r="AB87" i="2" s="1"/>
  <c r="AB172" i="2" s="1"/>
  <c r="Q48" i="2"/>
  <c r="AA48" i="2" s="1"/>
  <c r="AA58" i="2" s="1"/>
  <c r="AA2" i="2"/>
  <c r="AA87" i="2" s="1"/>
  <c r="AA172" i="2" s="1"/>
  <c r="P28" i="2"/>
  <c r="Z28" i="2" s="1"/>
  <c r="Z38" i="2" s="1"/>
  <c r="Z2" i="2"/>
  <c r="Z87" i="2" s="1"/>
  <c r="Z172" i="2" s="1"/>
  <c r="O48" i="2"/>
  <c r="Y48" i="2" s="1"/>
  <c r="Y58" i="2" s="1"/>
  <c r="Y2" i="2"/>
  <c r="Y87" i="2" s="1"/>
  <c r="Y172" i="2" s="1"/>
  <c r="N29" i="2"/>
  <c r="X29" i="2" s="1"/>
  <c r="X39" i="2" s="1"/>
  <c r="X2" i="2"/>
  <c r="X87" i="2" s="1"/>
  <c r="X172" i="2" s="1"/>
  <c r="D52" i="2"/>
  <c r="A72" i="2"/>
  <c r="I72" i="2" s="1"/>
  <c r="G51" i="2"/>
  <c r="I52" i="2"/>
  <c r="H52" i="2"/>
  <c r="G52" i="2"/>
  <c r="E52" i="2"/>
  <c r="P9" i="2"/>
  <c r="Z9" i="2" s="1"/>
  <c r="Z19" i="2" s="1"/>
  <c r="N5" i="2"/>
  <c r="X5" i="2" s="1"/>
  <c r="X15" i="2" s="1"/>
  <c r="A71" i="2"/>
  <c r="I71" i="2" s="1"/>
  <c r="E50" i="2"/>
  <c r="H50" i="2"/>
  <c r="C50" i="2"/>
  <c r="I50" i="2"/>
  <c r="G50" i="2"/>
  <c r="I47" i="2"/>
  <c r="J28" i="2"/>
  <c r="P112" i="2"/>
  <c r="I112" i="2"/>
  <c r="N112" i="2"/>
  <c r="D112" i="2"/>
  <c r="A133" i="2"/>
  <c r="E112" i="2"/>
  <c r="F112" i="2"/>
  <c r="O112" i="2"/>
  <c r="H112" i="2"/>
  <c r="C112" i="2"/>
  <c r="G112" i="2"/>
  <c r="R112" i="2"/>
  <c r="S112" i="2"/>
  <c r="M112" i="2"/>
  <c r="Q112" i="2"/>
  <c r="D50" i="2"/>
  <c r="M30" i="2"/>
  <c r="W30" i="2" s="1"/>
  <c r="W40" i="2" s="1"/>
  <c r="C52" i="2"/>
  <c r="G90" i="2"/>
  <c r="A111" i="2"/>
  <c r="R4" i="2"/>
  <c r="AB4" i="2" s="1"/>
  <c r="AB14" i="2" s="1"/>
  <c r="A73" i="2"/>
  <c r="M73" i="2" s="1"/>
  <c r="C47" i="2"/>
  <c r="Q25" i="2"/>
  <c r="AA25" i="2" s="1"/>
  <c r="AA35" i="2" s="1"/>
  <c r="S26" i="2"/>
  <c r="AC26" i="2" s="1"/>
  <c r="AC36" i="2" s="1"/>
  <c r="P110" i="2"/>
  <c r="E110" i="2"/>
  <c r="C110" i="2"/>
  <c r="Q110" i="2"/>
  <c r="F110" i="2"/>
  <c r="R110" i="2"/>
  <c r="G110" i="2"/>
  <c r="A131" i="2"/>
  <c r="S110" i="2"/>
  <c r="H110" i="2"/>
  <c r="M110" i="2"/>
  <c r="I110" i="2"/>
  <c r="N110" i="2"/>
  <c r="D110" i="2"/>
  <c r="O110" i="2"/>
  <c r="N28" i="2"/>
  <c r="X28" i="2" s="1"/>
  <c r="X38" i="2" s="1"/>
  <c r="Q116" i="2"/>
  <c r="M116" i="2"/>
  <c r="A137" i="2"/>
  <c r="E116" i="2"/>
  <c r="P116" i="2"/>
  <c r="F116" i="2"/>
  <c r="C116" i="2"/>
  <c r="N116" i="2"/>
  <c r="O116" i="2"/>
  <c r="G116" i="2"/>
  <c r="AA126" i="2" s="1"/>
  <c r="S116" i="2"/>
  <c r="D116" i="2"/>
  <c r="R116" i="2"/>
  <c r="H116" i="2"/>
  <c r="AB126" i="2" s="1"/>
  <c r="I116" i="2"/>
  <c r="AC126" i="2" s="1"/>
  <c r="G94" i="2"/>
  <c r="A115" i="2"/>
  <c r="R114" i="2"/>
  <c r="S114" i="2"/>
  <c r="M114" i="2"/>
  <c r="I114" i="2"/>
  <c r="AC124" i="2" s="1"/>
  <c r="N114" i="2"/>
  <c r="C114" i="2"/>
  <c r="H114" i="2"/>
  <c r="AB124" i="2" s="1"/>
  <c r="O114" i="2"/>
  <c r="D114" i="2"/>
  <c r="A135" i="2"/>
  <c r="P114" i="2"/>
  <c r="E114" i="2"/>
  <c r="Q114" i="2"/>
  <c r="F114" i="2"/>
  <c r="G114" i="2"/>
  <c r="AA124" i="2" s="1"/>
  <c r="S113" i="2"/>
  <c r="H113" i="2"/>
  <c r="I113" i="2"/>
  <c r="A134" i="2"/>
  <c r="D113" i="2"/>
  <c r="M113" i="2"/>
  <c r="N113" i="2"/>
  <c r="Q113" i="2"/>
  <c r="E113" i="2"/>
  <c r="C113" i="2"/>
  <c r="P113" i="2"/>
  <c r="F113" i="2"/>
  <c r="G113" i="2"/>
  <c r="O113" i="2"/>
  <c r="R113" i="2"/>
  <c r="N27" i="2"/>
  <c r="X27" i="2" s="1"/>
  <c r="X37" i="2" s="1"/>
  <c r="H94" i="2"/>
  <c r="R26" i="2"/>
  <c r="AB26" i="2" s="1"/>
  <c r="AB36" i="2" s="1"/>
  <c r="R27" i="2"/>
  <c r="AB27" i="2" s="1"/>
  <c r="AB37" i="2" s="1"/>
  <c r="F90" i="2"/>
  <c r="P26" i="2"/>
  <c r="Z26" i="2" s="1"/>
  <c r="Z36" i="2" s="1"/>
  <c r="S27" i="2"/>
  <c r="AC27" i="2" s="1"/>
  <c r="AC37" i="2" s="1"/>
  <c r="R31" i="2"/>
  <c r="AB31" i="2" s="1"/>
  <c r="AB41" i="2" s="1"/>
  <c r="D90" i="2"/>
  <c r="O26" i="2"/>
  <c r="Y26" i="2" s="1"/>
  <c r="Y36" i="2" s="1"/>
  <c r="Q27" i="2"/>
  <c r="AA27" i="2" s="1"/>
  <c r="AA37" i="2" s="1"/>
  <c r="M31" i="2"/>
  <c r="W31" i="2" s="1"/>
  <c r="W41" i="2" s="1"/>
  <c r="Q26" i="2"/>
  <c r="AA26" i="2" s="1"/>
  <c r="AA36" i="2" s="1"/>
  <c r="P27" i="2"/>
  <c r="Z27" i="2" s="1"/>
  <c r="Z37" i="2" s="1"/>
  <c r="S31" i="2"/>
  <c r="AC31" i="2" s="1"/>
  <c r="AC41" i="2" s="1"/>
  <c r="N26" i="2"/>
  <c r="X26" i="2" s="1"/>
  <c r="X36" i="2" s="1"/>
  <c r="O27" i="2"/>
  <c r="Y27" i="2" s="1"/>
  <c r="Y37" i="2" s="1"/>
  <c r="Q31" i="2"/>
  <c r="AA31" i="2" s="1"/>
  <c r="AA41" i="2" s="1"/>
  <c r="M26" i="2"/>
  <c r="W26" i="2" s="1"/>
  <c r="W36" i="2" s="1"/>
  <c r="P31" i="2"/>
  <c r="Z31" i="2" s="1"/>
  <c r="Z41" i="2" s="1"/>
  <c r="O31" i="2"/>
  <c r="Y31" i="2" s="1"/>
  <c r="Y41" i="2" s="1"/>
  <c r="Q28" i="2"/>
  <c r="AA28" i="2" s="1"/>
  <c r="AA38" i="2" s="1"/>
  <c r="N31" i="2"/>
  <c r="X31" i="2" s="1"/>
  <c r="X41" i="2" s="1"/>
  <c r="S28" i="2"/>
  <c r="AC28" i="2" s="1"/>
  <c r="AC38" i="2" s="1"/>
  <c r="R48" i="2"/>
  <c r="AB48" i="2" s="1"/>
  <c r="AB58" i="2" s="1"/>
  <c r="R28" i="2"/>
  <c r="AB28" i="2" s="1"/>
  <c r="AB38" i="2" s="1"/>
  <c r="M5" i="2"/>
  <c r="W5" i="2" s="1"/>
  <c r="W15" i="2" s="1"/>
  <c r="M28" i="2"/>
  <c r="W28" i="2" s="1"/>
  <c r="W38" i="2" s="1"/>
  <c r="O28" i="2"/>
  <c r="Y28" i="2" s="1"/>
  <c r="Y38" i="2" s="1"/>
  <c r="P48" i="2"/>
  <c r="Z48" i="2" s="1"/>
  <c r="Z58" i="2" s="1"/>
  <c r="N48" i="2"/>
  <c r="X48" i="2" s="1"/>
  <c r="X58" i="2" s="1"/>
  <c r="S5" i="2"/>
  <c r="AC5" i="2" s="1"/>
  <c r="AC15" i="2" s="1"/>
  <c r="P6" i="2"/>
  <c r="Z6" i="2" s="1"/>
  <c r="Z16" i="2" s="1"/>
  <c r="N46" i="2"/>
  <c r="Q46" i="2"/>
  <c r="P46" i="2"/>
  <c r="O46" i="2"/>
  <c r="R46" i="2"/>
  <c r="S46" i="2"/>
  <c r="M46" i="2"/>
  <c r="M29" i="2"/>
  <c r="W29" i="2" s="1"/>
  <c r="W39" i="2" s="1"/>
  <c r="M48" i="2"/>
  <c r="W48" i="2" s="1"/>
  <c r="W58" i="2" s="1"/>
  <c r="O6" i="2"/>
  <c r="Y6" i="2" s="1"/>
  <c r="Y16" i="2" s="1"/>
  <c r="Q6" i="2"/>
  <c r="AA6" i="2" s="1"/>
  <c r="AA16" i="2" s="1"/>
  <c r="N6" i="2"/>
  <c r="X6" i="2" s="1"/>
  <c r="X16" i="2" s="1"/>
  <c r="H51" i="2"/>
  <c r="H47" i="2"/>
  <c r="S29" i="2"/>
  <c r="AC29" i="2" s="1"/>
  <c r="AC39" i="2" s="1"/>
  <c r="S30" i="2"/>
  <c r="AC30" i="2" s="1"/>
  <c r="AC40" i="2" s="1"/>
  <c r="O25" i="2"/>
  <c r="Y25" i="2" s="1"/>
  <c r="Y35" i="2" s="1"/>
  <c r="D51" i="2"/>
  <c r="E47" i="2"/>
  <c r="R29" i="2"/>
  <c r="AB29" i="2" s="1"/>
  <c r="AB39" i="2" s="1"/>
  <c r="P25" i="2"/>
  <c r="Z25" i="2" s="1"/>
  <c r="Z35" i="2" s="1"/>
  <c r="R6" i="2"/>
  <c r="AB6" i="2" s="1"/>
  <c r="AB16" i="2" s="1"/>
  <c r="Q5" i="2"/>
  <c r="AA5" i="2" s="1"/>
  <c r="AA15" i="2" s="1"/>
  <c r="E51" i="2"/>
  <c r="G47" i="2"/>
  <c r="Q29" i="2"/>
  <c r="AA29" i="2" s="1"/>
  <c r="AA39" i="2" s="1"/>
  <c r="P30" i="2"/>
  <c r="Z30" i="2" s="1"/>
  <c r="Z40" i="2" s="1"/>
  <c r="N25" i="2"/>
  <c r="P5" i="2"/>
  <c r="Z5" i="2" s="1"/>
  <c r="Z15" i="2" s="1"/>
  <c r="C51" i="2"/>
  <c r="F47" i="2"/>
  <c r="P29" i="2"/>
  <c r="Z29" i="2" s="1"/>
  <c r="Z39" i="2" s="1"/>
  <c r="O30" i="2"/>
  <c r="Y30" i="2" s="1"/>
  <c r="Y40" i="2" s="1"/>
  <c r="M25" i="2"/>
  <c r="W25" i="2" s="1"/>
  <c r="W35" i="2" s="1"/>
  <c r="O5" i="2"/>
  <c r="Y5" i="2" s="1"/>
  <c r="Y15" i="2" s="1"/>
  <c r="I51" i="2"/>
  <c r="O29" i="2"/>
  <c r="Y29" i="2" s="1"/>
  <c r="Y39" i="2" s="1"/>
  <c r="Q30" i="2"/>
  <c r="AA30" i="2" s="1"/>
  <c r="AA40" i="2" s="1"/>
  <c r="S25" i="2"/>
  <c r="AC25" i="2" s="1"/>
  <c r="AC35" i="2" s="1"/>
  <c r="N30" i="2"/>
  <c r="X30" i="2" s="1"/>
  <c r="X40" i="2" s="1"/>
  <c r="R25" i="2"/>
  <c r="AB25" i="2" s="1"/>
  <c r="AB35" i="2" s="1"/>
  <c r="H32" i="2"/>
  <c r="J30" i="2"/>
  <c r="J26" i="2"/>
  <c r="J25" i="2"/>
  <c r="I32" i="2"/>
  <c r="D32" i="2"/>
  <c r="Q49" i="2"/>
  <c r="S49" i="2"/>
  <c r="P49" i="2"/>
  <c r="R49" i="2"/>
  <c r="M49" i="2"/>
  <c r="N49" i="2"/>
  <c r="O49" i="2"/>
  <c r="J48" i="2"/>
  <c r="P50" i="2"/>
  <c r="Z50" i="2" s="1"/>
  <c r="Z60" i="2" s="1"/>
  <c r="Q50" i="2"/>
  <c r="R50" i="2"/>
  <c r="AB50" i="2" s="1"/>
  <c r="S50" i="2"/>
  <c r="AC50" i="2" s="1"/>
  <c r="O50" i="2"/>
  <c r="M50" i="2"/>
  <c r="W50" i="2" s="1"/>
  <c r="N50" i="2"/>
  <c r="J29" i="2"/>
  <c r="M69" i="2"/>
  <c r="P69" i="2"/>
  <c r="N69" i="2"/>
  <c r="O69" i="2"/>
  <c r="Q69" i="2"/>
  <c r="R69" i="2"/>
  <c r="S69" i="2"/>
  <c r="G32" i="2"/>
  <c r="M51" i="2"/>
  <c r="N51" i="2"/>
  <c r="O51" i="2"/>
  <c r="P51" i="2"/>
  <c r="Z51" i="2" s="1"/>
  <c r="Z61" i="2" s="1"/>
  <c r="Q51" i="2"/>
  <c r="R51" i="2"/>
  <c r="S51" i="2"/>
  <c r="P72" i="2"/>
  <c r="H49" i="2"/>
  <c r="A70" i="2"/>
  <c r="C70" i="2" s="1"/>
  <c r="G49" i="2"/>
  <c r="F49" i="2"/>
  <c r="M47" i="2"/>
  <c r="W47" i="2" s="1"/>
  <c r="N47" i="2"/>
  <c r="X47" i="2" s="1"/>
  <c r="X57" i="2" s="1"/>
  <c r="O47" i="2"/>
  <c r="P47" i="2"/>
  <c r="Q47" i="2"/>
  <c r="R47" i="2"/>
  <c r="S47" i="2"/>
  <c r="AC47" i="2" s="1"/>
  <c r="E49" i="2"/>
  <c r="D49" i="2"/>
  <c r="C49" i="2"/>
  <c r="S52" i="2"/>
  <c r="R52" i="2"/>
  <c r="M52" i="2"/>
  <c r="O52" i="2"/>
  <c r="P52" i="2"/>
  <c r="Z52" i="2" s="1"/>
  <c r="Z62" i="2" s="1"/>
  <c r="N52" i="2"/>
  <c r="Q52" i="2"/>
  <c r="I49" i="2"/>
  <c r="A68" i="2"/>
  <c r="F68" i="2" s="1"/>
  <c r="C175" i="2"/>
  <c r="M175" i="2"/>
  <c r="N175" i="2"/>
  <c r="P175" i="2"/>
  <c r="O175" i="2"/>
  <c r="Q175" i="2"/>
  <c r="S175" i="2"/>
  <c r="R175" i="2"/>
  <c r="J27" i="2"/>
  <c r="I90" i="2"/>
  <c r="D177" i="2"/>
  <c r="P177" i="2"/>
  <c r="M177" i="2"/>
  <c r="N177" i="2"/>
  <c r="S177" i="2"/>
  <c r="O177" i="2"/>
  <c r="R177" i="2"/>
  <c r="Q177" i="2"/>
  <c r="H90" i="2"/>
  <c r="G46" i="2"/>
  <c r="H46" i="2"/>
  <c r="I46" i="2"/>
  <c r="C46" i="2"/>
  <c r="F46" i="2"/>
  <c r="A67" i="2"/>
  <c r="D46" i="2"/>
  <c r="E46" i="2"/>
  <c r="G72" i="2"/>
  <c r="F32" i="2"/>
  <c r="F176" i="2"/>
  <c r="M176" i="2"/>
  <c r="N176" i="2"/>
  <c r="P176" i="2"/>
  <c r="Q176" i="2"/>
  <c r="O176" i="2"/>
  <c r="R176" i="2"/>
  <c r="S176" i="2"/>
  <c r="D89" i="2"/>
  <c r="O89" i="2"/>
  <c r="S89" i="2"/>
  <c r="P89" i="2"/>
  <c r="Q89" i="2"/>
  <c r="R89" i="2"/>
  <c r="N89" i="2"/>
  <c r="M89" i="2"/>
  <c r="I179" i="2"/>
  <c r="H179" i="2"/>
  <c r="D69" i="2"/>
  <c r="F69" i="2"/>
  <c r="G69" i="2"/>
  <c r="H69" i="2"/>
  <c r="I69" i="2"/>
  <c r="E69" i="2"/>
  <c r="C69" i="2"/>
  <c r="G179" i="2"/>
  <c r="R9" i="2"/>
  <c r="AB9" i="2" s="1"/>
  <c r="AB19" i="2" s="1"/>
  <c r="E176" i="2"/>
  <c r="Q9" i="2"/>
  <c r="AA9" i="2" s="1"/>
  <c r="AA19" i="2" s="1"/>
  <c r="D176" i="2"/>
  <c r="C178" i="2"/>
  <c r="P178" i="2"/>
  <c r="Q178" i="2"/>
  <c r="S178" i="2"/>
  <c r="R178" i="2"/>
  <c r="N178" i="2"/>
  <c r="M178" i="2"/>
  <c r="O178" i="2"/>
  <c r="D174" i="2"/>
  <c r="P174" i="2"/>
  <c r="Q174" i="2"/>
  <c r="R174" i="2"/>
  <c r="S174" i="2"/>
  <c r="AC174" i="2" s="1"/>
  <c r="AC184" i="2" s="1"/>
  <c r="N174" i="2"/>
  <c r="O174" i="2"/>
  <c r="M174" i="2"/>
  <c r="I175" i="2"/>
  <c r="O9" i="2"/>
  <c r="Y9" i="2" s="1"/>
  <c r="Y19" i="2" s="1"/>
  <c r="H175" i="2"/>
  <c r="N9" i="2"/>
  <c r="X9" i="2" s="1"/>
  <c r="X19" i="2" s="1"/>
  <c r="G175" i="2"/>
  <c r="R8" i="2"/>
  <c r="AB8" i="2" s="1"/>
  <c r="AB18" i="2" s="1"/>
  <c r="F175" i="2"/>
  <c r="R5" i="2"/>
  <c r="AB5" i="2" s="1"/>
  <c r="AB15" i="2" s="1"/>
  <c r="F180" i="2"/>
  <c r="M180" i="2"/>
  <c r="N180" i="2"/>
  <c r="Q180" i="2"/>
  <c r="R180" i="2"/>
  <c r="O180" i="2"/>
  <c r="P180" i="2"/>
  <c r="S180" i="2"/>
  <c r="E175" i="2"/>
  <c r="C179" i="2"/>
  <c r="P179" i="2"/>
  <c r="N179" i="2"/>
  <c r="M179" i="2"/>
  <c r="O179" i="2"/>
  <c r="Y179" i="2" s="1"/>
  <c r="Y189" i="2" s="1"/>
  <c r="Q179" i="2"/>
  <c r="S179" i="2"/>
  <c r="R179" i="2"/>
  <c r="D175" i="2"/>
  <c r="E32" i="2"/>
  <c r="C32" i="2"/>
  <c r="J31" i="2"/>
  <c r="C11" i="2"/>
  <c r="C90" i="2"/>
  <c r="M90" i="2"/>
  <c r="N90" i="2"/>
  <c r="O90" i="2"/>
  <c r="P90" i="2"/>
  <c r="Z90" i="2" s="1"/>
  <c r="Q90" i="2"/>
  <c r="AA90" i="2" s="1"/>
  <c r="R90" i="2"/>
  <c r="S90" i="2"/>
  <c r="D94" i="2"/>
  <c r="M94" i="2"/>
  <c r="N94" i="2"/>
  <c r="O94" i="2"/>
  <c r="P94" i="2"/>
  <c r="Q94" i="2"/>
  <c r="R94" i="2"/>
  <c r="S94" i="2"/>
  <c r="AC94" i="2" s="1"/>
  <c r="AC104" i="2" s="1"/>
  <c r="E91" i="2"/>
  <c r="M91" i="2"/>
  <c r="N91" i="2"/>
  <c r="Q91" i="2"/>
  <c r="R91" i="2"/>
  <c r="S91" i="2"/>
  <c r="O91" i="2"/>
  <c r="P91" i="2"/>
  <c r="E95" i="2"/>
  <c r="M95" i="2"/>
  <c r="S95" i="2"/>
  <c r="N95" i="2"/>
  <c r="Q95" i="2"/>
  <c r="R95" i="2"/>
  <c r="O95" i="2"/>
  <c r="P95" i="2"/>
  <c r="D92" i="2"/>
  <c r="P92" i="2"/>
  <c r="M92" i="2"/>
  <c r="R92" i="2"/>
  <c r="S92" i="2"/>
  <c r="Q92" i="2"/>
  <c r="N92" i="2"/>
  <c r="O92" i="2"/>
  <c r="C93" i="2"/>
  <c r="N93" i="2"/>
  <c r="P93" i="2"/>
  <c r="O93" i="2"/>
  <c r="R93" i="2"/>
  <c r="S93" i="2"/>
  <c r="M93" i="2"/>
  <c r="Q93" i="2"/>
  <c r="D95" i="2"/>
  <c r="D91" i="2"/>
  <c r="E180" i="2"/>
  <c r="D180" i="2"/>
  <c r="S8" i="2"/>
  <c r="AC8" i="2" s="1"/>
  <c r="AC18" i="2" s="1"/>
  <c r="S4" i="2"/>
  <c r="AC4" i="2" s="1"/>
  <c r="AC14" i="2" s="1"/>
  <c r="E94" i="2"/>
  <c r="E90" i="2"/>
  <c r="F179" i="2"/>
  <c r="Q8" i="2"/>
  <c r="AA8" i="2" s="1"/>
  <c r="AA18" i="2" s="1"/>
  <c r="Q4" i="2"/>
  <c r="AA4" i="2" s="1"/>
  <c r="AA14" i="2" s="1"/>
  <c r="I93" i="2"/>
  <c r="I89" i="2"/>
  <c r="D179" i="2"/>
  <c r="P8" i="2"/>
  <c r="Z8" i="2" s="1"/>
  <c r="Z18" i="2" s="1"/>
  <c r="P4" i="2"/>
  <c r="Z4" i="2" s="1"/>
  <c r="Z14" i="2" s="1"/>
  <c r="M87" i="2"/>
  <c r="M172" i="2" s="1"/>
  <c r="H93" i="2"/>
  <c r="H89" i="2"/>
  <c r="I178" i="2"/>
  <c r="O8" i="2"/>
  <c r="Y8" i="2" s="1"/>
  <c r="Y18" i="2" s="1"/>
  <c r="O4" i="2"/>
  <c r="Y4" i="2" s="1"/>
  <c r="Y14" i="2" s="1"/>
  <c r="S87" i="2"/>
  <c r="S172" i="2" s="1"/>
  <c r="G93" i="2"/>
  <c r="G89" i="2"/>
  <c r="H178" i="2"/>
  <c r="H174" i="2"/>
  <c r="M4" i="2"/>
  <c r="W4" i="2" s="1"/>
  <c r="W14" i="2" s="1"/>
  <c r="N8" i="2"/>
  <c r="X8" i="2" s="1"/>
  <c r="X18" i="2" s="1"/>
  <c r="N4" i="2"/>
  <c r="X4" i="2" s="1"/>
  <c r="X14" i="2" s="1"/>
  <c r="R87" i="2"/>
  <c r="R172" i="2" s="1"/>
  <c r="F93" i="2"/>
  <c r="F89" i="2"/>
  <c r="G178" i="2"/>
  <c r="G174" i="2"/>
  <c r="M10" i="2"/>
  <c r="W10" i="2" s="1"/>
  <c r="W20" i="2" s="1"/>
  <c r="S7" i="2"/>
  <c r="AC7" i="2" s="1"/>
  <c r="AC17" i="2" s="1"/>
  <c r="AH2" i="2"/>
  <c r="AH178" i="2" s="1"/>
  <c r="Q87" i="2"/>
  <c r="Q172" i="2" s="1"/>
  <c r="E93" i="2"/>
  <c r="E89" i="2"/>
  <c r="F178" i="2"/>
  <c r="F174" i="2"/>
  <c r="M9" i="2"/>
  <c r="W9" i="2" s="1"/>
  <c r="W19" i="2" s="1"/>
  <c r="R7" i="2"/>
  <c r="AB7" i="2" s="1"/>
  <c r="AB17" i="2" s="1"/>
  <c r="AN2" i="2"/>
  <c r="AN175" i="2" s="1"/>
  <c r="P87" i="2"/>
  <c r="P172" i="2" s="1"/>
  <c r="C89" i="2"/>
  <c r="D93" i="2"/>
  <c r="E178" i="2"/>
  <c r="E174" i="2"/>
  <c r="M8" i="2"/>
  <c r="W8" i="2" s="1"/>
  <c r="W18" i="2" s="1"/>
  <c r="Q7" i="2"/>
  <c r="AA7" i="2" s="1"/>
  <c r="AA17" i="2" s="1"/>
  <c r="AM2" i="2"/>
  <c r="AM177" i="2" s="1"/>
  <c r="O87" i="2"/>
  <c r="O172" i="2" s="1"/>
  <c r="C95" i="2"/>
  <c r="I92" i="2"/>
  <c r="C174" i="2"/>
  <c r="D178" i="2"/>
  <c r="M7" i="2"/>
  <c r="W7" i="2" s="1"/>
  <c r="W17" i="2" s="1"/>
  <c r="P7" i="2"/>
  <c r="Z7" i="2" s="1"/>
  <c r="Z17" i="2" s="1"/>
  <c r="AL2" i="2"/>
  <c r="AL178" i="2" s="1"/>
  <c r="N87" i="2"/>
  <c r="N172" i="2" s="1"/>
  <c r="C94" i="2"/>
  <c r="H92" i="2"/>
  <c r="C180" i="2"/>
  <c r="I177" i="2"/>
  <c r="M6" i="2"/>
  <c r="W6" i="2" s="1"/>
  <c r="W16" i="2" s="1"/>
  <c r="O7" i="2"/>
  <c r="Y7" i="2" s="1"/>
  <c r="Y17" i="2" s="1"/>
  <c r="AK2" i="2"/>
  <c r="AK94" i="2" s="1"/>
  <c r="G92" i="2"/>
  <c r="H177" i="2"/>
  <c r="N7" i="2"/>
  <c r="X7" i="2" s="1"/>
  <c r="X17" i="2" s="1"/>
  <c r="AJ2" i="2"/>
  <c r="AJ94" i="2" s="1"/>
  <c r="C92" i="2"/>
  <c r="F92" i="2"/>
  <c r="G177" i="2"/>
  <c r="S10" i="2"/>
  <c r="AC10" i="2" s="1"/>
  <c r="AC20" i="2" s="1"/>
  <c r="S6" i="2"/>
  <c r="AC6" i="2" s="1"/>
  <c r="AC16" i="2" s="1"/>
  <c r="AI2" i="2"/>
  <c r="AI91" i="2" s="1"/>
  <c r="C91" i="2"/>
  <c r="E92" i="2"/>
  <c r="C177" i="2"/>
  <c r="F177" i="2"/>
  <c r="R10" i="2"/>
  <c r="AB10" i="2" s="1"/>
  <c r="AB20" i="2" s="1"/>
  <c r="C176" i="2"/>
  <c r="E177" i="2"/>
  <c r="F94" i="2"/>
  <c r="Q10" i="2"/>
  <c r="AA10" i="2" s="1"/>
  <c r="AA20" i="2" s="1"/>
  <c r="I95" i="2"/>
  <c r="I91" i="2"/>
  <c r="P10" i="2"/>
  <c r="Z10" i="2" s="1"/>
  <c r="Z20" i="2" s="1"/>
  <c r="H95" i="2"/>
  <c r="H91" i="2"/>
  <c r="I180" i="2"/>
  <c r="I176" i="2"/>
  <c r="O10" i="2"/>
  <c r="Y10" i="2" s="1"/>
  <c r="Y20" i="2" s="1"/>
  <c r="G95" i="2"/>
  <c r="G91" i="2"/>
  <c r="H180" i="2"/>
  <c r="H176" i="2"/>
  <c r="N10" i="2"/>
  <c r="X10" i="2" s="1"/>
  <c r="X20" i="2" s="1"/>
  <c r="F95" i="2"/>
  <c r="F91" i="2"/>
  <c r="G180" i="2"/>
  <c r="G176" i="2"/>
  <c r="S9" i="2"/>
  <c r="AC9" i="2" s="1"/>
  <c r="X90" i="2" l="1"/>
  <c r="M72" i="2"/>
  <c r="Y113" i="2"/>
  <c r="H73" i="2"/>
  <c r="X25" i="2"/>
  <c r="X35" i="2" s="1"/>
  <c r="N32" i="2"/>
  <c r="AA47" i="2"/>
  <c r="Y47" i="2"/>
  <c r="AC90" i="2"/>
  <c r="AB90" i="2"/>
  <c r="AA51" i="2"/>
  <c r="Y51" i="2"/>
  <c r="Y61" i="2" s="1"/>
  <c r="AB179" i="2"/>
  <c r="AB189" i="2" s="1"/>
  <c r="AC179" i="2"/>
  <c r="AC189" i="2" s="1"/>
  <c r="X51" i="2"/>
  <c r="Y116" i="2"/>
  <c r="Y126" i="2" s="1"/>
  <c r="AA50" i="2"/>
  <c r="AA60" i="2" s="1"/>
  <c r="AC51" i="2"/>
  <c r="AC61" i="2" s="1"/>
  <c r="AA52" i="2"/>
  <c r="AA62" i="2" s="1"/>
  <c r="X94" i="2"/>
  <c r="X104" i="2" s="1"/>
  <c r="Y52" i="2"/>
  <c r="Y62" i="2" s="1"/>
  <c r="S72" i="2"/>
  <c r="AC72" i="2" s="1"/>
  <c r="AC82" i="2" s="1"/>
  <c r="R72" i="2"/>
  <c r="Y50" i="2"/>
  <c r="Y60" i="2" s="1"/>
  <c r="Q72" i="2"/>
  <c r="AA72" i="2" s="1"/>
  <c r="AA82" i="2" s="1"/>
  <c r="AB112" i="2"/>
  <c r="AB122" i="2" s="1"/>
  <c r="N72" i="2"/>
  <c r="O72" i="2"/>
  <c r="I70" i="2"/>
  <c r="W52" i="2"/>
  <c r="W62" i="2" s="1"/>
  <c r="G70" i="2"/>
  <c r="AA179" i="2"/>
  <c r="AA189" i="2" s="1"/>
  <c r="F70" i="2"/>
  <c r="D70" i="2"/>
  <c r="AB94" i="2"/>
  <c r="E70" i="2"/>
  <c r="AA94" i="2"/>
  <c r="X116" i="2"/>
  <c r="X126" i="2" s="1"/>
  <c r="H72" i="2"/>
  <c r="F72" i="2"/>
  <c r="Z72" i="2" s="1"/>
  <c r="Z82" i="2" s="1"/>
  <c r="H70" i="2"/>
  <c r="E72" i="2"/>
  <c r="D72" i="2"/>
  <c r="C72" i="2"/>
  <c r="W72" i="2" s="1"/>
  <c r="W82" i="2" s="1"/>
  <c r="X50" i="2"/>
  <c r="X60" i="2" s="1"/>
  <c r="X52" i="2"/>
  <c r="X62" i="2" s="1"/>
  <c r="AB52" i="2"/>
  <c r="AB62" i="2" s="1"/>
  <c r="AB51" i="2"/>
  <c r="AB61" i="2" s="1"/>
  <c r="AB116" i="2"/>
  <c r="AC52" i="2"/>
  <c r="AC62" i="2" s="1"/>
  <c r="W51" i="2"/>
  <c r="W61" i="2" s="1"/>
  <c r="Z47" i="2"/>
  <c r="Z57" i="2" s="1"/>
  <c r="X177" i="2"/>
  <c r="X187" i="2" s="1"/>
  <c r="AA112" i="2"/>
  <c r="AA122" i="2" s="1"/>
  <c r="X114" i="2"/>
  <c r="X124" i="2" s="1"/>
  <c r="W112" i="2"/>
  <c r="X180" i="2"/>
  <c r="X190" i="2" s="1"/>
  <c r="X176" i="2"/>
  <c r="X186" i="2" s="1"/>
  <c r="AA92" i="2"/>
  <c r="Y94" i="2"/>
  <c r="Y104" i="2" s="1"/>
  <c r="Z92" i="2"/>
  <c r="Z102" i="2" s="1"/>
  <c r="AB114" i="2"/>
  <c r="M71" i="2"/>
  <c r="X113" i="2"/>
  <c r="X123" i="2" s="1"/>
  <c r="N71" i="2"/>
  <c r="O71" i="2"/>
  <c r="P71" i="2"/>
  <c r="S71" i="2"/>
  <c r="AC71" i="2" s="1"/>
  <c r="AC81" i="2" s="1"/>
  <c r="H71" i="2"/>
  <c r="R71" i="2"/>
  <c r="G71" i="2"/>
  <c r="Q71" i="2"/>
  <c r="F71" i="2"/>
  <c r="E71" i="2"/>
  <c r="D71" i="2"/>
  <c r="C71" i="2"/>
  <c r="Z113" i="2"/>
  <c r="Z123" i="2" s="1"/>
  <c r="Y112" i="2"/>
  <c r="Y122" i="2" s="1"/>
  <c r="X110" i="2"/>
  <c r="X120" i="2" s="1"/>
  <c r="W110" i="2"/>
  <c r="W120" i="2" s="1"/>
  <c r="Z180" i="2"/>
  <c r="Z190" i="2" s="1"/>
  <c r="W178" i="2"/>
  <c r="W188" i="2" s="1"/>
  <c r="X112" i="2"/>
  <c r="X122" i="2" s="1"/>
  <c r="AA175" i="2"/>
  <c r="AA185" i="2" s="1"/>
  <c r="AC113" i="2"/>
  <c r="AC123" i="2" s="1"/>
  <c r="Z110" i="2"/>
  <c r="Z120" i="2" s="1"/>
  <c r="Z112" i="2"/>
  <c r="Z122" i="2" s="1"/>
  <c r="Z114" i="2"/>
  <c r="Z124" i="2" s="1"/>
  <c r="W116" i="2"/>
  <c r="W126" i="2" s="1"/>
  <c r="Y114" i="2"/>
  <c r="Y124" i="2" s="1"/>
  <c r="AA95" i="2"/>
  <c r="AA105" i="2" s="1"/>
  <c r="AA178" i="2"/>
  <c r="AA188" i="2" s="1"/>
  <c r="W89" i="2"/>
  <c r="W99" i="2" s="1"/>
  <c r="AC100" i="2"/>
  <c r="X49" i="2"/>
  <c r="X59" i="2" s="1"/>
  <c r="AB46" i="2"/>
  <c r="AB56" i="2" s="1"/>
  <c r="X95" i="2"/>
  <c r="X105" i="2" s="1"/>
  <c r="Y90" i="2"/>
  <c r="Y100" i="2" s="1"/>
  <c r="W180" i="2"/>
  <c r="W190" i="2" s="1"/>
  <c r="Z178" i="2"/>
  <c r="Z188" i="2" s="1"/>
  <c r="X89" i="2"/>
  <c r="X99" i="2" s="1"/>
  <c r="W49" i="2"/>
  <c r="W59" i="2" s="1"/>
  <c r="Y46" i="2"/>
  <c r="Y56" i="2" s="1"/>
  <c r="AA110" i="2"/>
  <c r="AA120" i="2" s="1"/>
  <c r="AC95" i="2"/>
  <c r="AC105" i="2" s="1"/>
  <c r="AB89" i="2"/>
  <c r="AB99" i="2" s="1"/>
  <c r="AB175" i="2"/>
  <c r="AB185" i="2" s="1"/>
  <c r="AB49" i="2"/>
  <c r="AB59" i="2" s="1"/>
  <c r="Z46" i="2"/>
  <c r="Z56" i="2" s="1"/>
  <c r="AC116" i="2"/>
  <c r="W95" i="2"/>
  <c r="W105" i="2" s="1"/>
  <c r="W90" i="2"/>
  <c r="W100" i="2" s="1"/>
  <c r="AA89" i="2"/>
  <c r="AA99" i="2" s="1"/>
  <c r="AC175" i="2"/>
  <c r="AC185" i="2" s="1"/>
  <c r="Z49" i="2"/>
  <c r="Z59" i="2" s="1"/>
  <c r="AA46" i="2"/>
  <c r="AA56" i="2" s="1"/>
  <c r="Z89" i="2"/>
  <c r="Z99" i="2" s="1"/>
  <c r="AC49" i="2"/>
  <c r="AC59" i="2" s="1"/>
  <c r="AA57" i="2"/>
  <c r="X46" i="2"/>
  <c r="X56" i="2" s="1"/>
  <c r="Z91" i="2"/>
  <c r="Z101" i="2" s="1"/>
  <c r="AC89" i="2"/>
  <c r="AC99" i="2" s="1"/>
  <c r="Y175" i="2"/>
  <c r="Y185" i="2" s="1"/>
  <c r="AA49" i="2"/>
  <c r="AA59" i="2" s="1"/>
  <c r="X100" i="2"/>
  <c r="AA93" i="2"/>
  <c r="AA103" i="2" s="1"/>
  <c r="AA102" i="2"/>
  <c r="W93" i="2"/>
  <c r="W103" i="2" s="1"/>
  <c r="Y91" i="2"/>
  <c r="Y101" i="2" s="1"/>
  <c r="Y89" i="2"/>
  <c r="Y99" i="2" s="1"/>
  <c r="Z175" i="2"/>
  <c r="Z185" i="2" s="1"/>
  <c r="AB47" i="2"/>
  <c r="AB57" i="2" s="1"/>
  <c r="AC93" i="2"/>
  <c r="AC103" i="2" s="1"/>
  <c r="AC91" i="2"/>
  <c r="AC101" i="2" s="1"/>
  <c r="X175" i="2"/>
  <c r="X185" i="2" s="1"/>
  <c r="AC69" i="2"/>
  <c r="AC79" i="2" s="1"/>
  <c r="AA114" i="2"/>
  <c r="W57" i="2"/>
  <c r="AC57" i="2"/>
  <c r="AB93" i="2"/>
  <c r="AB103" i="2" s="1"/>
  <c r="AB91" i="2"/>
  <c r="AB101" i="2" s="1"/>
  <c r="AC176" i="2"/>
  <c r="AC186" i="2" s="1"/>
  <c r="W175" i="2"/>
  <c r="W185" i="2" s="1"/>
  <c r="AB69" i="2"/>
  <c r="AB79" i="2" s="1"/>
  <c r="Z116" i="2"/>
  <c r="Z126" i="2" s="1"/>
  <c r="Y93" i="2"/>
  <c r="Y103" i="2" s="1"/>
  <c r="AA91" i="2"/>
  <c r="AA101" i="2" s="1"/>
  <c r="AB176" i="2"/>
  <c r="AB186" i="2" s="1"/>
  <c r="AA69" i="2"/>
  <c r="AA79" i="2" s="1"/>
  <c r="Z100" i="2"/>
  <c r="AC60" i="2"/>
  <c r="Z93" i="2"/>
  <c r="Z103" i="2" s="1"/>
  <c r="X91" i="2"/>
  <c r="X101" i="2" s="1"/>
  <c r="Y176" i="2"/>
  <c r="Y186" i="2" s="1"/>
  <c r="Y69" i="2"/>
  <c r="Y79" i="2" s="1"/>
  <c r="Y57" i="2"/>
  <c r="W60" i="2"/>
  <c r="X93" i="2"/>
  <c r="X103" i="2" s="1"/>
  <c r="W91" i="2"/>
  <c r="W101" i="2" s="1"/>
  <c r="W174" i="2"/>
  <c r="W184" i="2" s="1"/>
  <c r="AA176" i="2"/>
  <c r="AA186" i="2" s="1"/>
  <c r="X69" i="2"/>
  <c r="X79" i="2" s="1"/>
  <c r="X61" i="2"/>
  <c r="AA100" i="2"/>
  <c r="AB60" i="2"/>
  <c r="Y174" i="2"/>
  <c r="Y184" i="2" s="1"/>
  <c r="Z176" i="2"/>
  <c r="Z186" i="2" s="1"/>
  <c r="Z69" i="2"/>
  <c r="Z79" i="2" s="1"/>
  <c r="AB104" i="2"/>
  <c r="AA116" i="2"/>
  <c r="Y92" i="2"/>
  <c r="Y102" i="2" s="1"/>
  <c r="X174" i="2"/>
  <c r="X184" i="2" s="1"/>
  <c r="W69" i="2"/>
  <c r="W79" i="2" s="1"/>
  <c r="X92" i="2"/>
  <c r="X102" i="2" s="1"/>
  <c r="W179" i="2"/>
  <c r="W189" i="2" s="1"/>
  <c r="W176" i="2"/>
  <c r="W186" i="2" s="1"/>
  <c r="AB100" i="2"/>
  <c r="AB113" i="2"/>
  <c r="AB123" i="2" s="1"/>
  <c r="Y110" i="2"/>
  <c r="Y120" i="2" s="1"/>
  <c r="X179" i="2"/>
  <c r="X189" i="2" s="1"/>
  <c r="AB174" i="2"/>
  <c r="AB184" i="2" s="1"/>
  <c r="AA177" i="2"/>
  <c r="AA187" i="2" s="1"/>
  <c r="AC92" i="2"/>
  <c r="AC102" i="2" s="1"/>
  <c r="Z94" i="2"/>
  <c r="Z104" i="2" s="1"/>
  <c r="Z179" i="2"/>
  <c r="Z189" i="2" s="1"/>
  <c r="AA174" i="2"/>
  <c r="AA184" i="2" s="1"/>
  <c r="AB177" i="2"/>
  <c r="AB187" i="2" s="1"/>
  <c r="AB92" i="2"/>
  <c r="AB102" i="2" s="1"/>
  <c r="Z174" i="2"/>
  <c r="Z184" i="2" s="1"/>
  <c r="Y177" i="2"/>
  <c r="Y187" i="2" s="1"/>
  <c r="W114" i="2"/>
  <c r="W124" i="2" s="1"/>
  <c r="AC112" i="2"/>
  <c r="AC122" i="2" s="1"/>
  <c r="W92" i="2"/>
  <c r="W102" i="2" s="1"/>
  <c r="AC177" i="2"/>
  <c r="AC187" i="2" s="1"/>
  <c r="AC114" i="2"/>
  <c r="W94" i="2"/>
  <c r="W104" i="2" s="1"/>
  <c r="AC180" i="2"/>
  <c r="AC190" i="2" s="1"/>
  <c r="Y178" i="2"/>
  <c r="Y188" i="2" s="1"/>
  <c r="W177" i="2"/>
  <c r="W187" i="2" s="1"/>
  <c r="Y123" i="2"/>
  <c r="AC110" i="2"/>
  <c r="AC120" i="2" s="1"/>
  <c r="W122" i="2"/>
  <c r="AA61" i="2"/>
  <c r="Z95" i="2"/>
  <c r="Z105" i="2" s="1"/>
  <c r="Y180" i="2"/>
  <c r="Y190" i="2" s="1"/>
  <c r="X178" i="2"/>
  <c r="X188" i="2" s="1"/>
  <c r="Z177" i="2"/>
  <c r="Z187" i="2" s="1"/>
  <c r="AA113" i="2"/>
  <c r="AA123" i="2" s="1"/>
  <c r="AA104" i="2"/>
  <c r="Y95" i="2"/>
  <c r="Y105" i="2" s="1"/>
  <c r="AB180" i="2"/>
  <c r="AB190" i="2" s="1"/>
  <c r="AB178" i="2"/>
  <c r="AB188" i="2" s="1"/>
  <c r="W46" i="2"/>
  <c r="W56" i="2" s="1"/>
  <c r="AB95" i="2"/>
  <c r="AB105" i="2" s="1"/>
  <c r="AA180" i="2"/>
  <c r="AA190" i="2" s="1"/>
  <c r="AC178" i="2"/>
  <c r="AC188" i="2" s="1"/>
  <c r="Y49" i="2"/>
  <c r="Y59" i="2" s="1"/>
  <c r="AC46" i="2"/>
  <c r="AC56" i="2" s="1"/>
  <c r="W113" i="2"/>
  <c r="W123" i="2" s="1"/>
  <c r="AB110" i="2"/>
  <c r="AB120" i="2" s="1"/>
  <c r="J52" i="2"/>
  <c r="G53" i="2"/>
  <c r="J50" i="2"/>
  <c r="E73" i="2"/>
  <c r="D73" i="2"/>
  <c r="F73" i="2"/>
  <c r="C73" i="2"/>
  <c r="W73" i="2" s="1"/>
  <c r="S73" i="2"/>
  <c r="R73" i="2"/>
  <c r="AB73" i="2" s="1"/>
  <c r="AB83" i="2" s="1"/>
  <c r="P73" i="2"/>
  <c r="O73" i="2"/>
  <c r="G73" i="2"/>
  <c r="N73" i="2"/>
  <c r="I73" i="2"/>
  <c r="Q73" i="2"/>
  <c r="H53" i="2"/>
  <c r="Q32" i="2"/>
  <c r="AA32" i="2" s="1"/>
  <c r="AA42" i="2" s="1"/>
  <c r="T31" i="2"/>
  <c r="AD31" i="2" s="1"/>
  <c r="AD41" i="2" s="1"/>
  <c r="J51" i="2"/>
  <c r="T48" i="2"/>
  <c r="AD48" i="2" s="1"/>
  <c r="AD58" i="2" s="1"/>
  <c r="T30" i="2"/>
  <c r="AD30" i="2" s="1"/>
  <c r="AD40" i="2" s="1"/>
  <c r="M32" i="2"/>
  <c r="W32" i="2" s="1"/>
  <c r="W42" i="2" s="1"/>
  <c r="P32" i="2"/>
  <c r="Z32" i="2" s="1"/>
  <c r="Z42" i="2" s="1"/>
  <c r="T26" i="2"/>
  <c r="AD26" i="2" s="1"/>
  <c r="AD36" i="2" s="1"/>
  <c r="R32" i="2"/>
  <c r="AB32" i="2" s="1"/>
  <c r="AB42" i="2" s="1"/>
  <c r="E53" i="2"/>
  <c r="T27" i="2"/>
  <c r="AD27" i="2" s="1"/>
  <c r="AD37" i="2" s="1"/>
  <c r="O32" i="2"/>
  <c r="Y32" i="2" s="1"/>
  <c r="Y42" i="2" s="1"/>
  <c r="T28" i="2"/>
  <c r="AD28" i="2" s="1"/>
  <c r="AD38" i="2" s="1"/>
  <c r="J47" i="2"/>
  <c r="D53" i="2"/>
  <c r="T29" i="2"/>
  <c r="AD29" i="2" s="1"/>
  <c r="AD39" i="2" s="1"/>
  <c r="J116" i="2"/>
  <c r="A156" i="2"/>
  <c r="I135" i="2"/>
  <c r="AC145" i="2" s="1"/>
  <c r="E135" i="2"/>
  <c r="G135" i="2"/>
  <c r="AA145" i="2" s="1"/>
  <c r="M135" i="2"/>
  <c r="N135" i="2"/>
  <c r="O135" i="2"/>
  <c r="C135" i="2"/>
  <c r="P135" i="2"/>
  <c r="D135" i="2"/>
  <c r="Q135" i="2"/>
  <c r="R135" i="2"/>
  <c r="F135" i="2"/>
  <c r="S135" i="2"/>
  <c r="H135" i="2"/>
  <c r="AB145" i="2" s="1"/>
  <c r="M137" i="2"/>
  <c r="N137" i="2"/>
  <c r="O137" i="2"/>
  <c r="C137" i="2"/>
  <c r="P137" i="2"/>
  <c r="D137" i="2"/>
  <c r="A158" i="2"/>
  <c r="Q137" i="2"/>
  <c r="E137" i="2"/>
  <c r="R137" i="2"/>
  <c r="F137" i="2"/>
  <c r="S137" i="2"/>
  <c r="G137" i="2"/>
  <c r="AA147" i="2" s="1"/>
  <c r="H137" i="2"/>
  <c r="AB147" i="2" s="1"/>
  <c r="I137" i="2"/>
  <c r="AC147" i="2" s="1"/>
  <c r="P111" i="2"/>
  <c r="G111" i="2"/>
  <c r="A132" i="2"/>
  <c r="D111" i="2"/>
  <c r="F111" i="2"/>
  <c r="E111" i="2"/>
  <c r="Q111" i="2"/>
  <c r="H111" i="2"/>
  <c r="M111" i="2"/>
  <c r="O111" i="2"/>
  <c r="N111" i="2"/>
  <c r="C111" i="2"/>
  <c r="R111" i="2"/>
  <c r="S111" i="2"/>
  <c r="I111" i="2"/>
  <c r="S32" i="2"/>
  <c r="AC32" i="2" s="1"/>
  <c r="AC42" i="2" s="1"/>
  <c r="J114" i="2"/>
  <c r="J113" i="2"/>
  <c r="R115" i="2"/>
  <c r="S115" i="2"/>
  <c r="A136" i="2"/>
  <c r="M115" i="2"/>
  <c r="D115" i="2"/>
  <c r="Q115" i="2"/>
  <c r="N115" i="2"/>
  <c r="E115" i="2"/>
  <c r="O115" i="2"/>
  <c r="G115" i="2"/>
  <c r="AA125" i="2" s="1"/>
  <c r="F115" i="2"/>
  <c r="C115" i="2"/>
  <c r="P115" i="2"/>
  <c r="H115" i="2"/>
  <c r="AB125" i="2" s="1"/>
  <c r="I115" i="2"/>
  <c r="AC125" i="2" s="1"/>
  <c r="J112" i="2"/>
  <c r="A152" i="2"/>
  <c r="N131" i="2"/>
  <c r="I131" i="2"/>
  <c r="O131" i="2"/>
  <c r="P131" i="2"/>
  <c r="D131" i="2"/>
  <c r="Q131" i="2"/>
  <c r="E131" i="2"/>
  <c r="R131" i="2"/>
  <c r="F131" i="2"/>
  <c r="C131" i="2"/>
  <c r="S131" i="2"/>
  <c r="G131" i="2"/>
  <c r="M131" i="2"/>
  <c r="H131" i="2"/>
  <c r="A155" i="2"/>
  <c r="M134" i="2"/>
  <c r="N134" i="2"/>
  <c r="O134" i="2"/>
  <c r="C134" i="2"/>
  <c r="P134" i="2"/>
  <c r="D134" i="2"/>
  <c r="Q134" i="2"/>
  <c r="E134" i="2"/>
  <c r="R134" i="2"/>
  <c r="F134" i="2"/>
  <c r="S134" i="2"/>
  <c r="G134" i="2"/>
  <c r="H134" i="2"/>
  <c r="I134" i="2"/>
  <c r="M133" i="2"/>
  <c r="N133" i="2"/>
  <c r="O133" i="2"/>
  <c r="C133" i="2"/>
  <c r="P133" i="2"/>
  <c r="D133" i="2"/>
  <c r="Q133" i="2"/>
  <c r="E133" i="2"/>
  <c r="R133" i="2"/>
  <c r="F133" i="2"/>
  <c r="A154" i="2"/>
  <c r="S133" i="2"/>
  <c r="G133" i="2"/>
  <c r="H133" i="2"/>
  <c r="I133" i="2"/>
  <c r="J110" i="2"/>
  <c r="T25" i="2"/>
  <c r="AD25" i="2" s="1"/>
  <c r="AD35" i="2" s="1"/>
  <c r="AH93" i="2"/>
  <c r="X32" i="2"/>
  <c r="X42" i="2" s="1"/>
  <c r="AH95" i="2"/>
  <c r="T110" i="2"/>
  <c r="AJ174" i="2"/>
  <c r="AK174" i="2"/>
  <c r="N67" i="2"/>
  <c r="O67" i="2"/>
  <c r="P67" i="2"/>
  <c r="R67" i="2"/>
  <c r="S67" i="2"/>
  <c r="Q67" i="2"/>
  <c r="M67" i="2"/>
  <c r="T112" i="2"/>
  <c r="AH90" i="2"/>
  <c r="T114" i="2"/>
  <c r="AN92" i="2"/>
  <c r="AN176" i="2"/>
  <c r="AJ92" i="2"/>
  <c r="AK92" i="2"/>
  <c r="AM180" i="2"/>
  <c r="T116" i="2"/>
  <c r="AH92" i="2"/>
  <c r="AJ180" i="2"/>
  <c r="AL180" i="2"/>
  <c r="AK180" i="2"/>
  <c r="T46" i="2"/>
  <c r="AN94" i="2"/>
  <c r="AJ89" i="2"/>
  <c r="AN179" i="2"/>
  <c r="AL89" i="2"/>
  <c r="T113" i="2"/>
  <c r="AK179" i="2"/>
  <c r="AH89" i="2"/>
  <c r="AL94" i="2"/>
  <c r="AJ179" i="2"/>
  <c r="J49" i="2"/>
  <c r="F53" i="2"/>
  <c r="T49" i="2"/>
  <c r="M70" i="2"/>
  <c r="W70" i="2" s="1"/>
  <c r="W80" i="2" s="1"/>
  <c r="N70" i="2"/>
  <c r="O70" i="2"/>
  <c r="P70" i="2"/>
  <c r="Q70" i="2"/>
  <c r="R70" i="2"/>
  <c r="S70" i="2"/>
  <c r="I68" i="2"/>
  <c r="E68" i="2"/>
  <c r="D68" i="2"/>
  <c r="S53" i="2"/>
  <c r="C68" i="2"/>
  <c r="T52" i="2"/>
  <c r="R53" i="2"/>
  <c r="T69" i="2"/>
  <c r="H68" i="2"/>
  <c r="Q53" i="2"/>
  <c r="G68" i="2"/>
  <c r="P53" i="2"/>
  <c r="O53" i="2"/>
  <c r="M68" i="2"/>
  <c r="N68" i="2"/>
  <c r="O68" i="2"/>
  <c r="P68" i="2"/>
  <c r="Z68" i="2" s="1"/>
  <c r="Z78" i="2" s="1"/>
  <c r="Q68" i="2"/>
  <c r="R68" i="2"/>
  <c r="S68" i="2"/>
  <c r="N53" i="2"/>
  <c r="T51" i="2"/>
  <c r="AD51" i="2" s="1"/>
  <c r="T47" i="2"/>
  <c r="M53" i="2"/>
  <c r="T50" i="2"/>
  <c r="C53" i="2"/>
  <c r="I53" i="2"/>
  <c r="AJ9" i="2"/>
  <c r="AJ8" i="2"/>
  <c r="AJ5" i="2"/>
  <c r="AJ4" i="2"/>
  <c r="AJ6" i="2"/>
  <c r="AJ10" i="2"/>
  <c r="AJ7" i="2"/>
  <c r="AL179" i="2"/>
  <c r="AN180" i="2"/>
  <c r="AI89" i="2"/>
  <c r="AM92" i="2"/>
  <c r="AI94" i="2"/>
  <c r="AH180" i="2"/>
  <c r="AN89" i="2"/>
  <c r="AL176" i="2"/>
  <c r="AM94" i="2"/>
  <c r="AM176" i="2"/>
  <c r="AL92" i="2"/>
  <c r="AH94" i="2"/>
  <c r="AM178" i="2"/>
  <c r="AK7" i="2"/>
  <c r="AK4" i="2"/>
  <c r="AK5" i="2"/>
  <c r="AK9" i="2"/>
  <c r="AK6" i="2"/>
  <c r="AK10" i="2"/>
  <c r="AK8" i="2"/>
  <c r="AN4" i="2"/>
  <c r="AN8" i="2"/>
  <c r="AN7" i="2"/>
  <c r="AN5" i="2"/>
  <c r="AN9" i="2"/>
  <c r="AN10" i="2"/>
  <c r="AN6" i="2"/>
  <c r="AI93" i="2"/>
  <c r="AN91" i="2"/>
  <c r="AJ175" i="2"/>
  <c r="AJ178" i="2"/>
  <c r="AK175" i="2"/>
  <c r="AM91" i="2"/>
  <c r="AM89" i="2"/>
  <c r="AI175" i="2"/>
  <c r="AM179" i="2"/>
  <c r="AI176" i="2"/>
  <c r="AL91" i="2"/>
  <c r="AI179" i="2"/>
  <c r="AI178" i="2"/>
  <c r="AK89" i="2"/>
  <c r="AH175" i="2"/>
  <c r="AK91" i="2"/>
  <c r="AH179" i="2"/>
  <c r="AN178" i="2"/>
  <c r="AM9" i="2"/>
  <c r="AM4" i="2"/>
  <c r="AM8" i="2"/>
  <c r="AM5" i="2"/>
  <c r="AM7" i="2"/>
  <c r="AM6" i="2"/>
  <c r="AM10" i="2"/>
  <c r="AJ91" i="2"/>
  <c r="AJ177" i="2"/>
  <c r="C67" i="2"/>
  <c r="D67" i="2"/>
  <c r="E67" i="2"/>
  <c r="F67" i="2"/>
  <c r="G67" i="2"/>
  <c r="H67" i="2"/>
  <c r="I67" i="2"/>
  <c r="AM95" i="2"/>
  <c r="AK178" i="2"/>
  <c r="AH177" i="2"/>
  <c r="AM93" i="2"/>
  <c r="AN90" i="2"/>
  <c r="AI10" i="2"/>
  <c r="AI9" i="2"/>
  <c r="AI6" i="2"/>
  <c r="AI5" i="2"/>
  <c r="AI8" i="2"/>
  <c r="AI4" i="2"/>
  <c r="AI7" i="2"/>
  <c r="J46" i="2"/>
  <c r="AL4" i="2"/>
  <c r="AL8" i="2"/>
  <c r="AL7" i="2"/>
  <c r="AL9" i="2"/>
  <c r="AL5" i="2"/>
  <c r="AL6" i="2"/>
  <c r="AL10" i="2"/>
  <c r="AH4" i="2"/>
  <c r="AH7" i="2"/>
  <c r="AH8" i="2"/>
  <c r="AH6" i="2"/>
  <c r="AH9" i="2"/>
  <c r="AH10" i="2"/>
  <c r="AH5" i="2"/>
  <c r="AN93" i="2"/>
  <c r="AL95" i="2"/>
  <c r="AH91" i="2"/>
  <c r="J69" i="2"/>
  <c r="AM175" i="2"/>
  <c r="AL93" i="2"/>
  <c r="AK95" i="2"/>
  <c r="AM90" i="2"/>
  <c r="AJ176" i="2"/>
  <c r="AN177" i="2"/>
  <c r="AK93" i="2"/>
  <c r="AL90" i="2"/>
  <c r="AH174" i="2"/>
  <c r="AH176" i="2"/>
  <c r="AK177" i="2"/>
  <c r="AI95" i="2"/>
  <c r="AI92" i="2"/>
  <c r="AI180" i="2"/>
  <c r="AJ93" i="2"/>
  <c r="AN95" i="2"/>
  <c r="AJ90" i="2"/>
  <c r="AN174" i="2"/>
  <c r="AK176" i="2"/>
  <c r="AL177" i="2"/>
  <c r="AL175" i="2"/>
  <c r="AI174" i="2"/>
  <c r="AJ95" i="2"/>
  <c r="AK90" i="2"/>
  <c r="AM174" i="2"/>
  <c r="AI177" i="2"/>
  <c r="AI90" i="2"/>
  <c r="AL174" i="2"/>
  <c r="J32" i="2"/>
  <c r="AB53" i="2" l="1"/>
  <c r="AD50" i="2"/>
  <c r="T72" i="2"/>
  <c r="Y134" i="2"/>
  <c r="Y144" i="2" s="1"/>
  <c r="AD114" i="2"/>
  <c r="AD112" i="2"/>
  <c r="AD122" i="2" s="1"/>
  <c r="AB111" i="2"/>
  <c r="AB72" i="2"/>
  <c r="AB82" i="2" s="1"/>
  <c r="AB70" i="2"/>
  <c r="AB80" i="2" s="1"/>
  <c r="X53" i="2"/>
  <c r="Z70" i="2"/>
  <c r="Z80" i="2" s="1"/>
  <c r="AA70" i="2"/>
  <c r="AA80" i="2" s="1"/>
  <c r="X68" i="2"/>
  <c r="AC134" i="2"/>
  <c r="AC144" i="2" s="1"/>
  <c r="X72" i="2"/>
  <c r="X82" i="2" s="1"/>
  <c r="X131" i="2"/>
  <c r="X141" i="2" s="1"/>
  <c r="J71" i="2"/>
  <c r="Y70" i="2"/>
  <c r="Y80" i="2" s="1"/>
  <c r="W135" i="2"/>
  <c r="W145" i="2" s="1"/>
  <c r="Z133" i="2"/>
  <c r="Z143" i="2" s="1"/>
  <c r="AC137" i="2"/>
  <c r="Y53" i="2"/>
  <c r="Y63" i="2" s="1"/>
  <c r="W115" i="2"/>
  <c r="W125" i="2" s="1"/>
  <c r="J70" i="2"/>
  <c r="AA53" i="2"/>
  <c r="AA63" i="2" s="1"/>
  <c r="AB71" i="2"/>
  <c r="AB81" i="2" s="1"/>
  <c r="J72" i="2"/>
  <c r="AD72" i="2" s="1"/>
  <c r="AD82" i="2" s="1"/>
  <c r="T71" i="2"/>
  <c r="Y72" i="2"/>
  <c r="Y82" i="2" s="1"/>
  <c r="Z73" i="2"/>
  <c r="Z83" i="2" s="1"/>
  <c r="AD52" i="2"/>
  <c r="AD62" i="2" s="1"/>
  <c r="AD110" i="2"/>
  <c r="AD120" i="2" s="1"/>
  <c r="AC70" i="2"/>
  <c r="AC80" i="2" s="1"/>
  <c r="AD47" i="2"/>
  <c r="AD57" i="2" s="1"/>
  <c r="AA71" i="2"/>
  <c r="AA81" i="2" s="1"/>
  <c r="AC68" i="2"/>
  <c r="AC78" i="2" s="1"/>
  <c r="X70" i="2"/>
  <c r="X80" i="2" s="1"/>
  <c r="Z53" i="2"/>
  <c r="Z63" i="2" s="1"/>
  <c r="AD113" i="2"/>
  <c r="AD123" i="2" s="1"/>
  <c r="Y131" i="2"/>
  <c r="Y141" i="2" s="1"/>
  <c r="AD116" i="2"/>
  <c r="AD126" i="2" s="1"/>
  <c r="Y71" i="2"/>
  <c r="Y81" i="2" s="1"/>
  <c r="X71" i="2"/>
  <c r="X81" i="2" s="1"/>
  <c r="W68" i="2"/>
  <c r="W78" i="2" s="1"/>
  <c r="Y73" i="2"/>
  <c r="Y83" i="2" s="1"/>
  <c r="Z71" i="2"/>
  <c r="Z81" i="2" s="1"/>
  <c r="W71" i="2"/>
  <c r="W81" i="2" s="1"/>
  <c r="AB68" i="2"/>
  <c r="AB78" i="2" s="1"/>
  <c r="Y68" i="2"/>
  <c r="Y78" i="2" s="1"/>
  <c r="AA133" i="2"/>
  <c r="AA143" i="2" s="1"/>
  <c r="AA73" i="2"/>
  <c r="AA83" i="2" s="1"/>
  <c r="Y111" i="2"/>
  <c r="Y121" i="2" s="1"/>
  <c r="AA111" i="2"/>
  <c r="AA121" i="2" s="1"/>
  <c r="AC131" i="2"/>
  <c r="AC141" i="2" s="1"/>
  <c r="X73" i="2"/>
  <c r="X83" i="2" s="1"/>
  <c r="R117" i="2"/>
  <c r="AC111" i="2"/>
  <c r="AC121" i="2" s="1"/>
  <c r="Z115" i="2"/>
  <c r="Z125" i="2" s="1"/>
  <c r="W131" i="2"/>
  <c r="W141" i="2" s="1"/>
  <c r="X111" i="2"/>
  <c r="X121" i="2" s="1"/>
  <c r="AB134" i="2"/>
  <c r="AB144" i="2" s="1"/>
  <c r="X137" i="2"/>
  <c r="X147" i="2" s="1"/>
  <c r="AD60" i="2"/>
  <c r="W137" i="2"/>
  <c r="W147" i="2" s="1"/>
  <c r="W53" i="2"/>
  <c r="W63" i="2" s="1"/>
  <c r="AA134" i="2"/>
  <c r="AA144" i="2" s="1"/>
  <c r="W111" i="2"/>
  <c r="W121" i="2" s="1"/>
  <c r="AB121" i="2"/>
  <c r="AC135" i="2"/>
  <c r="Z134" i="2"/>
  <c r="Z144" i="2" s="1"/>
  <c r="C117" i="2"/>
  <c r="AB135" i="2"/>
  <c r="AA135" i="2"/>
  <c r="AC133" i="2"/>
  <c r="AC143" i="2" s="1"/>
  <c r="X134" i="2"/>
  <c r="X144" i="2" s="1"/>
  <c r="AA68" i="2"/>
  <c r="AA78" i="2" s="1"/>
  <c r="W134" i="2"/>
  <c r="W144" i="2" s="1"/>
  <c r="Y115" i="2"/>
  <c r="Y125" i="2" s="1"/>
  <c r="Z135" i="2"/>
  <c r="Z145" i="2" s="1"/>
  <c r="AD61" i="2"/>
  <c r="AD49" i="2"/>
  <c r="AD59" i="2" s="1"/>
  <c r="AB133" i="2"/>
  <c r="AB143" i="2" s="1"/>
  <c r="X115" i="2"/>
  <c r="X125" i="2" s="1"/>
  <c r="Z111" i="2"/>
  <c r="Z121" i="2" s="1"/>
  <c r="Y135" i="2"/>
  <c r="Y145" i="2" s="1"/>
  <c r="AA115" i="2"/>
  <c r="X135" i="2"/>
  <c r="X145" i="2" s="1"/>
  <c r="AB63" i="2"/>
  <c r="W67" i="2"/>
  <c r="W77" i="2" s="1"/>
  <c r="AA67" i="2"/>
  <c r="AA77" i="2" s="1"/>
  <c r="AC67" i="2"/>
  <c r="AC77" i="2" s="1"/>
  <c r="S117" i="2"/>
  <c r="AC115" i="2"/>
  <c r="AB67" i="2"/>
  <c r="AB77" i="2" s="1"/>
  <c r="Y133" i="2"/>
  <c r="Y143" i="2" s="1"/>
  <c r="AB131" i="2"/>
  <c r="AB141" i="2" s="1"/>
  <c r="AB115" i="2"/>
  <c r="AB137" i="2"/>
  <c r="Z67" i="2"/>
  <c r="Z77" i="2" s="1"/>
  <c r="X133" i="2"/>
  <c r="X143" i="2" s="1"/>
  <c r="AD69" i="2"/>
  <c r="AD79" i="2" s="1"/>
  <c r="Y67" i="2"/>
  <c r="Y77" i="2" s="1"/>
  <c r="W133" i="2"/>
  <c r="W143" i="2" s="1"/>
  <c r="AA131" i="2"/>
  <c r="AA141" i="2" s="1"/>
  <c r="AD124" i="2"/>
  <c r="AA137" i="2"/>
  <c r="X67" i="2"/>
  <c r="X77" i="2" s="1"/>
  <c r="AC73" i="2"/>
  <c r="AC83" i="2" s="1"/>
  <c r="Z131" i="2"/>
  <c r="Z141" i="2" s="1"/>
  <c r="X63" i="2"/>
  <c r="W83" i="2"/>
  <c r="Z137" i="2"/>
  <c r="Z147" i="2" s="1"/>
  <c r="AC53" i="2"/>
  <c r="AC63" i="2" s="1"/>
  <c r="X78" i="2"/>
  <c r="AD46" i="2"/>
  <c r="AD56" i="2" s="1"/>
  <c r="Y137" i="2"/>
  <c r="Y147" i="2" s="1"/>
  <c r="T73" i="2"/>
  <c r="J73" i="2"/>
  <c r="T32" i="2"/>
  <c r="AD32" i="2" s="1"/>
  <c r="AD42" i="2" s="1"/>
  <c r="E117" i="2"/>
  <c r="P117" i="2"/>
  <c r="F117" i="2"/>
  <c r="N117" i="2"/>
  <c r="O117" i="2"/>
  <c r="T137" i="2"/>
  <c r="AO94" i="2"/>
  <c r="AJ181" i="2"/>
  <c r="T111" i="2"/>
  <c r="AM181" i="2"/>
  <c r="AN11" i="2"/>
  <c r="J134" i="2"/>
  <c r="N154" i="2"/>
  <c r="O154" i="2"/>
  <c r="C154" i="2"/>
  <c r="P154" i="2"/>
  <c r="D154" i="2"/>
  <c r="Q154" i="2"/>
  <c r="E154" i="2"/>
  <c r="R154" i="2"/>
  <c r="F154" i="2"/>
  <c r="S154" i="2"/>
  <c r="G154" i="2"/>
  <c r="H154" i="2"/>
  <c r="I154" i="2"/>
  <c r="M154" i="2"/>
  <c r="P136" i="2"/>
  <c r="D136" i="2"/>
  <c r="Q136" i="2"/>
  <c r="E136" i="2"/>
  <c r="R136" i="2"/>
  <c r="F136" i="2"/>
  <c r="S136" i="2"/>
  <c r="G136" i="2"/>
  <c r="AA146" i="2" s="1"/>
  <c r="H136" i="2"/>
  <c r="AB146" i="2" s="1"/>
  <c r="I136" i="2"/>
  <c r="AC146" i="2" s="1"/>
  <c r="A157" i="2"/>
  <c r="N136" i="2"/>
  <c r="M136" i="2"/>
  <c r="O136" i="2"/>
  <c r="C136" i="2"/>
  <c r="D117" i="2"/>
  <c r="M155" i="2"/>
  <c r="N155" i="2"/>
  <c r="O155" i="2"/>
  <c r="C155" i="2"/>
  <c r="P155" i="2"/>
  <c r="D155" i="2"/>
  <c r="Q155" i="2"/>
  <c r="E155" i="2"/>
  <c r="R155" i="2"/>
  <c r="F155" i="2"/>
  <c r="S155" i="2"/>
  <c r="G155" i="2"/>
  <c r="H155" i="2"/>
  <c r="I155" i="2"/>
  <c r="AO175" i="2"/>
  <c r="H132" i="2"/>
  <c r="I132" i="2"/>
  <c r="A153" i="2"/>
  <c r="D132" i="2"/>
  <c r="R132" i="2"/>
  <c r="AB132" i="2" s="1"/>
  <c r="F132" i="2"/>
  <c r="M132" i="2"/>
  <c r="N132" i="2"/>
  <c r="X132" i="2" s="1"/>
  <c r="O132" i="2"/>
  <c r="C132" i="2"/>
  <c r="P132" i="2"/>
  <c r="Q132" i="2"/>
  <c r="E132" i="2"/>
  <c r="S132" i="2"/>
  <c r="G132" i="2"/>
  <c r="J135" i="2"/>
  <c r="J131" i="2"/>
  <c r="J133" i="2"/>
  <c r="H117" i="2"/>
  <c r="AH96" i="2"/>
  <c r="T133" i="2"/>
  <c r="N152" i="2"/>
  <c r="O152" i="2"/>
  <c r="P152" i="2"/>
  <c r="D152" i="2"/>
  <c r="Q152" i="2"/>
  <c r="E152" i="2"/>
  <c r="R152" i="2"/>
  <c r="F152" i="2"/>
  <c r="S152" i="2"/>
  <c r="G152" i="2"/>
  <c r="M152" i="2"/>
  <c r="H152" i="2"/>
  <c r="I152" i="2"/>
  <c r="C152" i="2"/>
  <c r="AO180" i="2"/>
  <c r="AO92" i="2"/>
  <c r="M117" i="2"/>
  <c r="M156" i="2"/>
  <c r="N156" i="2"/>
  <c r="H156" i="2"/>
  <c r="O156" i="2"/>
  <c r="C156" i="2"/>
  <c r="P156" i="2"/>
  <c r="D156" i="2"/>
  <c r="Q156" i="2"/>
  <c r="E156" i="2"/>
  <c r="R156" i="2"/>
  <c r="F156" i="2"/>
  <c r="S156" i="2"/>
  <c r="G156" i="2"/>
  <c r="I156" i="2"/>
  <c r="G117" i="2"/>
  <c r="T134" i="2"/>
  <c r="AD134" i="2" s="1"/>
  <c r="M158" i="2"/>
  <c r="N158" i="2"/>
  <c r="O158" i="2"/>
  <c r="C158" i="2"/>
  <c r="P158" i="2"/>
  <c r="D158" i="2"/>
  <c r="Q158" i="2"/>
  <c r="E158" i="2"/>
  <c r="R158" i="2"/>
  <c r="F158" i="2"/>
  <c r="S158" i="2"/>
  <c r="G158" i="2"/>
  <c r="H158" i="2"/>
  <c r="I158" i="2"/>
  <c r="T135" i="2"/>
  <c r="T131" i="2"/>
  <c r="J115" i="2"/>
  <c r="I117" i="2"/>
  <c r="J137" i="2"/>
  <c r="J53" i="2"/>
  <c r="Q117" i="2"/>
  <c r="J111" i="2"/>
  <c r="T115" i="2"/>
  <c r="E42" i="2"/>
  <c r="T67" i="2"/>
  <c r="AN181" i="2"/>
  <c r="AO178" i="2"/>
  <c r="AH181" i="2"/>
  <c r="AO7" i="2"/>
  <c r="C42" i="2"/>
  <c r="AM11" i="2"/>
  <c r="AJ11" i="2"/>
  <c r="AO174" i="2"/>
  <c r="AO10" i="2"/>
  <c r="T53" i="2"/>
  <c r="T70" i="2"/>
  <c r="AK181" i="2"/>
  <c r="AJ96" i="2"/>
  <c r="AO179" i="2"/>
  <c r="AO4" i="2"/>
  <c r="AO95" i="2"/>
  <c r="AO6" i="2"/>
  <c r="AO9" i="2"/>
  <c r="S74" i="2"/>
  <c r="AO91" i="2"/>
  <c r="R74" i="2"/>
  <c r="AO8" i="2"/>
  <c r="AN96" i="2"/>
  <c r="Q74" i="2"/>
  <c r="AL11" i="2"/>
  <c r="AO93" i="2"/>
  <c r="P74" i="2"/>
  <c r="AL96" i="2"/>
  <c r="O74" i="2"/>
  <c r="AO89" i="2"/>
  <c r="N74" i="2"/>
  <c r="AM96" i="2"/>
  <c r="AI11" i="2"/>
  <c r="M74" i="2"/>
  <c r="T68" i="2"/>
  <c r="AO177" i="2"/>
  <c r="AO90" i="2"/>
  <c r="AO5" i="2"/>
  <c r="J68" i="2"/>
  <c r="AK96" i="2"/>
  <c r="J41" i="2"/>
  <c r="AK11" i="2"/>
  <c r="AH11" i="2"/>
  <c r="AI181" i="2"/>
  <c r="AO176" i="2"/>
  <c r="G74" i="2"/>
  <c r="F74" i="2"/>
  <c r="E74" i="2"/>
  <c r="D74" i="2"/>
  <c r="AI96" i="2"/>
  <c r="J67" i="2"/>
  <c r="C74" i="2"/>
  <c r="AL181" i="2"/>
  <c r="I74" i="2"/>
  <c r="H74" i="2"/>
  <c r="E35" i="2"/>
  <c r="D37" i="2"/>
  <c r="D40" i="2"/>
  <c r="J42" i="2"/>
  <c r="G37" i="2"/>
  <c r="G40" i="2"/>
  <c r="H35" i="2"/>
  <c r="G38" i="2"/>
  <c r="G41" i="2"/>
  <c r="E36" i="2"/>
  <c r="E39" i="2"/>
  <c r="H39" i="2"/>
  <c r="E38" i="2"/>
  <c r="C36" i="2"/>
  <c r="G39" i="2"/>
  <c r="E37" i="2"/>
  <c r="F40" i="2"/>
  <c r="I35" i="2"/>
  <c r="C37" i="2"/>
  <c r="F37" i="2"/>
  <c r="H38" i="2"/>
  <c r="C35" i="2"/>
  <c r="F39" i="2"/>
  <c r="F41" i="2"/>
  <c r="E40" i="2"/>
  <c r="I36" i="2"/>
  <c r="E41" i="2"/>
  <c r="D39" i="2"/>
  <c r="D35" i="2"/>
  <c r="I40" i="2"/>
  <c r="C38" i="2"/>
  <c r="I37" i="2"/>
  <c r="D38" i="2"/>
  <c r="C41" i="2"/>
  <c r="D41" i="2"/>
  <c r="H40" i="2"/>
  <c r="F35" i="2"/>
  <c r="H37" i="2"/>
  <c r="H41" i="2"/>
  <c r="C40" i="2"/>
  <c r="H36" i="2"/>
  <c r="D36" i="2"/>
  <c r="G36" i="2"/>
  <c r="I39" i="2"/>
  <c r="I41" i="2"/>
  <c r="F38" i="2"/>
  <c r="G35" i="2"/>
  <c r="I38" i="2"/>
  <c r="F36" i="2"/>
  <c r="C39" i="2"/>
  <c r="J35" i="2"/>
  <c r="I42" i="2"/>
  <c r="J39" i="2"/>
  <c r="H42" i="2"/>
  <c r="D42" i="2"/>
  <c r="J37" i="2"/>
  <c r="J40" i="2"/>
  <c r="G42" i="2"/>
  <c r="F42" i="2"/>
  <c r="J36" i="2"/>
  <c r="J38" i="2"/>
  <c r="T5" i="2"/>
  <c r="T179" i="2"/>
  <c r="T95" i="2"/>
  <c r="S11" i="2"/>
  <c r="Q96" i="2"/>
  <c r="R96" i="2"/>
  <c r="T178" i="2"/>
  <c r="T8" i="2"/>
  <c r="T177" i="2"/>
  <c r="R11" i="2"/>
  <c r="T4" i="2"/>
  <c r="T9" i="2"/>
  <c r="J10" i="2"/>
  <c r="T92" i="2"/>
  <c r="S181" i="2"/>
  <c r="M181" i="2"/>
  <c r="T7" i="2"/>
  <c r="T94" i="2"/>
  <c r="T91" i="2"/>
  <c r="J6" i="2"/>
  <c r="T89" i="2"/>
  <c r="N96" i="2"/>
  <c r="J5" i="2"/>
  <c r="D11" i="2"/>
  <c r="P96" i="2"/>
  <c r="T174" i="2"/>
  <c r="T10" i="2"/>
  <c r="N11" i="2"/>
  <c r="T175" i="2"/>
  <c r="T176" i="2"/>
  <c r="J180" i="2"/>
  <c r="F181" i="2"/>
  <c r="O181" i="2"/>
  <c r="Q11" i="2"/>
  <c r="D181" i="2"/>
  <c r="E181" i="2"/>
  <c r="P11" i="2"/>
  <c r="J9" i="2"/>
  <c r="O11" i="2"/>
  <c r="T93" i="2"/>
  <c r="J94" i="2"/>
  <c r="J175" i="2"/>
  <c r="M96" i="2"/>
  <c r="T180" i="2"/>
  <c r="J179" i="2"/>
  <c r="O96" i="2"/>
  <c r="I11" i="2"/>
  <c r="N181" i="2"/>
  <c r="H11" i="2"/>
  <c r="G11" i="2"/>
  <c r="J89" i="2"/>
  <c r="J90" i="2"/>
  <c r="P181" i="2"/>
  <c r="F11" i="2"/>
  <c r="S96" i="2"/>
  <c r="Q181" i="2"/>
  <c r="J4" i="2"/>
  <c r="E11" i="2"/>
  <c r="R181" i="2"/>
  <c r="T6" i="2"/>
  <c r="T90" i="2"/>
  <c r="M11" i="2"/>
  <c r="W11" i="2" s="1"/>
  <c r="W21" i="2" s="1"/>
  <c r="G181" i="2"/>
  <c r="J178" i="2"/>
  <c r="F96" i="2"/>
  <c r="I181" i="2"/>
  <c r="D96" i="2"/>
  <c r="J92" i="2"/>
  <c r="I96" i="2"/>
  <c r="G96" i="2"/>
  <c r="J95" i="2"/>
  <c r="J176" i="2"/>
  <c r="H96" i="2"/>
  <c r="J91" i="2"/>
  <c r="H181" i="2"/>
  <c r="E96" i="2"/>
  <c r="J177" i="2"/>
  <c r="J93" i="2"/>
  <c r="J174" i="2"/>
  <c r="C181" i="2"/>
  <c r="C96" i="2"/>
  <c r="W117" i="2" l="1"/>
  <c r="AD177" i="2"/>
  <c r="AD71" i="2"/>
  <c r="AD81" i="2" s="1"/>
  <c r="S41" i="2"/>
  <c r="R42" i="2"/>
  <c r="R38" i="2"/>
  <c r="T41" i="2"/>
  <c r="P37" i="2"/>
  <c r="M36" i="2"/>
  <c r="Q37" i="2"/>
  <c r="R37" i="2"/>
  <c r="M42" i="2"/>
  <c r="N36" i="2"/>
  <c r="O40" i="2"/>
  <c r="P38" i="2"/>
  <c r="O42" i="2"/>
  <c r="P40" i="2"/>
  <c r="Q36" i="2"/>
  <c r="R35" i="2"/>
  <c r="O38" i="2"/>
  <c r="N35" i="2"/>
  <c r="Q39" i="2"/>
  <c r="S35" i="2"/>
  <c r="T35" i="2"/>
  <c r="Q40" i="2"/>
  <c r="T38" i="2"/>
  <c r="N41" i="2"/>
  <c r="R40" i="2"/>
  <c r="P35" i="2"/>
  <c r="T39" i="2"/>
  <c r="N38" i="2"/>
  <c r="O35" i="2"/>
  <c r="P42" i="2"/>
  <c r="T37" i="2"/>
  <c r="S37" i="2"/>
  <c r="T36" i="2"/>
  <c r="M38" i="2"/>
  <c r="S36" i="2"/>
  <c r="Q38" i="2"/>
  <c r="O36" i="2"/>
  <c r="P39" i="2"/>
  <c r="S40" i="2"/>
  <c r="O37" i="2"/>
  <c r="P36" i="2"/>
  <c r="N39" i="2"/>
  <c r="R36" i="2"/>
  <c r="N40" i="2"/>
  <c r="M35" i="2"/>
  <c r="S38" i="2"/>
  <c r="S42" i="2"/>
  <c r="Q41" i="2"/>
  <c r="Y96" i="2"/>
  <c r="Y106" i="2" s="1"/>
  <c r="AD89" i="2"/>
  <c r="AD99" i="2" s="1"/>
  <c r="AD180" i="2"/>
  <c r="X158" i="2"/>
  <c r="X168" i="2" s="1"/>
  <c r="AD93" i="2"/>
  <c r="W181" i="2"/>
  <c r="W191" i="2" s="1"/>
  <c r="AD67" i="2"/>
  <c r="AC74" i="2"/>
  <c r="AC84" i="2" s="1"/>
  <c r="AD70" i="2"/>
  <c r="AD80" i="2" s="1"/>
  <c r="M39" i="2"/>
  <c r="R39" i="2"/>
  <c r="Q35" i="2"/>
  <c r="T42" i="2"/>
  <c r="S39" i="2"/>
  <c r="O39" i="2"/>
  <c r="O41" i="2"/>
  <c r="P41" i="2"/>
  <c r="N37" i="2"/>
  <c r="M41" i="2"/>
  <c r="R41" i="2"/>
  <c r="N42" i="2"/>
  <c r="M37" i="2"/>
  <c r="M40" i="2"/>
  <c r="Z158" i="2"/>
  <c r="Z168" i="2" s="1"/>
  <c r="Y152" i="2"/>
  <c r="Y162" i="2" s="1"/>
  <c r="AA156" i="2"/>
  <c r="AA166" i="2" s="1"/>
  <c r="AD135" i="2"/>
  <c r="W96" i="2"/>
  <c r="W106" i="2" s="1"/>
  <c r="AB74" i="2"/>
  <c r="AB84" i="2" s="1"/>
  <c r="AD91" i="2"/>
  <c r="AD101" i="2" s="1"/>
  <c r="Y136" i="2"/>
  <c r="Y146" i="2" s="1"/>
  <c r="Y74" i="2"/>
  <c r="Y84" i="2" s="1"/>
  <c r="AB158" i="2"/>
  <c r="AB168" i="2" s="1"/>
  <c r="W156" i="2"/>
  <c r="X136" i="2"/>
  <c r="X146" i="2" s="1"/>
  <c r="AD131" i="2"/>
  <c r="AD141" i="2" s="1"/>
  <c r="Y117" i="2"/>
  <c r="Y127" i="2" s="1"/>
  <c r="X181" i="2"/>
  <c r="X191" i="2" s="1"/>
  <c r="AD133" i="2"/>
  <c r="AD143" i="2" s="1"/>
  <c r="AD174" i="2"/>
  <c r="AD184" i="2" s="1"/>
  <c r="AD53" i="2"/>
  <c r="AD63" i="2" s="1"/>
  <c r="Z96" i="2"/>
  <c r="Z106" i="2" s="1"/>
  <c r="X96" i="2"/>
  <c r="X106" i="2" s="1"/>
  <c r="AC132" i="2"/>
  <c r="AC142" i="2" s="1"/>
  <c r="Z11" i="2"/>
  <c r="Z21" i="2" s="1"/>
  <c r="AD90" i="2"/>
  <c r="AD100" i="2" s="1"/>
  <c r="X152" i="2"/>
  <c r="X162" i="2" s="1"/>
  <c r="AB136" i="2"/>
  <c r="AD10" i="2"/>
  <c r="AD20" i="2" s="1"/>
  <c r="AD95" i="2"/>
  <c r="AD105" i="2" s="1"/>
  <c r="AC155" i="2"/>
  <c r="AC165" i="2" s="1"/>
  <c r="AA136" i="2"/>
  <c r="Y156" i="2"/>
  <c r="Y166" i="2" s="1"/>
  <c r="Z136" i="2"/>
  <c r="Z146" i="2" s="1"/>
  <c r="W154" i="2"/>
  <c r="W164" i="2" s="1"/>
  <c r="Z132" i="2"/>
  <c r="Z142" i="2" s="1"/>
  <c r="Y11" i="2"/>
  <c r="Y21" i="2" s="1"/>
  <c r="W74" i="2"/>
  <c r="W84" i="2" s="1"/>
  <c r="AA96" i="2"/>
  <c r="AA106" i="2" s="1"/>
  <c r="AD111" i="2"/>
  <c r="AD121" i="2" s="1"/>
  <c r="X11" i="2"/>
  <c r="X21" i="2" s="1"/>
  <c r="AC11" i="2"/>
  <c r="AC21" i="2" s="1"/>
  <c r="Z74" i="2"/>
  <c r="Z84" i="2" s="1"/>
  <c r="Z156" i="2"/>
  <c r="Z166" i="2" s="1"/>
  <c r="AD179" i="2"/>
  <c r="AD189" i="2" s="1"/>
  <c r="W166" i="2"/>
  <c r="AD137" i="2"/>
  <c r="AD147" i="2" s="1"/>
  <c r="AD5" i="2"/>
  <c r="AD15" i="2" s="1"/>
  <c r="AB155" i="2"/>
  <c r="AB165" i="2" s="1"/>
  <c r="AC158" i="2"/>
  <c r="AC168" i="2" s="1"/>
  <c r="X117" i="2"/>
  <c r="X127" i="2" s="1"/>
  <c r="AA74" i="2"/>
  <c r="AA84" i="2" s="1"/>
  <c r="X156" i="2"/>
  <c r="X166" i="2" s="1"/>
  <c r="AD145" i="2"/>
  <c r="AA155" i="2"/>
  <c r="AA165" i="2" s="1"/>
  <c r="Z117" i="2"/>
  <c r="Z127" i="2" s="1"/>
  <c r="Z155" i="2"/>
  <c r="Z165" i="2" s="1"/>
  <c r="AA158" i="2"/>
  <c r="AA168" i="2" s="1"/>
  <c r="E138" i="2"/>
  <c r="AC154" i="2"/>
  <c r="AC164" i="2" s="1"/>
  <c r="AA132" i="2"/>
  <c r="AA142" i="2" s="1"/>
  <c r="Y155" i="2"/>
  <c r="Y165" i="2" s="1"/>
  <c r="X155" i="2"/>
  <c r="X165" i="2" s="1"/>
  <c r="AB154" i="2"/>
  <c r="AB164" i="2" s="1"/>
  <c r="AD73" i="2"/>
  <c r="AD83" i="2" s="1"/>
  <c r="W155" i="2"/>
  <c r="W165" i="2" s="1"/>
  <c r="Y158" i="2"/>
  <c r="Y168" i="2" s="1"/>
  <c r="Y132" i="2"/>
  <c r="Y142" i="2" s="1"/>
  <c r="AA154" i="2"/>
  <c r="AA164" i="2" s="1"/>
  <c r="W152" i="2"/>
  <c r="W162" i="2" s="1"/>
  <c r="W158" i="2"/>
  <c r="W168" i="2" s="1"/>
  <c r="W132" i="2"/>
  <c r="W142" i="2" s="1"/>
  <c r="Z154" i="2"/>
  <c r="Z164" i="2" s="1"/>
  <c r="AC117" i="2"/>
  <c r="AC127" i="2" s="1"/>
  <c r="W127" i="2"/>
  <c r="AC152" i="2"/>
  <c r="AC162" i="2" s="1"/>
  <c r="W136" i="2"/>
  <c r="W146" i="2" s="1"/>
  <c r="T117" i="2"/>
  <c r="P124" i="2" s="1"/>
  <c r="AD115" i="2"/>
  <c r="AD125" i="2" s="1"/>
  <c r="Y154" i="2"/>
  <c r="Y164" i="2" s="1"/>
  <c r="AD6" i="2"/>
  <c r="AD16" i="2" s="1"/>
  <c r="AB152" i="2"/>
  <c r="AB162" i="2" s="1"/>
  <c r="X142" i="2"/>
  <c r="X154" i="2"/>
  <c r="X164" i="2" s="1"/>
  <c r="AC181" i="2"/>
  <c r="AC191" i="2" s="1"/>
  <c r="AB181" i="2"/>
  <c r="AB191" i="2" s="1"/>
  <c r="AD68" i="2"/>
  <c r="AD78" i="2" s="1"/>
  <c r="AA11" i="2"/>
  <c r="AA21" i="2" s="1"/>
  <c r="AD4" i="2"/>
  <c r="AD14" i="2" s="1"/>
  <c r="AA181" i="2"/>
  <c r="AA191" i="2" s="1"/>
  <c r="Y181" i="2"/>
  <c r="Y191" i="2" s="1"/>
  <c r="AB11" i="2"/>
  <c r="AB21" i="2" s="1"/>
  <c r="AA117" i="2"/>
  <c r="AA127" i="2" s="1"/>
  <c r="AD144" i="2"/>
  <c r="AB117" i="2"/>
  <c r="AB127" i="2" s="1"/>
  <c r="AD92" i="2"/>
  <c r="AD102" i="2" s="1"/>
  <c r="AC156" i="2"/>
  <c r="AC166" i="2" s="1"/>
  <c r="AA152" i="2"/>
  <c r="AA162" i="2" s="1"/>
  <c r="T40" i="2"/>
  <c r="AB142" i="2"/>
  <c r="Q42" i="2"/>
  <c r="AD94" i="2"/>
  <c r="AD104" i="2" s="1"/>
  <c r="AD7" i="2"/>
  <c r="AD17" i="2" s="1"/>
  <c r="AD9" i="2"/>
  <c r="AD19" i="2" s="1"/>
  <c r="AC96" i="2"/>
  <c r="AC106" i="2" s="1"/>
  <c r="F60" i="2"/>
  <c r="AD103" i="2"/>
  <c r="AD190" i="2"/>
  <c r="AD8" i="2"/>
  <c r="AD18" i="2" s="1"/>
  <c r="X74" i="2"/>
  <c r="X84" i="2" s="1"/>
  <c r="AD187" i="2"/>
  <c r="Z181" i="2"/>
  <c r="Z191" i="2" s="1"/>
  <c r="AD176" i="2"/>
  <c r="AD186" i="2" s="1"/>
  <c r="AD178" i="2"/>
  <c r="AD188" i="2" s="1"/>
  <c r="AD77" i="2"/>
  <c r="AB156" i="2"/>
  <c r="AB166" i="2" s="1"/>
  <c r="Z152" i="2"/>
  <c r="Z162" i="2" s="1"/>
  <c r="AC136" i="2"/>
  <c r="AD175" i="2"/>
  <c r="AD185" i="2" s="1"/>
  <c r="AB96" i="2"/>
  <c r="AB106" i="2" s="1"/>
  <c r="H138" i="2"/>
  <c r="C138" i="2"/>
  <c r="S138" i="2"/>
  <c r="I138" i="2"/>
  <c r="G138" i="2"/>
  <c r="J57" i="2"/>
  <c r="J117" i="2"/>
  <c r="C121" i="2" s="1"/>
  <c r="E63" i="2"/>
  <c r="I63" i="2"/>
  <c r="J56" i="2"/>
  <c r="H59" i="2"/>
  <c r="J62" i="2"/>
  <c r="D57" i="2"/>
  <c r="D62" i="2"/>
  <c r="H60" i="2"/>
  <c r="C59" i="2"/>
  <c r="D56" i="2"/>
  <c r="I62" i="2"/>
  <c r="I58" i="2"/>
  <c r="F56" i="2"/>
  <c r="E61" i="2"/>
  <c r="F62" i="2"/>
  <c r="F59" i="2"/>
  <c r="D60" i="2"/>
  <c r="D58" i="2"/>
  <c r="P138" i="2"/>
  <c r="C58" i="2"/>
  <c r="E59" i="2"/>
  <c r="C57" i="2"/>
  <c r="G57" i="2"/>
  <c r="F58" i="2"/>
  <c r="H62" i="2"/>
  <c r="C56" i="2"/>
  <c r="G56" i="2"/>
  <c r="C63" i="2"/>
  <c r="I61" i="2"/>
  <c r="J58" i="2"/>
  <c r="E57" i="2"/>
  <c r="J61" i="2"/>
  <c r="C61" i="2"/>
  <c r="G60" i="2"/>
  <c r="G59" i="2"/>
  <c r="H58" i="2"/>
  <c r="E60" i="2"/>
  <c r="H61" i="2"/>
  <c r="G61" i="2"/>
  <c r="I56" i="2"/>
  <c r="G62" i="2"/>
  <c r="I57" i="2"/>
  <c r="G58" i="2"/>
  <c r="J59" i="2"/>
  <c r="E62" i="2"/>
  <c r="H56" i="2"/>
  <c r="E56" i="2"/>
  <c r="D63" i="2"/>
  <c r="F61" i="2"/>
  <c r="D61" i="2"/>
  <c r="J60" i="2"/>
  <c r="F57" i="2"/>
  <c r="J63" i="2"/>
  <c r="C60" i="2"/>
  <c r="I59" i="2"/>
  <c r="H63" i="2"/>
  <c r="H57" i="2"/>
  <c r="I60" i="2"/>
  <c r="F63" i="2"/>
  <c r="C62" i="2"/>
  <c r="D59" i="2"/>
  <c r="G63" i="2"/>
  <c r="O138" i="2"/>
  <c r="N138" i="2"/>
  <c r="T156" i="2"/>
  <c r="M138" i="2"/>
  <c r="T132" i="2"/>
  <c r="R138" i="2"/>
  <c r="J155" i="2"/>
  <c r="T152" i="2"/>
  <c r="I153" i="2"/>
  <c r="G153" i="2"/>
  <c r="S153" i="2"/>
  <c r="M153" i="2"/>
  <c r="N153" i="2"/>
  <c r="O153" i="2"/>
  <c r="C153" i="2"/>
  <c r="P153" i="2"/>
  <c r="D153" i="2"/>
  <c r="Q153" i="2"/>
  <c r="E153" i="2"/>
  <c r="R153" i="2"/>
  <c r="F153" i="2"/>
  <c r="H153" i="2"/>
  <c r="T155" i="2"/>
  <c r="J154" i="2"/>
  <c r="D138" i="2"/>
  <c r="J136" i="2"/>
  <c r="J132" i="2"/>
  <c r="T136" i="2"/>
  <c r="J158" i="2"/>
  <c r="AO181" i="2"/>
  <c r="AM191" i="2" s="1"/>
  <c r="E58" i="2"/>
  <c r="Q157" i="2"/>
  <c r="E157" i="2"/>
  <c r="R157" i="2"/>
  <c r="F157" i="2"/>
  <c r="S157" i="2"/>
  <c r="G157" i="2"/>
  <c r="H157" i="2"/>
  <c r="I157" i="2"/>
  <c r="O157" i="2"/>
  <c r="C157" i="2"/>
  <c r="M157" i="2"/>
  <c r="N157" i="2"/>
  <c r="P157" i="2"/>
  <c r="D157" i="2"/>
  <c r="F138" i="2"/>
  <c r="T158" i="2"/>
  <c r="J156" i="2"/>
  <c r="J152" i="2"/>
  <c r="Q138" i="2"/>
  <c r="T154" i="2"/>
  <c r="T59" i="2"/>
  <c r="P63" i="2"/>
  <c r="T62" i="2"/>
  <c r="Q63" i="2"/>
  <c r="AO11" i="2"/>
  <c r="T61" i="2"/>
  <c r="AO96" i="2"/>
  <c r="AO102" i="2" s="1"/>
  <c r="O63" i="2"/>
  <c r="T74" i="2"/>
  <c r="S84" i="2" s="1"/>
  <c r="T63" i="2"/>
  <c r="M56" i="2"/>
  <c r="O56" i="2"/>
  <c r="P56" i="2"/>
  <c r="R56" i="2"/>
  <c r="N56" i="2"/>
  <c r="S56" i="2"/>
  <c r="Q56" i="2"/>
  <c r="T56" i="2"/>
  <c r="S58" i="2"/>
  <c r="Q58" i="2"/>
  <c r="P58" i="2"/>
  <c r="O58" i="2"/>
  <c r="N58" i="2"/>
  <c r="M58" i="2"/>
  <c r="R58" i="2"/>
  <c r="R61" i="2"/>
  <c r="O57" i="2"/>
  <c r="O60" i="2"/>
  <c r="M62" i="2"/>
  <c r="N61" i="2"/>
  <c r="O62" i="2"/>
  <c r="M59" i="2"/>
  <c r="Q62" i="2"/>
  <c r="R57" i="2"/>
  <c r="S60" i="2"/>
  <c r="T58" i="2"/>
  <c r="Q61" i="2"/>
  <c r="M60" i="2"/>
  <c r="S57" i="2"/>
  <c r="S59" i="2"/>
  <c r="N62" i="2"/>
  <c r="R60" i="2"/>
  <c r="N59" i="2"/>
  <c r="N57" i="2"/>
  <c r="R62" i="2"/>
  <c r="Q60" i="2"/>
  <c r="Q57" i="2"/>
  <c r="P60" i="2"/>
  <c r="M61" i="2"/>
  <c r="Q59" i="2"/>
  <c r="P62" i="2"/>
  <c r="P61" i="2"/>
  <c r="S61" i="2"/>
  <c r="P59" i="2"/>
  <c r="N60" i="2"/>
  <c r="R59" i="2"/>
  <c r="S62" i="2"/>
  <c r="M57" i="2"/>
  <c r="P57" i="2"/>
  <c r="O59" i="2"/>
  <c r="O61" i="2"/>
  <c r="T57" i="2"/>
  <c r="M63" i="2"/>
  <c r="N63" i="2"/>
  <c r="S63" i="2"/>
  <c r="T60" i="2"/>
  <c r="R63" i="2"/>
  <c r="J74" i="2"/>
  <c r="T96" i="2"/>
  <c r="J181" i="2"/>
  <c r="J96" i="2"/>
  <c r="T11" i="2"/>
  <c r="J11" i="2"/>
  <c r="T181" i="2"/>
  <c r="AL21" i="2" l="1"/>
  <c r="AH14" i="2"/>
  <c r="O127" i="2"/>
  <c r="O123" i="2"/>
  <c r="P120" i="2"/>
  <c r="O120" i="2"/>
  <c r="S122" i="2"/>
  <c r="P126" i="2"/>
  <c r="N123" i="2"/>
  <c r="S126" i="2"/>
  <c r="Q124" i="2"/>
  <c r="M124" i="2"/>
  <c r="M122" i="2"/>
  <c r="M127" i="2"/>
  <c r="D120" i="2"/>
  <c r="AD154" i="2"/>
  <c r="AD164" i="2" s="1"/>
  <c r="G124" i="2"/>
  <c r="E122" i="2"/>
  <c r="E123" i="2"/>
  <c r="I122" i="2"/>
  <c r="D126" i="2"/>
  <c r="H123" i="2"/>
  <c r="D122" i="2"/>
  <c r="G120" i="2"/>
  <c r="D124" i="2"/>
  <c r="G126" i="2"/>
  <c r="F126" i="2"/>
  <c r="H124" i="2"/>
  <c r="I124" i="2"/>
  <c r="E126" i="2"/>
  <c r="I126" i="2"/>
  <c r="C122" i="2"/>
  <c r="C120" i="2"/>
  <c r="E124" i="2"/>
  <c r="H127" i="2"/>
  <c r="R125" i="2"/>
  <c r="C123" i="2"/>
  <c r="J124" i="2"/>
  <c r="T121" i="2"/>
  <c r="O121" i="2"/>
  <c r="M125" i="2"/>
  <c r="S127" i="2"/>
  <c r="F127" i="2"/>
  <c r="E127" i="2"/>
  <c r="H122" i="2"/>
  <c r="H125" i="2"/>
  <c r="H121" i="2"/>
  <c r="C125" i="2"/>
  <c r="F125" i="2"/>
  <c r="G123" i="2"/>
  <c r="I127" i="2"/>
  <c r="R127" i="2"/>
  <c r="R121" i="2"/>
  <c r="T123" i="2"/>
  <c r="N126" i="2"/>
  <c r="N124" i="2"/>
  <c r="O126" i="2"/>
  <c r="R126" i="2"/>
  <c r="S123" i="2"/>
  <c r="N122" i="2"/>
  <c r="P123" i="2"/>
  <c r="G125" i="2"/>
  <c r="I125" i="2"/>
  <c r="G121" i="2"/>
  <c r="AO186" i="2"/>
  <c r="J123" i="2"/>
  <c r="D127" i="2"/>
  <c r="AI21" i="2"/>
  <c r="AL187" i="2"/>
  <c r="W157" i="2"/>
  <c r="W167" i="2" s="1"/>
  <c r="AO14" i="2"/>
  <c r="AH17" i="2"/>
  <c r="AN14" i="2"/>
  <c r="AJ15" i="2"/>
  <c r="AK20" i="2"/>
  <c r="AJ18" i="2"/>
  <c r="AA138" i="2"/>
  <c r="AA148" i="2" s="1"/>
  <c r="N84" i="2"/>
  <c r="AM14" i="2"/>
  <c r="Z157" i="2"/>
  <c r="Z167" i="2" s="1"/>
  <c r="AM189" i="2"/>
  <c r="T127" i="2"/>
  <c r="T124" i="2"/>
  <c r="R124" i="2"/>
  <c r="M121" i="2"/>
  <c r="R123" i="2"/>
  <c r="P127" i="2"/>
  <c r="R120" i="2"/>
  <c r="S125" i="2"/>
  <c r="Q123" i="2"/>
  <c r="Q121" i="2"/>
  <c r="Q120" i="2"/>
  <c r="N125" i="2"/>
  <c r="M123" i="2"/>
  <c r="T125" i="2"/>
  <c r="P125" i="2"/>
  <c r="R122" i="2"/>
  <c r="AJ187" i="2"/>
  <c r="N127" i="2"/>
  <c r="Q126" i="2"/>
  <c r="T122" i="2"/>
  <c r="O122" i="2"/>
  <c r="AD158" i="2"/>
  <c r="AD168" i="2" s="1"/>
  <c r="Q127" i="2"/>
  <c r="X138" i="2"/>
  <c r="X148" i="2" s="1"/>
  <c r="S121" i="2"/>
  <c r="S120" i="2"/>
  <c r="Y138" i="2"/>
  <c r="Y148" i="2" s="1"/>
  <c r="N121" i="2"/>
  <c r="M120" i="2"/>
  <c r="Q125" i="2"/>
  <c r="O125" i="2"/>
  <c r="O124" i="2"/>
  <c r="P121" i="2"/>
  <c r="N120" i="2"/>
  <c r="S124" i="2"/>
  <c r="T126" i="2"/>
  <c r="Q122" i="2"/>
  <c r="M126" i="2"/>
  <c r="T120" i="2"/>
  <c r="P122" i="2"/>
  <c r="Y157" i="2"/>
  <c r="Y167" i="2" s="1"/>
  <c r="AN20" i="2"/>
  <c r="AA153" i="2"/>
  <c r="AA163" i="2" s="1"/>
  <c r="AB153" i="2"/>
  <c r="AB163" i="2" s="1"/>
  <c r="D125" i="2"/>
  <c r="Z153" i="2"/>
  <c r="Z163" i="2" s="1"/>
  <c r="AC138" i="2"/>
  <c r="AC148" i="2" s="1"/>
  <c r="Z138" i="2"/>
  <c r="Z148" i="2" s="1"/>
  <c r="Y153" i="2"/>
  <c r="Y163" i="2" s="1"/>
  <c r="X153" i="2"/>
  <c r="X163" i="2" s="1"/>
  <c r="W153" i="2"/>
  <c r="W163" i="2" s="1"/>
  <c r="D84" i="2"/>
  <c r="AC153" i="2"/>
  <c r="AC163" i="2" s="1"/>
  <c r="X157" i="2"/>
  <c r="X167" i="2" s="1"/>
  <c r="F121" i="2"/>
  <c r="AD152" i="2"/>
  <c r="AD162" i="2" s="1"/>
  <c r="AA157" i="2"/>
  <c r="AA167" i="2" s="1"/>
  <c r="E125" i="2"/>
  <c r="AC157" i="2"/>
  <c r="AC167" i="2" s="1"/>
  <c r="F120" i="2"/>
  <c r="I120" i="2"/>
  <c r="AB138" i="2"/>
  <c r="AB148" i="2" s="1"/>
  <c r="AD117" i="2"/>
  <c r="AD127" i="2" s="1"/>
  <c r="T80" i="2"/>
  <c r="AD74" i="2"/>
  <c r="AD84" i="2" s="1"/>
  <c r="G122" i="2"/>
  <c r="I123" i="2"/>
  <c r="C127" i="2"/>
  <c r="I121" i="2"/>
  <c r="M191" i="2"/>
  <c r="AD181" i="2"/>
  <c r="AD191" i="2" s="1"/>
  <c r="Q106" i="2"/>
  <c r="AD96" i="2"/>
  <c r="AD106" i="2" s="1"/>
  <c r="D123" i="2"/>
  <c r="F123" i="2"/>
  <c r="G127" i="2"/>
  <c r="AD132" i="2"/>
  <c r="AD142" i="2" s="1"/>
  <c r="J101" i="2"/>
  <c r="H120" i="2"/>
  <c r="C126" i="2"/>
  <c r="J120" i="2"/>
  <c r="E121" i="2"/>
  <c r="W138" i="2"/>
  <c r="W148" i="2" s="1"/>
  <c r="J190" i="2"/>
  <c r="C124" i="2"/>
  <c r="F124" i="2"/>
  <c r="AD156" i="2"/>
  <c r="AD166" i="2" s="1"/>
  <c r="E21" i="2"/>
  <c r="S21" i="2"/>
  <c r="AD21" i="2"/>
  <c r="F122" i="2"/>
  <c r="J127" i="2"/>
  <c r="J121" i="2"/>
  <c r="J122" i="2"/>
  <c r="E120" i="2"/>
  <c r="AD136" i="2"/>
  <c r="AD146" i="2" s="1"/>
  <c r="AD155" i="2"/>
  <c r="AD165" i="2" s="1"/>
  <c r="AB157" i="2"/>
  <c r="AB167" i="2" s="1"/>
  <c r="H126" i="2"/>
  <c r="J125" i="2"/>
  <c r="D121" i="2"/>
  <c r="J126" i="2"/>
  <c r="AL15" i="2"/>
  <c r="I159" i="2"/>
  <c r="AN16" i="2"/>
  <c r="AK18" i="2"/>
  <c r="AI15" i="2"/>
  <c r="AH15" i="2"/>
  <c r="AL16" i="2"/>
  <c r="AK19" i="2"/>
  <c r="AO15" i="2"/>
  <c r="AN18" i="2"/>
  <c r="AM18" i="2"/>
  <c r="AL18" i="2"/>
  <c r="AO189" i="2"/>
  <c r="AI104" i="2"/>
  <c r="AK188" i="2"/>
  <c r="AJ188" i="2"/>
  <c r="AH100" i="2"/>
  <c r="AK103" i="2"/>
  <c r="AJ100" i="2"/>
  <c r="R84" i="2"/>
  <c r="AO18" i="2"/>
  <c r="AI100" i="2"/>
  <c r="M84" i="2"/>
  <c r="AI187" i="2"/>
  <c r="AH187" i="2"/>
  <c r="AI19" i="2"/>
  <c r="AN190" i="2"/>
  <c r="AK190" i="2"/>
  <c r="AJ190" i="2"/>
  <c r="AH190" i="2"/>
  <c r="AI189" i="2"/>
  <c r="T138" i="2"/>
  <c r="AL188" i="2"/>
  <c r="AH104" i="2"/>
  <c r="AI185" i="2"/>
  <c r="AL101" i="2"/>
  <c r="AK99" i="2"/>
  <c r="AL189" i="2"/>
  <c r="AL102" i="2"/>
  <c r="E84" i="2"/>
  <c r="AL100" i="2"/>
  <c r="AM104" i="2"/>
  <c r="AK187" i="2"/>
  <c r="AI101" i="2"/>
  <c r="AH184" i="2"/>
  <c r="AM184" i="2"/>
  <c r="AN106" i="2"/>
  <c r="AH188" i="2"/>
  <c r="AL191" i="2"/>
  <c r="AL184" i="2"/>
  <c r="AN191" i="2"/>
  <c r="AN184" i="2"/>
  <c r="AJ189" i="2"/>
  <c r="AO188" i="2"/>
  <c r="AO190" i="2"/>
  <c r="AO187" i="2"/>
  <c r="AN102" i="2"/>
  <c r="AN187" i="2"/>
  <c r="AK184" i="2"/>
  <c r="AK106" i="2"/>
  <c r="AH191" i="2"/>
  <c r="AL20" i="2"/>
  <c r="AL105" i="2"/>
  <c r="AM190" i="2"/>
  <c r="M159" i="2"/>
  <c r="S159" i="2"/>
  <c r="AM186" i="2"/>
  <c r="AL186" i="2"/>
  <c r="AO20" i="2"/>
  <c r="AK191" i="2"/>
  <c r="AM188" i="2"/>
  <c r="AK186" i="2"/>
  <c r="AJ186" i="2"/>
  <c r="AM185" i="2"/>
  <c r="AI184" i="2"/>
  <c r="AI186" i="2"/>
  <c r="AN186" i="2"/>
  <c r="AH99" i="2"/>
  <c r="AH186" i="2"/>
  <c r="AN105" i="2"/>
  <c r="AJ185" i="2"/>
  <c r="AH18" i="2"/>
  <c r="AN185" i="2"/>
  <c r="AH105" i="2"/>
  <c r="AH106" i="2"/>
  <c r="AJ184" i="2"/>
  <c r="AI20" i="2"/>
  <c r="AI106" i="2"/>
  <c r="AH185" i="2"/>
  <c r="AN189" i="2"/>
  <c r="AO185" i="2"/>
  <c r="AM20" i="2"/>
  <c r="AL14" i="2"/>
  <c r="AI105" i="2"/>
  <c r="AH102" i="2"/>
  <c r="AK14" i="2"/>
  <c r="AI188" i="2"/>
  <c r="AJ17" i="2"/>
  <c r="AI17" i="2"/>
  <c r="AN101" i="2"/>
  <c r="AO184" i="2"/>
  <c r="AL185" i="2"/>
  <c r="J138" i="2"/>
  <c r="H159" i="2"/>
  <c r="F159" i="2"/>
  <c r="Q159" i="2"/>
  <c r="P159" i="2"/>
  <c r="AJ104" i="2"/>
  <c r="AN188" i="2"/>
  <c r="AI190" i="2"/>
  <c r="AK101" i="2"/>
  <c r="AK189" i="2"/>
  <c r="AJ101" i="2"/>
  <c r="AM187" i="2"/>
  <c r="AO191" i="2"/>
  <c r="T157" i="2"/>
  <c r="J157" i="2"/>
  <c r="N159" i="2"/>
  <c r="R159" i="2"/>
  <c r="J153" i="2"/>
  <c r="E159" i="2"/>
  <c r="O159" i="2"/>
  <c r="C159" i="2"/>
  <c r="T153" i="2"/>
  <c r="G159" i="2"/>
  <c r="AJ191" i="2"/>
  <c r="AH101" i="2"/>
  <c r="AI191" i="2"/>
  <c r="AL190" i="2"/>
  <c r="AO104" i="2"/>
  <c r="AK104" i="2"/>
  <c r="AK185" i="2"/>
  <c r="AH189" i="2"/>
  <c r="AO101" i="2"/>
  <c r="D159" i="2"/>
  <c r="F84" i="2"/>
  <c r="AN99" i="2"/>
  <c r="AK21" i="2"/>
  <c r="AO17" i="2"/>
  <c r="AO103" i="2"/>
  <c r="AM102" i="2"/>
  <c r="AJ21" i="2"/>
  <c r="AJ99" i="2"/>
  <c r="AL99" i="2"/>
  <c r="AM21" i="2"/>
  <c r="AO21" i="2"/>
  <c r="AO19" i="2"/>
  <c r="AL19" i="2"/>
  <c r="AM101" i="2"/>
  <c r="AM103" i="2"/>
  <c r="AM106" i="2"/>
  <c r="AH20" i="2"/>
  <c r="AM19" i="2"/>
  <c r="AN104" i="2"/>
  <c r="AM100" i="2"/>
  <c r="AH21" i="2"/>
  <c r="AJ105" i="2"/>
  <c r="AK102" i="2"/>
  <c r="AN19" i="2"/>
  <c r="AN17" i="2"/>
  <c r="AM16" i="2"/>
  <c r="AI16" i="2"/>
  <c r="AJ103" i="2"/>
  <c r="AN100" i="2"/>
  <c r="AO105" i="2"/>
  <c r="AM99" i="2"/>
  <c r="AL104" i="2"/>
  <c r="AI14" i="2"/>
  <c r="AO16" i="2"/>
  <c r="AH19" i="2"/>
  <c r="AK105" i="2"/>
  <c r="AL103" i="2"/>
  <c r="AO100" i="2"/>
  <c r="AO99" i="2"/>
  <c r="AK15" i="2"/>
  <c r="AK17" i="2"/>
  <c r="AL17" i="2"/>
  <c r="AN15" i="2"/>
  <c r="AJ106" i="2"/>
  <c r="AK100" i="2"/>
  <c r="AH103" i="2"/>
  <c r="AI102" i="2"/>
  <c r="AJ102" i="2"/>
  <c r="AI103" i="2"/>
  <c r="AJ14" i="2"/>
  <c r="AJ16" i="2"/>
  <c r="AN21" i="2"/>
  <c r="AK16" i="2"/>
  <c r="AI18" i="2"/>
  <c r="AJ19" i="2"/>
  <c r="AM15" i="2"/>
  <c r="AI99" i="2"/>
  <c r="AO106" i="2"/>
  <c r="AL106" i="2"/>
  <c r="AM17" i="2"/>
  <c r="AJ20" i="2"/>
  <c r="AH16" i="2"/>
  <c r="AM105" i="2"/>
  <c r="AN103" i="2"/>
  <c r="I84" i="2"/>
  <c r="T84" i="2"/>
  <c r="M77" i="2"/>
  <c r="O77" i="2"/>
  <c r="P77" i="2"/>
  <c r="R77" i="2"/>
  <c r="S77" i="2"/>
  <c r="N77" i="2"/>
  <c r="Q77" i="2"/>
  <c r="T77" i="2"/>
  <c r="N82" i="2"/>
  <c r="M83" i="2"/>
  <c r="P79" i="2"/>
  <c r="N81" i="2"/>
  <c r="R79" i="2"/>
  <c r="R82" i="2"/>
  <c r="R83" i="2"/>
  <c r="M81" i="2"/>
  <c r="P82" i="2"/>
  <c r="M82" i="2"/>
  <c r="P81" i="2"/>
  <c r="S81" i="2"/>
  <c r="Q79" i="2"/>
  <c r="O82" i="2"/>
  <c r="O83" i="2"/>
  <c r="M79" i="2"/>
  <c r="Q83" i="2"/>
  <c r="O81" i="2"/>
  <c r="S83" i="2"/>
  <c r="R81" i="2"/>
  <c r="O79" i="2"/>
  <c r="N83" i="2"/>
  <c r="Q82" i="2"/>
  <c r="S79" i="2"/>
  <c r="P83" i="2"/>
  <c r="S82" i="2"/>
  <c r="Q81" i="2"/>
  <c r="N79" i="2"/>
  <c r="R80" i="2"/>
  <c r="N78" i="2"/>
  <c r="O80" i="2"/>
  <c r="S78" i="2"/>
  <c r="N80" i="2"/>
  <c r="Q80" i="2"/>
  <c r="T82" i="2"/>
  <c r="R78" i="2"/>
  <c r="M78" i="2"/>
  <c r="T83" i="2"/>
  <c r="M80" i="2"/>
  <c r="Q78" i="2"/>
  <c r="T81" i="2"/>
  <c r="T79" i="2"/>
  <c r="S80" i="2"/>
  <c r="P80" i="2"/>
  <c r="P78" i="2"/>
  <c r="O78" i="2"/>
  <c r="T78" i="2"/>
  <c r="O84" i="2"/>
  <c r="G84" i="2"/>
  <c r="Q84" i="2"/>
  <c r="P84" i="2"/>
  <c r="M106" i="2"/>
  <c r="T103" i="2"/>
  <c r="T104" i="2"/>
  <c r="J84" i="2"/>
  <c r="G81" i="2"/>
  <c r="E78" i="2"/>
  <c r="F81" i="2"/>
  <c r="I80" i="2"/>
  <c r="C78" i="2"/>
  <c r="E80" i="2"/>
  <c r="D79" i="2"/>
  <c r="D82" i="2"/>
  <c r="J78" i="2"/>
  <c r="H81" i="2"/>
  <c r="F79" i="2"/>
  <c r="H83" i="2"/>
  <c r="G80" i="2"/>
  <c r="C81" i="2"/>
  <c r="I83" i="2"/>
  <c r="I81" i="2"/>
  <c r="H82" i="2"/>
  <c r="G82" i="2"/>
  <c r="H78" i="2"/>
  <c r="C79" i="2"/>
  <c r="F80" i="2"/>
  <c r="E83" i="2"/>
  <c r="D81" i="2"/>
  <c r="J82" i="2"/>
  <c r="C83" i="2"/>
  <c r="C80" i="2"/>
  <c r="H79" i="2"/>
  <c r="C82" i="2"/>
  <c r="E79" i="2"/>
  <c r="F83" i="2"/>
  <c r="E81" i="2"/>
  <c r="G78" i="2"/>
  <c r="E82" i="2"/>
  <c r="D80" i="2"/>
  <c r="D78" i="2"/>
  <c r="D83" i="2"/>
  <c r="G79" i="2"/>
  <c r="I82" i="2"/>
  <c r="H80" i="2"/>
  <c r="G83" i="2"/>
  <c r="I78" i="2"/>
  <c r="F78" i="2"/>
  <c r="I79" i="2"/>
  <c r="F82" i="2"/>
  <c r="J83" i="2"/>
  <c r="J80" i="2"/>
  <c r="G77" i="2"/>
  <c r="F77" i="2"/>
  <c r="J79" i="2"/>
  <c r="E77" i="2"/>
  <c r="D77" i="2"/>
  <c r="C77" i="2"/>
  <c r="I77" i="2"/>
  <c r="J81" i="2"/>
  <c r="H77" i="2"/>
  <c r="J77" i="2"/>
  <c r="C84" i="2"/>
  <c r="H84" i="2"/>
  <c r="E106" i="2"/>
  <c r="T185" i="2"/>
  <c r="J100" i="2"/>
  <c r="H191" i="2"/>
  <c r="T101" i="2"/>
  <c r="D191" i="2"/>
  <c r="J185" i="2"/>
  <c r="R191" i="2"/>
  <c r="R106" i="2"/>
  <c r="S191" i="2"/>
  <c r="T188" i="2"/>
  <c r="C106" i="2"/>
  <c r="E191" i="2"/>
  <c r="T102" i="2"/>
  <c r="T100" i="2"/>
  <c r="H106" i="2"/>
  <c r="J99" i="2"/>
  <c r="T186" i="2"/>
  <c r="O189" i="2"/>
  <c r="R184" i="2"/>
  <c r="O186" i="2"/>
  <c r="Q189" i="2"/>
  <c r="P186" i="2"/>
  <c r="Q184" i="2"/>
  <c r="Q186" i="2"/>
  <c r="T191" i="2"/>
  <c r="P189" i="2"/>
  <c r="S186" i="2"/>
  <c r="M184" i="2"/>
  <c r="M187" i="2"/>
  <c r="N190" i="2"/>
  <c r="P188" i="2"/>
  <c r="O184" i="2"/>
  <c r="R189" i="2"/>
  <c r="S188" i="2"/>
  <c r="M185" i="2"/>
  <c r="R187" i="2"/>
  <c r="P185" i="2"/>
  <c r="O190" i="2"/>
  <c r="M188" i="2"/>
  <c r="S190" i="2"/>
  <c r="N186" i="2"/>
  <c r="P187" i="2"/>
  <c r="Q190" i="2"/>
  <c r="N188" i="2"/>
  <c r="M186" i="2"/>
  <c r="N187" i="2"/>
  <c r="R188" i="2"/>
  <c r="S185" i="2"/>
  <c r="O185" i="2"/>
  <c r="S184" i="2"/>
  <c r="P184" i="2"/>
  <c r="O188" i="2"/>
  <c r="S187" i="2"/>
  <c r="N189" i="2"/>
  <c r="M190" i="2"/>
  <c r="R186" i="2"/>
  <c r="R185" i="2"/>
  <c r="N184" i="2"/>
  <c r="Q187" i="2"/>
  <c r="Q188" i="2"/>
  <c r="S189" i="2"/>
  <c r="N185" i="2"/>
  <c r="R190" i="2"/>
  <c r="M189" i="2"/>
  <c r="O187" i="2"/>
  <c r="Q185" i="2"/>
  <c r="P190" i="2"/>
  <c r="P191" i="2"/>
  <c r="G191" i="2"/>
  <c r="I191" i="2"/>
  <c r="F99" i="2"/>
  <c r="F104" i="2"/>
  <c r="E104" i="2"/>
  <c r="G99" i="2"/>
  <c r="G101" i="2"/>
  <c r="H99" i="2"/>
  <c r="F101" i="2"/>
  <c r="J106" i="2"/>
  <c r="E101" i="2"/>
  <c r="G104" i="2"/>
  <c r="I105" i="2"/>
  <c r="H105" i="2"/>
  <c r="C105" i="2"/>
  <c r="H104" i="2"/>
  <c r="D101" i="2"/>
  <c r="I103" i="2"/>
  <c r="E100" i="2"/>
  <c r="F100" i="2"/>
  <c r="C104" i="2"/>
  <c r="H102" i="2"/>
  <c r="C100" i="2"/>
  <c r="H100" i="2"/>
  <c r="E102" i="2"/>
  <c r="C103" i="2"/>
  <c r="E99" i="2"/>
  <c r="I102" i="2"/>
  <c r="D102" i="2"/>
  <c r="C102" i="2"/>
  <c r="G100" i="2"/>
  <c r="F102" i="2"/>
  <c r="H103" i="2"/>
  <c r="C101" i="2"/>
  <c r="D105" i="2"/>
  <c r="C99" i="2"/>
  <c r="D104" i="2"/>
  <c r="H101" i="2"/>
  <c r="G103" i="2"/>
  <c r="I100" i="2"/>
  <c r="G102" i="2"/>
  <c r="F103" i="2"/>
  <c r="D103" i="2"/>
  <c r="G105" i="2"/>
  <c r="I104" i="2"/>
  <c r="F105" i="2"/>
  <c r="I99" i="2"/>
  <c r="D100" i="2"/>
  <c r="E105" i="2"/>
  <c r="E103" i="2"/>
  <c r="I101" i="2"/>
  <c r="D99" i="2"/>
  <c r="G190" i="2"/>
  <c r="F190" i="2"/>
  <c r="J191" i="2"/>
  <c r="G187" i="2"/>
  <c r="E190" i="2"/>
  <c r="C187" i="2"/>
  <c r="D190" i="2"/>
  <c r="D186" i="2"/>
  <c r="I189" i="2"/>
  <c r="H186" i="2"/>
  <c r="G186" i="2"/>
  <c r="G189" i="2"/>
  <c r="D184" i="2"/>
  <c r="E186" i="2"/>
  <c r="F189" i="2"/>
  <c r="E189" i="2"/>
  <c r="C189" i="2"/>
  <c r="D189" i="2"/>
  <c r="E185" i="2"/>
  <c r="E188" i="2"/>
  <c r="C185" i="2"/>
  <c r="I187" i="2"/>
  <c r="I184" i="2"/>
  <c r="F186" i="2"/>
  <c r="F184" i="2"/>
  <c r="C186" i="2"/>
  <c r="H187" i="2"/>
  <c r="H189" i="2"/>
  <c r="D187" i="2"/>
  <c r="F187" i="2"/>
  <c r="F188" i="2"/>
  <c r="H188" i="2"/>
  <c r="H184" i="2"/>
  <c r="H185" i="2"/>
  <c r="I186" i="2"/>
  <c r="D188" i="2"/>
  <c r="C184" i="2"/>
  <c r="I188" i="2"/>
  <c r="E184" i="2"/>
  <c r="D185" i="2"/>
  <c r="I190" i="2"/>
  <c r="C190" i="2"/>
  <c r="C188" i="2"/>
  <c r="F185" i="2"/>
  <c r="I185" i="2"/>
  <c r="H190" i="2"/>
  <c r="G188" i="2"/>
  <c r="E187" i="2"/>
  <c r="G184" i="2"/>
  <c r="G185" i="2"/>
  <c r="J187" i="2"/>
  <c r="J104" i="2"/>
  <c r="P100" i="2"/>
  <c r="T106" i="2"/>
  <c r="P103" i="2"/>
  <c r="Q103" i="2"/>
  <c r="Q100" i="2"/>
  <c r="O100" i="2"/>
  <c r="O103" i="2"/>
  <c r="M104" i="2"/>
  <c r="Q102" i="2"/>
  <c r="P104" i="2"/>
  <c r="R103" i="2"/>
  <c r="P99" i="2"/>
  <c r="R105" i="2"/>
  <c r="S102" i="2"/>
  <c r="O102" i="2"/>
  <c r="N101" i="2"/>
  <c r="R104" i="2"/>
  <c r="P105" i="2"/>
  <c r="M105" i="2"/>
  <c r="M102" i="2"/>
  <c r="S103" i="2"/>
  <c r="R100" i="2"/>
  <c r="N100" i="2"/>
  <c r="N104" i="2"/>
  <c r="R99" i="2"/>
  <c r="O99" i="2"/>
  <c r="N103" i="2"/>
  <c r="R102" i="2"/>
  <c r="N105" i="2"/>
  <c r="O101" i="2"/>
  <c r="O104" i="2"/>
  <c r="S105" i="2"/>
  <c r="P102" i="2"/>
  <c r="R101" i="2"/>
  <c r="M100" i="2"/>
  <c r="Q105" i="2"/>
  <c r="M101" i="2"/>
  <c r="N102" i="2"/>
  <c r="Q99" i="2"/>
  <c r="S100" i="2"/>
  <c r="Q101" i="2"/>
  <c r="M103" i="2"/>
  <c r="M99" i="2"/>
  <c r="P101" i="2"/>
  <c r="O105" i="2"/>
  <c r="Q104" i="2"/>
  <c r="S101" i="2"/>
  <c r="S99" i="2"/>
  <c r="N99" i="2"/>
  <c r="S104" i="2"/>
  <c r="T187" i="2"/>
  <c r="J188" i="2"/>
  <c r="G106" i="2"/>
  <c r="F191" i="2"/>
  <c r="T190" i="2"/>
  <c r="N191" i="2"/>
  <c r="S106" i="2"/>
  <c r="D106" i="2"/>
  <c r="J105" i="2"/>
  <c r="J103" i="2"/>
  <c r="T99" i="2"/>
  <c r="T189" i="2"/>
  <c r="F106" i="2"/>
  <c r="J189" i="2"/>
  <c r="P106" i="2"/>
  <c r="O191" i="2"/>
  <c r="J102" i="2"/>
  <c r="T105" i="2"/>
  <c r="Q191" i="2"/>
  <c r="N106" i="2"/>
  <c r="T184" i="2"/>
  <c r="J184" i="2"/>
  <c r="O106" i="2"/>
  <c r="J186" i="2"/>
  <c r="C191" i="2"/>
  <c r="I106" i="2"/>
  <c r="C21" i="2"/>
  <c r="I21" i="2"/>
  <c r="J18" i="2"/>
  <c r="T17" i="2"/>
  <c r="Q21" i="2"/>
  <c r="F21" i="2"/>
  <c r="J16" i="2"/>
  <c r="P21" i="2"/>
  <c r="T14" i="2"/>
  <c r="J19" i="2"/>
  <c r="J14" i="2"/>
  <c r="J17" i="2"/>
  <c r="O21" i="2"/>
  <c r="T16" i="2"/>
  <c r="I15" i="2"/>
  <c r="H15" i="2"/>
  <c r="H18" i="2"/>
  <c r="I18" i="2"/>
  <c r="J21" i="2"/>
  <c r="H20" i="2"/>
  <c r="G17" i="2"/>
  <c r="E17" i="2"/>
  <c r="D20" i="2"/>
  <c r="C16" i="2"/>
  <c r="I19" i="2"/>
  <c r="I16" i="2"/>
  <c r="E16" i="2"/>
  <c r="F16" i="2"/>
  <c r="H16" i="2"/>
  <c r="D16" i="2"/>
  <c r="C19" i="2"/>
  <c r="F20" i="2"/>
  <c r="F18" i="2"/>
  <c r="C15" i="2"/>
  <c r="D19" i="2"/>
  <c r="H14" i="2"/>
  <c r="C18" i="2"/>
  <c r="G16" i="2"/>
  <c r="G15" i="2"/>
  <c r="I17" i="2"/>
  <c r="F14" i="2"/>
  <c r="E14" i="2"/>
  <c r="I20" i="2"/>
  <c r="D17" i="2"/>
  <c r="E20" i="2"/>
  <c r="F17" i="2"/>
  <c r="C20" i="2"/>
  <c r="E15" i="2"/>
  <c r="F19" i="2"/>
  <c r="H19" i="2"/>
  <c r="E18" i="2"/>
  <c r="G19" i="2"/>
  <c r="G14" i="2"/>
  <c r="H17" i="2"/>
  <c r="G20" i="2"/>
  <c r="D18" i="2"/>
  <c r="E19" i="2"/>
  <c r="G18" i="2"/>
  <c r="C14" i="2"/>
  <c r="D15" i="2"/>
  <c r="I14" i="2"/>
  <c r="C17" i="2"/>
  <c r="F15" i="2"/>
  <c r="D14" i="2"/>
  <c r="J15" i="2"/>
  <c r="R17" i="2"/>
  <c r="S20" i="2"/>
  <c r="T21" i="2"/>
  <c r="R20" i="2"/>
  <c r="S17" i="2"/>
  <c r="M14" i="2"/>
  <c r="O17" i="2"/>
  <c r="P17" i="2"/>
  <c r="Q17" i="2"/>
  <c r="R19" i="2"/>
  <c r="M19" i="2"/>
  <c r="P16" i="2"/>
  <c r="Q14" i="2"/>
  <c r="O16" i="2"/>
  <c r="Q15" i="2"/>
  <c r="Q18" i="2"/>
  <c r="N14" i="2"/>
  <c r="N15" i="2"/>
  <c r="R14" i="2"/>
  <c r="S14" i="2"/>
  <c r="Q19" i="2"/>
  <c r="N16" i="2"/>
  <c r="Q20" i="2"/>
  <c r="N17" i="2"/>
  <c r="N18" i="2"/>
  <c r="T15" i="2"/>
  <c r="P20" i="2"/>
  <c r="P19" i="2"/>
  <c r="S18" i="2"/>
  <c r="M17" i="2"/>
  <c r="M16" i="2"/>
  <c r="P15" i="2"/>
  <c r="S16" i="2"/>
  <c r="P14" i="2"/>
  <c r="P18" i="2"/>
  <c r="M15" i="2"/>
  <c r="N20" i="2"/>
  <c r="R16" i="2"/>
  <c r="O19" i="2"/>
  <c r="S15" i="2"/>
  <c r="R18" i="2"/>
  <c r="O18" i="2"/>
  <c r="O15" i="2"/>
  <c r="M20" i="2"/>
  <c r="O20" i="2"/>
  <c r="Q16" i="2"/>
  <c r="M18" i="2"/>
  <c r="S19" i="2"/>
  <c r="O14" i="2"/>
  <c r="N19" i="2"/>
  <c r="R15" i="2"/>
  <c r="D21" i="2"/>
  <c r="M21" i="2"/>
  <c r="N21" i="2"/>
  <c r="T18" i="2"/>
  <c r="J20" i="2"/>
  <c r="R21" i="2"/>
  <c r="H21" i="2"/>
  <c r="T20" i="2"/>
  <c r="G21" i="2"/>
  <c r="T19" i="2"/>
  <c r="Y159" i="2" l="1"/>
  <c r="Z159" i="2"/>
  <c r="AA159" i="2"/>
  <c r="AB159" i="2"/>
  <c r="X159" i="2"/>
  <c r="Y169" i="2"/>
  <c r="AD157" i="2"/>
  <c r="AD167" i="2" s="1"/>
  <c r="AC159" i="2"/>
  <c r="AC169" i="2" s="1"/>
  <c r="W159" i="2"/>
  <c r="W169" i="2" s="1"/>
  <c r="X169" i="2"/>
  <c r="Z169" i="2"/>
  <c r="AB169" i="2"/>
  <c r="T143" i="2"/>
  <c r="AD138" i="2"/>
  <c r="G143" i="2"/>
  <c r="AD148" i="2"/>
  <c r="AA169" i="2"/>
  <c r="AD153" i="2"/>
  <c r="AD163" i="2" s="1"/>
  <c r="P142" i="2"/>
  <c r="S142" i="2"/>
  <c r="P148" i="2"/>
  <c r="Q148" i="2"/>
  <c r="N146" i="2"/>
  <c r="O146" i="2"/>
  <c r="M144" i="2"/>
  <c r="R143" i="2"/>
  <c r="T147" i="2"/>
  <c r="P143" i="2"/>
  <c r="P145" i="2"/>
  <c r="Q141" i="2"/>
  <c r="S141" i="2"/>
  <c r="N145" i="2"/>
  <c r="N147" i="2"/>
  <c r="Q142" i="2"/>
  <c r="P144" i="2"/>
  <c r="O144" i="2"/>
  <c r="M141" i="2"/>
  <c r="S148" i="2"/>
  <c r="P146" i="2"/>
  <c r="T148" i="2"/>
  <c r="T142" i="2"/>
  <c r="M146" i="2"/>
  <c r="T141" i="2"/>
  <c r="T145" i="2"/>
  <c r="M142" i="2"/>
  <c r="M148" i="2"/>
  <c r="O145" i="2"/>
  <c r="T144" i="2"/>
  <c r="O147" i="2"/>
  <c r="O141" i="2"/>
  <c r="O142" i="2"/>
  <c r="Q147" i="2"/>
  <c r="R145" i="2"/>
  <c r="S143" i="2"/>
  <c r="O148" i="2"/>
  <c r="N143" i="2"/>
  <c r="N144" i="2"/>
  <c r="P141" i="2"/>
  <c r="R147" i="2"/>
  <c r="F144" i="2"/>
  <c r="R142" i="2"/>
  <c r="R144" i="2"/>
  <c r="G144" i="2"/>
  <c r="N141" i="2"/>
  <c r="J148" i="2"/>
  <c r="O143" i="2"/>
  <c r="Q146" i="2"/>
  <c r="P147" i="2"/>
  <c r="Q145" i="2"/>
  <c r="R148" i="2"/>
  <c r="R141" i="2"/>
  <c r="M147" i="2"/>
  <c r="N142" i="2"/>
  <c r="S147" i="2"/>
  <c r="N148" i="2"/>
  <c r="Q143" i="2"/>
  <c r="Q144" i="2"/>
  <c r="R146" i="2"/>
  <c r="M145" i="2"/>
  <c r="T146" i="2"/>
  <c r="S145" i="2"/>
  <c r="M143" i="2"/>
  <c r="S146" i="2"/>
  <c r="S144" i="2"/>
  <c r="T159" i="2"/>
  <c r="J159" i="2"/>
  <c r="J146" i="2"/>
  <c r="D148" i="2"/>
  <c r="F148" i="2"/>
  <c r="E144" i="2"/>
  <c r="E145" i="2"/>
  <c r="D141" i="2"/>
  <c r="C147" i="2"/>
  <c r="C145" i="2"/>
  <c r="J144" i="2"/>
  <c r="J141" i="2"/>
  <c r="H148" i="2"/>
  <c r="C142" i="2"/>
  <c r="E146" i="2"/>
  <c r="J145" i="2"/>
  <c r="H142" i="2"/>
  <c r="J143" i="2"/>
  <c r="I144" i="2"/>
  <c r="C141" i="2"/>
  <c r="I143" i="2"/>
  <c r="C148" i="2"/>
  <c r="G141" i="2"/>
  <c r="J147" i="2"/>
  <c r="F143" i="2"/>
  <c r="E148" i="2"/>
  <c r="C144" i="2"/>
  <c r="E142" i="2"/>
  <c r="D144" i="2"/>
  <c r="I146" i="2"/>
  <c r="H147" i="2"/>
  <c r="F142" i="2"/>
  <c r="D145" i="2"/>
  <c r="G148" i="2"/>
  <c r="H145" i="2"/>
  <c r="G142" i="2"/>
  <c r="C143" i="2"/>
  <c r="H143" i="2"/>
  <c r="F146" i="2"/>
  <c r="D147" i="2"/>
  <c r="F145" i="2"/>
  <c r="C146" i="2"/>
  <c r="E141" i="2"/>
  <c r="D143" i="2"/>
  <c r="I142" i="2"/>
  <c r="H144" i="2"/>
  <c r="H141" i="2"/>
  <c r="G146" i="2"/>
  <c r="I145" i="2"/>
  <c r="G145" i="2"/>
  <c r="J142" i="2"/>
  <c r="D146" i="2"/>
  <c r="I141" i="2"/>
  <c r="G147" i="2"/>
  <c r="I148" i="2"/>
  <c r="E147" i="2"/>
  <c r="I147" i="2"/>
  <c r="D142" i="2"/>
  <c r="E143" i="2"/>
  <c r="F141" i="2"/>
  <c r="H146" i="2"/>
  <c r="F147" i="2"/>
  <c r="M169" i="2" l="1"/>
  <c r="AD159" i="2"/>
  <c r="I165" i="2"/>
  <c r="AD169" i="2"/>
  <c r="T165" i="2"/>
  <c r="N169" i="2"/>
  <c r="O167" i="2"/>
  <c r="P163" i="2"/>
  <c r="P167" i="2"/>
  <c r="N163" i="2"/>
  <c r="T168" i="2"/>
  <c r="J168" i="2"/>
  <c r="Q169" i="2"/>
  <c r="S168" i="2"/>
  <c r="P166" i="2"/>
  <c r="R162" i="2"/>
  <c r="S162" i="2"/>
  <c r="P168" i="2"/>
  <c r="N166" i="2"/>
  <c r="G164" i="2"/>
  <c r="E168" i="2"/>
  <c r="C165" i="2"/>
  <c r="R163" i="2"/>
  <c r="I169" i="2"/>
  <c r="D169" i="2"/>
  <c r="P164" i="2"/>
  <c r="H164" i="2"/>
  <c r="M165" i="2"/>
  <c r="E162" i="2"/>
  <c r="E169" i="2"/>
  <c r="E165" i="2"/>
  <c r="F166" i="2"/>
  <c r="M163" i="2"/>
  <c r="I167" i="2"/>
  <c r="C164" i="2"/>
  <c r="C169" i="2"/>
  <c r="N167" i="2"/>
  <c r="T169" i="2"/>
  <c r="T166" i="2"/>
  <c r="J163" i="2"/>
  <c r="O164" i="2"/>
  <c r="S169" i="2"/>
  <c r="D168" i="2"/>
  <c r="S167" i="2"/>
  <c r="T163" i="2"/>
  <c r="S163" i="2"/>
  <c r="O163" i="2"/>
  <c r="E163" i="2"/>
  <c r="O166" i="2"/>
  <c r="Q168" i="2"/>
  <c r="S164" i="2"/>
  <c r="H163" i="2"/>
  <c r="H165" i="2"/>
  <c r="N164" i="2"/>
  <c r="T167" i="2"/>
  <c r="J162" i="2"/>
  <c r="E166" i="2"/>
  <c r="P169" i="2"/>
  <c r="I166" i="2"/>
  <c r="N168" i="2"/>
  <c r="C163" i="2"/>
  <c r="M167" i="2"/>
  <c r="S165" i="2"/>
  <c r="M166" i="2"/>
  <c r="J167" i="2"/>
  <c r="N165" i="2"/>
  <c r="R167" i="2"/>
  <c r="D165" i="2"/>
  <c r="J165" i="2"/>
  <c r="M168" i="2"/>
  <c r="G165" i="2"/>
  <c r="Q163" i="2"/>
  <c r="R165" i="2"/>
  <c r="F163" i="2"/>
  <c r="Q162" i="2"/>
  <c r="G169" i="2"/>
  <c r="N162" i="2"/>
  <c r="G166" i="2"/>
  <c r="T162" i="2"/>
  <c r="E167" i="2"/>
  <c r="P165" i="2"/>
  <c r="R169" i="2"/>
  <c r="H167" i="2"/>
  <c r="D162" i="2"/>
  <c r="F164" i="2"/>
  <c r="I163" i="2"/>
  <c r="M162" i="2"/>
  <c r="H169" i="2"/>
  <c r="Q165" i="2"/>
  <c r="J164" i="2"/>
  <c r="F169" i="2"/>
  <c r="R166" i="2"/>
  <c r="E164" i="2"/>
  <c r="O169" i="2"/>
  <c r="C162" i="2"/>
  <c r="G162" i="2"/>
  <c r="I164" i="2"/>
  <c r="J169" i="2"/>
  <c r="D166" i="2"/>
  <c r="C168" i="2"/>
  <c r="I168" i="2"/>
  <c r="T164" i="2"/>
  <c r="O168" i="2"/>
  <c r="F162" i="2"/>
  <c r="H166" i="2"/>
  <c r="J166" i="2"/>
  <c r="F165" i="2"/>
  <c r="Q166" i="2"/>
  <c r="D163" i="2"/>
  <c r="O165" i="2"/>
  <c r="O162" i="2"/>
  <c r="H162" i="2"/>
  <c r="I162" i="2"/>
  <c r="G163" i="2"/>
  <c r="D167" i="2"/>
  <c r="M164" i="2"/>
  <c r="R168" i="2"/>
  <c r="H168" i="2"/>
  <c r="Q167" i="2"/>
  <c r="F167" i="2"/>
  <c r="Q164" i="2"/>
  <c r="P162" i="2"/>
  <c r="G167" i="2"/>
  <c r="C167" i="2"/>
  <c r="S166" i="2"/>
  <c r="R164" i="2"/>
  <c r="D164" i="2"/>
  <c r="G168" i="2"/>
  <c r="C166" i="2"/>
  <c r="F168" i="2"/>
</calcChain>
</file>

<file path=xl/sharedStrings.xml><?xml version="1.0" encoding="utf-8"?>
<sst xmlns="http://schemas.openxmlformats.org/spreadsheetml/2006/main" count="2218" uniqueCount="31">
  <si>
    <t>x</t>
  </si>
  <si>
    <t>survey</t>
  </si>
  <si>
    <t>survey_in</t>
  </si>
  <si>
    <t>survey_out</t>
  </si>
  <si>
    <t>Survey</t>
  </si>
  <si>
    <t>Bellevue</t>
  </si>
  <si>
    <t>Bellevue Downtown</t>
  </si>
  <si>
    <t>Kirkland</t>
  </si>
  <si>
    <t>Redmond</t>
  </si>
  <si>
    <t>Seattle</t>
  </si>
  <si>
    <t>Seattle Downtown</t>
  </si>
  <si>
    <t>Rest</t>
  </si>
  <si>
    <t>TOTAL</t>
  </si>
  <si>
    <t>ALL</t>
  </si>
  <si>
    <t>soundcast</t>
  </si>
  <si>
    <t>IN BKR HHs</t>
  </si>
  <si>
    <t>OUT BKR HHs</t>
  </si>
  <si>
    <t>BKRCast (ESD)</t>
  </si>
  <si>
    <t>BKRCast (LODES)</t>
  </si>
  <si>
    <t>bkrcast_lodes</t>
  </si>
  <si>
    <t>bkrcast_lodes_in</t>
  </si>
  <si>
    <t>bkrcast_lodes_out</t>
  </si>
  <si>
    <t>bkrcast_esd</t>
  </si>
  <si>
    <t>o_district</t>
  </si>
  <si>
    <t>d_district</t>
  </si>
  <si>
    <t>purp</t>
  </si>
  <si>
    <t>Freq</t>
  </si>
  <si>
    <t>HBO</t>
  </si>
  <si>
    <t>HBW</t>
  </si>
  <si>
    <t>NHB</t>
  </si>
  <si>
    <t>BKRCast -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</si>
</sst>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4" fontId="16" fillId="0" borderId="0" xfId="0" applyNumberFormat="1" applyFont="1"/>
    <xf numFmtId="0" fontId="18" fillId="0" borderId="0" xfId="0" applyFont="1"/>
    <xf numFmtId="0" fontId="0" fillId="0" borderId="10" xfId="0" applyBorder="1"/>
    <xf numFmtId="0" fontId="0" fillId="0" borderId="10" xfId="0" applyBorder="1" applyAlignment="1">
      <alignment horizontal="right"/>
    </xf>
    <xf numFmtId="0" fontId="16" fillId="0" borderId="10" xfId="0" applyFont="1" applyBorder="1" applyAlignment="1">
      <alignment horizontal="right"/>
    </xf>
    <xf numFmtId="0" fontId="16" fillId="0" borderId="10" xfId="0" applyFont="1" applyBorder="1"/>
    <xf numFmtId="164" fontId="16" fillId="0" borderId="10" xfId="0" applyNumberFormat="1" applyFont="1" applyBorder="1"/>
    <xf numFmtId="165" fontId="0" fillId="0" borderId="0" xfId="2" applyNumberFormat="1" applyFont="1"/>
    <xf numFmtId="165" fontId="16" fillId="0" borderId="0" xfId="2" applyNumberFormat="1" applyFont="1"/>
    <xf numFmtId="165" fontId="16" fillId="0" borderId="10" xfId="2" applyNumberFormat="1" applyFont="1" applyBorder="1"/>
    <xf numFmtId="0" fontId="0" fillId="0" borderId="10" xfId="0" applyFont="1" applyBorder="1" applyAlignment="1">
      <alignment horizontal="right"/>
    </xf>
    <xf numFmtId="0" fontId="0" fillId="0" borderId="0" xfId="0" applyFont="1"/>
    <xf numFmtId="0" fontId="0" fillId="0" borderId="0" xfId="2" applyNumberFormat="1" applyFont="1"/>
    <xf numFmtId="0" fontId="16" fillId="0" borderId="0" xfId="0" applyFont="1" applyBorder="1"/>
    <xf numFmtId="165" fontId="16" fillId="0" borderId="0" xfId="2" applyNumberFormat="1" applyFont="1" applyBorder="1"/>
    <xf numFmtId="164" fontId="16" fillId="0" borderId="0" xfId="0" applyNumberFormat="1" applyFont="1" applyBorder="1"/>
    <xf numFmtId="0" fontId="16" fillId="0" borderId="0" xfId="0" applyFont="1" applyAlignment="1">
      <alignment horizontal="center"/>
    </xf>
    <xf numFmtId="0" fontId="16" fillId="0" borderId="0" xfId="0" applyFont="1" applyBorder="1" applyAlignment="1">
      <alignment horizontal="right"/>
    </xf>
    <xf numFmtId="0" fontId="16" fillId="0" borderId="0" xfId="0" applyFont="1" applyAlignment="1">
      <alignment horizontal="center"/>
    </xf>
    <xf numFmtId="0" fontId="0" fillId="0" borderId="0" xfId="0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O191"/>
  <sheetViews>
    <sheetView tabSelected="1" topLeftCell="L163" zoomScaleNormal="100" workbookViewId="0">
      <selection activeCell="V183" sqref="V183:AD191"/>
    </sheetView>
  </sheetViews>
  <sheetFormatPr defaultRowHeight="15" x14ac:dyDescent="0.25"/>
  <cols>
    <col min="2" max="2" width="19.28515625" bestFit="1" customWidth="1"/>
    <col min="3" max="3" width="9" bestFit="1" customWidth="1"/>
    <col min="4" max="4" width="19.28515625" bestFit="1" customWidth="1"/>
    <col min="5" max="5" width="9" bestFit="1" customWidth="1"/>
    <col min="6" max="6" width="9.5703125" bestFit="1" customWidth="1"/>
    <col min="7" max="7" width="10.5703125" bestFit="1" customWidth="1"/>
    <col min="8" max="8" width="17.7109375" bestFit="1" customWidth="1"/>
    <col min="9" max="11" width="11.5703125" bestFit="1" customWidth="1"/>
    <col min="12" max="12" width="19.28515625" bestFit="1" customWidth="1"/>
    <col min="13" max="13" width="9" bestFit="1" customWidth="1"/>
    <col min="14" max="14" width="19.28515625" bestFit="1" customWidth="1"/>
    <col min="15" max="15" width="9" bestFit="1" customWidth="1"/>
    <col min="16" max="16" width="9.5703125" bestFit="1" customWidth="1"/>
    <col min="17" max="17" width="10.5703125" bestFit="1" customWidth="1"/>
    <col min="18" max="18" width="17.7109375" bestFit="1" customWidth="1"/>
    <col min="19" max="20" width="11.5703125" bestFit="1" customWidth="1"/>
    <col min="21" max="21" width="11.5703125" customWidth="1"/>
    <col min="22" max="22" width="19.28515625" customWidth="1"/>
    <col min="23" max="23" width="9" customWidth="1"/>
    <col min="24" max="24" width="19.28515625" customWidth="1"/>
    <col min="25" max="25" width="9" customWidth="1"/>
    <col min="26" max="26" width="9.5703125" customWidth="1"/>
    <col min="27" max="27" width="10.5703125" customWidth="1"/>
    <col min="28" max="28" width="17.7109375" customWidth="1"/>
    <col min="29" max="31" width="11.5703125" customWidth="1"/>
    <col min="33" max="33" width="19.28515625" customWidth="1"/>
    <col min="34" max="34" width="9" customWidth="1"/>
    <col min="35" max="35" width="19.28515625" customWidth="1"/>
    <col min="36" max="36" width="9" customWidth="1"/>
    <col min="37" max="37" width="9.5703125" customWidth="1"/>
    <col min="38" max="38" width="10.5703125" customWidth="1"/>
    <col min="39" max="39" width="17.7109375" customWidth="1"/>
    <col min="40" max="41" width="11.5703125" customWidth="1"/>
  </cols>
  <sheetData>
    <row r="1" spans="1:41" x14ac:dyDescent="0.25">
      <c r="B1" s="21" t="s">
        <v>4</v>
      </c>
      <c r="C1" s="21"/>
      <c r="D1" s="21"/>
      <c r="E1" s="21"/>
      <c r="F1" s="21"/>
      <c r="G1" s="21"/>
      <c r="H1" s="21"/>
      <c r="I1" s="21"/>
      <c r="J1" s="21"/>
      <c r="L1" s="21" t="s">
        <v>18</v>
      </c>
      <c r="M1" s="21"/>
      <c r="N1" s="21"/>
      <c r="O1" s="21"/>
      <c r="P1" s="21"/>
      <c r="Q1" s="21"/>
      <c r="R1" s="21"/>
      <c r="S1" s="21"/>
      <c r="T1" s="21"/>
      <c r="U1" s="19"/>
      <c r="V1" s="21" t="s">
        <v>30</v>
      </c>
      <c r="W1" s="21"/>
      <c r="X1" s="21"/>
      <c r="Y1" s="21"/>
      <c r="Z1" s="21"/>
      <c r="AA1" s="21"/>
      <c r="AB1" s="21"/>
      <c r="AC1" s="21"/>
      <c r="AD1" s="21"/>
      <c r="AE1" s="19"/>
      <c r="AG1" s="21" t="s">
        <v>17</v>
      </c>
      <c r="AH1" s="21"/>
      <c r="AI1" s="21"/>
      <c r="AJ1" s="21"/>
      <c r="AK1" s="21"/>
      <c r="AL1" s="21"/>
      <c r="AM1" s="21"/>
      <c r="AN1" s="21"/>
      <c r="AO1" s="21"/>
    </row>
    <row r="2" spans="1:41" x14ac:dyDescent="0.25">
      <c r="B2" s="4" t="s">
        <v>13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L2" s="4" t="s">
        <v>13</v>
      </c>
      <c r="M2">
        <f>C2</f>
        <v>1</v>
      </c>
      <c r="N2">
        <f t="shared" ref="N2:S2" si="0">D2</f>
        <v>2</v>
      </c>
      <c r="O2">
        <f t="shared" si="0"/>
        <v>3</v>
      </c>
      <c r="P2">
        <f t="shared" si="0"/>
        <v>4</v>
      </c>
      <c r="Q2">
        <f t="shared" si="0"/>
        <v>5</v>
      </c>
      <c r="R2">
        <f t="shared" si="0"/>
        <v>6</v>
      </c>
      <c r="S2">
        <f t="shared" si="0"/>
        <v>7</v>
      </c>
      <c r="V2" s="4" t="s">
        <v>13</v>
      </c>
      <c r="W2">
        <f>M2</f>
        <v>1</v>
      </c>
      <c r="X2">
        <f t="shared" ref="X2" si="1">N2</f>
        <v>2</v>
      </c>
      <c r="Y2">
        <f t="shared" ref="Y2" si="2">O2</f>
        <v>3</v>
      </c>
      <c r="Z2">
        <f t="shared" ref="Z2" si="3">P2</f>
        <v>4</v>
      </c>
      <c r="AA2">
        <f t="shared" ref="AA2" si="4">Q2</f>
        <v>5</v>
      </c>
      <c r="AB2">
        <f t="shared" ref="AB2" si="5">R2</f>
        <v>6</v>
      </c>
      <c r="AC2">
        <f t="shared" ref="AC2" si="6">S2</f>
        <v>7</v>
      </c>
      <c r="AG2" s="4" t="s">
        <v>13</v>
      </c>
      <c r="AH2">
        <f t="shared" ref="AH2:AN2" si="7">M2</f>
        <v>1</v>
      </c>
      <c r="AI2">
        <f t="shared" si="7"/>
        <v>2</v>
      </c>
      <c r="AJ2">
        <f t="shared" si="7"/>
        <v>3</v>
      </c>
      <c r="AK2">
        <f t="shared" si="7"/>
        <v>4</v>
      </c>
      <c r="AL2">
        <f t="shared" si="7"/>
        <v>5</v>
      </c>
      <c r="AM2">
        <f t="shared" si="7"/>
        <v>6</v>
      </c>
      <c r="AN2">
        <f t="shared" si="7"/>
        <v>7</v>
      </c>
    </row>
    <row r="3" spans="1:41" x14ac:dyDescent="0.25">
      <c r="B3" s="5"/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7" t="s">
        <v>12</v>
      </c>
      <c r="L3" s="5"/>
      <c r="M3" s="6" t="s">
        <v>5</v>
      </c>
      <c r="N3" s="6" t="s">
        <v>6</v>
      </c>
      <c r="O3" s="6" t="s">
        <v>7</v>
      </c>
      <c r="P3" s="6" t="s">
        <v>8</v>
      </c>
      <c r="Q3" s="6" t="s">
        <v>9</v>
      </c>
      <c r="R3" s="6" t="s">
        <v>10</v>
      </c>
      <c r="S3" s="6" t="s">
        <v>11</v>
      </c>
      <c r="T3" s="7" t="s">
        <v>12</v>
      </c>
      <c r="U3" s="20"/>
      <c r="V3" s="5"/>
      <c r="W3" s="6" t="s">
        <v>5</v>
      </c>
      <c r="X3" s="6" t="s">
        <v>6</v>
      </c>
      <c r="Y3" s="6" t="s">
        <v>7</v>
      </c>
      <c r="Z3" s="6" t="s">
        <v>8</v>
      </c>
      <c r="AA3" s="6" t="s">
        <v>9</v>
      </c>
      <c r="AB3" s="6" t="s">
        <v>10</v>
      </c>
      <c r="AC3" s="6" t="s">
        <v>11</v>
      </c>
      <c r="AD3" s="7" t="s">
        <v>12</v>
      </c>
      <c r="AE3" s="20"/>
      <c r="AG3" s="5"/>
      <c r="AH3" s="6" t="s">
        <v>5</v>
      </c>
      <c r="AI3" s="6" t="s">
        <v>6</v>
      </c>
      <c r="AJ3" s="6" t="s">
        <v>7</v>
      </c>
      <c r="AK3" s="6" t="s">
        <v>8</v>
      </c>
      <c r="AL3" s="6" t="s">
        <v>9</v>
      </c>
      <c r="AM3" s="6" t="s">
        <v>10</v>
      </c>
      <c r="AN3" s="6" t="s">
        <v>11</v>
      </c>
      <c r="AO3" s="7" t="s">
        <v>12</v>
      </c>
    </row>
    <row r="4" spans="1:41" x14ac:dyDescent="0.25">
      <c r="A4">
        <v>1</v>
      </c>
      <c r="B4" t="s">
        <v>5</v>
      </c>
      <c r="C4" s="1">
        <f>SUMIFS(input!$E$4:$E$150,input!$B$4:$B$150,$A4,input!$C$4:$C$150,C$2)</f>
        <v>405628.78445486957</v>
      </c>
      <c r="D4" s="1">
        <f>SUMIFS(input!$E$4:$E$150,input!$B$4:$B$150,$A4,input!$C$4:$C$150,D$2)</f>
        <v>38285.152363532194</v>
      </c>
      <c r="E4" s="1">
        <f>SUMIFS(input!$E$4:$E$150,input!$B$4:$B$150,$A4,input!$C$4:$C$150,E$2)</f>
        <v>32693.161869488402</v>
      </c>
      <c r="F4" s="1">
        <f>SUMIFS(input!$E$4:$E$150,input!$B$4:$B$150,$A4,input!$C$4:$C$150,F$2)</f>
        <v>56964.534562238405</v>
      </c>
      <c r="G4" s="1">
        <f>SUMIFS(input!$E$4:$E$150,input!$B$4:$B$150,$A4,input!$C$4:$C$150,G$2)</f>
        <v>47801.599800355107</v>
      </c>
      <c r="H4" s="1">
        <f>SUMIFS(input!$E$4:$E$150,input!$B$4:$B$150,$A4,input!$C$4:$C$150,H$2)</f>
        <v>19217.047522156601</v>
      </c>
      <c r="I4" s="1">
        <f>SUMIFS(input!$E$4:$E$150,input!$B$4:$B$150,$A4,input!$C$4:$C$150,I$2)</f>
        <v>92403.177659526598</v>
      </c>
      <c r="J4" s="3">
        <f>SUM(C4:I4)</f>
        <v>692993.45823216694</v>
      </c>
      <c r="L4" t="s">
        <v>5</v>
      </c>
      <c r="M4" s="1">
        <f>SUMIFS(input!$E$604:$E$750,input!$B$604:$B$750,$A4,input!$C$604:$C$750,M$2)</f>
        <v>438674</v>
      </c>
      <c r="N4" s="1">
        <f>SUMIFS(input!$E$604:$E$750,input!$B$604:$B$750,$A4,input!$C$604:$C$750,N$2)</f>
        <v>65418</v>
      </c>
      <c r="O4" s="1">
        <f>SUMIFS(input!$E$604:$E$750,input!$B$604:$B$750,$A4,input!$C$604:$C$750,O$2)</f>
        <v>45722</v>
      </c>
      <c r="P4" s="1">
        <f>SUMIFS(input!$E$604:$E$750,input!$B$604:$B$750,$A4,input!$C$604:$C$750,P$2)</f>
        <v>73030</v>
      </c>
      <c r="Q4" s="1">
        <f>SUMIFS(input!$E$604:$E$750,input!$B$604:$B$750,$A4,input!$C$604:$C$750,Q$2)</f>
        <v>46027</v>
      </c>
      <c r="R4" s="1">
        <f>SUMIFS(input!$E$604:$E$750,input!$B$604:$B$750,$A4,input!$C$604:$C$750,R$2)</f>
        <v>14273</v>
      </c>
      <c r="S4" s="1">
        <f>SUMIFS(input!$E$604:$E$750,input!$B$604:$B$750,$A4,input!$C$604:$C$750,S$2)</f>
        <v>140196</v>
      </c>
      <c r="T4" s="3">
        <f>SUM(M4:S4)</f>
        <v>823340</v>
      </c>
      <c r="U4" s="3"/>
      <c r="V4" t="s">
        <v>5</v>
      </c>
      <c r="W4" s="1">
        <f>M4-C4</f>
        <v>33045.215545130428</v>
      </c>
      <c r="X4" s="1">
        <f t="shared" ref="X4:AD4" si="8">N4-D4</f>
        <v>27132.847636467806</v>
      </c>
      <c r="Y4" s="1">
        <f t="shared" si="8"/>
        <v>13028.838130511598</v>
      </c>
      <c r="Z4" s="1">
        <f t="shared" si="8"/>
        <v>16065.465437761595</v>
      </c>
      <c r="AA4" s="1">
        <f t="shared" si="8"/>
        <v>-1774.5998003551067</v>
      </c>
      <c r="AB4" s="1">
        <f t="shared" si="8"/>
        <v>-4944.0475221566012</v>
      </c>
      <c r="AC4" s="1">
        <f t="shared" si="8"/>
        <v>47792.822340473402</v>
      </c>
      <c r="AD4" s="3">
        <f t="shared" si="8"/>
        <v>130346.54176783306</v>
      </c>
      <c r="AE4" s="3"/>
      <c r="AG4" t="s">
        <v>5</v>
      </c>
      <c r="AH4" s="1">
        <f>SUMIFS(input!$E$1054:$E$1200,input!$B$1054:$B$1200,$A4,input!$C$1054:$C$1200,AH$2)</f>
        <v>438674</v>
      </c>
      <c r="AI4" s="1">
        <f>SUMIFS(input!$E$1054:$E$1200,input!$B$1054:$B$1200,$A4,input!$C$1054:$C$1200,AI$2)</f>
        <v>65418</v>
      </c>
      <c r="AJ4" s="1">
        <f>SUMIFS(input!$E$1054:$E$1200,input!$B$1054:$B$1200,$A4,input!$C$1054:$C$1200,AJ$2)</f>
        <v>45722</v>
      </c>
      <c r="AK4" s="1">
        <f>SUMIFS(input!$E$1054:$E$1200,input!$B$1054:$B$1200,$A4,input!$C$1054:$C$1200,AK$2)</f>
        <v>73030</v>
      </c>
      <c r="AL4" s="1">
        <f>SUMIFS(input!$E$1054:$E$1200,input!$B$1054:$B$1200,$A4,input!$C$1054:$C$1200,AL$2)</f>
        <v>46027</v>
      </c>
      <c r="AM4" s="1">
        <f>SUMIFS(input!$E$1054:$E$1200,input!$B$1054:$B$1200,$A4,input!$C$1054:$C$1200,AM$2)</f>
        <v>14273</v>
      </c>
      <c r="AN4" s="1">
        <f>SUMIFS(input!$E$1054:$E$1200,input!$B$1054:$B$1200,$A4,input!$C$1054:$C$1200,AN$2)</f>
        <v>140196</v>
      </c>
      <c r="AO4" s="3">
        <f>SUM(AH4:AN4)</f>
        <v>823340</v>
      </c>
    </row>
    <row r="5" spans="1:41" x14ac:dyDescent="0.25">
      <c r="A5">
        <v>2</v>
      </c>
      <c r="B5" t="s">
        <v>6</v>
      </c>
      <c r="C5" s="1">
        <f>SUMIFS(input!$E$4:$E$150,input!$B$4:$B$150,$A5,input!$C$4:$C$150,C$2)</f>
        <v>40717.665631259195</v>
      </c>
      <c r="D5" s="1">
        <f>SUMIFS(input!$E$4:$E$150,input!$B$4:$B$150,$A5,input!$C$4:$C$150,D$2)</f>
        <v>29665.2634664746</v>
      </c>
      <c r="E5" s="1">
        <f>SUMIFS(input!$E$4:$E$150,input!$B$4:$B$150,$A5,input!$C$4:$C$150,E$2)</f>
        <v>7736.5807969400994</v>
      </c>
      <c r="F5" s="1">
        <f>SUMIFS(input!$E$4:$E$150,input!$B$4:$B$150,$A5,input!$C$4:$C$150,F$2)</f>
        <v>18718.629898212101</v>
      </c>
      <c r="G5" s="1">
        <f>SUMIFS(input!$E$4:$E$150,input!$B$4:$B$150,$A5,input!$C$4:$C$150,G$2)</f>
        <v>12809.6711646854</v>
      </c>
      <c r="H5" s="1">
        <f>SUMIFS(input!$E$4:$E$150,input!$B$4:$B$150,$A5,input!$C$4:$C$150,H$2)</f>
        <v>5473.6199914125</v>
      </c>
      <c r="I5" s="1">
        <f>SUMIFS(input!$E$4:$E$150,input!$B$4:$B$150,$A5,input!$C$4:$C$150,I$2)</f>
        <v>27448.163133183101</v>
      </c>
      <c r="J5" s="3">
        <f t="shared" ref="J5:J10" si="9">SUM(C5:I5)</f>
        <v>142569.59408216696</v>
      </c>
      <c r="L5" t="s">
        <v>6</v>
      </c>
      <c r="M5" s="1">
        <f>SUMIFS(input!$E$604:$E$750,input!$B$604:$B$750,$A5,input!$C$604:$C$750,M$2)</f>
        <v>68836</v>
      </c>
      <c r="N5" s="1">
        <f>SUMIFS(input!$E$604:$E$750,input!$B$604:$B$750,$A5,input!$C$604:$C$750,N$2)</f>
        <v>55748</v>
      </c>
      <c r="O5" s="1">
        <f>SUMIFS(input!$E$604:$E$750,input!$B$604:$B$750,$A5,input!$C$604:$C$750,O$2)</f>
        <v>17543</v>
      </c>
      <c r="P5" s="1">
        <f>SUMIFS(input!$E$604:$E$750,input!$B$604:$B$750,$A5,input!$C$604:$C$750,P$2)</f>
        <v>9447</v>
      </c>
      <c r="Q5" s="1">
        <f>SUMIFS(input!$E$604:$E$750,input!$B$604:$B$750,$A5,input!$C$604:$C$750,Q$2)</f>
        <v>11717</v>
      </c>
      <c r="R5" s="1">
        <f>SUMIFS(input!$E$604:$E$750,input!$B$604:$B$750,$A5,input!$C$604:$C$750,R$2)</f>
        <v>2462</v>
      </c>
      <c r="S5" s="1">
        <f>SUMIFS(input!$E$604:$E$750,input!$B$604:$B$750,$A5,input!$C$604:$C$750,S$2)</f>
        <v>33790</v>
      </c>
      <c r="T5" s="3">
        <f t="shared" ref="T5:T10" si="10">SUM(M5:S5)</f>
        <v>199543</v>
      </c>
      <c r="U5" s="3"/>
      <c r="V5" t="s">
        <v>6</v>
      </c>
      <c r="W5" s="1">
        <f t="shared" ref="W5:W11" si="11">M5-C5</f>
        <v>28118.334368740805</v>
      </c>
      <c r="X5" s="1">
        <f t="shared" ref="X5:X11" si="12">N5-D5</f>
        <v>26082.7365335254</v>
      </c>
      <c r="Y5" s="1">
        <f t="shared" ref="Y5:Y11" si="13">O5-E5</f>
        <v>9806.4192030599006</v>
      </c>
      <c r="Z5" s="1">
        <f t="shared" ref="Z5:Z11" si="14">P5-F5</f>
        <v>-9271.6298982121007</v>
      </c>
      <c r="AA5" s="1">
        <f t="shared" ref="AA5:AA11" si="15">Q5-G5</f>
        <v>-1092.6711646854001</v>
      </c>
      <c r="AB5" s="1">
        <f t="shared" ref="AB5:AB11" si="16">R5-H5</f>
        <v>-3011.6199914125</v>
      </c>
      <c r="AC5" s="1">
        <f t="shared" ref="AC5:AC11" si="17">S5-I5</f>
        <v>6341.8368668168987</v>
      </c>
      <c r="AD5" s="3">
        <f t="shared" ref="AD5:AD11" si="18">T5-J5</f>
        <v>56973.405917833035</v>
      </c>
      <c r="AE5" s="3"/>
      <c r="AG5" t="s">
        <v>6</v>
      </c>
      <c r="AH5" s="1">
        <f>SUMIFS(input!$E$1054:$E$1200,input!$B$1054:$B$1200,$A5,input!$C$1054:$C$1200,AH$2)</f>
        <v>68836</v>
      </c>
      <c r="AI5" s="1">
        <f>SUMIFS(input!$E$1054:$E$1200,input!$B$1054:$B$1200,$A5,input!$C$1054:$C$1200,AI$2)</f>
        <v>55748</v>
      </c>
      <c r="AJ5" s="1">
        <f>SUMIFS(input!$E$1054:$E$1200,input!$B$1054:$B$1200,$A5,input!$C$1054:$C$1200,AJ$2)</f>
        <v>17543</v>
      </c>
      <c r="AK5" s="1">
        <f>SUMIFS(input!$E$1054:$E$1200,input!$B$1054:$B$1200,$A5,input!$C$1054:$C$1200,AK$2)</f>
        <v>9447</v>
      </c>
      <c r="AL5" s="1">
        <f>SUMIFS(input!$E$1054:$E$1200,input!$B$1054:$B$1200,$A5,input!$C$1054:$C$1200,AL$2)</f>
        <v>11717</v>
      </c>
      <c r="AM5" s="1">
        <f>SUMIFS(input!$E$1054:$E$1200,input!$B$1054:$B$1200,$A5,input!$C$1054:$C$1200,AM$2)</f>
        <v>2462</v>
      </c>
      <c r="AN5" s="1">
        <f>SUMIFS(input!$E$1054:$E$1200,input!$B$1054:$B$1200,$A5,input!$C$1054:$C$1200,AN$2)</f>
        <v>33790</v>
      </c>
      <c r="AO5" s="3">
        <f t="shared" ref="AO5:AO10" si="19">SUM(AH5:AN5)</f>
        <v>199543</v>
      </c>
    </row>
    <row r="6" spans="1:41" x14ac:dyDescent="0.25">
      <c r="A6">
        <v>3</v>
      </c>
      <c r="B6" t="s">
        <v>7</v>
      </c>
      <c r="C6" s="1">
        <f>SUMIFS(input!$E$4:$E$150,input!$B$4:$B$150,$A6,input!$C$4:$C$150,C$2)</f>
        <v>31236.731569409898</v>
      </c>
      <c r="D6" s="1">
        <f>SUMIFS(input!$E$4:$E$150,input!$B$4:$B$150,$A6,input!$C$4:$C$150,D$2)</f>
        <v>7037.5833745945001</v>
      </c>
      <c r="E6" s="1">
        <f>SUMIFS(input!$E$4:$E$150,input!$B$4:$B$150,$A6,input!$C$4:$C$150,E$2)</f>
        <v>361909.5047803857</v>
      </c>
      <c r="F6" s="1">
        <f>SUMIFS(input!$E$4:$E$150,input!$B$4:$B$150,$A6,input!$C$4:$C$150,F$2)</f>
        <v>66615.094235709403</v>
      </c>
      <c r="G6" s="1">
        <f>SUMIFS(input!$E$4:$E$150,input!$B$4:$B$150,$A6,input!$C$4:$C$150,G$2)</f>
        <v>38328.309076217498</v>
      </c>
      <c r="H6" s="1">
        <f>SUMIFS(input!$E$4:$E$150,input!$B$4:$B$150,$A6,input!$C$4:$C$150,H$2)</f>
        <v>6977.0410571922002</v>
      </c>
      <c r="I6" s="1">
        <f>SUMIFS(input!$E$4:$E$150,input!$B$4:$B$150,$A6,input!$C$4:$C$150,I$2)</f>
        <v>123399.3912855954</v>
      </c>
      <c r="J6" s="3">
        <f t="shared" si="9"/>
        <v>635503.65537910466</v>
      </c>
      <c r="L6" t="s">
        <v>7</v>
      </c>
      <c r="M6" s="1">
        <f>SUMIFS(input!$E$604:$E$750,input!$B$604:$B$750,$A6,input!$C$604:$C$750,M$2)</f>
        <v>43712</v>
      </c>
      <c r="N6" s="1">
        <f>SUMIFS(input!$E$604:$E$750,input!$B$604:$B$750,$A6,input!$C$604:$C$750,N$2)</f>
        <v>17050</v>
      </c>
      <c r="O6" s="1">
        <f>SUMIFS(input!$E$604:$E$750,input!$B$604:$B$750,$A6,input!$C$604:$C$750,O$2)</f>
        <v>341169</v>
      </c>
      <c r="P6" s="1">
        <f>SUMIFS(input!$E$604:$E$750,input!$B$604:$B$750,$A6,input!$C$604:$C$750,P$2)</f>
        <v>75395</v>
      </c>
      <c r="Q6" s="1">
        <f>SUMIFS(input!$E$604:$E$750,input!$B$604:$B$750,$A6,input!$C$604:$C$750,Q$2)</f>
        <v>49163</v>
      </c>
      <c r="R6" s="1">
        <f>SUMIFS(input!$E$604:$E$750,input!$B$604:$B$750,$A6,input!$C$604:$C$750,R$2)</f>
        <v>7557</v>
      </c>
      <c r="S6" s="1">
        <f>SUMIFS(input!$E$604:$E$750,input!$B$604:$B$750,$A6,input!$C$604:$C$750,S$2)</f>
        <v>125303</v>
      </c>
      <c r="T6" s="3">
        <f t="shared" si="10"/>
        <v>659349</v>
      </c>
      <c r="U6" s="3"/>
      <c r="V6" t="s">
        <v>7</v>
      </c>
      <c r="W6" s="1">
        <f t="shared" si="11"/>
        <v>12475.268430590102</v>
      </c>
      <c r="X6" s="1">
        <f t="shared" si="12"/>
        <v>10012.4166254055</v>
      </c>
      <c r="Y6" s="1">
        <f t="shared" si="13"/>
        <v>-20740.504780385701</v>
      </c>
      <c r="Z6" s="1">
        <f t="shared" si="14"/>
        <v>8779.9057642905973</v>
      </c>
      <c r="AA6" s="1">
        <f t="shared" si="15"/>
        <v>10834.690923782502</v>
      </c>
      <c r="AB6" s="1">
        <f t="shared" si="16"/>
        <v>579.95894280779976</v>
      </c>
      <c r="AC6" s="1">
        <f t="shared" si="17"/>
        <v>1903.6087144046032</v>
      </c>
      <c r="AD6" s="3">
        <f t="shared" si="18"/>
        <v>23845.344620895339</v>
      </c>
      <c r="AE6" s="3"/>
      <c r="AG6" t="s">
        <v>7</v>
      </c>
      <c r="AH6" s="1">
        <f>SUMIFS(input!$E$1054:$E$1200,input!$B$1054:$B$1200,$A6,input!$C$1054:$C$1200,AH$2)</f>
        <v>43712</v>
      </c>
      <c r="AI6" s="1">
        <f>SUMIFS(input!$E$1054:$E$1200,input!$B$1054:$B$1200,$A6,input!$C$1054:$C$1200,AI$2)</f>
        <v>17050</v>
      </c>
      <c r="AJ6" s="1">
        <f>SUMIFS(input!$E$1054:$E$1200,input!$B$1054:$B$1200,$A6,input!$C$1054:$C$1200,AJ$2)</f>
        <v>341169</v>
      </c>
      <c r="AK6" s="1">
        <f>SUMIFS(input!$E$1054:$E$1200,input!$B$1054:$B$1200,$A6,input!$C$1054:$C$1200,AK$2)</f>
        <v>75395</v>
      </c>
      <c r="AL6" s="1">
        <f>SUMIFS(input!$E$1054:$E$1200,input!$B$1054:$B$1200,$A6,input!$C$1054:$C$1200,AL$2)</f>
        <v>49163</v>
      </c>
      <c r="AM6" s="1">
        <f>SUMIFS(input!$E$1054:$E$1200,input!$B$1054:$B$1200,$A6,input!$C$1054:$C$1200,AM$2)</f>
        <v>7557</v>
      </c>
      <c r="AN6" s="1">
        <f>SUMIFS(input!$E$1054:$E$1200,input!$B$1054:$B$1200,$A6,input!$C$1054:$C$1200,AN$2)</f>
        <v>125303</v>
      </c>
      <c r="AO6" s="3">
        <f t="shared" si="19"/>
        <v>659349</v>
      </c>
    </row>
    <row r="7" spans="1:41" x14ac:dyDescent="0.25">
      <c r="A7">
        <v>4</v>
      </c>
      <c r="B7" t="s">
        <v>8</v>
      </c>
      <c r="C7" s="1">
        <f>SUMIFS(input!$E$4:$E$150,input!$B$4:$B$150,$A7,input!$C$4:$C$150,C$2)</f>
        <v>59398.785200526792</v>
      </c>
      <c r="D7" s="1">
        <f>SUMIFS(input!$E$4:$E$150,input!$B$4:$B$150,$A7,input!$C$4:$C$150,D$2)</f>
        <v>11185.4319225337</v>
      </c>
      <c r="E7" s="1">
        <f>SUMIFS(input!$E$4:$E$150,input!$B$4:$B$150,$A7,input!$C$4:$C$150,E$2)</f>
        <v>68769.331100982396</v>
      </c>
      <c r="F7" s="1">
        <f>SUMIFS(input!$E$4:$E$150,input!$B$4:$B$150,$A7,input!$C$4:$C$150,F$2)</f>
        <v>353128.07821826916</v>
      </c>
      <c r="G7" s="1">
        <f>SUMIFS(input!$E$4:$E$150,input!$B$4:$B$150,$A7,input!$C$4:$C$150,G$2)</f>
        <v>22907.5189977726</v>
      </c>
      <c r="H7" s="1">
        <f>SUMIFS(input!$E$4:$E$150,input!$B$4:$B$150,$A7,input!$C$4:$C$150,H$2)</f>
        <v>12857.950481821301</v>
      </c>
      <c r="I7" s="1">
        <f>SUMIFS(input!$E$4:$E$150,input!$B$4:$B$150,$A7,input!$C$4:$C$150,I$2)</f>
        <v>75820.470000001602</v>
      </c>
      <c r="J7" s="3">
        <f t="shared" si="9"/>
        <v>604067.56592190755</v>
      </c>
      <c r="L7" t="s">
        <v>8</v>
      </c>
      <c r="M7" s="1">
        <f>SUMIFS(input!$E$604:$E$750,input!$B$604:$B$750,$A7,input!$C$604:$C$750,M$2)</f>
        <v>72858</v>
      </c>
      <c r="N7" s="1">
        <f>SUMIFS(input!$E$604:$E$750,input!$B$604:$B$750,$A7,input!$C$604:$C$750,N$2)</f>
        <v>9937</v>
      </c>
      <c r="O7" s="1">
        <f>SUMIFS(input!$E$604:$E$750,input!$B$604:$B$750,$A7,input!$C$604:$C$750,O$2)</f>
        <v>75394</v>
      </c>
      <c r="P7" s="1">
        <f>SUMIFS(input!$E$604:$E$750,input!$B$604:$B$750,$A7,input!$C$604:$C$750,P$2)</f>
        <v>278766</v>
      </c>
      <c r="Q7" s="1">
        <f>SUMIFS(input!$E$604:$E$750,input!$B$604:$B$750,$A7,input!$C$604:$C$750,Q$2)</f>
        <v>19695</v>
      </c>
      <c r="R7" s="1">
        <f>SUMIFS(input!$E$604:$E$750,input!$B$604:$B$750,$A7,input!$C$604:$C$750,R$2)</f>
        <v>4643</v>
      </c>
      <c r="S7" s="1">
        <f>SUMIFS(input!$E$604:$E$750,input!$B$604:$B$750,$A7,input!$C$604:$C$750,S$2)</f>
        <v>110865</v>
      </c>
      <c r="T7" s="3">
        <f t="shared" si="10"/>
        <v>572158</v>
      </c>
      <c r="U7" s="3"/>
      <c r="V7" t="s">
        <v>8</v>
      </c>
      <c r="W7" s="1">
        <f t="shared" si="11"/>
        <v>13459.214799473208</v>
      </c>
      <c r="X7" s="1">
        <f t="shared" si="12"/>
        <v>-1248.4319225337003</v>
      </c>
      <c r="Y7" s="1">
        <f t="shared" si="13"/>
        <v>6624.6688990176044</v>
      </c>
      <c r="Z7" s="1">
        <f t="shared" si="14"/>
        <v>-74362.078218269162</v>
      </c>
      <c r="AA7" s="1">
        <f t="shared" si="15"/>
        <v>-3212.5189977726004</v>
      </c>
      <c r="AB7" s="1">
        <f t="shared" si="16"/>
        <v>-8214.9504818213009</v>
      </c>
      <c r="AC7" s="1">
        <f t="shared" si="17"/>
        <v>35044.529999998398</v>
      </c>
      <c r="AD7" s="3">
        <f t="shared" si="18"/>
        <v>-31909.565921907546</v>
      </c>
      <c r="AE7" s="3"/>
      <c r="AG7" t="s">
        <v>8</v>
      </c>
      <c r="AH7" s="1">
        <f>SUMIFS(input!$E$1054:$E$1200,input!$B$1054:$B$1200,$A7,input!$C$1054:$C$1200,AH$2)</f>
        <v>72858</v>
      </c>
      <c r="AI7" s="1">
        <f>SUMIFS(input!$E$1054:$E$1200,input!$B$1054:$B$1200,$A7,input!$C$1054:$C$1200,AI$2)</f>
        <v>9937</v>
      </c>
      <c r="AJ7" s="1">
        <f>SUMIFS(input!$E$1054:$E$1200,input!$B$1054:$B$1200,$A7,input!$C$1054:$C$1200,AJ$2)</f>
        <v>75394</v>
      </c>
      <c r="AK7" s="1">
        <f>SUMIFS(input!$E$1054:$E$1200,input!$B$1054:$B$1200,$A7,input!$C$1054:$C$1200,AK$2)</f>
        <v>278766</v>
      </c>
      <c r="AL7" s="1">
        <f>SUMIFS(input!$E$1054:$E$1200,input!$B$1054:$B$1200,$A7,input!$C$1054:$C$1200,AL$2)</f>
        <v>19695</v>
      </c>
      <c r="AM7" s="1">
        <f>SUMIFS(input!$E$1054:$E$1200,input!$B$1054:$B$1200,$A7,input!$C$1054:$C$1200,AM$2)</f>
        <v>4643</v>
      </c>
      <c r="AN7" s="1">
        <f>SUMIFS(input!$E$1054:$E$1200,input!$B$1054:$B$1200,$A7,input!$C$1054:$C$1200,AN$2)</f>
        <v>110865</v>
      </c>
      <c r="AO7" s="3">
        <f t="shared" si="19"/>
        <v>572158</v>
      </c>
    </row>
    <row r="8" spans="1:41" x14ac:dyDescent="0.25">
      <c r="A8">
        <v>5</v>
      </c>
      <c r="B8" t="s">
        <v>9</v>
      </c>
      <c r="C8" s="1">
        <f>SUMIFS(input!$E$4:$E$150,input!$B$4:$B$150,$A8,input!$C$4:$C$150,C$2)</f>
        <v>48623.7084859229</v>
      </c>
      <c r="D8" s="1">
        <f>SUMIFS(input!$E$4:$E$150,input!$B$4:$B$150,$A8,input!$C$4:$C$150,D$2)</f>
        <v>12254.661540429001</v>
      </c>
      <c r="E8" s="1">
        <f>SUMIFS(input!$E$4:$E$150,input!$B$4:$B$150,$A8,input!$C$4:$C$150,E$2)</f>
        <v>37450.866474695802</v>
      </c>
      <c r="F8" s="1">
        <f>SUMIFS(input!$E$4:$E$150,input!$B$4:$B$150,$A8,input!$C$4:$C$150,F$2)</f>
        <v>21004.190137723701</v>
      </c>
      <c r="G8" s="1">
        <f>SUMIFS(input!$E$4:$E$150,input!$B$4:$B$150,$A8,input!$C$4:$C$150,G$2)</f>
        <v>2267113.5941757448</v>
      </c>
      <c r="H8" s="1">
        <f>SUMIFS(input!$E$4:$E$150,input!$B$4:$B$150,$A8,input!$C$4:$C$150,H$2)</f>
        <v>263472.60677464108</v>
      </c>
      <c r="I8" s="1">
        <f>SUMIFS(input!$E$4:$E$150,input!$B$4:$B$150,$A8,input!$C$4:$C$150,I$2)</f>
        <v>331136.65536951751</v>
      </c>
      <c r="J8" s="3">
        <f t="shared" si="9"/>
        <v>2981056.2829586747</v>
      </c>
      <c r="L8" t="s">
        <v>9</v>
      </c>
      <c r="M8" s="1">
        <f>SUMIFS(input!$E$604:$E$750,input!$B$604:$B$750,$A8,input!$C$604:$C$750,M$2)</f>
        <v>46439</v>
      </c>
      <c r="N8" s="1">
        <f>SUMIFS(input!$E$604:$E$750,input!$B$604:$B$750,$A8,input!$C$604:$C$750,N$2)</f>
        <v>12766</v>
      </c>
      <c r="O8" s="1">
        <f>SUMIFS(input!$E$604:$E$750,input!$B$604:$B$750,$A8,input!$C$604:$C$750,O$2)</f>
        <v>50310</v>
      </c>
      <c r="P8" s="1">
        <f>SUMIFS(input!$E$604:$E$750,input!$B$604:$B$750,$A8,input!$C$604:$C$750,P$2)</f>
        <v>20536</v>
      </c>
      <c r="Q8" s="1">
        <f>SUMIFS(input!$E$604:$E$750,input!$B$604:$B$750,$A8,input!$C$604:$C$750,Q$2)</f>
        <v>2380871</v>
      </c>
      <c r="R8" s="1">
        <f>SUMIFS(input!$E$604:$E$750,input!$B$604:$B$750,$A8,input!$C$604:$C$750,R$2)</f>
        <v>251197</v>
      </c>
      <c r="S8" s="1">
        <f>SUMIFS(input!$E$604:$E$750,input!$B$604:$B$750,$A8,input!$C$604:$C$750,S$2)</f>
        <v>397922</v>
      </c>
      <c r="T8" s="3">
        <f t="shared" si="10"/>
        <v>3160041</v>
      </c>
      <c r="U8" s="3"/>
      <c r="V8" t="s">
        <v>9</v>
      </c>
      <c r="W8" s="1">
        <f t="shared" si="11"/>
        <v>-2184.7084859228999</v>
      </c>
      <c r="X8" s="1">
        <f t="shared" si="12"/>
        <v>511.33845957099948</v>
      </c>
      <c r="Y8" s="1">
        <f t="shared" si="13"/>
        <v>12859.133525304198</v>
      </c>
      <c r="Z8" s="1">
        <f t="shared" si="14"/>
        <v>-468.1901377237009</v>
      </c>
      <c r="AA8" s="1">
        <f t="shared" si="15"/>
        <v>113757.4058242552</v>
      </c>
      <c r="AB8" s="1">
        <f t="shared" si="16"/>
        <v>-12275.606774641084</v>
      </c>
      <c r="AC8" s="1">
        <f t="shared" si="17"/>
        <v>66785.34463048249</v>
      </c>
      <c r="AD8" s="3">
        <f t="shared" si="18"/>
        <v>178984.71704132529</v>
      </c>
      <c r="AE8" s="3"/>
      <c r="AG8" t="s">
        <v>9</v>
      </c>
      <c r="AH8" s="1">
        <f>SUMIFS(input!$E$1054:$E$1200,input!$B$1054:$B$1200,$A8,input!$C$1054:$C$1200,AH$2)</f>
        <v>46439</v>
      </c>
      <c r="AI8" s="1">
        <f>SUMIFS(input!$E$1054:$E$1200,input!$B$1054:$B$1200,$A8,input!$C$1054:$C$1200,AI$2)</f>
        <v>12766</v>
      </c>
      <c r="AJ8" s="1">
        <f>SUMIFS(input!$E$1054:$E$1200,input!$B$1054:$B$1200,$A8,input!$C$1054:$C$1200,AJ$2)</f>
        <v>50310</v>
      </c>
      <c r="AK8" s="1">
        <f>SUMIFS(input!$E$1054:$E$1200,input!$B$1054:$B$1200,$A8,input!$C$1054:$C$1200,AK$2)</f>
        <v>20536</v>
      </c>
      <c r="AL8" s="1">
        <f>SUMIFS(input!$E$1054:$E$1200,input!$B$1054:$B$1200,$A8,input!$C$1054:$C$1200,AL$2)</f>
        <v>2380871</v>
      </c>
      <c r="AM8" s="1">
        <f>SUMIFS(input!$E$1054:$E$1200,input!$B$1054:$B$1200,$A8,input!$C$1054:$C$1200,AM$2)</f>
        <v>251197</v>
      </c>
      <c r="AN8" s="1">
        <f>SUMIFS(input!$E$1054:$E$1200,input!$B$1054:$B$1200,$A8,input!$C$1054:$C$1200,AN$2)</f>
        <v>397922</v>
      </c>
      <c r="AO8" s="3">
        <f t="shared" si="19"/>
        <v>3160041</v>
      </c>
    </row>
    <row r="9" spans="1:41" x14ac:dyDescent="0.25">
      <c r="A9">
        <v>6</v>
      </c>
      <c r="B9" t="s">
        <v>10</v>
      </c>
      <c r="C9" s="1">
        <f>SUMIFS(input!$E$4:$E$150,input!$B$4:$B$150,$A9,input!$C$4:$C$150,C$2)</f>
        <v>15824.5800879662</v>
      </c>
      <c r="D9" s="1">
        <f>SUMIFS(input!$E$4:$E$150,input!$B$4:$B$150,$A9,input!$C$4:$C$150,D$2)</f>
        <v>13084.271576491501</v>
      </c>
      <c r="E9" s="1">
        <f>SUMIFS(input!$E$4:$E$150,input!$B$4:$B$150,$A9,input!$C$4:$C$150,E$2)</f>
        <v>9043.9757738179014</v>
      </c>
      <c r="F9" s="1">
        <f>SUMIFS(input!$E$4:$E$150,input!$B$4:$B$150,$A9,input!$C$4:$C$150,F$2)</f>
        <v>9139.1734497074995</v>
      </c>
      <c r="G9" s="1">
        <f>SUMIFS(input!$E$4:$E$150,input!$B$4:$B$150,$A9,input!$C$4:$C$150,G$2)</f>
        <v>255919.43384545861</v>
      </c>
      <c r="H9" s="1">
        <f>SUMIFS(input!$E$4:$E$150,input!$B$4:$B$150,$A9,input!$C$4:$C$150,H$2)</f>
        <v>332932.64763898921</v>
      </c>
      <c r="I9" s="1">
        <f>SUMIFS(input!$E$4:$E$150,input!$B$4:$B$150,$A9,input!$C$4:$C$150,I$2)</f>
        <v>106014.61584940131</v>
      </c>
      <c r="J9" s="3">
        <f t="shared" si="9"/>
        <v>741958.69822183228</v>
      </c>
      <c r="L9" t="s">
        <v>10</v>
      </c>
      <c r="M9" s="1">
        <f>SUMIFS(input!$E$604:$E$750,input!$B$604:$B$750,$A9,input!$C$604:$C$750,M$2)</f>
        <v>14714</v>
      </c>
      <c r="N9" s="1">
        <f>SUMIFS(input!$E$604:$E$750,input!$B$604:$B$750,$A9,input!$C$604:$C$750,N$2)</f>
        <v>2739</v>
      </c>
      <c r="O9" s="1">
        <f>SUMIFS(input!$E$604:$E$750,input!$B$604:$B$750,$A9,input!$C$604:$C$750,O$2)</f>
        <v>6663</v>
      </c>
      <c r="P9" s="1">
        <f>SUMIFS(input!$E$604:$E$750,input!$B$604:$B$750,$A9,input!$C$604:$C$750,P$2)</f>
        <v>4060</v>
      </c>
      <c r="Q9" s="1">
        <f>SUMIFS(input!$E$604:$E$750,input!$B$604:$B$750,$A9,input!$C$604:$C$750,Q$2)</f>
        <v>256862</v>
      </c>
      <c r="R9" s="1">
        <f>SUMIFS(input!$E$604:$E$750,input!$B$604:$B$750,$A9,input!$C$604:$C$750,R$2)</f>
        <v>321116</v>
      </c>
      <c r="S9" s="1">
        <f>SUMIFS(input!$E$604:$E$750,input!$B$604:$B$750,$A9,input!$C$604:$C$750,S$2)</f>
        <v>80281</v>
      </c>
      <c r="T9" s="3">
        <f t="shared" si="10"/>
        <v>686435</v>
      </c>
      <c r="U9" s="3"/>
      <c r="V9" t="s">
        <v>10</v>
      </c>
      <c r="W9" s="1">
        <f t="shared" si="11"/>
        <v>-1110.5800879662002</v>
      </c>
      <c r="X9" s="1">
        <f t="shared" si="12"/>
        <v>-10345.271576491501</v>
      </c>
      <c r="Y9" s="1">
        <f t="shared" si="13"/>
        <v>-2380.9757738179014</v>
      </c>
      <c r="Z9" s="1">
        <f t="shared" si="14"/>
        <v>-5079.1734497074995</v>
      </c>
      <c r="AA9" s="1">
        <f t="shared" si="15"/>
        <v>942.56615454138955</v>
      </c>
      <c r="AB9" s="1">
        <f t="shared" si="16"/>
        <v>-11816.647638989205</v>
      </c>
      <c r="AC9" s="1">
        <f t="shared" si="17"/>
        <v>-25733.615849401307</v>
      </c>
      <c r="AD9" s="3">
        <f t="shared" si="18"/>
        <v>-55523.698221832281</v>
      </c>
      <c r="AE9" s="3"/>
      <c r="AG9" t="s">
        <v>10</v>
      </c>
      <c r="AH9" s="1">
        <f>SUMIFS(input!$E$1054:$E$1200,input!$B$1054:$B$1200,$A9,input!$C$1054:$C$1200,AH$2)</f>
        <v>14714</v>
      </c>
      <c r="AI9" s="1">
        <f>SUMIFS(input!$E$1054:$E$1200,input!$B$1054:$B$1200,$A9,input!$C$1054:$C$1200,AI$2)</f>
        <v>2739</v>
      </c>
      <c r="AJ9" s="1">
        <f>SUMIFS(input!$E$1054:$E$1200,input!$B$1054:$B$1200,$A9,input!$C$1054:$C$1200,AJ$2)</f>
        <v>6663</v>
      </c>
      <c r="AK9" s="1">
        <f>SUMIFS(input!$E$1054:$E$1200,input!$B$1054:$B$1200,$A9,input!$C$1054:$C$1200,AK$2)</f>
        <v>4060</v>
      </c>
      <c r="AL9" s="1">
        <f>SUMIFS(input!$E$1054:$E$1200,input!$B$1054:$B$1200,$A9,input!$C$1054:$C$1200,AL$2)</f>
        <v>256862</v>
      </c>
      <c r="AM9" s="1">
        <f>SUMIFS(input!$E$1054:$E$1200,input!$B$1054:$B$1200,$A9,input!$C$1054:$C$1200,AM$2)</f>
        <v>321116</v>
      </c>
      <c r="AN9" s="1">
        <f>SUMIFS(input!$E$1054:$E$1200,input!$B$1054:$B$1200,$A9,input!$C$1054:$C$1200,AN$2)</f>
        <v>80281</v>
      </c>
      <c r="AO9" s="3">
        <f t="shared" si="19"/>
        <v>686435</v>
      </c>
    </row>
    <row r="10" spans="1:41" x14ac:dyDescent="0.25">
      <c r="A10">
        <v>7</v>
      </c>
      <c r="B10" t="s">
        <v>11</v>
      </c>
      <c r="C10" s="1">
        <f>SUMIFS(input!$E$4:$E$150,input!$B$4:$B$150,$A10,input!$C$4:$C$150,C$2)</f>
        <v>92705.201170704298</v>
      </c>
      <c r="D10" s="1">
        <f>SUMIFS(input!$E$4:$E$150,input!$B$4:$B$150,$A10,input!$C$4:$C$150,D$2)</f>
        <v>30221.7123762745</v>
      </c>
      <c r="E10" s="1">
        <f>SUMIFS(input!$E$4:$E$150,input!$B$4:$B$150,$A10,input!$C$4:$C$150,E$2)</f>
        <v>119029.1383795954</v>
      </c>
      <c r="F10" s="1">
        <f>SUMIFS(input!$E$4:$E$150,input!$B$4:$B$150,$A10,input!$C$4:$C$150,F$2)</f>
        <v>78903.659405247192</v>
      </c>
      <c r="G10" s="1">
        <f>SUMIFS(input!$E$4:$E$150,input!$B$4:$B$150,$A10,input!$C$4:$C$150,G$2)</f>
        <v>336384.71459486848</v>
      </c>
      <c r="H10" s="1">
        <f>SUMIFS(input!$E$4:$E$150,input!$B$4:$B$150,$A10,input!$C$4:$C$150,H$2)</f>
        <v>97170.572453348708</v>
      </c>
      <c r="I10" s="1">
        <f>SUMIFS(input!$E$4:$E$150,input!$B$4:$B$150,$A10,input!$C$4:$C$150,I$2)</f>
        <v>9962241.2179877609</v>
      </c>
      <c r="J10" s="3">
        <f t="shared" si="9"/>
        <v>10716656.2163678</v>
      </c>
      <c r="L10" t="s">
        <v>11</v>
      </c>
      <c r="M10" s="1">
        <f>SUMIFS(input!$E$604:$E$750,input!$B$604:$B$750,$A10,input!$C$604:$C$750,M$2)</f>
        <v>137793</v>
      </c>
      <c r="N10" s="1">
        <f>SUMIFS(input!$E$604:$E$750,input!$B$604:$B$750,$A10,input!$C$604:$C$750,N$2)</f>
        <v>35630</v>
      </c>
      <c r="O10" s="1">
        <f>SUMIFS(input!$E$604:$E$750,input!$B$604:$B$750,$A10,input!$C$604:$C$750,O$2)</f>
        <v>122243</v>
      </c>
      <c r="P10" s="1">
        <f>SUMIFS(input!$E$604:$E$750,input!$B$604:$B$750,$A10,input!$C$604:$C$750,P$2)</f>
        <v>110883</v>
      </c>
      <c r="Q10" s="1">
        <f>SUMIFS(input!$E$604:$E$750,input!$B$604:$B$750,$A10,input!$C$604:$C$750,Q$2)</f>
        <v>395729</v>
      </c>
      <c r="R10" s="1">
        <f>SUMIFS(input!$E$604:$E$750,input!$B$604:$B$750,$A10,input!$C$604:$C$750,R$2)</f>
        <v>85251</v>
      </c>
      <c r="S10" s="1">
        <f>SUMIFS(input!$E$604:$E$750,input!$B$604:$B$750,$A10,input!$C$604:$C$750,S$2)</f>
        <v>10727440</v>
      </c>
      <c r="T10" s="3">
        <f t="shared" si="10"/>
        <v>11614969</v>
      </c>
      <c r="U10" s="3"/>
      <c r="V10" t="s">
        <v>11</v>
      </c>
      <c r="W10" s="1">
        <f t="shared" si="11"/>
        <v>45087.798829295702</v>
      </c>
      <c r="X10" s="1">
        <f t="shared" si="12"/>
        <v>5408.2876237255005</v>
      </c>
      <c r="Y10" s="1">
        <f t="shared" si="13"/>
        <v>3213.8616204045975</v>
      </c>
      <c r="Z10" s="1">
        <f t="shared" si="14"/>
        <v>31979.340594752808</v>
      </c>
      <c r="AA10" s="1">
        <f t="shared" si="15"/>
        <v>59344.285405131523</v>
      </c>
      <c r="AB10" s="1">
        <f t="shared" si="16"/>
        <v>-11919.572453348708</v>
      </c>
      <c r="AC10" s="1">
        <f t="shared" si="17"/>
        <v>765198.7820122391</v>
      </c>
      <c r="AD10" s="3">
        <f t="shared" si="18"/>
        <v>898312.78363220021</v>
      </c>
      <c r="AE10" s="3"/>
      <c r="AG10" t="s">
        <v>11</v>
      </c>
      <c r="AH10" s="1">
        <f>SUMIFS(input!$E$1054:$E$1200,input!$B$1054:$B$1200,$A10,input!$C$1054:$C$1200,AH$2)</f>
        <v>137793</v>
      </c>
      <c r="AI10" s="1">
        <f>SUMIFS(input!$E$1054:$E$1200,input!$B$1054:$B$1200,$A10,input!$C$1054:$C$1200,AI$2)</f>
        <v>35630</v>
      </c>
      <c r="AJ10" s="1">
        <f>SUMIFS(input!$E$1054:$E$1200,input!$B$1054:$B$1200,$A10,input!$C$1054:$C$1200,AJ$2)</f>
        <v>122243</v>
      </c>
      <c r="AK10" s="1">
        <f>SUMIFS(input!$E$1054:$E$1200,input!$B$1054:$B$1200,$A10,input!$C$1054:$C$1200,AK$2)</f>
        <v>110883</v>
      </c>
      <c r="AL10" s="1">
        <f>SUMIFS(input!$E$1054:$E$1200,input!$B$1054:$B$1200,$A10,input!$C$1054:$C$1200,AL$2)</f>
        <v>395729</v>
      </c>
      <c r="AM10" s="1">
        <f>SUMIFS(input!$E$1054:$E$1200,input!$B$1054:$B$1200,$A10,input!$C$1054:$C$1200,AM$2)</f>
        <v>85251</v>
      </c>
      <c r="AN10" s="1">
        <f>SUMIFS(input!$E$1054:$E$1200,input!$B$1054:$B$1200,$A10,input!$C$1054:$C$1200,AN$2)</f>
        <v>10727440</v>
      </c>
      <c r="AO10" s="3">
        <f t="shared" si="19"/>
        <v>11614969</v>
      </c>
    </row>
    <row r="11" spans="1:41" x14ac:dyDescent="0.25">
      <c r="B11" s="8" t="s">
        <v>12</v>
      </c>
      <c r="C11" s="9">
        <f t="shared" ref="C11:J11" si="20">SUM(C4:C10)</f>
        <v>694135.45660065883</v>
      </c>
      <c r="D11" s="9">
        <f t="shared" si="20"/>
        <v>141734.07662032999</v>
      </c>
      <c r="E11" s="9">
        <f t="shared" si="20"/>
        <v>636632.55917590566</v>
      </c>
      <c r="F11" s="9">
        <f t="shared" si="20"/>
        <v>604473.35990710743</v>
      </c>
      <c r="G11" s="9">
        <f t="shared" si="20"/>
        <v>2981264.8416551026</v>
      </c>
      <c r="H11" s="9">
        <f t="shared" si="20"/>
        <v>738101.48591956147</v>
      </c>
      <c r="I11" s="9">
        <f t="shared" si="20"/>
        <v>10718463.691284986</v>
      </c>
      <c r="J11" s="9">
        <f t="shared" si="20"/>
        <v>16514805.471163653</v>
      </c>
      <c r="L11" s="8" t="s">
        <v>12</v>
      </c>
      <c r="M11" s="9">
        <f>SUM(M4:M10)</f>
        <v>823026</v>
      </c>
      <c r="N11" s="9">
        <f t="shared" ref="N11" si="21">SUM(N4:N10)</f>
        <v>199288</v>
      </c>
      <c r="O11" s="9">
        <f t="shared" ref="O11" si="22">SUM(O4:O10)</f>
        <v>659044</v>
      </c>
      <c r="P11" s="9">
        <f t="shared" ref="P11" si="23">SUM(P4:P10)</f>
        <v>572117</v>
      </c>
      <c r="Q11" s="9">
        <f t="shared" ref="Q11" si="24">SUM(Q4:Q10)</f>
        <v>3160064</v>
      </c>
      <c r="R11" s="9">
        <f t="shared" ref="R11" si="25">SUM(R4:R10)</f>
        <v>686499</v>
      </c>
      <c r="S11" s="9">
        <f t="shared" ref="S11" si="26">SUM(S4:S10)</f>
        <v>11615797</v>
      </c>
      <c r="T11" s="9">
        <f t="shared" ref="T11" si="27">SUM(T4:T10)</f>
        <v>17715835</v>
      </c>
      <c r="U11" s="18"/>
      <c r="V11" s="8" t="s">
        <v>12</v>
      </c>
      <c r="W11" s="9">
        <f t="shared" si="11"/>
        <v>128890.54339934117</v>
      </c>
      <c r="X11" s="9">
        <f t="shared" si="12"/>
        <v>57553.923379670014</v>
      </c>
      <c r="Y11" s="9">
        <f t="shared" si="13"/>
        <v>22411.440824094345</v>
      </c>
      <c r="Z11" s="9">
        <f t="shared" si="14"/>
        <v>-32356.359907107428</v>
      </c>
      <c r="AA11" s="9">
        <f t="shared" si="15"/>
        <v>178799.15834489744</v>
      </c>
      <c r="AB11" s="9">
        <f t="shared" si="16"/>
        <v>-51602.48591956147</v>
      </c>
      <c r="AC11" s="9">
        <f t="shared" si="17"/>
        <v>897333.30871501379</v>
      </c>
      <c r="AD11" s="9">
        <f>T11-J11</f>
        <v>1201029.5288363472</v>
      </c>
      <c r="AE11" s="18"/>
      <c r="AG11" s="8" t="s">
        <v>12</v>
      </c>
      <c r="AH11" s="9">
        <f>SUM(AH4:AH10)</f>
        <v>823026</v>
      </c>
      <c r="AI11" s="9">
        <f t="shared" ref="AI11:AO11" si="28">SUM(AI4:AI10)</f>
        <v>199288</v>
      </c>
      <c r="AJ11" s="9">
        <f t="shared" si="28"/>
        <v>659044</v>
      </c>
      <c r="AK11" s="9">
        <f t="shared" si="28"/>
        <v>572117</v>
      </c>
      <c r="AL11" s="9">
        <f t="shared" si="28"/>
        <v>3160064</v>
      </c>
      <c r="AM11" s="9">
        <f t="shared" si="28"/>
        <v>686499</v>
      </c>
      <c r="AN11" s="9">
        <f t="shared" si="28"/>
        <v>11615797</v>
      </c>
      <c r="AO11" s="9">
        <f t="shared" si="28"/>
        <v>17715835</v>
      </c>
    </row>
    <row r="13" spans="1:41" x14ac:dyDescent="0.25">
      <c r="B13" s="5"/>
      <c r="C13" s="6" t="s">
        <v>5</v>
      </c>
      <c r="D13" s="6" t="s">
        <v>6</v>
      </c>
      <c r="E13" s="6" t="s">
        <v>7</v>
      </c>
      <c r="F13" s="6" t="s">
        <v>8</v>
      </c>
      <c r="G13" s="6" t="s">
        <v>9</v>
      </c>
      <c r="H13" s="6" t="s">
        <v>10</v>
      </c>
      <c r="I13" s="6" t="s">
        <v>11</v>
      </c>
      <c r="J13" s="7" t="s">
        <v>12</v>
      </c>
      <c r="L13" s="5"/>
      <c r="M13" s="6" t="s">
        <v>5</v>
      </c>
      <c r="N13" s="6" t="s">
        <v>6</v>
      </c>
      <c r="O13" s="6" t="s">
        <v>7</v>
      </c>
      <c r="P13" s="6" t="s">
        <v>8</v>
      </c>
      <c r="Q13" s="6" t="s">
        <v>9</v>
      </c>
      <c r="R13" s="6" t="s">
        <v>10</v>
      </c>
      <c r="S13" s="6" t="s">
        <v>11</v>
      </c>
      <c r="T13" s="7" t="s">
        <v>12</v>
      </c>
      <c r="U13" s="20"/>
      <c r="V13" s="5"/>
      <c r="W13" s="6" t="s">
        <v>5</v>
      </c>
      <c r="X13" s="6" t="s">
        <v>6</v>
      </c>
      <c r="Y13" s="6" t="s">
        <v>7</v>
      </c>
      <c r="Z13" s="6" t="s">
        <v>8</v>
      </c>
      <c r="AA13" s="6" t="s">
        <v>9</v>
      </c>
      <c r="AB13" s="6" t="s">
        <v>10</v>
      </c>
      <c r="AC13" s="6" t="s">
        <v>11</v>
      </c>
      <c r="AD13" s="7" t="s">
        <v>12</v>
      </c>
      <c r="AE13" s="20"/>
      <c r="AG13" s="5"/>
      <c r="AH13" s="6" t="s">
        <v>5</v>
      </c>
      <c r="AI13" s="6" t="s">
        <v>6</v>
      </c>
      <c r="AJ13" s="6" t="s">
        <v>7</v>
      </c>
      <c r="AK13" s="6" t="s">
        <v>8</v>
      </c>
      <c r="AL13" s="6" t="s">
        <v>9</v>
      </c>
      <c r="AM13" s="6" t="s">
        <v>10</v>
      </c>
      <c r="AN13" s="6" t="s">
        <v>11</v>
      </c>
      <c r="AO13" s="7" t="s">
        <v>12</v>
      </c>
    </row>
    <row r="14" spans="1:41" x14ac:dyDescent="0.25">
      <c r="B14" t="s">
        <v>5</v>
      </c>
      <c r="C14" s="10">
        <f>C4/$J$11</f>
        <v>2.4561523607597693E-2</v>
      </c>
      <c r="D14" s="10">
        <f t="shared" ref="D14:J14" si="29">D4/$J$11</f>
        <v>2.3182321118091001E-3</v>
      </c>
      <c r="E14" s="10">
        <f t="shared" si="29"/>
        <v>1.9796274274361649E-3</v>
      </c>
      <c r="F14" s="10">
        <f t="shared" si="29"/>
        <v>3.4493009718887481E-3</v>
      </c>
      <c r="G14" s="10">
        <f t="shared" si="29"/>
        <v>2.8944694434228143E-3</v>
      </c>
      <c r="H14" s="10">
        <f t="shared" si="29"/>
        <v>1.1636254242117056E-3</v>
      </c>
      <c r="I14" s="10">
        <f t="shared" si="29"/>
        <v>5.595172030386366E-3</v>
      </c>
      <c r="J14" s="11">
        <f t="shared" si="29"/>
        <v>4.1961951016752597E-2</v>
      </c>
      <c r="L14" t="s">
        <v>5</v>
      </c>
      <c r="M14" s="10">
        <f>M4/$T$11</f>
        <v>2.4761689189360819E-2</v>
      </c>
      <c r="N14" s="10">
        <f t="shared" ref="N14:T14" si="30">N4/$T$11</f>
        <v>3.6926286567920733E-3</v>
      </c>
      <c r="O14" s="10">
        <f t="shared" si="30"/>
        <v>2.5808549244221344E-3</v>
      </c>
      <c r="P14" s="10">
        <f t="shared" si="30"/>
        <v>4.1223007552283024E-3</v>
      </c>
      <c r="Q14" s="10">
        <f t="shared" si="30"/>
        <v>2.5980711606311529E-3</v>
      </c>
      <c r="R14" s="10">
        <f t="shared" si="30"/>
        <v>8.0566340790597785E-4</v>
      </c>
      <c r="S14" s="10">
        <f t="shared" si="30"/>
        <v>7.913598201834687E-3</v>
      </c>
      <c r="T14" s="11">
        <f t="shared" si="30"/>
        <v>4.6474806296175147E-2</v>
      </c>
      <c r="U14" s="11"/>
      <c r="V14" t="s">
        <v>5</v>
      </c>
      <c r="W14" s="10">
        <f>IF(C4&gt;0,W4/C4,0)</f>
        <v>8.1466643422607135E-2</v>
      </c>
      <c r="X14" s="10">
        <f t="shared" ref="X14:AD14" si="31">IF(D4&gt;0,X4/D4,0)</f>
        <v>0.70870418325180007</v>
      </c>
      <c r="Y14" s="10">
        <f t="shared" si="31"/>
        <v>0.39851875393768632</v>
      </c>
      <c r="Z14" s="10">
        <f t="shared" si="31"/>
        <v>0.28202574744482045</v>
      </c>
      <c r="AA14" s="10">
        <f t="shared" si="31"/>
        <v>-3.7124276337335546E-2</v>
      </c>
      <c r="AB14" s="10">
        <f t="shared" si="31"/>
        <v>-0.25727404360405953</v>
      </c>
      <c r="AC14" s="10">
        <f t="shared" si="31"/>
        <v>0.51722054967171416</v>
      </c>
      <c r="AD14" s="11">
        <f t="shared" si="31"/>
        <v>0.18809202340863124</v>
      </c>
      <c r="AE14" s="11"/>
      <c r="AG14" t="s">
        <v>5</v>
      </c>
      <c r="AH14" s="10">
        <f>AH4/$AO$11</f>
        <v>2.4761689189360819E-2</v>
      </c>
      <c r="AI14" s="10">
        <f t="shared" ref="AI14:AO14" si="32">AI4/$AO$11</f>
        <v>3.6926286567920733E-3</v>
      </c>
      <c r="AJ14" s="10">
        <f t="shared" si="32"/>
        <v>2.5808549244221344E-3</v>
      </c>
      <c r="AK14" s="10">
        <f t="shared" si="32"/>
        <v>4.1223007552283024E-3</v>
      </c>
      <c r="AL14" s="10">
        <f t="shared" si="32"/>
        <v>2.5980711606311529E-3</v>
      </c>
      <c r="AM14" s="10">
        <f t="shared" si="32"/>
        <v>8.0566340790597785E-4</v>
      </c>
      <c r="AN14" s="10">
        <f t="shared" si="32"/>
        <v>7.913598201834687E-3</v>
      </c>
      <c r="AO14" s="11">
        <f t="shared" si="32"/>
        <v>4.6474806296175147E-2</v>
      </c>
    </row>
    <row r="15" spans="1:41" x14ac:dyDescent="0.25">
      <c r="B15" t="s">
        <v>6</v>
      </c>
      <c r="C15" s="10">
        <f t="shared" ref="C15:J15" si="33">C5/$J$11</f>
        <v>2.4655249922474671E-3</v>
      </c>
      <c r="D15" s="10">
        <f t="shared" si="33"/>
        <v>1.7962829485501867E-3</v>
      </c>
      <c r="E15" s="10">
        <f t="shared" si="33"/>
        <v>4.6846333191443703E-4</v>
      </c>
      <c r="F15" s="10">
        <f t="shared" si="33"/>
        <v>1.133445376083692E-3</v>
      </c>
      <c r="G15" s="10">
        <f t="shared" si="33"/>
        <v>7.7564771725905258E-4</v>
      </c>
      <c r="H15" s="10">
        <f t="shared" si="33"/>
        <v>3.3143714595790648E-4</v>
      </c>
      <c r="I15" s="10">
        <f t="shared" si="33"/>
        <v>1.6620336934098365E-3</v>
      </c>
      <c r="J15" s="11">
        <f t="shared" si="33"/>
        <v>8.6328352054225767E-3</v>
      </c>
      <c r="L15" t="s">
        <v>6</v>
      </c>
      <c r="M15" s="10">
        <f t="shared" ref="M15:T15" si="34">M5/$T$11</f>
        <v>3.8855633956852726E-3</v>
      </c>
      <c r="N15" s="10">
        <f t="shared" si="34"/>
        <v>3.1467892989520394E-3</v>
      </c>
      <c r="O15" s="10">
        <f t="shared" si="34"/>
        <v>9.9024403873709593E-4</v>
      </c>
      <c r="P15" s="10">
        <f t="shared" si="34"/>
        <v>5.332517490708172E-4</v>
      </c>
      <c r="Q15" s="10">
        <f t="shared" si="34"/>
        <v>6.6138570380679205E-4</v>
      </c>
      <c r="R15" s="10">
        <f t="shared" si="34"/>
        <v>1.3897171654624239E-4</v>
      </c>
      <c r="S15" s="10">
        <f t="shared" si="34"/>
        <v>1.9073331852548863E-3</v>
      </c>
      <c r="T15" s="11">
        <f t="shared" si="34"/>
        <v>1.1263539088053146E-2</v>
      </c>
      <c r="U15" s="11"/>
      <c r="V15" t="s">
        <v>6</v>
      </c>
      <c r="W15" s="10">
        <f t="shared" ref="W15:W21" si="35">IF(C5&gt;0,W5/C5,0)</f>
        <v>0.69056842853864864</v>
      </c>
      <c r="X15" s="10">
        <f t="shared" ref="X15:X21" si="36">IF(D5&gt;0,X5/D5,0)</f>
        <v>0.87923495312967992</v>
      </c>
      <c r="Y15" s="10">
        <f>IF(E5&gt;0,Y5/E5,0)</f>
        <v>1.2675391701381111</v>
      </c>
      <c r="Z15" s="10">
        <f t="shared" ref="Z15:Z21" si="37">IF(F5&gt;0,Z5/F5,0)</f>
        <v>-0.49531562665799994</v>
      </c>
      <c r="AA15" s="10">
        <f t="shared" ref="AA15:AA21" si="38">IF(G5&gt;0,AA5/G5,0)</f>
        <v>-8.5300485128591952E-2</v>
      </c>
      <c r="AB15" s="10">
        <f t="shared" ref="AB15:AB21" si="39">IF(H5&gt;0,AB5/H5,0)</f>
        <v>-0.55020626132932071</v>
      </c>
      <c r="AC15" s="10">
        <f t="shared" ref="AC15:AC21" si="40">IF(I5&gt;0,AC5/I5,0)</f>
        <v>0.23104776942796645</v>
      </c>
      <c r="AD15" s="11">
        <f t="shared" ref="AD15:AD21" si="41">IF(J5&gt;0,AD5/J5,0)</f>
        <v>0.39961820951105198</v>
      </c>
      <c r="AE15" s="11"/>
      <c r="AG15" t="s">
        <v>6</v>
      </c>
      <c r="AH15" s="10">
        <f t="shared" ref="AH15:AO15" si="42">AH5/$AO$11</f>
        <v>3.8855633956852726E-3</v>
      </c>
      <c r="AI15" s="10">
        <f t="shared" si="42"/>
        <v>3.1467892989520394E-3</v>
      </c>
      <c r="AJ15" s="10">
        <f t="shared" si="42"/>
        <v>9.9024403873709593E-4</v>
      </c>
      <c r="AK15" s="10">
        <f t="shared" si="42"/>
        <v>5.332517490708172E-4</v>
      </c>
      <c r="AL15" s="10">
        <f t="shared" si="42"/>
        <v>6.6138570380679205E-4</v>
      </c>
      <c r="AM15" s="10">
        <f t="shared" si="42"/>
        <v>1.3897171654624239E-4</v>
      </c>
      <c r="AN15" s="10">
        <f t="shared" si="42"/>
        <v>1.9073331852548863E-3</v>
      </c>
      <c r="AO15" s="11">
        <f t="shared" si="42"/>
        <v>1.1263539088053146E-2</v>
      </c>
    </row>
    <row r="16" spans="1:41" x14ac:dyDescent="0.25">
      <c r="B16" t="s">
        <v>7</v>
      </c>
      <c r="C16" s="10">
        <f t="shared" ref="C16:J16" si="43">C6/$J$11</f>
        <v>1.8914380568364588E-3</v>
      </c>
      <c r="D16" s="10">
        <f t="shared" si="43"/>
        <v>4.2613783049898825E-4</v>
      </c>
      <c r="E16" s="10">
        <f t="shared" si="43"/>
        <v>2.1914245699854746E-2</v>
      </c>
      <c r="F16" s="10">
        <f t="shared" si="43"/>
        <v>4.0336590311054769E-3</v>
      </c>
      <c r="G16" s="10">
        <f t="shared" si="43"/>
        <v>2.3208453253138342E-3</v>
      </c>
      <c r="H16" s="10">
        <f t="shared" si="43"/>
        <v>4.2247188859564504E-4</v>
      </c>
      <c r="I16" s="10">
        <f t="shared" si="43"/>
        <v>7.4720463102675907E-3</v>
      </c>
      <c r="J16" s="11">
        <f t="shared" si="43"/>
        <v>3.8480844142472742E-2</v>
      </c>
      <c r="L16" t="s">
        <v>7</v>
      </c>
      <c r="M16" s="10">
        <f t="shared" ref="M16:T16" si="44">M6/$T$11</f>
        <v>2.4673971054708964E-3</v>
      </c>
      <c r="N16" s="10">
        <f t="shared" si="44"/>
        <v>9.6241582742219033E-4</v>
      </c>
      <c r="O16" s="10">
        <f t="shared" si="44"/>
        <v>1.9257856036703887E-2</v>
      </c>
      <c r="P16" s="10">
        <f t="shared" si="44"/>
        <v>4.2557971441933165E-3</v>
      </c>
      <c r="Q16" s="10">
        <f t="shared" si="44"/>
        <v>2.7750879368655217E-3</v>
      </c>
      <c r="R16" s="10">
        <f t="shared" si="44"/>
        <v>4.2656753125099663E-4</v>
      </c>
      <c r="S16" s="10">
        <f t="shared" si="44"/>
        <v>7.0729378547497194E-3</v>
      </c>
      <c r="T16" s="11">
        <f t="shared" si="44"/>
        <v>3.7218059436656528E-2</v>
      </c>
      <c r="U16" s="11"/>
      <c r="V16" t="s">
        <v>7</v>
      </c>
      <c r="W16" s="10">
        <f t="shared" si="35"/>
        <v>0.39937816166423507</v>
      </c>
      <c r="X16" s="10">
        <f t="shared" si="36"/>
        <v>1.4227066440946297</v>
      </c>
      <c r="Y16" s="10">
        <f t="shared" ref="Y16:Y21" si="45">IF(E6&gt;0,Y6/E6,0)</f>
        <v>-5.7308538478345508E-2</v>
      </c>
      <c r="Z16" s="10">
        <f t="shared" si="37"/>
        <v>0.13180054558241663</v>
      </c>
      <c r="AA16" s="10">
        <f t="shared" si="38"/>
        <v>0.28268116139006422</v>
      </c>
      <c r="AB16" s="10">
        <f t="shared" si="39"/>
        <v>8.3123911419434163E-2</v>
      </c>
      <c r="AC16" s="10">
        <f t="shared" si="40"/>
        <v>1.5426402793178239E-2</v>
      </c>
      <c r="AD16" s="11">
        <f t="shared" si="41"/>
        <v>3.7521962964431083E-2</v>
      </c>
      <c r="AE16" s="11"/>
      <c r="AG16" t="s">
        <v>7</v>
      </c>
      <c r="AH16" s="10">
        <f t="shared" ref="AH16:AO16" si="46">AH6/$AO$11</f>
        <v>2.4673971054708964E-3</v>
      </c>
      <c r="AI16" s="10">
        <f t="shared" si="46"/>
        <v>9.6241582742219033E-4</v>
      </c>
      <c r="AJ16" s="10">
        <f t="shared" si="46"/>
        <v>1.9257856036703887E-2</v>
      </c>
      <c r="AK16" s="10">
        <f t="shared" si="46"/>
        <v>4.2557971441933165E-3</v>
      </c>
      <c r="AL16" s="10">
        <f t="shared" si="46"/>
        <v>2.7750879368655217E-3</v>
      </c>
      <c r="AM16" s="10">
        <f t="shared" si="46"/>
        <v>4.2656753125099663E-4</v>
      </c>
      <c r="AN16" s="10">
        <f t="shared" si="46"/>
        <v>7.0729378547497194E-3</v>
      </c>
      <c r="AO16" s="11">
        <f t="shared" si="46"/>
        <v>3.7218059436656528E-2</v>
      </c>
    </row>
    <row r="17" spans="1:41" x14ac:dyDescent="0.25">
      <c r="B17" t="s">
        <v>8</v>
      </c>
      <c r="C17" s="10">
        <f t="shared" ref="C17:J17" si="47">C7/$J$11</f>
        <v>3.5966990531158512E-3</v>
      </c>
      <c r="D17" s="10">
        <f t="shared" si="47"/>
        <v>6.7729722533301884E-4</v>
      </c>
      <c r="E17" s="10">
        <f t="shared" si="47"/>
        <v>4.1641017946629699E-3</v>
      </c>
      <c r="F17" s="10">
        <f t="shared" si="47"/>
        <v>2.1382515151926119E-2</v>
      </c>
      <c r="G17" s="10">
        <f t="shared" si="47"/>
        <v>1.3870898472144407E-3</v>
      </c>
      <c r="H17" s="10">
        <f t="shared" si="47"/>
        <v>7.7857111331238187E-4</v>
      </c>
      <c r="I17" s="10">
        <f t="shared" si="47"/>
        <v>4.591060435582545E-3</v>
      </c>
      <c r="J17" s="11">
        <f t="shared" si="47"/>
        <v>3.6577334621147324E-2</v>
      </c>
      <c r="L17" t="s">
        <v>8</v>
      </c>
      <c r="M17" s="10">
        <f t="shared" ref="M17:T17" si="48">M7/$T$11</f>
        <v>4.1125919269399385E-3</v>
      </c>
      <c r="N17" s="10">
        <f t="shared" si="48"/>
        <v>5.6091062035743726E-4</v>
      </c>
      <c r="O17" s="10">
        <f t="shared" si="48"/>
        <v>4.2557406975172211E-3</v>
      </c>
      <c r="P17" s="10">
        <f t="shared" si="48"/>
        <v>1.5735414108338671E-2</v>
      </c>
      <c r="Q17" s="10">
        <f t="shared" si="48"/>
        <v>1.1117172856938439E-3</v>
      </c>
      <c r="R17" s="10">
        <f t="shared" si="48"/>
        <v>2.6208191710974958E-4</v>
      </c>
      <c r="S17" s="10">
        <f t="shared" si="48"/>
        <v>6.257960745288043E-3</v>
      </c>
      <c r="T17" s="11">
        <f t="shared" si="48"/>
        <v>3.2296417301244905E-2</v>
      </c>
      <c r="U17" s="11"/>
      <c r="V17" t="s">
        <v>8</v>
      </c>
      <c r="W17" s="10">
        <f t="shared" si="35"/>
        <v>0.2265907417809252</v>
      </c>
      <c r="X17" s="10">
        <f t="shared" si="36"/>
        <v>-0.11161231244174505</v>
      </c>
      <c r="Y17" s="10">
        <f t="shared" si="45"/>
        <v>9.6331733826082955E-2</v>
      </c>
      <c r="Z17" s="10">
        <f t="shared" si="37"/>
        <v>-0.2105810407189026</v>
      </c>
      <c r="AA17" s="10">
        <f t="shared" si="38"/>
        <v>-0.14023862636913967</v>
      </c>
      <c r="AB17" s="10">
        <f t="shared" si="39"/>
        <v>-0.63890046033663606</v>
      </c>
      <c r="AC17" s="10">
        <f t="shared" si="40"/>
        <v>0.46220407233030419</v>
      </c>
      <c r="AD17" s="11">
        <f t="shared" si="41"/>
        <v>-5.2824497990068782E-2</v>
      </c>
      <c r="AE17" s="11"/>
      <c r="AG17" t="s">
        <v>8</v>
      </c>
      <c r="AH17" s="10">
        <f t="shared" ref="AH17:AO17" si="49">AH7/$AO$11</f>
        <v>4.1125919269399385E-3</v>
      </c>
      <c r="AI17" s="10">
        <f t="shared" si="49"/>
        <v>5.6091062035743726E-4</v>
      </c>
      <c r="AJ17" s="10">
        <f t="shared" si="49"/>
        <v>4.2557406975172211E-3</v>
      </c>
      <c r="AK17" s="10">
        <f t="shared" si="49"/>
        <v>1.5735414108338671E-2</v>
      </c>
      <c r="AL17" s="10">
        <f t="shared" si="49"/>
        <v>1.1117172856938439E-3</v>
      </c>
      <c r="AM17" s="10">
        <f t="shared" si="49"/>
        <v>2.6208191710974958E-4</v>
      </c>
      <c r="AN17" s="10">
        <f t="shared" si="49"/>
        <v>6.257960745288043E-3</v>
      </c>
      <c r="AO17" s="11">
        <f t="shared" si="49"/>
        <v>3.2296417301244905E-2</v>
      </c>
    </row>
    <row r="18" spans="1:41" x14ac:dyDescent="0.25">
      <c r="B18" t="s">
        <v>9</v>
      </c>
      <c r="C18" s="10">
        <f t="shared" ref="C18:J18" si="50">C8/$J$11</f>
        <v>2.944249544496561E-3</v>
      </c>
      <c r="D18" s="10">
        <f t="shared" si="50"/>
        <v>7.4204092575154759E-4</v>
      </c>
      <c r="E18" s="10">
        <f t="shared" si="50"/>
        <v>2.2677146600417674E-3</v>
      </c>
      <c r="F18" s="10">
        <f t="shared" si="50"/>
        <v>1.2718399968076476E-3</v>
      </c>
      <c r="G18" s="10">
        <f t="shared" si="50"/>
        <v>0.13727764448296595</v>
      </c>
      <c r="H18" s="10">
        <f t="shared" si="50"/>
        <v>1.5953721479474169E-2</v>
      </c>
      <c r="I18" s="10">
        <f t="shared" si="50"/>
        <v>2.0050896509057409E-2</v>
      </c>
      <c r="J18" s="11">
        <f t="shared" si="50"/>
        <v>0.18050810759859504</v>
      </c>
      <c r="L18" t="s">
        <v>9</v>
      </c>
      <c r="M18" s="10">
        <f t="shared" ref="M18:T18" si="51">M8/$T$11</f>
        <v>2.6213271911823518E-3</v>
      </c>
      <c r="N18" s="10">
        <f t="shared" si="51"/>
        <v>7.2059826703059721E-4</v>
      </c>
      <c r="O18" s="10">
        <f t="shared" si="51"/>
        <v>2.8398322743466509E-3</v>
      </c>
      <c r="P18" s="10">
        <f t="shared" si="51"/>
        <v>1.1591889402898592E-3</v>
      </c>
      <c r="Q18" s="10">
        <f t="shared" si="51"/>
        <v>0.13439225416131953</v>
      </c>
      <c r="R18" s="10">
        <f t="shared" si="51"/>
        <v>1.4179235695071669E-2</v>
      </c>
      <c r="S18" s="10">
        <f t="shared" si="51"/>
        <v>2.2461374245131546E-2</v>
      </c>
      <c r="T18" s="11">
        <f t="shared" si="51"/>
        <v>0.1783738107743722</v>
      </c>
      <c r="U18" s="11"/>
      <c r="V18" t="s">
        <v>9</v>
      </c>
      <c r="W18" s="10">
        <f t="shared" si="35"/>
        <v>-4.4930930896712601E-2</v>
      </c>
      <c r="X18" s="10">
        <f t="shared" si="36"/>
        <v>4.1726036894944633E-2</v>
      </c>
      <c r="Y18" s="10">
        <f t="shared" si="45"/>
        <v>0.343360107141784</v>
      </c>
      <c r="Z18" s="10">
        <f t="shared" si="37"/>
        <v>-2.2290320867112485E-2</v>
      </c>
      <c r="AA18" s="10">
        <f t="shared" si="38"/>
        <v>5.0177197171107787E-2</v>
      </c>
      <c r="AB18" s="10">
        <f t="shared" si="39"/>
        <v>-4.659158659761891E-2</v>
      </c>
      <c r="AC18" s="10">
        <f t="shared" si="40"/>
        <v>0.20168514583792088</v>
      </c>
      <c r="AD18" s="11">
        <f t="shared" si="41"/>
        <v>6.0040703714484847E-2</v>
      </c>
      <c r="AE18" s="11"/>
      <c r="AG18" t="s">
        <v>9</v>
      </c>
      <c r="AH18" s="10">
        <f t="shared" ref="AH18:AO18" si="52">AH8/$AO$11</f>
        <v>2.6213271911823518E-3</v>
      </c>
      <c r="AI18" s="10">
        <f t="shared" si="52"/>
        <v>7.2059826703059721E-4</v>
      </c>
      <c r="AJ18" s="10">
        <f t="shared" si="52"/>
        <v>2.8398322743466509E-3</v>
      </c>
      <c r="AK18" s="10">
        <f t="shared" si="52"/>
        <v>1.1591889402898592E-3</v>
      </c>
      <c r="AL18" s="10">
        <f t="shared" si="52"/>
        <v>0.13439225416131953</v>
      </c>
      <c r="AM18" s="10">
        <f t="shared" si="52"/>
        <v>1.4179235695071669E-2</v>
      </c>
      <c r="AN18" s="10">
        <f t="shared" si="52"/>
        <v>2.2461374245131546E-2</v>
      </c>
      <c r="AO18" s="11">
        <f t="shared" si="52"/>
        <v>0.1783738107743722</v>
      </c>
    </row>
    <row r="19" spans="1:41" x14ac:dyDescent="0.25">
      <c r="B19" t="s">
        <v>10</v>
      </c>
      <c r="C19" s="10">
        <f t="shared" ref="C19:J19" si="53">C9/$J$11</f>
        <v>9.5820566070834747E-4</v>
      </c>
      <c r="D19" s="10">
        <f t="shared" si="53"/>
        <v>7.9227524655605698E-4</v>
      </c>
      <c r="E19" s="10">
        <f t="shared" si="53"/>
        <v>5.476283562412832E-4</v>
      </c>
      <c r="F19" s="10">
        <f t="shared" si="53"/>
        <v>5.5339273996689363E-4</v>
      </c>
      <c r="G19" s="10">
        <f t="shared" si="53"/>
        <v>1.5496363810782824E-2</v>
      </c>
      <c r="H19" s="10">
        <f t="shared" si="53"/>
        <v>2.0159646943484728E-2</v>
      </c>
      <c r="I19" s="10">
        <f t="shared" si="53"/>
        <v>6.4193681260437752E-3</v>
      </c>
      <c r="J19" s="11">
        <f t="shared" si="53"/>
        <v>4.492688088378391E-2</v>
      </c>
      <c r="L19" t="s">
        <v>10</v>
      </c>
      <c r="M19" s="10">
        <f t="shared" ref="M19:T19" si="54">M9/$T$11</f>
        <v>8.3055639206393599E-4</v>
      </c>
      <c r="N19" s="10">
        <f t="shared" si="54"/>
        <v>1.5460744582459704E-4</v>
      </c>
      <c r="O19" s="10">
        <f t="shared" si="54"/>
        <v>3.761042028219387E-4</v>
      </c>
      <c r="P19" s="10">
        <f t="shared" si="54"/>
        <v>2.291735049462811E-4</v>
      </c>
      <c r="Q19" s="10">
        <f t="shared" si="54"/>
        <v>1.4499006115150655E-2</v>
      </c>
      <c r="R19" s="10">
        <f t="shared" si="54"/>
        <v>1.8125930840967981E-2</v>
      </c>
      <c r="S19" s="10">
        <f t="shared" si="54"/>
        <v>4.5315956035941853E-3</v>
      </c>
      <c r="T19" s="11">
        <f t="shared" si="54"/>
        <v>3.8746974105369578E-2</v>
      </c>
      <c r="U19" s="11"/>
      <c r="V19" t="s">
        <v>10</v>
      </c>
      <c r="W19" s="10">
        <f t="shared" si="35"/>
        <v>-7.018069874793964E-2</v>
      </c>
      <c r="X19" s="10">
        <f t="shared" si="36"/>
        <v>-0.79066469356069013</v>
      </c>
      <c r="Y19" s="10">
        <f t="shared" si="45"/>
        <v>-0.26326649179122869</v>
      </c>
      <c r="Z19" s="10">
        <f t="shared" si="37"/>
        <v>-0.55575851335550031</v>
      </c>
      <c r="AA19" s="10">
        <f t="shared" si="38"/>
        <v>3.6830581420814429E-3</v>
      </c>
      <c r="AB19" s="10">
        <f t="shared" si="39"/>
        <v>-3.5492607056675375E-2</v>
      </c>
      <c r="AC19" s="10">
        <f>IF(I9&gt;0,AC9/I9,0)</f>
        <v>-0.24273649103211489</v>
      </c>
      <c r="AD19" s="11">
        <f t="shared" si="41"/>
        <v>-7.4833947435213835E-2</v>
      </c>
      <c r="AE19" s="11"/>
      <c r="AG19" t="s">
        <v>10</v>
      </c>
      <c r="AH19" s="10">
        <f t="shared" ref="AH19:AO19" si="55">AH9/$AO$11</f>
        <v>8.3055639206393599E-4</v>
      </c>
      <c r="AI19" s="10">
        <f t="shared" si="55"/>
        <v>1.5460744582459704E-4</v>
      </c>
      <c r="AJ19" s="10">
        <f t="shared" si="55"/>
        <v>3.761042028219387E-4</v>
      </c>
      <c r="AK19" s="10">
        <f t="shared" si="55"/>
        <v>2.291735049462811E-4</v>
      </c>
      <c r="AL19" s="10">
        <f t="shared" si="55"/>
        <v>1.4499006115150655E-2</v>
      </c>
      <c r="AM19" s="10">
        <f t="shared" si="55"/>
        <v>1.8125930840967981E-2</v>
      </c>
      <c r="AN19" s="10">
        <f t="shared" si="55"/>
        <v>4.5315956035941853E-3</v>
      </c>
      <c r="AO19" s="11">
        <f t="shared" si="55"/>
        <v>3.8746974105369578E-2</v>
      </c>
    </row>
    <row r="20" spans="1:41" x14ac:dyDescent="0.25">
      <c r="B20" t="s">
        <v>11</v>
      </c>
      <c r="C20" s="10">
        <f t="shared" ref="C20:J20" si="56">C10/$J$11</f>
        <v>5.6134600757227196E-3</v>
      </c>
      <c r="D20" s="10">
        <f t="shared" si="56"/>
        <v>1.8299768912836635E-3</v>
      </c>
      <c r="E20" s="10">
        <f t="shared" si="56"/>
        <v>7.2074199473576035E-3</v>
      </c>
      <c r="F20" s="10">
        <f t="shared" si="56"/>
        <v>4.7777528801668375E-3</v>
      </c>
      <c r="G20" s="10">
        <f t="shared" si="56"/>
        <v>2.0368675560982336E-2</v>
      </c>
      <c r="H20" s="10">
        <f t="shared" si="56"/>
        <v>5.8838460206520346E-3</v>
      </c>
      <c r="I20" s="10">
        <f t="shared" si="56"/>
        <v>0.60323091515566063</v>
      </c>
      <c r="J20" s="11">
        <f t="shared" si="56"/>
        <v>0.64891204653182577</v>
      </c>
      <c r="L20" t="s">
        <v>11</v>
      </c>
      <c r="M20" s="10">
        <f t="shared" ref="M20:T20" si="57">M10/$T$11</f>
        <v>7.7779568391780577E-3</v>
      </c>
      <c r="N20" s="10">
        <f t="shared" si="57"/>
        <v>2.0111950692699499E-3</v>
      </c>
      <c r="O20" s="10">
        <f t="shared" si="57"/>
        <v>6.9002110258985817E-3</v>
      </c>
      <c r="P20" s="10">
        <f t="shared" si="57"/>
        <v>6.2589767854577556E-3</v>
      </c>
      <c r="Q20" s="10">
        <f t="shared" si="57"/>
        <v>2.2337586684454895E-2</v>
      </c>
      <c r="R20" s="10">
        <f t="shared" si="57"/>
        <v>4.8121355837870469E-3</v>
      </c>
      <c r="S20" s="10">
        <f t="shared" si="57"/>
        <v>0.60552833101008219</v>
      </c>
      <c r="T20" s="11">
        <f t="shared" si="57"/>
        <v>0.65562639299812853</v>
      </c>
      <c r="U20" s="11"/>
      <c r="V20" t="s">
        <v>11</v>
      </c>
      <c r="W20" s="10">
        <f t="shared" si="35"/>
        <v>0.48635673360195308</v>
      </c>
      <c r="X20" s="10">
        <f t="shared" si="36"/>
        <v>0.17895371236380592</v>
      </c>
      <c r="Y20" s="10">
        <f t="shared" si="45"/>
        <v>2.7000629124570179E-2</v>
      </c>
      <c r="Z20" s="10">
        <f t="shared" si="37"/>
        <v>0.40529603868570563</v>
      </c>
      <c r="AA20" s="10">
        <f t="shared" si="38"/>
        <v>0.17641790137998387</v>
      </c>
      <c r="AB20" s="10">
        <f t="shared" si="39"/>
        <v>-0.12266648381711714</v>
      </c>
      <c r="AC20" s="10">
        <f t="shared" si="40"/>
        <v>7.6809903039749827E-2</v>
      </c>
      <c r="AD20" s="11">
        <f t="shared" si="41"/>
        <v>8.3823980679737217E-2</v>
      </c>
      <c r="AE20" s="11"/>
      <c r="AG20" t="s">
        <v>11</v>
      </c>
      <c r="AH20" s="10">
        <f t="shared" ref="AH20:AO20" si="58">AH10/$AO$11</f>
        <v>7.7779568391780577E-3</v>
      </c>
      <c r="AI20" s="10">
        <f t="shared" si="58"/>
        <v>2.0111950692699499E-3</v>
      </c>
      <c r="AJ20" s="10">
        <f t="shared" si="58"/>
        <v>6.9002110258985817E-3</v>
      </c>
      <c r="AK20" s="10">
        <f t="shared" si="58"/>
        <v>6.2589767854577556E-3</v>
      </c>
      <c r="AL20" s="10">
        <f t="shared" si="58"/>
        <v>2.2337586684454895E-2</v>
      </c>
      <c r="AM20" s="10">
        <f t="shared" si="58"/>
        <v>4.8121355837870469E-3</v>
      </c>
      <c r="AN20" s="10">
        <f t="shared" si="58"/>
        <v>0.60552833101008219</v>
      </c>
      <c r="AO20" s="11">
        <f t="shared" si="58"/>
        <v>0.65562639299812853</v>
      </c>
    </row>
    <row r="21" spans="1:41" x14ac:dyDescent="0.25">
      <c r="B21" s="8" t="s">
        <v>12</v>
      </c>
      <c r="C21" s="12">
        <f t="shared" ref="C21:J21" si="59">C11/$J$11</f>
        <v>4.2031100990725094E-2</v>
      </c>
      <c r="D21" s="12">
        <f t="shared" si="59"/>
        <v>8.5822431797825619E-3</v>
      </c>
      <c r="E21" s="12">
        <f t="shared" si="59"/>
        <v>3.8549201217508967E-2</v>
      </c>
      <c r="F21" s="12">
        <f t="shared" si="59"/>
        <v>3.6601906147945409E-2</v>
      </c>
      <c r="G21" s="12">
        <f t="shared" si="59"/>
        <v>0.18052073618794126</v>
      </c>
      <c r="H21" s="12">
        <f t="shared" si="59"/>
        <v>4.4693320015688563E-2</v>
      </c>
      <c r="I21" s="12">
        <f t="shared" si="59"/>
        <v>0.64902149226040806</v>
      </c>
      <c r="J21" s="12">
        <f t="shared" si="59"/>
        <v>1</v>
      </c>
      <c r="L21" s="8" t="s">
        <v>12</v>
      </c>
      <c r="M21" s="12">
        <f t="shared" ref="M21:T21" si="60">M11/$T$11</f>
        <v>4.6457082039881269E-2</v>
      </c>
      <c r="N21" s="12">
        <f t="shared" si="60"/>
        <v>1.1249145185648884E-2</v>
      </c>
      <c r="O21" s="12">
        <f t="shared" si="60"/>
        <v>3.720084320044751E-2</v>
      </c>
      <c r="P21" s="12">
        <f t="shared" si="60"/>
        <v>3.2294102987525004E-2</v>
      </c>
      <c r="Q21" s="12">
        <f t="shared" si="60"/>
        <v>0.17837510904792239</v>
      </c>
      <c r="R21" s="12">
        <f t="shared" si="60"/>
        <v>3.8750586692639664E-2</v>
      </c>
      <c r="S21" s="12">
        <f t="shared" si="60"/>
        <v>0.65567313084593526</v>
      </c>
      <c r="T21" s="12">
        <f t="shared" si="60"/>
        <v>1</v>
      </c>
      <c r="U21" s="17"/>
      <c r="V21" s="8" t="s">
        <v>12</v>
      </c>
      <c r="W21" s="12">
        <f t="shared" si="35"/>
        <v>0.18568500164297591</v>
      </c>
      <c r="X21" s="12">
        <f t="shared" si="36"/>
        <v>0.40606976636848263</v>
      </c>
      <c r="Y21" s="12">
        <f t="shared" si="45"/>
        <v>3.5203101853767932E-2</v>
      </c>
      <c r="Z21" s="12">
        <f t="shared" si="37"/>
        <v>-5.3528181807846416E-2</v>
      </c>
      <c r="AA21" s="12">
        <f t="shared" si="38"/>
        <v>5.9974261879274668E-2</v>
      </c>
      <c r="AB21" s="12">
        <f t="shared" si="39"/>
        <v>-6.9912453644870629E-2</v>
      </c>
      <c r="AC21" s="12">
        <f t="shared" si="40"/>
        <v>8.3718463257436912E-2</v>
      </c>
      <c r="AD21" s="12">
        <f t="shared" si="41"/>
        <v>7.2724412705523753E-2</v>
      </c>
      <c r="AE21" s="17"/>
      <c r="AG21" s="8" t="s">
        <v>12</v>
      </c>
      <c r="AH21" s="12">
        <f t="shared" ref="AH21:AO21" si="61">AH11/$AO$11</f>
        <v>4.6457082039881269E-2</v>
      </c>
      <c r="AI21" s="12">
        <f t="shared" si="61"/>
        <v>1.1249145185648884E-2</v>
      </c>
      <c r="AJ21" s="12">
        <f t="shared" si="61"/>
        <v>3.720084320044751E-2</v>
      </c>
      <c r="AK21" s="12">
        <f t="shared" si="61"/>
        <v>3.2294102987525004E-2</v>
      </c>
      <c r="AL21" s="12">
        <f t="shared" si="61"/>
        <v>0.17837510904792239</v>
      </c>
      <c r="AM21" s="12">
        <f t="shared" si="61"/>
        <v>3.8750586692639664E-2</v>
      </c>
      <c r="AN21" s="12">
        <f t="shared" si="61"/>
        <v>0.65567313084593526</v>
      </c>
      <c r="AO21" s="12">
        <f t="shared" si="61"/>
        <v>1</v>
      </c>
    </row>
    <row r="22" spans="1:41" x14ac:dyDescent="0.25">
      <c r="B22" s="16"/>
      <c r="C22" s="17"/>
      <c r="D22" s="17"/>
      <c r="E22" s="17"/>
      <c r="F22" s="17"/>
      <c r="G22" s="17"/>
      <c r="H22" s="17"/>
      <c r="I22" s="17"/>
      <c r="J22" s="17"/>
      <c r="L22" s="16"/>
      <c r="M22" s="17"/>
      <c r="N22" s="17"/>
      <c r="O22" s="17"/>
      <c r="P22" s="17"/>
      <c r="Q22" s="17"/>
      <c r="R22" s="17"/>
      <c r="S22" s="17"/>
      <c r="T22" s="17"/>
      <c r="U22" s="17"/>
      <c r="V22" s="16"/>
      <c r="W22" s="17"/>
      <c r="X22" s="17"/>
      <c r="Y22" s="17"/>
      <c r="Z22" s="17"/>
      <c r="AA22" s="17"/>
      <c r="AB22" s="17"/>
      <c r="AC22" s="17"/>
      <c r="AD22" s="17"/>
      <c r="AE22" s="17"/>
      <c r="AG22" s="16"/>
      <c r="AH22" s="17"/>
      <c r="AI22" s="17"/>
      <c r="AJ22" s="17"/>
      <c r="AK22" s="17"/>
      <c r="AL22" s="17"/>
      <c r="AM22" s="17"/>
      <c r="AN22" s="17"/>
      <c r="AO22" s="17"/>
    </row>
    <row r="23" spans="1:41" x14ac:dyDescent="0.25">
      <c r="B23" s="4" t="s">
        <v>28</v>
      </c>
      <c r="C23">
        <v>1</v>
      </c>
      <c r="D23">
        <v>2</v>
      </c>
      <c r="E23">
        <v>3</v>
      </c>
      <c r="F23">
        <v>4</v>
      </c>
      <c r="G23">
        <v>5</v>
      </c>
      <c r="H23">
        <v>6</v>
      </c>
      <c r="I23">
        <v>7</v>
      </c>
      <c r="L23" s="4" t="s">
        <v>28</v>
      </c>
      <c r="M23">
        <v>1</v>
      </c>
      <c r="N23">
        <v>2</v>
      </c>
      <c r="O23">
        <v>3</v>
      </c>
      <c r="P23">
        <v>4</v>
      </c>
      <c r="Q23">
        <v>5</v>
      </c>
      <c r="R23">
        <v>6</v>
      </c>
      <c r="S23">
        <v>7</v>
      </c>
      <c r="V23" s="4" t="s">
        <v>28</v>
      </c>
      <c r="W23">
        <v>1</v>
      </c>
      <c r="X23">
        <v>2</v>
      </c>
      <c r="Y23">
        <v>3</v>
      </c>
      <c r="Z23">
        <v>4</v>
      </c>
      <c r="AA23">
        <v>5</v>
      </c>
      <c r="AB23">
        <v>6</v>
      </c>
      <c r="AC23">
        <v>7</v>
      </c>
      <c r="AG23" s="16"/>
      <c r="AH23" s="17"/>
      <c r="AI23" s="17"/>
      <c r="AJ23" s="17"/>
      <c r="AK23" s="17"/>
      <c r="AL23" s="17"/>
      <c r="AM23" s="17"/>
      <c r="AN23" s="17"/>
      <c r="AO23" s="17"/>
    </row>
    <row r="24" spans="1:41" x14ac:dyDescent="0.25">
      <c r="B24" s="5"/>
      <c r="C24" s="6" t="s">
        <v>5</v>
      </c>
      <c r="D24" s="6" t="s">
        <v>6</v>
      </c>
      <c r="E24" s="6" t="s">
        <v>7</v>
      </c>
      <c r="F24" s="6" t="s">
        <v>8</v>
      </c>
      <c r="G24" s="6" t="s">
        <v>9</v>
      </c>
      <c r="H24" s="6" t="s">
        <v>10</v>
      </c>
      <c r="I24" s="6" t="s">
        <v>11</v>
      </c>
      <c r="J24" s="7" t="s">
        <v>12</v>
      </c>
      <c r="L24" s="5"/>
      <c r="M24" s="6" t="s">
        <v>5</v>
      </c>
      <c r="N24" s="6" t="s">
        <v>6</v>
      </c>
      <c r="O24" s="6" t="s">
        <v>7</v>
      </c>
      <c r="P24" s="6" t="s">
        <v>8</v>
      </c>
      <c r="Q24" s="6" t="s">
        <v>9</v>
      </c>
      <c r="R24" s="6" t="s">
        <v>10</v>
      </c>
      <c r="S24" s="6" t="s">
        <v>11</v>
      </c>
      <c r="T24" s="7" t="s">
        <v>12</v>
      </c>
      <c r="U24" s="20"/>
      <c r="V24" s="5"/>
      <c r="W24" s="6" t="s">
        <v>5</v>
      </c>
      <c r="X24" s="6" t="s">
        <v>6</v>
      </c>
      <c r="Y24" s="6" t="s">
        <v>7</v>
      </c>
      <c r="Z24" s="6" t="s">
        <v>8</v>
      </c>
      <c r="AA24" s="6" t="s">
        <v>9</v>
      </c>
      <c r="AB24" s="6" t="s">
        <v>10</v>
      </c>
      <c r="AC24" s="6" t="s">
        <v>11</v>
      </c>
      <c r="AD24" s="7" t="s">
        <v>12</v>
      </c>
      <c r="AE24" s="20"/>
      <c r="AG24" s="16"/>
      <c r="AH24" s="17"/>
      <c r="AI24" s="17"/>
      <c r="AJ24" s="17"/>
      <c r="AK24" s="17"/>
      <c r="AL24" s="17"/>
      <c r="AM24" s="17"/>
      <c r="AN24" s="17"/>
      <c r="AO24" s="17"/>
    </row>
    <row r="25" spans="1:41" x14ac:dyDescent="0.25">
      <c r="A25">
        <f>A4</f>
        <v>1</v>
      </c>
      <c r="B25" t="s">
        <v>5</v>
      </c>
      <c r="C25" s="1">
        <f>SUMIFS(input!$E$4:$E$150,input!$B$4:$B$150,$A25,input!$C$4:$C$150,C$2,input!$D$4:$D$150,$B$23)</f>
        <v>27463.436444916599</v>
      </c>
      <c r="D25" s="1">
        <f>SUMIFS(input!$E$4:$E$150,input!$B$4:$B$150,$A25,input!$C$4:$C$150,D$2,input!$D$4:$D$150,$B$23)</f>
        <v>5492.6668159377996</v>
      </c>
      <c r="E25" s="1">
        <f>SUMIFS(input!$E$4:$E$150,input!$B$4:$B$150,$A25,input!$C$4:$C$150,E$2,input!$D$4:$D$150,$B$23)</f>
        <v>7965.7762240261</v>
      </c>
      <c r="F25" s="1">
        <f>SUMIFS(input!$E$4:$E$150,input!$B$4:$B$150,$A25,input!$C$4:$C$150,F$2,input!$D$4:$D$150,$B$23)</f>
        <v>15514.0317360688</v>
      </c>
      <c r="G25" s="1">
        <f>SUMIFS(input!$E$4:$E$150,input!$B$4:$B$150,$A25,input!$C$4:$C$150,G$2,input!$D$4:$D$150,$B$23)</f>
        <v>18323.086128317402</v>
      </c>
      <c r="H25" s="1">
        <f>SUMIFS(input!$E$4:$E$150,input!$B$4:$B$150,$A25,input!$C$4:$C$150,H$2,input!$D$4:$D$150,$B$23)</f>
        <v>8738.3129122583996</v>
      </c>
      <c r="I25" s="1">
        <f>SUMIFS(input!$E$4:$E$150,input!$B$4:$B$150,$A25,input!$C$4:$C$150,I$2,input!$D$4:$D$150,$B$23)</f>
        <v>31242.775370860501</v>
      </c>
      <c r="J25" s="3">
        <f>SUM(C25:I25)</f>
        <v>114740.0856323856</v>
      </c>
      <c r="L25" t="s">
        <v>5</v>
      </c>
      <c r="M25" s="1">
        <f>SUMIFS(input!$E$604:$E$750,input!$B$604:$B$750,$A25,input!$C$604:$C$750,M$2,input!$D$604:$D$750,$B$23)</f>
        <v>22525</v>
      </c>
      <c r="N25" s="1">
        <f>SUMIFS(input!$E$604:$E$750,input!$B$604:$B$750,$A25,input!$C$604:$C$750,N$2,input!$D$604:$D$750,$B$23)</f>
        <v>7296</v>
      </c>
      <c r="O25" s="1">
        <f>SUMIFS(input!$E$604:$E$750,input!$B$604:$B$750,$A25,input!$C$604:$C$750,O$2,input!$D$604:$D$750,$B$23)</f>
        <v>6486</v>
      </c>
      <c r="P25" s="1">
        <f>SUMIFS(input!$E$604:$E$750,input!$B$604:$B$750,$A25,input!$C$604:$C$750,P$2,input!$D$604:$D$750,$B$23)</f>
        <v>11608</v>
      </c>
      <c r="Q25" s="1">
        <f>SUMIFS(input!$E$604:$E$750,input!$B$604:$B$750,$A25,input!$C$604:$C$750,Q$2,input!$D$604:$D$750,$B$23)</f>
        <v>13254</v>
      </c>
      <c r="R25" s="1">
        <f>SUMIFS(input!$E$604:$E$750,input!$B$604:$B$750,$A25,input!$C$604:$C$750,R$2,input!$D$604:$D$750,$B$23)</f>
        <v>5559</v>
      </c>
      <c r="S25" s="1">
        <f>SUMIFS(input!$E$604:$E$750,input!$B$604:$B$750,$A25,input!$C$604:$C$750,S$2,input!$D$604:$D$750,$B$23)</f>
        <v>30321</v>
      </c>
      <c r="T25" s="3">
        <f>SUM(M25:S25)</f>
        <v>97049</v>
      </c>
      <c r="U25" s="3"/>
      <c r="V25" t="s">
        <v>5</v>
      </c>
      <c r="W25" s="1">
        <f>M25-C25</f>
        <v>-4938.4364449165987</v>
      </c>
      <c r="X25" s="1">
        <f t="shared" ref="X25:X32" si="62">N25-D25</f>
        <v>1803.3331840622004</v>
      </c>
      <c r="Y25" s="1">
        <f t="shared" ref="Y25:Y32" si="63">O25-E25</f>
        <v>-1479.7762240261</v>
      </c>
      <c r="Z25" s="1">
        <f t="shared" ref="Z25:Z32" si="64">P25-F25</f>
        <v>-3906.0317360688005</v>
      </c>
      <c r="AA25" s="1">
        <f t="shared" ref="AA25:AA32" si="65">Q25-G25</f>
        <v>-5069.0861283174017</v>
      </c>
      <c r="AB25" s="1">
        <f t="shared" ref="AB25:AB32" si="66">R25-H25</f>
        <v>-3179.3129122583996</v>
      </c>
      <c r="AC25" s="1">
        <f t="shared" ref="AC25:AC32" si="67">S25-I25</f>
        <v>-921.77537086050143</v>
      </c>
      <c r="AD25" s="3">
        <f t="shared" ref="AD25:AD32" si="68">T25-J25</f>
        <v>-17691.085632385599</v>
      </c>
      <c r="AE25" s="3"/>
      <c r="AG25" s="16"/>
      <c r="AH25" s="17"/>
      <c r="AI25" s="17"/>
      <c r="AJ25" s="17"/>
      <c r="AK25" s="17"/>
      <c r="AL25" s="17"/>
      <c r="AM25" s="17"/>
      <c r="AN25" s="17"/>
      <c r="AO25" s="17"/>
    </row>
    <row r="26" spans="1:41" x14ac:dyDescent="0.25">
      <c r="A26">
        <f t="shared" ref="A26:A31" si="69">A5</f>
        <v>2</v>
      </c>
      <c r="B26" t="s">
        <v>6</v>
      </c>
      <c r="C26" s="1">
        <f>SUMIFS(input!$E$4:$E$150,input!$B$4:$B$150,$A26,input!$C$4:$C$150,C$2,input!$D$4:$D$150,$B$23)</f>
        <v>4845.5887251363001</v>
      </c>
      <c r="D26" s="1">
        <f>SUMIFS(input!$E$4:$E$150,input!$B$4:$B$150,$A26,input!$C$4:$C$150,D$2,input!$D$4:$D$150,$B$23)</f>
        <v>1946.4334688613999</v>
      </c>
      <c r="E26" s="1">
        <f>SUMIFS(input!$E$4:$E$150,input!$B$4:$B$150,$A26,input!$C$4:$C$150,E$2,input!$D$4:$D$150,$B$23)</f>
        <v>1859.7661777467999</v>
      </c>
      <c r="F26" s="1">
        <f>SUMIFS(input!$E$4:$E$150,input!$B$4:$B$150,$A26,input!$C$4:$C$150,F$2,input!$D$4:$D$150,$B$23)</f>
        <v>4828.6595144346002</v>
      </c>
      <c r="G26" s="1">
        <f>SUMIFS(input!$E$4:$E$150,input!$B$4:$B$150,$A26,input!$C$4:$C$150,G$2,input!$D$4:$D$150,$B$23)</f>
        <v>4702.5901310707004</v>
      </c>
      <c r="H26" s="1">
        <f>SUMIFS(input!$E$4:$E$150,input!$B$4:$B$150,$A26,input!$C$4:$C$150,H$2,input!$D$4:$D$150,$B$23)</f>
        <v>1280.7341771435999</v>
      </c>
      <c r="I26" s="1">
        <f>SUMIFS(input!$E$4:$E$150,input!$B$4:$B$150,$A26,input!$C$4:$C$150,I$2,input!$D$4:$D$150,$B$23)</f>
        <v>10902.6882411155</v>
      </c>
      <c r="J26" s="3">
        <f t="shared" ref="J26:J31" si="70">SUM(C26:I26)</f>
        <v>30366.460435508903</v>
      </c>
      <c r="L26" t="s">
        <v>6</v>
      </c>
      <c r="M26" s="1">
        <f>SUMIFS(input!$E$604:$E$750,input!$B$604:$B$750,$A26,input!$C$604:$C$750,M$2,input!$D$604:$D$750,$B$23)</f>
        <v>5190</v>
      </c>
      <c r="N26" s="1">
        <f>SUMIFS(input!$E$604:$E$750,input!$B$604:$B$750,$A26,input!$C$604:$C$750,N$2,input!$D$604:$D$750,$B$23)</f>
        <v>2696</v>
      </c>
      <c r="O26" s="1">
        <f>SUMIFS(input!$E$604:$E$750,input!$B$604:$B$750,$A26,input!$C$604:$C$750,O$2,input!$D$604:$D$750,$B$23)</f>
        <v>2705</v>
      </c>
      <c r="P26" s="1">
        <f>SUMIFS(input!$E$604:$E$750,input!$B$604:$B$750,$A26,input!$C$604:$C$750,P$2,input!$D$604:$D$750,$B$23)</f>
        <v>2292</v>
      </c>
      <c r="Q26" s="1">
        <f>SUMIFS(input!$E$604:$E$750,input!$B$604:$B$750,$A26,input!$C$604:$C$750,Q$2,input!$D$604:$D$750,$B$23)</f>
        <v>3544</v>
      </c>
      <c r="R26" s="1">
        <f>SUMIFS(input!$E$604:$E$750,input!$B$604:$B$750,$A26,input!$C$604:$C$750,R$2,input!$D$604:$D$750,$B$23)</f>
        <v>859</v>
      </c>
      <c r="S26" s="1">
        <f>SUMIFS(input!$E$604:$E$750,input!$B$604:$B$750,$A26,input!$C$604:$C$750,S$2,input!$D$604:$D$750,$B$23)</f>
        <v>9980</v>
      </c>
      <c r="T26" s="3">
        <f t="shared" ref="T26:T31" si="71">SUM(M26:S26)</f>
        <v>27266</v>
      </c>
      <c r="U26" s="3"/>
      <c r="V26" t="s">
        <v>6</v>
      </c>
      <c r="W26" s="1">
        <f t="shared" ref="W26:W32" si="72">M26-C26</f>
        <v>344.41127486369987</v>
      </c>
      <c r="X26" s="1">
        <f t="shared" si="62"/>
        <v>749.56653113860011</v>
      </c>
      <c r="Y26" s="1">
        <f t="shared" si="63"/>
        <v>845.23382225320006</v>
      </c>
      <c r="Z26" s="1">
        <f t="shared" si="64"/>
        <v>-2536.6595144346002</v>
      </c>
      <c r="AA26" s="1">
        <f t="shared" si="65"/>
        <v>-1158.5901310707004</v>
      </c>
      <c r="AB26" s="1">
        <f t="shared" si="66"/>
        <v>-421.73417714359994</v>
      </c>
      <c r="AC26" s="1">
        <f t="shared" si="67"/>
        <v>-922.6882411155002</v>
      </c>
      <c r="AD26" s="3">
        <f t="shared" si="68"/>
        <v>-3100.4604355089032</v>
      </c>
      <c r="AE26" s="3"/>
      <c r="AG26" s="16"/>
      <c r="AH26" s="17"/>
      <c r="AI26" s="17"/>
      <c r="AJ26" s="17"/>
      <c r="AK26" s="17"/>
      <c r="AL26" s="17"/>
      <c r="AM26" s="17"/>
      <c r="AN26" s="17"/>
      <c r="AO26" s="17"/>
    </row>
    <row r="27" spans="1:41" x14ac:dyDescent="0.25">
      <c r="A27">
        <f t="shared" si="69"/>
        <v>3</v>
      </c>
      <c r="B27" t="s">
        <v>7</v>
      </c>
      <c r="C27" s="1">
        <f>SUMIFS(input!$E$4:$E$150,input!$B$4:$B$150,$A27,input!$C$4:$C$150,C$2,input!$D$4:$D$150,$B$23)</f>
        <v>8624.2706857211997</v>
      </c>
      <c r="D27" s="1">
        <f>SUMIFS(input!$E$4:$E$150,input!$B$4:$B$150,$A27,input!$C$4:$C$150,D$2,input!$D$4:$D$150,$B$23)</f>
        <v>3326.0611940757999</v>
      </c>
      <c r="E27" s="1">
        <f>SUMIFS(input!$E$4:$E$150,input!$B$4:$B$150,$A27,input!$C$4:$C$150,E$2,input!$D$4:$D$150,$B$23)</f>
        <v>28827.678674176001</v>
      </c>
      <c r="F27" s="1">
        <f>SUMIFS(input!$E$4:$E$150,input!$B$4:$B$150,$A27,input!$C$4:$C$150,F$2,input!$D$4:$D$150,$B$23)</f>
        <v>12422.938801033601</v>
      </c>
      <c r="G27" s="1">
        <f>SUMIFS(input!$E$4:$E$150,input!$B$4:$B$150,$A27,input!$C$4:$C$150,G$2,input!$D$4:$D$150,$B$23)</f>
        <v>12972.270327268399</v>
      </c>
      <c r="H27" s="1">
        <f>SUMIFS(input!$E$4:$E$150,input!$B$4:$B$150,$A27,input!$C$4:$C$150,H$2,input!$D$4:$D$150,$B$23)</f>
        <v>4689.7534585575004</v>
      </c>
      <c r="I27" s="1">
        <f>SUMIFS(input!$E$4:$E$150,input!$B$4:$B$150,$A27,input!$C$4:$C$150,I$2,input!$D$4:$D$150,$B$23)</f>
        <v>28442.968636353398</v>
      </c>
      <c r="J27" s="3">
        <f t="shared" si="70"/>
        <v>99305.941777185901</v>
      </c>
      <c r="L27" t="s">
        <v>7</v>
      </c>
      <c r="M27" s="1">
        <f>SUMIFS(input!$E$604:$E$750,input!$B$604:$B$750,$A27,input!$C$604:$C$750,M$2,input!$D$604:$D$750,$B$23)</f>
        <v>7407</v>
      </c>
      <c r="N27" s="1">
        <f>SUMIFS(input!$E$604:$E$750,input!$B$604:$B$750,$A27,input!$C$604:$C$750,N$2,input!$D$604:$D$750,$B$23)</f>
        <v>4364</v>
      </c>
      <c r="O27" s="1">
        <f>SUMIFS(input!$E$604:$E$750,input!$B$604:$B$750,$A27,input!$C$604:$C$750,O$2,input!$D$604:$D$750,$B$23)</f>
        <v>18050</v>
      </c>
      <c r="P27" s="1">
        <f>SUMIFS(input!$E$604:$E$750,input!$B$604:$B$750,$A27,input!$C$604:$C$750,P$2,input!$D$604:$D$750,$B$23)</f>
        <v>11792</v>
      </c>
      <c r="Q27" s="1">
        <f>SUMIFS(input!$E$604:$E$750,input!$B$604:$B$750,$A27,input!$C$604:$C$750,Q$2,input!$D$604:$D$750,$B$23)</f>
        <v>12494</v>
      </c>
      <c r="R27" s="1">
        <f>SUMIFS(input!$E$604:$E$750,input!$B$604:$B$750,$A27,input!$C$604:$C$750,R$2,input!$D$604:$D$750,$B$23)</f>
        <v>4150</v>
      </c>
      <c r="S27" s="1">
        <f>SUMIFS(input!$E$604:$E$750,input!$B$604:$B$750,$A27,input!$C$604:$C$750,S$2,input!$D$604:$D$750,$B$23)</f>
        <v>26240</v>
      </c>
      <c r="T27" s="3">
        <f t="shared" si="71"/>
        <v>84497</v>
      </c>
      <c r="U27" s="3"/>
      <c r="V27" t="s">
        <v>7</v>
      </c>
      <c r="W27" s="1">
        <f t="shared" si="72"/>
        <v>-1217.2706857211997</v>
      </c>
      <c r="X27" s="1">
        <f t="shared" si="62"/>
        <v>1037.9388059242001</v>
      </c>
      <c r="Y27" s="1">
        <f t="shared" si="63"/>
        <v>-10777.678674176001</v>
      </c>
      <c r="Z27" s="1">
        <f t="shared" si="64"/>
        <v>-630.93880103360061</v>
      </c>
      <c r="AA27" s="1">
        <f t="shared" si="65"/>
        <v>-478.27032726839934</v>
      </c>
      <c r="AB27" s="1">
        <f t="shared" si="66"/>
        <v>-539.75345855750038</v>
      </c>
      <c r="AC27" s="1">
        <f t="shared" si="67"/>
        <v>-2202.9686363533983</v>
      </c>
      <c r="AD27" s="3">
        <f t="shared" si="68"/>
        <v>-14808.941777185901</v>
      </c>
      <c r="AE27" s="3"/>
      <c r="AG27" s="16"/>
      <c r="AH27" s="17"/>
      <c r="AI27" s="17"/>
      <c r="AJ27" s="17"/>
      <c r="AK27" s="17"/>
      <c r="AL27" s="17"/>
      <c r="AM27" s="17"/>
      <c r="AN27" s="17"/>
      <c r="AO27" s="17"/>
    </row>
    <row r="28" spans="1:41" x14ac:dyDescent="0.25">
      <c r="A28">
        <f t="shared" si="69"/>
        <v>4</v>
      </c>
      <c r="B28" t="s">
        <v>8</v>
      </c>
      <c r="C28" s="1">
        <f>SUMIFS(input!$E$4:$E$150,input!$B$4:$B$150,$A28,input!$C$4:$C$150,C$2,input!$D$4:$D$150,$B$23)</f>
        <v>13321.352399658999</v>
      </c>
      <c r="D28" s="1">
        <f>SUMIFS(input!$E$4:$E$150,input!$B$4:$B$150,$A28,input!$C$4:$C$150,D$2,input!$D$4:$D$150,$B$23)</f>
        <v>6228.2479814837998</v>
      </c>
      <c r="E28" s="1">
        <f>SUMIFS(input!$E$4:$E$150,input!$B$4:$B$150,$A28,input!$C$4:$C$150,E$2,input!$D$4:$D$150,$B$23)</f>
        <v>12603.456299055901</v>
      </c>
      <c r="F28" s="1">
        <f>SUMIFS(input!$E$4:$E$150,input!$B$4:$B$150,$A28,input!$C$4:$C$150,F$2,input!$D$4:$D$150,$B$23)</f>
        <v>34632.489130523201</v>
      </c>
      <c r="G28" s="1">
        <f>SUMIFS(input!$E$4:$E$150,input!$B$4:$B$150,$A28,input!$C$4:$C$150,G$2,input!$D$4:$D$150,$B$23)</f>
        <v>8585.0082244206005</v>
      </c>
      <c r="H28" s="1">
        <f>SUMIFS(input!$E$4:$E$150,input!$B$4:$B$150,$A28,input!$C$4:$C$150,H$2,input!$D$4:$D$150,$B$23)</f>
        <v>5433.8603495571997</v>
      </c>
      <c r="I28" s="1">
        <f>SUMIFS(input!$E$4:$E$150,input!$B$4:$B$150,$A28,input!$C$4:$C$150,I$2,input!$D$4:$D$150,$B$23)</f>
        <v>24160.895589335501</v>
      </c>
      <c r="J28" s="3">
        <f t="shared" si="70"/>
        <v>104965.3099740352</v>
      </c>
      <c r="L28" t="s">
        <v>8</v>
      </c>
      <c r="M28" s="1">
        <f>SUMIFS(input!$E$604:$E$750,input!$B$604:$B$750,$A28,input!$C$604:$C$750,M$2,input!$D$604:$D$750,$B$23)</f>
        <v>10464</v>
      </c>
      <c r="N28" s="1">
        <f>SUMIFS(input!$E$604:$E$750,input!$B$604:$B$750,$A28,input!$C$604:$C$750,N$2,input!$D$604:$D$750,$B$23)</f>
        <v>3408</v>
      </c>
      <c r="O28" s="1">
        <f>SUMIFS(input!$E$604:$E$750,input!$B$604:$B$750,$A28,input!$C$604:$C$750,O$2,input!$D$604:$D$750,$B$23)</f>
        <v>10076</v>
      </c>
      <c r="P28" s="1">
        <f>SUMIFS(input!$E$604:$E$750,input!$B$604:$B$750,$A28,input!$C$604:$C$750,P$2,input!$D$604:$D$750,$B$23)</f>
        <v>21390</v>
      </c>
      <c r="Q28" s="1">
        <f>SUMIFS(input!$E$604:$E$750,input!$B$604:$B$750,$A28,input!$C$604:$C$750,Q$2,input!$D$604:$D$750,$B$23)</f>
        <v>8591</v>
      </c>
      <c r="R28" s="1">
        <f>SUMIFS(input!$E$604:$E$750,input!$B$604:$B$750,$A28,input!$C$604:$C$750,R$2,input!$D$604:$D$750,$B$23)</f>
        <v>2799</v>
      </c>
      <c r="S28" s="1">
        <f>SUMIFS(input!$E$604:$E$750,input!$B$604:$B$750,$A28,input!$C$604:$C$750,S$2,input!$D$604:$D$750,$B$23)</f>
        <v>27615</v>
      </c>
      <c r="T28" s="3">
        <f t="shared" si="71"/>
        <v>84343</v>
      </c>
      <c r="U28" s="3"/>
      <c r="V28" t="s">
        <v>8</v>
      </c>
      <c r="W28" s="1">
        <f t="shared" si="72"/>
        <v>-2857.3523996589993</v>
      </c>
      <c r="X28" s="1">
        <f t="shared" si="62"/>
        <v>-2820.2479814837998</v>
      </c>
      <c r="Y28" s="1">
        <f t="shared" si="63"/>
        <v>-2527.4562990559007</v>
      </c>
      <c r="Z28" s="1">
        <f t="shared" si="64"/>
        <v>-13242.489130523201</v>
      </c>
      <c r="AA28" s="1">
        <f t="shared" si="65"/>
        <v>5.9917755793994729</v>
      </c>
      <c r="AB28" s="1">
        <f t="shared" si="66"/>
        <v>-2634.8603495571997</v>
      </c>
      <c r="AC28" s="1">
        <f t="shared" si="67"/>
        <v>3454.1044106644986</v>
      </c>
      <c r="AD28" s="3">
        <f t="shared" si="68"/>
        <v>-20622.309974035205</v>
      </c>
      <c r="AE28" s="3"/>
      <c r="AG28" s="16"/>
      <c r="AH28" s="17"/>
      <c r="AI28" s="17"/>
      <c r="AJ28" s="17"/>
      <c r="AK28" s="17"/>
      <c r="AL28" s="17"/>
      <c r="AM28" s="17"/>
      <c r="AN28" s="17"/>
      <c r="AO28" s="17"/>
    </row>
    <row r="29" spans="1:41" x14ac:dyDescent="0.25">
      <c r="A29">
        <f t="shared" si="69"/>
        <v>5</v>
      </c>
      <c r="B29" t="s">
        <v>9</v>
      </c>
      <c r="C29" s="1">
        <f>SUMIFS(input!$E$4:$E$150,input!$B$4:$B$150,$A29,input!$C$4:$C$150,C$2,input!$D$4:$D$150,$B$23)</f>
        <v>17182.8723464822</v>
      </c>
      <c r="D29" s="1">
        <f>SUMIFS(input!$E$4:$E$150,input!$B$4:$B$150,$A29,input!$C$4:$C$150,D$2,input!$D$4:$D$150,$B$23)</f>
        <v>4782.8923663974001</v>
      </c>
      <c r="E29" s="1">
        <f>SUMIFS(input!$E$4:$E$150,input!$B$4:$B$150,$A29,input!$C$4:$C$150,E$2,input!$D$4:$D$150,$B$23)</f>
        <v>11861.9065735689</v>
      </c>
      <c r="F29" s="1">
        <f>SUMIFS(input!$E$4:$E$150,input!$B$4:$B$150,$A29,input!$C$4:$C$150,F$2,input!$D$4:$D$150,$B$23)</f>
        <v>9134.0977147706999</v>
      </c>
      <c r="G29" s="1">
        <f>SUMIFS(input!$E$4:$E$150,input!$B$4:$B$150,$A29,input!$C$4:$C$150,G$2,input!$D$4:$D$150,$B$23)</f>
        <v>240636.30560591401</v>
      </c>
      <c r="H29" s="1">
        <f>SUMIFS(input!$E$4:$E$150,input!$B$4:$B$150,$A29,input!$C$4:$C$150,H$2,input!$D$4:$D$150,$B$23)</f>
        <v>102606.01875717301</v>
      </c>
      <c r="I29" s="1">
        <f>SUMIFS(input!$E$4:$E$150,input!$B$4:$B$150,$A29,input!$C$4:$C$150,I$2,input!$D$4:$D$150,$B$23)</f>
        <v>91813.285109040502</v>
      </c>
      <c r="J29" s="3">
        <f t="shared" si="70"/>
        <v>478017.37847334676</v>
      </c>
      <c r="L29" t="s">
        <v>9</v>
      </c>
      <c r="M29" s="1">
        <f>SUMIFS(input!$E$604:$E$750,input!$B$604:$B$750,$A29,input!$C$604:$C$750,M$2,input!$D$604:$D$750,$B$23)</f>
        <v>12593</v>
      </c>
      <c r="N29" s="1">
        <f>SUMIFS(input!$E$604:$E$750,input!$B$604:$B$750,$A29,input!$C$604:$C$750,N$2,input!$D$604:$D$750,$B$23)</f>
        <v>5288</v>
      </c>
      <c r="O29" s="1">
        <f>SUMIFS(input!$E$604:$E$750,input!$B$604:$B$750,$A29,input!$C$604:$C$750,O$2,input!$D$604:$D$750,$B$23)</f>
        <v>10666</v>
      </c>
      <c r="P29" s="1">
        <f>SUMIFS(input!$E$604:$E$750,input!$B$604:$B$750,$A29,input!$C$604:$C$750,P$2,input!$D$604:$D$750,$B$23)</f>
        <v>9212</v>
      </c>
      <c r="Q29" s="1">
        <f>SUMIFS(input!$E$604:$E$750,input!$B$604:$B$750,$A29,input!$C$604:$C$750,Q$2,input!$D$604:$D$750,$B$23)</f>
        <v>227004</v>
      </c>
      <c r="R29" s="1">
        <f>SUMIFS(input!$E$604:$E$750,input!$B$604:$B$750,$A29,input!$C$604:$C$750,R$2,input!$D$604:$D$750,$B$23)</f>
        <v>96755</v>
      </c>
      <c r="S29" s="1">
        <f>SUMIFS(input!$E$604:$E$750,input!$B$604:$B$750,$A29,input!$C$604:$C$750,S$2,input!$D$604:$D$750,$B$23)</f>
        <v>111639</v>
      </c>
      <c r="T29" s="3">
        <f t="shared" si="71"/>
        <v>473157</v>
      </c>
      <c r="U29" s="3"/>
      <c r="V29" t="s">
        <v>9</v>
      </c>
      <c r="W29" s="1">
        <f t="shared" si="72"/>
        <v>-4589.8723464821996</v>
      </c>
      <c r="X29" s="1">
        <f t="shared" si="62"/>
        <v>505.10763360259989</v>
      </c>
      <c r="Y29" s="1">
        <f t="shared" si="63"/>
        <v>-1195.9065735689001</v>
      </c>
      <c r="Z29" s="1">
        <f t="shared" si="64"/>
        <v>77.902285229300105</v>
      </c>
      <c r="AA29" s="1">
        <f t="shared" si="65"/>
        <v>-13632.305605914007</v>
      </c>
      <c r="AB29" s="1">
        <f t="shared" si="66"/>
        <v>-5851.0187571730057</v>
      </c>
      <c r="AC29" s="1">
        <f t="shared" si="67"/>
        <v>19825.714890959498</v>
      </c>
      <c r="AD29" s="3">
        <f t="shared" si="68"/>
        <v>-4860.3784733467619</v>
      </c>
      <c r="AE29" s="3"/>
      <c r="AG29" s="16"/>
      <c r="AH29" s="17"/>
      <c r="AI29" s="17"/>
      <c r="AJ29" s="17"/>
      <c r="AK29" s="17"/>
      <c r="AL29" s="17"/>
      <c r="AM29" s="17"/>
      <c r="AN29" s="17"/>
      <c r="AO29" s="17"/>
    </row>
    <row r="30" spans="1:41" x14ac:dyDescent="0.25">
      <c r="A30">
        <f t="shared" si="69"/>
        <v>6</v>
      </c>
      <c r="B30" t="s">
        <v>10</v>
      </c>
      <c r="C30" s="1">
        <f>SUMIFS(input!$E$4:$E$150,input!$B$4:$B$150,$A30,input!$C$4:$C$150,C$2,input!$D$4:$D$150,$B$23)</f>
        <v>5828.1155977228</v>
      </c>
      <c r="D30" s="1">
        <f>SUMIFS(input!$E$4:$E$150,input!$B$4:$B$150,$A30,input!$C$4:$C$150,D$2,input!$D$4:$D$150,$B$23)</f>
        <v>1376.288550774</v>
      </c>
      <c r="E30" s="1">
        <f>SUMIFS(input!$E$4:$E$150,input!$B$4:$B$150,$A30,input!$C$4:$C$150,E$2,input!$D$4:$D$150,$B$23)</f>
        <v>5154.0706508325002</v>
      </c>
      <c r="F30" s="1">
        <f>SUMIFS(input!$E$4:$E$150,input!$B$4:$B$150,$A30,input!$C$4:$C$150,F$2,input!$D$4:$D$150,$B$23)</f>
        <v>5281.2354870634999</v>
      </c>
      <c r="G30" s="1">
        <f>SUMIFS(input!$E$4:$E$150,input!$B$4:$B$150,$A30,input!$C$4:$C$150,G$2,input!$D$4:$D$150,$B$23)</f>
        <v>84026.465162754801</v>
      </c>
      <c r="H30" s="1">
        <f>SUMIFS(input!$E$4:$E$150,input!$B$4:$B$150,$A30,input!$C$4:$C$150,H$2,input!$D$4:$D$150,$B$23)</f>
        <v>31638.725907833101</v>
      </c>
      <c r="I30" s="1">
        <f>SUMIFS(input!$E$4:$E$150,input!$B$4:$B$150,$A30,input!$C$4:$C$150,I$2,input!$D$4:$D$150,$B$23)</f>
        <v>48820.091811581697</v>
      </c>
      <c r="J30" s="3">
        <f t="shared" si="70"/>
        <v>182124.99316856239</v>
      </c>
      <c r="L30" t="s">
        <v>10</v>
      </c>
      <c r="M30" s="1">
        <f>SUMIFS(input!$E$604:$E$750,input!$B$604:$B$750,$A30,input!$C$604:$C$750,M$2,input!$D$604:$D$750,$B$23)</f>
        <v>4017</v>
      </c>
      <c r="N30" s="1">
        <f>SUMIFS(input!$E$604:$E$750,input!$B$604:$B$750,$A30,input!$C$604:$C$750,N$2,input!$D$604:$D$750,$B$23)</f>
        <v>963</v>
      </c>
      <c r="O30" s="1">
        <f>SUMIFS(input!$E$604:$E$750,input!$B$604:$B$750,$A30,input!$C$604:$C$750,O$2,input!$D$604:$D$750,$B$23)</f>
        <v>2560</v>
      </c>
      <c r="P30" s="1">
        <f>SUMIFS(input!$E$604:$E$750,input!$B$604:$B$750,$A30,input!$C$604:$C$750,P$2,input!$D$604:$D$750,$B$23)</f>
        <v>2100</v>
      </c>
      <c r="Q30" s="1">
        <f>SUMIFS(input!$E$604:$E$750,input!$B$604:$B$750,$A30,input!$C$604:$C$750,Q$2,input!$D$604:$D$750,$B$23)</f>
        <v>67596</v>
      </c>
      <c r="R30" s="1">
        <f>SUMIFS(input!$E$604:$E$750,input!$B$604:$B$750,$A30,input!$C$604:$C$750,R$2,input!$D$604:$D$750,$B$23)</f>
        <v>24102</v>
      </c>
      <c r="S30" s="1">
        <f>SUMIFS(input!$E$604:$E$750,input!$B$604:$B$750,$A30,input!$C$604:$C$750,S$2,input!$D$604:$D$750,$B$23)</f>
        <v>32340</v>
      </c>
      <c r="T30" s="3">
        <f t="shared" si="71"/>
        <v>133678</v>
      </c>
      <c r="U30" s="3"/>
      <c r="V30" t="s">
        <v>10</v>
      </c>
      <c r="W30" s="1">
        <f t="shared" si="72"/>
        <v>-1811.1155977228</v>
      </c>
      <c r="X30" s="1">
        <f t="shared" si="62"/>
        <v>-413.28855077399999</v>
      </c>
      <c r="Y30" s="1">
        <f t="shared" si="63"/>
        <v>-2594.0706508325002</v>
      </c>
      <c r="Z30" s="1">
        <f t="shared" si="64"/>
        <v>-3181.2354870634999</v>
      </c>
      <c r="AA30" s="1">
        <f t="shared" si="65"/>
        <v>-16430.465162754801</v>
      </c>
      <c r="AB30" s="1">
        <f t="shared" si="66"/>
        <v>-7536.7259078331008</v>
      </c>
      <c r="AC30" s="1">
        <f t="shared" si="67"/>
        <v>-16480.091811581697</v>
      </c>
      <c r="AD30" s="3">
        <f t="shared" si="68"/>
        <v>-48446.993168562389</v>
      </c>
      <c r="AE30" s="3"/>
      <c r="AG30" s="16"/>
      <c r="AH30" s="17"/>
      <c r="AI30" s="17"/>
      <c r="AJ30" s="17"/>
      <c r="AK30" s="17"/>
      <c r="AL30" s="17"/>
      <c r="AM30" s="17"/>
      <c r="AN30" s="17"/>
      <c r="AO30" s="17"/>
    </row>
    <row r="31" spans="1:41" x14ac:dyDescent="0.25">
      <c r="A31">
        <f t="shared" si="69"/>
        <v>7</v>
      </c>
      <c r="B31" t="s">
        <v>11</v>
      </c>
      <c r="C31" s="1">
        <f>SUMIFS(input!$E$4:$E$150,input!$B$4:$B$150,$A31,input!$C$4:$C$150,C$2,input!$D$4:$D$150,$B$23)</f>
        <v>30306.848186697702</v>
      </c>
      <c r="D31" s="1">
        <f>SUMIFS(input!$E$4:$E$150,input!$B$4:$B$150,$A31,input!$C$4:$C$150,D$2,input!$D$4:$D$150,$B$23)</f>
        <v>13985.123582427799</v>
      </c>
      <c r="E31" s="1">
        <f>SUMIFS(input!$E$4:$E$150,input!$B$4:$B$150,$A31,input!$C$4:$C$150,E$2,input!$D$4:$D$150,$B$23)</f>
        <v>30806.906076057599</v>
      </c>
      <c r="F31" s="1">
        <f>SUMIFS(input!$E$4:$E$150,input!$B$4:$B$150,$A31,input!$C$4:$C$150,F$2,input!$D$4:$D$150,$B$23)</f>
        <v>26232.717344384499</v>
      </c>
      <c r="G31" s="1">
        <f>SUMIFS(input!$E$4:$E$150,input!$B$4:$B$150,$A31,input!$C$4:$C$150,G$2,input!$D$4:$D$150,$B$23)</f>
        <v>106344.27972058101</v>
      </c>
      <c r="H31" s="1">
        <f>SUMIFS(input!$E$4:$E$150,input!$B$4:$B$150,$A31,input!$C$4:$C$150,H$2,input!$D$4:$D$150,$B$23)</f>
        <v>55973.419339910703</v>
      </c>
      <c r="I31" s="1">
        <f>SUMIFS(input!$E$4:$E$150,input!$B$4:$B$150,$A31,input!$C$4:$C$150,I$2,input!$D$4:$D$150,$B$23)</f>
        <v>1184672.02316071</v>
      </c>
      <c r="J31" s="3">
        <f t="shared" si="70"/>
        <v>1448321.3174107694</v>
      </c>
      <c r="L31" t="s">
        <v>11</v>
      </c>
      <c r="M31" s="1">
        <f>SUMIFS(input!$E$604:$E$750,input!$B$604:$B$750,$A31,input!$C$604:$C$750,M$2,input!$D$604:$D$750,$B$23)</f>
        <v>34040</v>
      </c>
      <c r="N31" s="1">
        <f>SUMIFS(input!$E$604:$E$750,input!$B$604:$B$750,$A31,input!$C$604:$C$750,N$2,input!$D$604:$D$750,$B$23)</f>
        <v>15754</v>
      </c>
      <c r="O31" s="1">
        <f>SUMIFS(input!$E$604:$E$750,input!$B$604:$B$750,$A31,input!$C$604:$C$750,O$2,input!$D$604:$D$750,$B$23)</f>
        <v>28089</v>
      </c>
      <c r="P31" s="1">
        <f>SUMIFS(input!$E$604:$E$750,input!$B$604:$B$750,$A31,input!$C$604:$C$750,P$2,input!$D$604:$D$750,$B$23)</f>
        <v>33653</v>
      </c>
      <c r="Q31" s="1">
        <f>SUMIFS(input!$E$604:$E$750,input!$B$604:$B$750,$A31,input!$C$604:$C$750,Q$2,input!$D$604:$D$750,$B$23)</f>
        <v>128501</v>
      </c>
      <c r="R31" s="1">
        <f>SUMIFS(input!$E$604:$E$750,input!$B$604:$B$750,$A31,input!$C$604:$C$750,R$2,input!$D$604:$D$750,$B$23)</f>
        <v>48633</v>
      </c>
      <c r="S31" s="1">
        <f>SUMIFS(input!$E$604:$E$750,input!$B$604:$B$750,$A31,input!$C$604:$C$750,S$2,input!$D$604:$D$750,$B$23)</f>
        <v>1243894</v>
      </c>
      <c r="T31" s="3">
        <f t="shared" si="71"/>
        <v>1532564</v>
      </c>
      <c r="U31" s="3"/>
      <c r="V31" t="s">
        <v>11</v>
      </c>
      <c r="W31" s="1">
        <f t="shared" si="72"/>
        <v>3733.1518133022983</v>
      </c>
      <c r="X31" s="1">
        <f t="shared" si="62"/>
        <v>1768.8764175722008</v>
      </c>
      <c r="Y31" s="1">
        <f t="shared" si="63"/>
        <v>-2717.9060760575994</v>
      </c>
      <c r="Z31" s="1">
        <f t="shared" si="64"/>
        <v>7420.2826556155014</v>
      </c>
      <c r="AA31" s="1">
        <f t="shared" si="65"/>
        <v>22156.720279418994</v>
      </c>
      <c r="AB31" s="1">
        <f t="shared" si="66"/>
        <v>-7340.4193399107025</v>
      </c>
      <c r="AC31" s="1">
        <f t="shared" si="67"/>
        <v>59221.97683929</v>
      </c>
      <c r="AD31" s="3">
        <f t="shared" si="68"/>
        <v>84242.682589230593</v>
      </c>
      <c r="AE31" s="3"/>
      <c r="AG31" s="16"/>
      <c r="AH31" s="17"/>
      <c r="AI31" s="17"/>
      <c r="AJ31" s="17"/>
      <c r="AK31" s="17"/>
      <c r="AL31" s="17"/>
      <c r="AM31" s="17"/>
      <c r="AN31" s="17"/>
      <c r="AO31" s="17"/>
    </row>
    <row r="32" spans="1:41" x14ac:dyDescent="0.25">
      <c r="B32" s="8" t="s">
        <v>12</v>
      </c>
      <c r="C32" s="9">
        <f t="shared" ref="C32:J32" si="73">SUM(C25:C31)</f>
        <v>107572.4843863358</v>
      </c>
      <c r="D32" s="9">
        <f t="shared" si="73"/>
        <v>37137.713959957997</v>
      </c>
      <c r="E32" s="9">
        <f t="shared" si="73"/>
        <v>99079.560675463799</v>
      </c>
      <c r="F32" s="9">
        <f t="shared" si="73"/>
        <v>108046.16972827891</v>
      </c>
      <c r="G32" s="9">
        <f t="shared" si="73"/>
        <v>475590.00530032691</v>
      </c>
      <c r="H32" s="9">
        <f t="shared" si="73"/>
        <v>210360.82490243352</v>
      </c>
      <c r="I32" s="9">
        <f t="shared" si="73"/>
        <v>1420054.7279189972</v>
      </c>
      <c r="J32" s="9">
        <f t="shared" si="73"/>
        <v>2457841.4868717939</v>
      </c>
      <c r="L32" s="8" t="s">
        <v>12</v>
      </c>
      <c r="M32" s="9">
        <f t="shared" ref="M32:T32" si="74">SUM(M25:M31)</f>
        <v>96236</v>
      </c>
      <c r="N32" s="9">
        <f t="shared" si="74"/>
        <v>39769</v>
      </c>
      <c r="O32" s="9">
        <f t="shared" si="74"/>
        <v>78632</v>
      </c>
      <c r="P32" s="9">
        <f t="shared" si="74"/>
        <v>92047</v>
      </c>
      <c r="Q32" s="9">
        <f t="shared" si="74"/>
        <v>460984</v>
      </c>
      <c r="R32" s="9">
        <f t="shared" si="74"/>
        <v>182857</v>
      </c>
      <c r="S32" s="9">
        <f t="shared" si="74"/>
        <v>1482029</v>
      </c>
      <c r="T32" s="9">
        <f t="shared" si="74"/>
        <v>2432554</v>
      </c>
      <c r="U32" s="18"/>
      <c r="V32" s="8" t="s">
        <v>12</v>
      </c>
      <c r="W32" s="9">
        <f t="shared" si="72"/>
        <v>-11336.484386335796</v>
      </c>
      <c r="X32" s="9">
        <f t="shared" si="62"/>
        <v>2631.2860400420032</v>
      </c>
      <c r="Y32" s="9">
        <f t="shared" si="63"/>
        <v>-20447.560675463799</v>
      </c>
      <c r="Z32" s="9">
        <f t="shared" si="64"/>
        <v>-15999.16972827891</v>
      </c>
      <c r="AA32" s="9">
        <f t="shared" si="65"/>
        <v>-14606.005300326913</v>
      </c>
      <c r="AB32" s="9">
        <f t="shared" si="66"/>
        <v>-27503.824902433524</v>
      </c>
      <c r="AC32" s="9">
        <f t="shared" si="67"/>
        <v>61974.272081002826</v>
      </c>
      <c r="AD32" s="9">
        <f t="shared" si="68"/>
        <v>-25287.486871793866</v>
      </c>
      <c r="AE32" s="18"/>
      <c r="AG32" s="16"/>
      <c r="AH32" s="17"/>
      <c r="AI32" s="17"/>
      <c r="AJ32" s="17"/>
      <c r="AK32" s="17"/>
      <c r="AL32" s="17"/>
      <c r="AM32" s="17"/>
      <c r="AN32" s="17"/>
      <c r="AO32" s="17"/>
    </row>
    <row r="33" spans="1:41" x14ac:dyDescent="0.25">
      <c r="B33" s="16"/>
      <c r="C33" s="18"/>
      <c r="D33" s="18"/>
      <c r="E33" s="18"/>
      <c r="F33" s="18"/>
      <c r="G33" s="18"/>
      <c r="H33" s="18"/>
      <c r="I33" s="18"/>
      <c r="J33" s="18"/>
      <c r="L33" s="16"/>
      <c r="M33" s="18"/>
      <c r="N33" s="18"/>
      <c r="O33" s="18"/>
      <c r="P33" s="18"/>
      <c r="Q33" s="18"/>
      <c r="R33" s="18"/>
      <c r="S33" s="18"/>
      <c r="T33" s="18"/>
      <c r="U33" s="18"/>
      <c r="V33" s="16"/>
      <c r="W33" s="18"/>
      <c r="X33" s="18"/>
      <c r="Y33" s="18"/>
      <c r="Z33" s="18"/>
      <c r="AA33" s="18"/>
      <c r="AB33" s="18"/>
      <c r="AC33" s="18"/>
      <c r="AD33" s="18"/>
      <c r="AE33" s="18"/>
      <c r="AG33" s="16"/>
      <c r="AH33" s="17"/>
      <c r="AI33" s="17"/>
      <c r="AJ33" s="17"/>
      <c r="AK33" s="17"/>
      <c r="AL33" s="17"/>
      <c r="AM33" s="17"/>
      <c r="AN33" s="17"/>
      <c r="AO33" s="17"/>
    </row>
    <row r="34" spans="1:41" x14ac:dyDescent="0.25">
      <c r="B34" s="5"/>
      <c r="C34" s="6" t="s">
        <v>5</v>
      </c>
      <c r="D34" s="6" t="s">
        <v>6</v>
      </c>
      <c r="E34" s="6" t="s">
        <v>7</v>
      </c>
      <c r="F34" s="6" t="s">
        <v>8</v>
      </c>
      <c r="G34" s="6" t="s">
        <v>9</v>
      </c>
      <c r="H34" s="6" t="s">
        <v>10</v>
      </c>
      <c r="I34" s="6" t="s">
        <v>11</v>
      </c>
      <c r="J34" s="7" t="s">
        <v>12</v>
      </c>
      <c r="L34" s="5"/>
      <c r="M34" s="6" t="s">
        <v>5</v>
      </c>
      <c r="N34" s="6" t="s">
        <v>6</v>
      </c>
      <c r="O34" s="6" t="s">
        <v>7</v>
      </c>
      <c r="P34" s="6" t="s">
        <v>8</v>
      </c>
      <c r="Q34" s="6" t="s">
        <v>9</v>
      </c>
      <c r="R34" s="6" t="s">
        <v>10</v>
      </c>
      <c r="S34" s="6" t="s">
        <v>11</v>
      </c>
      <c r="T34" s="7" t="s">
        <v>12</v>
      </c>
      <c r="U34" s="20"/>
      <c r="V34" s="5"/>
      <c r="W34" s="6" t="s">
        <v>5</v>
      </c>
      <c r="X34" s="6" t="s">
        <v>6</v>
      </c>
      <c r="Y34" s="6" t="s">
        <v>7</v>
      </c>
      <c r="Z34" s="6" t="s">
        <v>8</v>
      </c>
      <c r="AA34" s="6" t="s">
        <v>9</v>
      </c>
      <c r="AB34" s="6" t="s">
        <v>10</v>
      </c>
      <c r="AC34" s="6" t="s">
        <v>11</v>
      </c>
      <c r="AD34" s="7" t="s">
        <v>12</v>
      </c>
      <c r="AE34" s="20"/>
      <c r="AG34" s="16"/>
      <c r="AH34" s="17"/>
      <c r="AI34" s="17"/>
      <c r="AJ34" s="17"/>
      <c r="AK34" s="17"/>
      <c r="AL34" s="17"/>
      <c r="AM34" s="17"/>
      <c r="AN34" s="17"/>
      <c r="AO34" s="17"/>
    </row>
    <row r="35" spans="1:41" x14ac:dyDescent="0.25">
      <c r="B35" t="s">
        <v>5</v>
      </c>
      <c r="C35" s="10">
        <f>C25/$J$32</f>
        <v>1.1173802945230026E-2</v>
      </c>
      <c r="D35" s="10">
        <f t="shared" ref="D35:J35" si="75">D25/$J$32</f>
        <v>2.2347522593609425E-3</v>
      </c>
      <c r="E35" s="10">
        <f t="shared" si="75"/>
        <v>3.2409641820166785E-3</v>
      </c>
      <c r="F35" s="10">
        <f t="shared" si="75"/>
        <v>6.3120554433370767E-3</v>
      </c>
      <c r="G35" s="10">
        <f t="shared" si="75"/>
        <v>7.4549502993531214E-3</v>
      </c>
      <c r="H35" s="10">
        <f t="shared" si="75"/>
        <v>3.5552792801866349E-3</v>
      </c>
      <c r="I35" s="10">
        <f t="shared" si="75"/>
        <v>1.2711468798024317E-2</v>
      </c>
      <c r="J35" s="11">
        <f t="shared" si="75"/>
        <v>4.6683273207508799E-2</v>
      </c>
      <c r="L35" t="s">
        <v>5</v>
      </c>
      <c r="M35" s="10">
        <f>M25/$T$32</f>
        <v>9.2598149928018042E-3</v>
      </c>
      <c r="N35" s="10">
        <f t="shared" ref="N35:T35" si="76">N25/$T$32</f>
        <v>2.9993167674797765E-3</v>
      </c>
      <c r="O35" s="10">
        <f t="shared" si="76"/>
        <v>2.6663334092480576E-3</v>
      </c>
      <c r="P35" s="10">
        <f t="shared" si="76"/>
        <v>4.7719392868565301E-3</v>
      </c>
      <c r="Q35" s="10">
        <f t="shared" si="76"/>
        <v>5.4485943580286399E-3</v>
      </c>
      <c r="R35" s="10">
        <f t="shared" si="76"/>
        <v>2.2852524548273132E-3</v>
      </c>
      <c r="S35" s="10">
        <f t="shared" si="76"/>
        <v>1.2464677043140667E-2</v>
      </c>
      <c r="T35" s="11">
        <f t="shared" si="76"/>
        <v>3.989592831238279E-2</v>
      </c>
      <c r="U35" s="11"/>
      <c r="V35" t="s">
        <v>5</v>
      </c>
      <c r="W35" s="10">
        <f>IF(C25&gt;0,W25/C25,0)</f>
        <v>-0.17981859097719319</v>
      </c>
      <c r="X35" s="10">
        <f t="shared" ref="X35:X42" si="77">IF(D25&gt;0,X25/D25,0)</f>
        <v>0.32831650717089877</v>
      </c>
      <c r="Y35" s="10">
        <f t="shared" ref="Y35:Y42" si="78">IF(E25&gt;0,Y25/E25,0)</f>
        <v>-0.18576673288446766</v>
      </c>
      <c r="Z35" s="10">
        <f t="shared" ref="Z35:Z42" si="79">IF(F25&gt;0,Z25/F25,0)</f>
        <v>-0.25177412309835684</v>
      </c>
      <c r="AA35" s="10">
        <f t="shared" ref="AA35:AA42" si="80">IF(G25&gt;0,AA25/G25,0)</f>
        <v>-0.27665023745554446</v>
      </c>
      <c r="AB35" s="10">
        <f t="shared" ref="AB35:AB42" si="81">IF(H25&gt;0,AB25/H25,0)</f>
        <v>-0.36383601093047979</v>
      </c>
      <c r="AC35" s="10">
        <f t="shared" ref="AC35:AC42" si="82">IF(I25&gt;0,AC25/I25,0)</f>
        <v>-2.9503632757294108E-2</v>
      </c>
      <c r="AD35" s="11">
        <f t="shared" ref="AD35:AD42" si="83">IF(J25&gt;0,AD25/J25,0)</f>
        <v>-0.15418400234653701</v>
      </c>
      <c r="AE35" s="11"/>
      <c r="AG35" s="16"/>
      <c r="AH35" s="17"/>
      <c r="AI35" s="17"/>
      <c r="AJ35" s="17"/>
      <c r="AK35" s="17"/>
      <c r="AL35" s="17"/>
      <c r="AM35" s="17"/>
      <c r="AN35" s="17"/>
      <c r="AO35" s="17"/>
    </row>
    <row r="36" spans="1:41" x14ac:dyDescent="0.25">
      <c r="B36" t="s">
        <v>6</v>
      </c>
      <c r="C36" s="10">
        <f t="shared" ref="C36:J36" si="84">C26/$J$32</f>
        <v>1.9714813795024271E-3</v>
      </c>
      <c r="D36" s="10">
        <f t="shared" si="84"/>
        <v>7.919279901726754E-4</v>
      </c>
      <c r="E36" s="10">
        <f t="shared" si="84"/>
        <v>7.5666644398366333E-4</v>
      </c>
      <c r="F36" s="10">
        <f t="shared" si="84"/>
        <v>1.9645935428408176E-3</v>
      </c>
      <c r="G36" s="10">
        <f t="shared" si="84"/>
        <v>1.9133008195153789E-3</v>
      </c>
      <c r="H36" s="10">
        <f t="shared" si="84"/>
        <v>5.2108086871527598E-4</v>
      </c>
      <c r="I36" s="10">
        <f t="shared" si="84"/>
        <v>4.4358793271863295E-3</v>
      </c>
      <c r="J36" s="11">
        <f t="shared" si="84"/>
        <v>1.2354930371916569E-2</v>
      </c>
      <c r="L36" t="s">
        <v>6</v>
      </c>
      <c r="M36" s="10">
        <f t="shared" ref="M36:T36" si="85">M26/$T$32</f>
        <v>2.1335600360773079E-3</v>
      </c>
      <c r="N36" s="10">
        <f t="shared" si="85"/>
        <v>1.1083001651761893E-3</v>
      </c>
      <c r="O36" s="10">
        <f t="shared" si="85"/>
        <v>1.1119999802676529E-3</v>
      </c>
      <c r="P36" s="10">
        <f t="shared" si="85"/>
        <v>9.4221957662604812E-4</v>
      </c>
      <c r="Q36" s="10">
        <f t="shared" si="85"/>
        <v>1.4569049649051985E-3</v>
      </c>
      <c r="R36" s="10">
        <f t="shared" si="85"/>
        <v>3.5312679595190898E-4</v>
      </c>
      <c r="S36" s="10">
        <f t="shared" si="85"/>
        <v>4.1026838458673477E-3</v>
      </c>
      <c r="T36" s="11">
        <f t="shared" si="85"/>
        <v>1.1208795364871653E-2</v>
      </c>
      <c r="U36" s="11"/>
      <c r="V36" t="s">
        <v>6</v>
      </c>
      <c r="W36" s="10">
        <f t="shared" ref="W36:W42" si="86">IF(C26&gt;0,W26/C26,0)</f>
        <v>7.1077281709254439E-2</v>
      </c>
      <c r="X36" s="10">
        <f t="shared" si="77"/>
        <v>0.38509743237053567</v>
      </c>
      <c r="Y36" s="10">
        <f t="shared" si="78"/>
        <v>0.45448391973513746</v>
      </c>
      <c r="Z36" s="10">
        <f t="shared" si="79"/>
        <v>-0.52533410294339711</v>
      </c>
      <c r="AA36" s="10">
        <f t="shared" si="80"/>
        <v>-0.24637276453580889</v>
      </c>
      <c r="AB36" s="10">
        <f t="shared" si="81"/>
        <v>-0.32929095254113278</v>
      </c>
      <c r="AC36" s="10">
        <f t="shared" si="82"/>
        <v>-8.4629425395832111E-2</v>
      </c>
      <c r="AD36" s="11">
        <f t="shared" si="83"/>
        <v>-0.10210147613659284</v>
      </c>
      <c r="AE36" s="11"/>
      <c r="AG36" s="16"/>
      <c r="AH36" s="17"/>
      <c r="AI36" s="17"/>
      <c r="AJ36" s="17"/>
      <c r="AK36" s="17"/>
      <c r="AL36" s="17"/>
      <c r="AM36" s="17"/>
      <c r="AN36" s="17"/>
      <c r="AO36" s="17"/>
    </row>
    <row r="37" spans="1:41" x14ac:dyDescent="0.25">
      <c r="B37" t="s">
        <v>7</v>
      </c>
      <c r="C37" s="10">
        <f t="shared" ref="C37:J37" si="87">C27/$J$32</f>
        <v>3.5088799386724079E-3</v>
      </c>
      <c r="D37" s="10">
        <f t="shared" si="87"/>
        <v>1.3532447929785042E-3</v>
      </c>
      <c r="E37" s="10">
        <f t="shared" si="87"/>
        <v>1.1728859988797037E-2</v>
      </c>
      <c r="F37" s="10">
        <f t="shared" si="87"/>
        <v>5.0544100859998249E-3</v>
      </c>
      <c r="G37" s="10">
        <f t="shared" si="87"/>
        <v>5.2779116946954927E-3</v>
      </c>
      <c r="H37" s="10">
        <f t="shared" si="87"/>
        <v>1.9080780772914537E-3</v>
      </c>
      <c r="I37" s="10">
        <f t="shared" si="87"/>
        <v>1.157233645386711E-2</v>
      </c>
      <c r="J37" s="11">
        <f t="shared" si="87"/>
        <v>4.0403721032301831E-2</v>
      </c>
      <c r="L37" t="s">
        <v>7</v>
      </c>
      <c r="M37" s="10">
        <f t="shared" ref="M37:T37" si="88">M27/$T$32</f>
        <v>3.0449478202744934E-3</v>
      </c>
      <c r="N37" s="10">
        <f t="shared" si="88"/>
        <v>1.7939992287940988E-3</v>
      </c>
      <c r="O37" s="10">
        <f t="shared" si="88"/>
        <v>7.4201847112129885E-3</v>
      </c>
      <c r="P37" s="10">
        <f t="shared" si="88"/>
        <v>4.8475799509486734E-3</v>
      </c>
      <c r="Q37" s="10">
        <f t="shared" si="88"/>
        <v>5.1361655280828299E-3</v>
      </c>
      <c r="R37" s="10">
        <f t="shared" si="88"/>
        <v>1.7060258477304101E-3</v>
      </c>
      <c r="S37" s="10">
        <f t="shared" si="88"/>
        <v>1.0787016444444809E-2</v>
      </c>
      <c r="T37" s="11">
        <f t="shared" si="88"/>
        <v>3.4735919531488302E-2</v>
      </c>
      <c r="U37" s="11"/>
      <c r="V37" t="s">
        <v>7</v>
      </c>
      <c r="W37" s="10">
        <f t="shared" si="86"/>
        <v>-0.14114476807141244</v>
      </c>
      <c r="X37" s="10">
        <f t="shared" si="77"/>
        <v>0.31206245025585233</v>
      </c>
      <c r="Y37" s="10">
        <f t="shared" si="78"/>
        <v>-0.37386564475032485</v>
      </c>
      <c r="Z37" s="10">
        <f t="shared" si="79"/>
        <v>-5.0788208099447923E-2</v>
      </c>
      <c r="AA37" s="10">
        <f t="shared" si="80"/>
        <v>-3.6868667951133409E-2</v>
      </c>
      <c r="AB37" s="10">
        <f t="shared" si="81"/>
        <v>-0.11509207537820564</v>
      </c>
      <c r="AC37" s="10">
        <f t="shared" si="82"/>
        <v>-7.745213463891916E-2</v>
      </c>
      <c r="AD37" s="11">
        <f t="shared" si="83"/>
        <v>-0.14912442812750243</v>
      </c>
      <c r="AE37" s="11"/>
      <c r="AG37" s="16"/>
      <c r="AH37" s="17"/>
      <c r="AI37" s="17"/>
      <c r="AJ37" s="17"/>
      <c r="AK37" s="17"/>
      <c r="AL37" s="17"/>
      <c r="AM37" s="17"/>
      <c r="AN37" s="17"/>
      <c r="AO37" s="17"/>
    </row>
    <row r="38" spans="1:41" x14ac:dyDescent="0.25">
      <c r="B38" t="s">
        <v>8</v>
      </c>
      <c r="C38" s="10">
        <f t="shared" ref="C38:J38" si="89">C28/$J$32</f>
        <v>5.4199395977377234E-3</v>
      </c>
      <c r="D38" s="10">
        <f t="shared" si="89"/>
        <v>2.534031594287544E-3</v>
      </c>
      <c r="E38" s="10">
        <f t="shared" si="89"/>
        <v>5.1278556271327691E-3</v>
      </c>
      <c r="F38" s="10">
        <f t="shared" si="89"/>
        <v>1.40906113414993E-2</v>
      </c>
      <c r="G38" s="10">
        <f t="shared" si="89"/>
        <v>3.4929055719321953E-3</v>
      </c>
      <c r="H38" s="10">
        <f t="shared" si="89"/>
        <v>2.2108261979388753E-3</v>
      </c>
      <c r="I38" s="10">
        <f t="shared" si="89"/>
        <v>9.8301276621732703E-3</v>
      </c>
      <c r="J38" s="11">
        <f t="shared" si="89"/>
        <v>4.2706297592701677E-2</v>
      </c>
      <c r="L38" t="s">
        <v>8</v>
      </c>
      <c r="M38" s="10">
        <f t="shared" ref="M38:T38" si="90">M28/$T$32</f>
        <v>4.3016516796749423E-3</v>
      </c>
      <c r="N38" s="10">
        <f t="shared" si="90"/>
        <v>1.4009966479675271E-3</v>
      </c>
      <c r="O38" s="10">
        <f t="shared" si="90"/>
        <v>4.1421485401762917E-3</v>
      </c>
      <c r="P38" s="10">
        <f t="shared" si="90"/>
        <v>8.7932272007116806E-3</v>
      </c>
      <c r="Q38" s="10">
        <f t="shared" si="90"/>
        <v>3.5316790500848081E-3</v>
      </c>
      <c r="R38" s="10">
        <f t="shared" si="90"/>
        <v>1.1506424934451609E-3</v>
      </c>
      <c r="S38" s="10">
        <f t="shared" si="90"/>
        <v>1.1352265972307296E-2</v>
      </c>
      <c r="T38" s="11">
        <f t="shared" si="90"/>
        <v>3.4672611584367706E-2</v>
      </c>
      <c r="U38" s="11"/>
      <c r="V38" t="s">
        <v>8</v>
      </c>
      <c r="W38" s="10">
        <f t="shared" si="86"/>
        <v>-0.21449416800445442</v>
      </c>
      <c r="X38" s="10">
        <f t="shared" si="77"/>
        <v>-0.4528156216432333</v>
      </c>
      <c r="Y38" s="10">
        <f t="shared" si="78"/>
        <v>-0.20053676063805032</v>
      </c>
      <c r="Z38" s="10">
        <f t="shared" si="79"/>
        <v>-0.38237185553180431</v>
      </c>
      <c r="AA38" s="10">
        <f t="shared" si="80"/>
        <v>6.9793475122778418E-4</v>
      </c>
      <c r="AB38" s="10">
        <f t="shared" si="81"/>
        <v>-0.48489658917566991</v>
      </c>
      <c r="AC38" s="10">
        <f t="shared" si="82"/>
        <v>0.14296259829826519</v>
      </c>
      <c r="AD38" s="11">
        <f t="shared" si="83"/>
        <v>-0.19646786142142059</v>
      </c>
      <c r="AE38" s="11"/>
      <c r="AG38" s="16"/>
      <c r="AH38" s="17"/>
      <c r="AI38" s="17"/>
      <c r="AJ38" s="17"/>
      <c r="AK38" s="17"/>
      <c r="AL38" s="17"/>
      <c r="AM38" s="17"/>
      <c r="AN38" s="17"/>
      <c r="AO38" s="17"/>
    </row>
    <row r="39" spans="1:41" x14ac:dyDescent="0.25">
      <c r="B39" t="s">
        <v>9</v>
      </c>
      <c r="C39" s="10">
        <f t="shared" ref="C39:J39" si="91">C29/$J$32</f>
        <v>6.9910417080442482E-3</v>
      </c>
      <c r="D39" s="10">
        <f t="shared" si="91"/>
        <v>1.94597267234056E-3</v>
      </c>
      <c r="E39" s="10">
        <f t="shared" si="91"/>
        <v>4.8261479175640762E-3</v>
      </c>
      <c r="F39" s="10">
        <f t="shared" si="91"/>
        <v>3.7163087056505339E-3</v>
      </c>
      <c r="G39" s="10">
        <f t="shared" si="91"/>
        <v>9.7905543091870717E-2</v>
      </c>
      <c r="H39" s="10">
        <f t="shared" si="91"/>
        <v>4.1746393860315346E-2</v>
      </c>
      <c r="I39" s="10">
        <f t="shared" si="91"/>
        <v>3.7355250775710287E-2</v>
      </c>
      <c r="J39" s="11">
        <f t="shared" si="91"/>
        <v>0.19448665873149579</v>
      </c>
      <c r="L39" t="s">
        <v>9</v>
      </c>
      <c r="M39" s="10">
        <f t="shared" ref="M39:T39" si="92">M29/$T$32</f>
        <v>5.1768634940889289E-3</v>
      </c>
      <c r="N39" s="10">
        <f t="shared" si="92"/>
        <v>2.1738469115176887E-3</v>
      </c>
      <c r="O39" s="10">
        <f t="shared" si="92"/>
        <v>4.3846919739500131E-3</v>
      </c>
      <c r="P39" s="10">
        <f t="shared" si="92"/>
        <v>3.7869662913957922E-3</v>
      </c>
      <c r="Q39" s="10">
        <f t="shared" si="92"/>
        <v>9.3319202780287713E-2</v>
      </c>
      <c r="R39" s="10">
        <f t="shared" si="92"/>
        <v>3.9775067686061642E-2</v>
      </c>
      <c r="S39" s="10">
        <f t="shared" si="92"/>
        <v>4.5893739666210902E-2</v>
      </c>
      <c r="T39" s="11">
        <f t="shared" si="92"/>
        <v>0.19451037880351268</v>
      </c>
      <c r="U39" s="11"/>
      <c r="V39" t="s">
        <v>9</v>
      </c>
      <c r="W39" s="10">
        <f t="shared" si="86"/>
        <v>-0.26711903888536254</v>
      </c>
      <c r="X39" s="10">
        <f t="shared" si="77"/>
        <v>0.10560715042455789</v>
      </c>
      <c r="Y39" s="10">
        <f t="shared" si="78"/>
        <v>-0.10081908554512302</v>
      </c>
      <c r="Z39" s="10">
        <f t="shared" si="79"/>
        <v>8.528733506247119E-3</v>
      </c>
      <c r="AA39" s="10">
        <f t="shared" si="80"/>
        <v>-5.6651075869820752E-2</v>
      </c>
      <c r="AB39" s="10">
        <f t="shared" si="81"/>
        <v>-5.7024128097397514E-2</v>
      </c>
      <c r="AC39" s="10">
        <f t="shared" si="82"/>
        <v>0.21593514345351897</v>
      </c>
      <c r="AD39" s="11">
        <f t="shared" si="83"/>
        <v>-1.0167786135452743E-2</v>
      </c>
      <c r="AE39" s="11"/>
      <c r="AG39" s="16"/>
      <c r="AH39" s="17"/>
      <c r="AI39" s="17"/>
      <c r="AJ39" s="17"/>
      <c r="AK39" s="17"/>
      <c r="AL39" s="17"/>
      <c r="AM39" s="17"/>
      <c r="AN39" s="17"/>
      <c r="AO39" s="17"/>
    </row>
    <row r="40" spans="1:41" x14ac:dyDescent="0.25">
      <c r="B40" t="s">
        <v>10</v>
      </c>
      <c r="C40" s="10">
        <f t="shared" ref="C40:J40" si="93">C30/$J$32</f>
        <v>2.3712333072953809E-3</v>
      </c>
      <c r="D40" s="10">
        <f t="shared" si="93"/>
        <v>5.5995822274351173E-4</v>
      </c>
      <c r="E40" s="10">
        <f t="shared" si="93"/>
        <v>2.0969906637031827E-3</v>
      </c>
      <c r="F40" s="10">
        <f t="shared" si="93"/>
        <v>2.1487290841465806E-3</v>
      </c>
      <c r="G40" s="10">
        <f t="shared" si="93"/>
        <v>3.4187096935083101E-2</v>
      </c>
      <c r="H40" s="10">
        <f t="shared" si="93"/>
        <v>1.2872565654386907E-2</v>
      </c>
      <c r="I40" s="10">
        <f t="shared" si="93"/>
        <v>1.9862994449539234E-2</v>
      </c>
      <c r="J40" s="11">
        <f t="shared" si="93"/>
        <v>7.4099568316897887E-2</v>
      </c>
      <c r="L40" t="s">
        <v>10</v>
      </c>
      <c r="M40" s="10">
        <f t="shared" ref="M40:T40" si="94">M30/$T$32</f>
        <v>1.6513508024898933E-3</v>
      </c>
      <c r="N40" s="10">
        <f t="shared" si="94"/>
        <v>3.9588021478659876E-4</v>
      </c>
      <c r="O40" s="10">
        <f t="shared" si="94"/>
        <v>1.052391848238518E-3</v>
      </c>
      <c r="P40" s="10">
        <f t="shared" si="94"/>
        <v>8.6329018800815934E-4</v>
      </c>
      <c r="Q40" s="10">
        <f t="shared" si="94"/>
        <v>2.7788077880285495E-2</v>
      </c>
      <c r="R40" s="10">
        <f t="shared" si="94"/>
        <v>9.90810481493936E-3</v>
      </c>
      <c r="S40" s="10">
        <f t="shared" si="94"/>
        <v>1.3294668895325653E-2</v>
      </c>
      <c r="T40" s="11">
        <f t="shared" si="94"/>
        <v>5.4953764644073679E-2</v>
      </c>
      <c r="U40" s="11"/>
      <c r="V40" t="s">
        <v>10</v>
      </c>
      <c r="W40" s="10">
        <f t="shared" si="86"/>
        <v>-0.31075492024050638</v>
      </c>
      <c r="X40" s="10">
        <f t="shared" si="77"/>
        <v>-0.3002920794055679</v>
      </c>
      <c r="Y40" s="10">
        <f t="shared" si="78"/>
        <v>-0.50330521767556646</v>
      </c>
      <c r="Z40" s="10">
        <f t="shared" si="79"/>
        <v>-0.60236577120183421</v>
      </c>
      <c r="AA40" s="10">
        <f t="shared" si="80"/>
        <v>-0.1955391688907758</v>
      </c>
      <c r="AB40" s="10">
        <f t="shared" si="81"/>
        <v>-0.23821205473913101</v>
      </c>
      <c r="AC40" s="10">
        <f t="shared" si="82"/>
        <v>-0.3375678168567493</v>
      </c>
      <c r="AD40" s="11">
        <f t="shared" si="83"/>
        <v>-0.26600958125348112</v>
      </c>
      <c r="AE40" s="11"/>
      <c r="AG40" s="16"/>
      <c r="AH40" s="17"/>
      <c r="AI40" s="17"/>
      <c r="AJ40" s="17"/>
      <c r="AK40" s="17"/>
      <c r="AL40" s="17"/>
      <c r="AM40" s="17"/>
      <c r="AN40" s="17"/>
      <c r="AO40" s="17"/>
    </row>
    <row r="41" spans="1:41" x14ac:dyDescent="0.25">
      <c r="B41" t="s">
        <v>11</v>
      </c>
      <c r="C41" s="10">
        <f t="shared" ref="C41:J41" si="95">C31/$J$32</f>
        <v>1.233067646899825E-2</v>
      </c>
      <c r="D41" s="10">
        <f t="shared" si="95"/>
        <v>5.6900022467385796E-3</v>
      </c>
      <c r="E41" s="10">
        <f t="shared" si="95"/>
        <v>1.2534130553417806E-2</v>
      </c>
      <c r="F41" s="10">
        <f t="shared" si="95"/>
        <v>1.0673071263750236E-2</v>
      </c>
      <c r="G41" s="10">
        <f t="shared" si="95"/>
        <v>4.3267346689606981E-2</v>
      </c>
      <c r="H41" s="10">
        <f t="shared" si="95"/>
        <v>2.2773404891602921E-2</v>
      </c>
      <c r="I41" s="10">
        <f t="shared" si="95"/>
        <v>0.48199691863306277</v>
      </c>
      <c r="J41" s="11">
        <f t="shared" si="95"/>
        <v>0.58926555074717757</v>
      </c>
      <c r="L41" t="s">
        <v>11</v>
      </c>
      <c r="M41" s="10">
        <f t="shared" ref="M41:T42" si="96">M31/$T$32</f>
        <v>1.3993522857046544E-2</v>
      </c>
      <c r="N41" s="10">
        <f t="shared" si="96"/>
        <v>6.4763207723240674E-3</v>
      </c>
      <c r="O41" s="10">
        <f t="shared" si="96"/>
        <v>1.1547122900457708E-2</v>
      </c>
      <c r="P41" s="10">
        <f t="shared" si="96"/>
        <v>1.3834430808113612E-2</v>
      </c>
      <c r="Q41" s="10">
        <f t="shared" si="96"/>
        <v>5.2825548785350708E-2</v>
      </c>
      <c r="R41" s="10">
        <f t="shared" si="96"/>
        <v>1.9992567482571815E-2</v>
      </c>
      <c r="S41" s="10">
        <f t="shared" si="96"/>
        <v>0.51135308815343872</v>
      </c>
      <c r="T41" s="11">
        <f t="shared" si="96"/>
        <v>0.63002260175930314</v>
      </c>
      <c r="U41" s="11"/>
      <c r="V41" t="s">
        <v>11</v>
      </c>
      <c r="W41" s="10">
        <f t="shared" si="86"/>
        <v>0.12317849056111534</v>
      </c>
      <c r="X41" s="10">
        <f t="shared" si="77"/>
        <v>0.12648271623389731</v>
      </c>
      <c r="Y41" s="10">
        <f t="shared" si="78"/>
        <v>-8.8223921913726092E-2</v>
      </c>
      <c r="Z41" s="10">
        <f t="shared" si="79"/>
        <v>0.28286366822779502</v>
      </c>
      <c r="AA41" s="10">
        <f t="shared" si="80"/>
        <v>0.20834896185893262</v>
      </c>
      <c r="AB41" s="10">
        <f t="shared" si="81"/>
        <v>-0.13114116354647584</v>
      </c>
      <c r="AC41" s="10">
        <f t="shared" si="82"/>
        <v>4.9990187732538424E-2</v>
      </c>
      <c r="AD41" s="11">
        <f t="shared" si="83"/>
        <v>5.8165740969576496E-2</v>
      </c>
      <c r="AE41" s="11"/>
      <c r="AG41" s="16"/>
      <c r="AH41" s="17"/>
      <c r="AI41" s="17"/>
      <c r="AJ41" s="17"/>
      <c r="AK41" s="17"/>
      <c r="AL41" s="17"/>
      <c r="AM41" s="17"/>
      <c r="AN41" s="17"/>
      <c r="AO41" s="17"/>
    </row>
    <row r="42" spans="1:41" x14ac:dyDescent="0.25">
      <c r="B42" s="8" t="s">
        <v>12</v>
      </c>
      <c r="C42" s="12">
        <f t="shared" ref="C42:J42" si="97">C32/$J$32</f>
        <v>4.3767055345480463E-2</v>
      </c>
      <c r="D42" s="12">
        <f t="shared" si="97"/>
        <v>1.5109889778622317E-2</v>
      </c>
      <c r="E42" s="12">
        <f t="shared" si="97"/>
        <v>4.0311615376615213E-2</v>
      </c>
      <c r="F42" s="12">
        <f t="shared" si="97"/>
        <v>4.3959779467224375E-2</v>
      </c>
      <c r="G42" s="12">
        <f t="shared" si="97"/>
        <v>0.19349905510205698</v>
      </c>
      <c r="H42" s="12">
        <f t="shared" si="97"/>
        <v>8.5587628830437426E-2</v>
      </c>
      <c r="I42" s="12">
        <f t="shared" si="97"/>
        <v>0.57776497609956334</v>
      </c>
      <c r="J42" s="12">
        <f t="shared" si="97"/>
        <v>1</v>
      </c>
      <c r="L42" s="8" t="s">
        <v>12</v>
      </c>
      <c r="M42" s="12">
        <f t="shared" si="96"/>
        <v>3.9561711682453912E-2</v>
      </c>
      <c r="N42" s="12">
        <f t="shared" si="96"/>
        <v>1.6348660708045946E-2</v>
      </c>
      <c r="O42" s="12">
        <f t="shared" si="96"/>
        <v>3.2324873363551228E-2</v>
      </c>
      <c r="P42" s="12">
        <f t="shared" si="96"/>
        <v>3.7839653302660495E-2</v>
      </c>
      <c r="Q42" s="12">
        <f t="shared" si="96"/>
        <v>0.18950617334702538</v>
      </c>
      <c r="R42" s="12">
        <f t="shared" si="96"/>
        <v>7.5170787575527614E-2</v>
      </c>
      <c r="S42" s="12">
        <f t="shared" si="96"/>
        <v>0.60924814002073546</v>
      </c>
      <c r="T42" s="12">
        <f t="shared" si="96"/>
        <v>1</v>
      </c>
      <c r="U42" s="17"/>
      <c r="V42" s="8" t="s">
        <v>12</v>
      </c>
      <c r="W42" s="12">
        <f t="shared" si="86"/>
        <v>-0.10538461067443557</v>
      </c>
      <c r="X42" s="12">
        <f t="shared" si="77"/>
        <v>7.0852127378628213E-2</v>
      </c>
      <c r="Y42" s="12">
        <f t="shared" si="78"/>
        <v>-0.20637516492871835</v>
      </c>
      <c r="Z42" s="12">
        <f t="shared" si="79"/>
        <v>-0.14807715783460532</v>
      </c>
      <c r="AA42" s="12">
        <f t="shared" si="80"/>
        <v>-3.0711337785796135E-2</v>
      </c>
      <c r="AB42" s="12">
        <f t="shared" si="81"/>
        <v>-0.13074594528325292</v>
      </c>
      <c r="AC42" s="12">
        <f t="shared" si="82"/>
        <v>4.3642171574487347E-2</v>
      </c>
      <c r="AD42" s="12">
        <f t="shared" si="83"/>
        <v>-1.0288493788905156E-2</v>
      </c>
      <c r="AE42" s="17"/>
      <c r="AG42" s="16"/>
      <c r="AH42" s="17"/>
      <c r="AI42" s="17"/>
      <c r="AJ42" s="17"/>
      <c r="AK42" s="17"/>
      <c r="AL42" s="17"/>
      <c r="AM42" s="17"/>
      <c r="AN42" s="17"/>
      <c r="AO42" s="17"/>
    </row>
    <row r="43" spans="1:41" x14ac:dyDescent="0.25">
      <c r="B43" s="16"/>
      <c r="C43" s="18"/>
      <c r="D43" s="18"/>
      <c r="E43" s="18"/>
      <c r="F43" s="18"/>
      <c r="G43" s="18"/>
      <c r="H43" s="18"/>
      <c r="I43" s="18"/>
      <c r="J43" s="18"/>
      <c r="L43" s="16"/>
      <c r="M43" s="18"/>
      <c r="N43" s="18"/>
      <c r="O43" s="18"/>
      <c r="P43" s="18"/>
      <c r="Q43" s="18"/>
      <c r="R43" s="18"/>
      <c r="S43" s="18"/>
      <c r="T43" s="18"/>
      <c r="U43" s="18"/>
      <c r="V43" s="16"/>
      <c r="W43" s="18"/>
      <c r="X43" s="18"/>
      <c r="Y43" s="18"/>
      <c r="Z43" s="18"/>
      <c r="AA43" s="18"/>
      <c r="AB43" s="18"/>
      <c r="AC43" s="18"/>
      <c r="AD43" s="18"/>
      <c r="AE43" s="18"/>
      <c r="AG43" s="16"/>
      <c r="AH43" s="17"/>
      <c r="AI43" s="17"/>
      <c r="AJ43" s="17"/>
      <c r="AK43" s="17"/>
      <c r="AL43" s="17"/>
      <c r="AM43" s="17"/>
      <c r="AN43" s="17"/>
      <c r="AO43" s="17"/>
    </row>
    <row r="44" spans="1:41" x14ac:dyDescent="0.25">
      <c r="B44" s="4" t="s">
        <v>27</v>
      </c>
      <c r="C44">
        <v>1</v>
      </c>
      <c r="D44">
        <v>2</v>
      </c>
      <c r="E44">
        <v>3</v>
      </c>
      <c r="F44">
        <v>4</v>
      </c>
      <c r="G44">
        <v>5</v>
      </c>
      <c r="H44">
        <v>6</v>
      </c>
      <c r="I44">
        <v>7</v>
      </c>
      <c r="L44" s="4" t="s">
        <v>27</v>
      </c>
      <c r="M44">
        <v>1</v>
      </c>
      <c r="N44">
        <v>2</v>
      </c>
      <c r="O44">
        <v>3</v>
      </c>
      <c r="P44">
        <v>4</v>
      </c>
      <c r="Q44">
        <v>5</v>
      </c>
      <c r="R44">
        <v>6</v>
      </c>
      <c r="S44">
        <v>7</v>
      </c>
      <c r="V44" s="4" t="s">
        <v>27</v>
      </c>
      <c r="W44">
        <v>1</v>
      </c>
      <c r="X44">
        <v>2</v>
      </c>
      <c r="Y44">
        <v>3</v>
      </c>
      <c r="Z44">
        <v>4</v>
      </c>
      <c r="AA44">
        <v>5</v>
      </c>
      <c r="AB44">
        <v>6</v>
      </c>
      <c r="AC44">
        <v>7</v>
      </c>
      <c r="AG44" s="16"/>
      <c r="AH44" s="17"/>
      <c r="AI44" s="17"/>
      <c r="AJ44" s="17"/>
      <c r="AK44" s="17"/>
      <c r="AL44" s="17"/>
      <c r="AM44" s="17"/>
      <c r="AN44" s="17"/>
      <c r="AO44" s="17"/>
    </row>
    <row r="45" spans="1:41" x14ac:dyDescent="0.25">
      <c r="B45" s="5"/>
      <c r="C45" s="6" t="s">
        <v>5</v>
      </c>
      <c r="D45" s="6" t="s">
        <v>6</v>
      </c>
      <c r="E45" s="6" t="s">
        <v>7</v>
      </c>
      <c r="F45" s="6" t="s">
        <v>8</v>
      </c>
      <c r="G45" s="6" t="s">
        <v>9</v>
      </c>
      <c r="H45" s="6" t="s">
        <v>10</v>
      </c>
      <c r="I45" s="6" t="s">
        <v>11</v>
      </c>
      <c r="J45" s="7" t="s">
        <v>12</v>
      </c>
      <c r="L45" s="5"/>
      <c r="M45" s="6" t="s">
        <v>5</v>
      </c>
      <c r="N45" s="6" t="s">
        <v>6</v>
      </c>
      <c r="O45" s="6" t="s">
        <v>7</v>
      </c>
      <c r="P45" s="6" t="s">
        <v>8</v>
      </c>
      <c r="Q45" s="6" t="s">
        <v>9</v>
      </c>
      <c r="R45" s="6" t="s">
        <v>10</v>
      </c>
      <c r="S45" s="6" t="s">
        <v>11</v>
      </c>
      <c r="T45" s="7" t="s">
        <v>12</v>
      </c>
      <c r="U45" s="20"/>
      <c r="V45" s="5"/>
      <c r="W45" s="6" t="s">
        <v>5</v>
      </c>
      <c r="X45" s="6" t="s">
        <v>6</v>
      </c>
      <c r="Y45" s="6" t="s">
        <v>7</v>
      </c>
      <c r="Z45" s="6" t="s">
        <v>8</v>
      </c>
      <c r="AA45" s="6" t="s">
        <v>9</v>
      </c>
      <c r="AB45" s="6" t="s">
        <v>10</v>
      </c>
      <c r="AC45" s="6" t="s">
        <v>11</v>
      </c>
      <c r="AD45" s="7" t="s">
        <v>12</v>
      </c>
      <c r="AE45" s="20"/>
      <c r="AG45" s="16"/>
      <c r="AH45" s="17"/>
      <c r="AI45" s="17"/>
      <c r="AJ45" s="17"/>
      <c r="AK45" s="17"/>
      <c r="AL45" s="17"/>
      <c r="AM45" s="17"/>
      <c r="AN45" s="17"/>
      <c r="AO45" s="17"/>
    </row>
    <row r="46" spans="1:41" x14ac:dyDescent="0.25">
      <c r="A46">
        <f>A25</f>
        <v>1</v>
      </c>
      <c r="B46" t="s">
        <v>5</v>
      </c>
      <c r="C46" s="1">
        <f>SUMIFS(input!$E$4:$E$150,input!$B$4:$B$150,$A46,input!$C$4:$C$150,C$2,input!$D$4:$D$150,$B$44)</f>
        <v>271393.93017464998</v>
      </c>
      <c r="D46" s="1">
        <f>SUMIFS(input!$E$4:$E$150,input!$B$4:$B$150,$A46,input!$C$4:$C$150,D$2,input!$D$4:$D$150,$B$44)</f>
        <v>15134.938858734</v>
      </c>
      <c r="E46" s="1">
        <f>SUMIFS(input!$E$4:$E$150,input!$B$4:$B$150,$A46,input!$C$4:$C$150,E$2,input!$D$4:$D$150,$B$44)</f>
        <v>9838.5219273754992</v>
      </c>
      <c r="F46" s="1">
        <f>SUMIFS(input!$E$4:$E$150,input!$B$4:$B$150,$A46,input!$C$4:$C$150,F$2,input!$D$4:$D$150,$B$44)</f>
        <v>19017.476182645401</v>
      </c>
      <c r="G46" s="1">
        <f>SUMIFS(input!$E$4:$E$150,input!$B$4:$B$150,$A46,input!$C$4:$C$150,G$2,input!$D$4:$D$150,$B$44)</f>
        <v>17177.682394578002</v>
      </c>
      <c r="H46" s="1">
        <f>SUMIFS(input!$E$4:$E$150,input!$B$4:$B$150,$A46,input!$C$4:$C$150,H$2,input!$D$4:$D$150,$B$44)</f>
        <v>5100.4804161576003</v>
      </c>
      <c r="I46" s="1">
        <f>SUMIFS(input!$E$4:$E$150,input!$B$4:$B$150,$A46,input!$C$4:$C$150,I$2,input!$D$4:$D$150,$B$44)</f>
        <v>35160.625031837</v>
      </c>
      <c r="J46" s="3">
        <f>SUM(C46:I46)</f>
        <v>372823.65498597745</v>
      </c>
      <c r="L46" t="s">
        <v>5</v>
      </c>
      <c r="M46" s="1">
        <f>SUMIFS(input!$E$604:$E$750,input!$B$604:$B$750,$A46,input!$C$604:$C$750,M$2,input!$D$604:$D$750,$B$44)</f>
        <v>252692</v>
      </c>
      <c r="N46" s="1">
        <f>SUMIFS(input!$E$604:$E$750,input!$B$604:$B$750,$A46,input!$C$604:$C$750,N$2,input!$D$604:$D$750,$B$44)</f>
        <v>31390</v>
      </c>
      <c r="O46" s="1">
        <f>SUMIFS(input!$E$604:$E$750,input!$B$604:$B$750,$A46,input!$C$604:$C$750,O$2,input!$D$604:$D$750,$B$44)</f>
        <v>23795</v>
      </c>
      <c r="P46" s="1">
        <f>SUMIFS(input!$E$604:$E$750,input!$B$604:$B$750,$A46,input!$C$604:$C$750,P$2,input!$D$604:$D$750,$B$44)</f>
        <v>37374</v>
      </c>
      <c r="Q46" s="1">
        <f>SUMIFS(input!$E$604:$E$750,input!$B$604:$B$750,$A46,input!$C$604:$C$750,Q$2,input!$D$604:$D$750,$B$44)</f>
        <v>20307</v>
      </c>
      <c r="R46" s="1">
        <f>SUMIFS(input!$E$604:$E$750,input!$B$604:$B$750,$A46,input!$C$604:$C$750,R$2,input!$D$604:$D$750,$B$44)</f>
        <v>4346</v>
      </c>
      <c r="S46" s="1">
        <f>SUMIFS(input!$E$604:$E$750,input!$B$604:$B$750,$A46,input!$C$604:$C$750,S$2,input!$D$604:$D$750,$B$44)</f>
        <v>77006</v>
      </c>
      <c r="T46" s="3">
        <f>SUM(M46:S46)</f>
        <v>446910</v>
      </c>
      <c r="U46" s="3"/>
      <c r="V46" t="s">
        <v>5</v>
      </c>
      <c r="W46" s="1">
        <f>M46-C46</f>
        <v>-18701.930174649984</v>
      </c>
      <c r="X46" s="1">
        <f t="shared" ref="X46:X53" si="98">N46-D46</f>
        <v>16255.061141266</v>
      </c>
      <c r="Y46" s="1">
        <f t="shared" ref="Y46:Y53" si="99">O46-E46</f>
        <v>13956.478072624501</v>
      </c>
      <c r="Z46" s="1">
        <f t="shared" ref="Z46:Z53" si="100">P46-F46</f>
        <v>18356.523817354599</v>
      </c>
      <c r="AA46" s="1">
        <f t="shared" ref="AA46:AA53" si="101">Q46-G46</f>
        <v>3129.3176054219985</v>
      </c>
      <c r="AB46" s="1">
        <f t="shared" ref="AB46:AB53" si="102">R46-H46</f>
        <v>-754.4804161576003</v>
      </c>
      <c r="AC46" s="1">
        <f t="shared" ref="AC46:AC53" si="103">S46-I46</f>
        <v>41845.374968163</v>
      </c>
      <c r="AD46" s="3">
        <f t="shared" ref="AD46:AD53" si="104">T46-J46</f>
        <v>74086.345014022547</v>
      </c>
      <c r="AE46" s="3"/>
      <c r="AG46" s="16"/>
      <c r="AH46" s="17"/>
      <c r="AI46" s="17"/>
      <c r="AJ46" s="17"/>
      <c r="AK46" s="17"/>
      <c r="AL46" s="17"/>
      <c r="AM46" s="17"/>
      <c r="AN46" s="17"/>
      <c r="AO46" s="17"/>
    </row>
    <row r="47" spans="1:41" x14ac:dyDescent="0.25">
      <c r="A47">
        <f t="shared" ref="A47:A52" si="105">A26</f>
        <v>2</v>
      </c>
      <c r="B47" t="s">
        <v>6</v>
      </c>
      <c r="C47" s="1">
        <f>SUMIFS(input!$E$4:$E$150,input!$B$4:$B$150,$A47,input!$C$4:$C$150,C$2,input!$D$4:$D$150,$B$44)</f>
        <v>18077.947804645901</v>
      </c>
      <c r="D47" s="1">
        <f>SUMIFS(input!$E$4:$E$150,input!$B$4:$B$150,$A47,input!$C$4:$C$150,D$2,input!$D$4:$D$150,$B$44)</f>
        <v>3554.3336380189999</v>
      </c>
      <c r="E47" s="1">
        <f>SUMIFS(input!$E$4:$E$150,input!$B$4:$B$150,$A47,input!$C$4:$C$150,E$2,input!$D$4:$D$150,$B$44)</f>
        <v>872.33997710000006</v>
      </c>
      <c r="F47" s="1">
        <f>SUMIFS(input!$E$4:$E$150,input!$B$4:$B$150,$A47,input!$C$4:$C$150,F$2,input!$D$4:$D$150,$B$44)</f>
        <v>8490.1388656234994</v>
      </c>
      <c r="G47" s="1">
        <f>SUMIFS(input!$E$4:$E$150,input!$B$4:$B$150,$A47,input!$C$4:$C$150,G$2,input!$D$4:$D$150,$B$44)</f>
        <v>3127.3482015474001</v>
      </c>
      <c r="H47" s="1">
        <f>SUMIFS(input!$E$4:$E$150,input!$B$4:$B$150,$A47,input!$C$4:$C$150,H$2,input!$D$4:$D$150,$B$44)</f>
        <v>191.0882456695</v>
      </c>
      <c r="I47" s="1">
        <f>SUMIFS(input!$E$4:$E$150,input!$B$4:$B$150,$A47,input!$C$4:$C$150,I$2,input!$D$4:$D$150,$B$44)</f>
        <v>6759.6653292167002</v>
      </c>
      <c r="J47" s="3">
        <f t="shared" ref="J47:J52" si="106">SUM(C47:I47)</f>
        <v>41072.862061822008</v>
      </c>
      <c r="L47" t="s">
        <v>6</v>
      </c>
      <c r="M47" s="1">
        <f>SUMIFS(input!$E$604:$E$750,input!$B$604:$B$750,$A47,input!$C$604:$C$750,M$2,input!$D$604:$D$750,$B$44)</f>
        <v>33147</v>
      </c>
      <c r="N47" s="1">
        <f>SUMIFS(input!$E$604:$E$750,input!$B$604:$B$750,$A47,input!$C$604:$C$750,N$2,input!$D$604:$D$750,$B$44)</f>
        <v>17781</v>
      </c>
      <c r="O47" s="1">
        <f>SUMIFS(input!$E$604:$E$750,input!$B$604:$B$750,$A47,input!$C$604:$C$750,O$2,input!$D$604:$D$750,$B$44)</f>
        <v>7209</v>
      </c>
      <c r="P47" s="1">
        <f>SUMIFS(input!$E$604:$E$750,input!$B$604:$B$750,$A47,input!$C$604:$C$750,P$2,input!$D$604:$D$750,$B$44)</f>
        <v>4016</v>
      </c>
      <c r="Q47" s="1">
        <f>SUMIFS(input!$E$604:$E$750,input!$B$604:$B$750,$A47,input!$C$604:$C$750,Q$2,input!$D$604:$D$750,$B$44)</f>
        <v>4525</v>
      </c>
      <c r="R47" s="1">
        <f>SUMIFS(input!$E$604:$E$750,input!$B$604:$B$750,$A47,input!$C$604:$C$750,R$2,input!$D$604:$D$750,$B$44)</f>
        <v>672</v>
      </c>
      <c r="S47" s="1">
        <f>SUMIFS(input!$E$604:$E$750,input!$B$604:$B$750,$A47,input!$C$604:$C$750,S$2,input!$D$604:$D$750,$B$44)</f>
        <v>14875</v>
      </c>
      <c r="T47" s="3">
        <f t="shared" ref="T47:T52" si="107">SUM(M47:S47)</f>
        <v>82225</v>
      </c>
      <c r="U47" s="3"/>
      <c r="V47" t="s">
        <v>6</v>
      </c>
      <c r="W47" s="1">
        <f t="shared" ref="W47:W53" si="108">M47-C47</f>
        <v>15069.052195354099</v>
      </c>
      <c r="X47" s="1">
        <f t="shared" si="98"/>
        <v>14226.666361981001</v>
      </c>
      <c r="Y47" s="1">
        <f t="shared" si="99"/>
        <v>6336.6600228999996</v>
      </c>
      <c r="Z47" s="1">
        <f t="shared" si="100"/>
        <v>-4474.1388656234994</v>
      </c>
      <c r="AA47" s="1">
        <f t="shared" si="101"/>
        <v>1397.6517984525999</v>
      </c>
      <c r="AB47" s="1">
        <f t="shared" si="102"/>
        <v>480.9117543305</v>
      </c>
      <c r="AC47" s="1">
        <f t="shared" si="103"/>
        <v>8115.3346707832998</v>
      </c>
      <c r="AD47" s="3">
        <f t="shared" si="104"/>
        <v>41152.137938177992</v>
      </c>
      <c r="AE47" s="3"/>
      <c r="AG47" s="16"/>
      <c r="AH47" s="17"/>
      <c r="AI47" s="17"/>
      <c r="AJ47" s="17"/>
      <c r="AK47" s="17"/>
      <c r="AL47" s="17"/>
      <c r="AM47" s="17"/>
      <c r="AN47" s="17"/>
      <c r="AO47" s="17"/>
    </row>
    <row r="48" spans="1:41" x14ac:dyDescent="0.25">
      <c r="A48">
        <f t="shared" si="105"/>
        <v>3</v>
      </c>
      <c r="B48" t="s">
        <v>7</v>
      </c>
      <c r="C48" s="1">
        <f>SUMIFS(input!$E$4:$E$150,input!$B$4:$B$150,$A48,input!$C$4:$C$150,C$2,input!$D$4:$D$150,$B$44)</f>
        <v>12898.427719205099</v>
      </c>
      <c r="D48" s="1">
        <f>SUMIFS(input!$E$4:$E$150,input!$B$4:$B$150,$A48,input!$C$4:$C$150,D$2,input!$D$4:$D$150,$B$44)</f>
        <v>714.83652055499999</v>
      </c>
      <c r="E48" s="1">
        <f>SUMIFS(input!$E$4:$E$150,input!$B$4:$B$150,$A48,input!$C$4:$C$150,E$2,input!$D$4:$D$150,$B$44)</f>
        <v>242090.75633064</v>
      </c>
      <c r="F48" s="1">
        <f>SUMIFS(input!$E$4:$E$150,input!$B$4:$B$150,$A48,input!$C$4:$C$150,F$2,input!$D$4:$D$150,$B$44)</f>
        <v>36200.3373674455</v>
      </c>
      <c r="G48" s="1">
        <f>SUMIFS(input!$E$4:$E$150,input!$B$4:$B$150,$A48,input!$C$4:$C$150,G$2,input!$D$4:$D$150,$B$44)</f>
        <v>16611.8144782981</v>
      </c>
      <c r="H48" s="1">
        <f>SUMIFS(input!$E$4:$E$150,input!$B$4:$B$150,$A48,input!$C$4:$C$150,H$2,input!$D$4:$D$150,$B$44)</f>
        <v>1504.9607914738001</v>
      </c>
      <c r="I48" s="1">
        <f>SUMIFS(input!$E$4:$E$150,input!$B$4:$B$150,$A48,input!$C$4:$C$150,I$2,input!$D$4:$D$150,$B$44)</f>
        <v>70219.399683287993</v>
      </c>
      <c r="J48" s="3">
        <f t="shared" si="106"/>
        <v>380240.53289090551</v>
      </c>
      <c r="L48" t="s">
        <v>7</v>
      </c>
      <c r="M48" s="1">
        <f>SUMIFS(input!$E$604:$E$750,input!$B$604:$B$750,$A48,input!$C$604:$C$750,M$2,input!$D$604:$D$750,$B$44)</f>
        <v>22463</v>
      </c>
      <c r="N48" s="1">
        <f>SUMIFS(input!$E$604:$E$750,input!$B$604:$B$750,$A48,input!$C$604:$C$750,N$2,input!$D$604:$D$750,$B$44)</f>
        <v>6725</v>
      </c>
      <c r="O48" s="1">
        <f>SUMIFS(input!$E$604:$E$750,input!$B$604:$B$750,$A48,input!$C$604:$C$750,O$2,input!$D$604:$D$750,$B$44)</f>
        <v>203983</v>
      </c>
      <c r="P48" s="1">
        <f>SUMIFS(input!$E$604:$E$750,input!$B$604:$B$750,$A48,input!$C$604:$C$750,P$2,input!$D$604:$D$750,$B$44)</f>
        <v>40358</v>
      </c>
      <c r="Q48" s="1">
        <f>SUMIFS(input!$E$604:$E$750,input!$B$604:$B$750,$A48,input!$C$604:$C$750,Q$2,input!$D$604:$D$750,$B$44)</f>
        <v>24787</v>
      </c>
      <c r="R48" s="1">
        <f>SUMIFS(input!$E$604:$E$750,input!$B$604:$B$750,$A48,input!$C$604:$C$750,R$2,input!$D$604:$D$750,$B$44)</f>
        <v>1914</v>
      </c>
      <c r="S48" s="1">
        <f>SUMIFS(input!$E$604:$E$750,input!$B$604:$B$750,$A48,input!$C$604:$C$750,S$2,input!$D$604:$D$750,$B$44)</f>
        <v>68243</v>
      </c>
      <c r="T48" s="3">
        <f t="shared" si="107"/>
        <v>368473</v>
      </c>
      <c r="U48" s="3"/>
      <c r="V48" t="s">
        <v>7</v>
      </c>
      <c r="W48" s="1">
        <f t="shared" si="108"/>
        <v>9564.5722807949005</v>
      </c>
      <c r="X48" s="1">
        <f t="shared" si="98"/>
        <v>6010.1634794450001</v>
      </c>
      <c r="Y48" s="1">
        <f t="shared" si="99"/>
        <v>-38107.756330639997</v>
      </c>
      <c r="Z48" s="1">
        <f t="shared" si="100"/>
        <v>4157.6626325545003</v>
      </c>
      <c r="AA48" s="1">
        <f t="shared" si="101"/>
        <v>8175.1855217019001</v>
      </c>
      <c r="AB48" s="1">
        <f t="shared" si="102"/>
        <v>409.0392085261999</v>
      </c>
      <c r="AC48" s="1">
        <f t="shared" si="103"/>
        <v>-1976.399683287993</v>
      </c>
      <c r="AD48" s="3">
        <f t="shared" si="104"/>
        <v>-11767.53289090551</v>
      </c>
      <c r="AE48" s="3"/>
      <c r="AG48" s="16"/>
      <c r="AH48" s="17"/>
      <c r="AI48" s="17"/>
      <c r="AJ48" s="17"/>
      <c r="AK48" s="17"/>
      <c r="AL48" s="17"/>
      <c r="AM48" s="17"/>
      <c r="AN48" s="17"/>
      <c r="AO48" s="17"/>
    </row>
    <row r="49" spans="1:41" x14ac:dyDescent="0.25">
      <c r="A49">
        <f t="shared" si="105"/>
        <v>4</v>
      </c>
      <c r="B49" t="s">
        <v>8</v>
      </c>
      <c r="C49" s="1">
        <f>SUMIFS(input!$E$4:$E$150,input!$B$4:$B$150,$A49,input!$C$4:$C$150,C$2,input!$D$4:$D$150,$B$44)</f>
        <v>25307.2135214181</v>
      </c>
      <c r="D49" s="1">
        <f>SUMIFS(input!$E$4:$E$150,input!$B$4:$B$150,$A49,input!$C$4:$C$150,D$2,input!$D$4:$D$150,$B$44)</f>
        <v>1504.2446877074999</v>
      </c>
      <c r="E49" s="1">
        <f>SUMIFS(input!$E$4:$E$150,input!$B$4:$B$150,$A49,input!$C$4:$C$150,E$2,input!$D$4:$D$150,$B$44)</f>
        <v>34774.3732720306</v>
      </c>
      <c r="F49" s="1">
        <f>SUMIFS(input!$E$4:$E$150,input!$B$4:$B$150,$A49,input!$C$4:$C$150,F$2,input!$D$4:$D$150,$B$44)</f>
        <v>233017.56919449801</v>
      </c>
      <c r="G49" s="1">
        <f>SUMIFS(input!$E$4:$E$150,input!$B$4:$B$150,$A49,input!$C$4:$C$150,G$2,input!$D$4:$D$150,$B$44)</f>
        <v>7040.5706923221996</v>
      </c>
      <c r="H49" s="1">
        <f>SUMIFS(input!$E$4:$E$150,input!$B$4:$B$150,$A49,input!$C$4:$C$150,H$2,input!$D$4:$D$150,$B$44)</f>
        <v>6626.4873036562003</v>
      </c>
      <c r="I49" s="1">
        <f>SUMIFS(input!$E$4:$E$150,input!$B$4:$B$150,$A49,input!$C$4:$C$150,I$2,input!$D$4:$D$150,$B$44)</f>
        <v>26661.2441898131</v>
      </c>
      <c r="J49" s="3">
        <f t="shared" si="106"/>
        <v>334931.70286144566</v>
      </c>
      <c r="L49" t="s">
        <v>8</v>
      </c>
      <c r="M49" s="1">
        <f>SUMIFS(input!$E$604:$E$750,input!$B$604:$B$750,$A49,input!$C$604:$C$750,M$2,input!$D$604:$D$750,$B$44)</f>
        <v>34805</v>
      </c>
      <c r="N49" s="1">
        <f>SUMIFS(input!$E$604:$E$750,input!$B$604:$B$750,$A49,input!$C$604:$C$750,N$2,input!$D$604:$D$750,$B$44)</f>
        <v>3668</v>
      </c>
      <c r="O49" s="1">
        <f>SUMIFS(input!$E$604:$E$750,input!$B$604:$B$750,$A49,input!$C$604:$C$750,O$2,input!$D$604:$D$750,$B$44)</f>
        <v>38652</v>
      </c>
      <c r="P49" s="1">
        <f>SUMIFS(input!$E$604:$E$750,input!$B$604:$B$750,$A49,input!$C$604:$C$750,P$2,input!$D$604:$D$750,$B$44)</f>
        <v>150554</v>
      </c>
      <c r="Q49" s="1">
        <f>SUMIFS(input!$E$604:$E$750,input!$B$604:$B$750,$A49,input!$C$604:$C$750,Q$2,input!$D$604:$D$750,$B$44)</f>
        <v>6497</v>
      </c>
      <c r="R49" s="1">
        <f>SUMIFS(input!$E$604:$E$750,input!$B$604:$B$750,$A49,input!$C$604:$C$750,R$2,input!$D$604:$D$750,$B$44)</f>
        <v>1094</v>
      </c>
      <c r="S49" s="1">
        <f>SUMIFS(input!$E$604:$E$750,input!$B$604:$B$750,$A49,input!$C$604:$C$750,S$2,input!$D$604:$D$750,$B$44)</f>
        <v>59172</v>
      </c>
      <c r="T49" s="3">
        <f t="shared" si="107"/>
        <v>294442</v>
      </c>
      <c r="U49" s="3"/>
      <c r="V49" t="s">
        <v>8</v>
      </c>
      <c r="W49" s="1">
        <f t="shared" si="108"/>
        <v>9497.7864785819002</v>
      </c>
      <c r="X49" s="1">
        <f t="shared" si="98"/>
        <v>2163.7553122925001</v>
      </c>
      <c r="Y49" s="1">
        <f t="shared" si="99"/>
        <v>3877.6267279694002</v>
      </c>
      <c r="Z49" s="1">
        <f t="shared" si="100"/>
        <v>-82463.569194498006</v>
      </c>
      <c r="AA49" s="1">
        <f t="shared" si="101"/>
        <v>-543.57069232219965</v>
      </c>
      <c r="AB49" s="1">
        <f t="shared" si="102"/>
        <v>-5532.4873036562003</v>
      </c>
      <c r="AC49" s="1">
        <f t="shared" si="103"/>
        <v>32510.7558101869</v>
      </c>
      <c r="AD49" s="3">
        <f t="shared" si="104"/>
        <v>-40489.702861445665</v>
      </c>
      <c r="AE49" s="3"/>
      <c r="AG49" s="16"/>
      <c r="AH49" s="17"/>
      <c r="AI49" s="17"/>
      <c r="AJ49" s="17"/>
      <c r="AK49" s="17"/>
      <c r="AL49" s="17"/>
      <c r="AM49" s="17"/>
      <c r="AN49" s="17"/>
      <c r="AO49" s="17"/>
    </row>
    <row r="50" spans="1:41" x14ac:dyDescent="0.25">
      <c r="A50">
        <f t="shared" si="105"/>
        <v>5</v>
      </c>
      <c r="B50" t="s">
        <v>9</v>
      </c>
      <c r="C50" s="1">
        <f>SUMIFS(input!$E$4:$E$150,input!$B$4:$B$150,$A50,input!$C$4:$C$150,C$2,input!$D$4:$D$150,$B$44)</f>
        <v>13461.9140554355</v>
      </c>
      <c r="D50" s="1">
        <f>SUMIFS(input!$E$4:$E$150,input!$B$4:$B$150,$A50,input!$C$4:$C$150,D$2,input!$D$4:$D$150,$B$44)</f>
        <v>2670.5403091316002</v>
      </c>
      <c r="E50" s="1">
        <f>SUMIFS(input!$E$4:$E$150,input!$B$4:$B$150,$A50,input!$C$4:$C$150,E$2,input!$D$4:$D$150,$B$44)</f>
        <v>13660.0265642372</v>
      </c>
      <c r="F50" s="1">
        <f>SUMIFS(input!$E$4:$E$150,input!$B$4:$B$150,$A50,input!$C$4:$C$150,F$2,input!$D$4:$D$150,$B$44)</f>
        <v>6042.1530459746</v>
      </c>
      <c r="G50" s="1">
        <f>SUMIFS(input!$E$4:$E$150,input!$B$4:$B$150,$A50,input!$C$4:$C$150,G$2,input!$D$4:$D$150,$B$44)</f>
        <v>1333398.4325624299</v>
      </c>
      <c r="H50" s="1">
        <f>SUMIFS(input!$E$4:$E$150,input!$B$4:$B$150,$A50,input!$C$4:$C$150,H$2,input!$D$4:$D$150,$B$44)</f>
        <v>90289.205167915599</v>
      </c>
      <c r="I50" s="1">
        <f>SUMIFS(input!$E$4:$E$150,input!$B$4:$B$150,$A50,input!$C$4:$C$150,I$2,input!$D$4:$D$150,$B$44)</f>
        <v>126600.17192009601</v>
      </c>
      <c r="J50" s="3">
        <f t="shared" si="106"/>
        <v>1586122.4436252206</v>
      </c>
      <c r="L50" t="s">
        <v>9</v>
      </c>
      <c r="M50" s="1">
        <f>SUMIFS(input!$E$604:$E$750,input!$B$604:$B$750,$A50,input!$C$604:$C$750,M$2,input!$D$604:$D$750,$B$44)</f>
        <v>19636</v>
      </c>
      <c r="N50" s="1">
        <f>SUMIFS(input!$E$604:$E$750,input!$B$604:$B$750,$A50,input!$C$604:$C$750,N$2,input!$D$604:$D$750,$B$44)</f>
        <v>4096</v>
      </c>
      <c r="O50" s="1">
        <f>SUMIFS(input!$E$604:$E$750,input!$B$604:$B$750,$A50,input!$C$604:$C$750,O$2,input!$D$604:$D$750,$B$44)</f>
        <v>25305</v>
      </c>
      <c r="P50" s="1">
        <f>SUMIFS(input!$E$604:$E$750,input!$B$604:$B$750,$A50,input!$C$604:$C$750,P$2,input!$D$604:$D$750,$B$44)</f>
        <v>6866</v>
      </c>
      <c r="Q50" s="1">
        <f>SUMIFS(input!$E$604:$E$750,input!$B$604:$B$750,$A50,input!$C$604:$C$750,Q$2,input!$D$604:$D$750,$B$44)</f>
        <v>1365570</v>
      </c>
      <c r="R50" s="1">
        <f>SUMIFS(input!$E$604:$E$750,input!$B$604:$B$750,$A50,input!$C$604:$C$750,R$2,input!$D$604:$D$750,$B$44)</f>
        <v>83678</v>
      </c>
      <c r="S50" s="1">
        <f>SUMIFS(input!$E$604:$E$750,input!$B$604:$B$750,$A50,input!$C$604:$C$750,S$2,input!$D$604:$D$750,$B$44)</f>
        <v>180724</v>
      </c>
      <c r="T50" s="3">
        <f t="shared" si="107"/>
        <v>1685875</v>
      </c>
      <c r="U50" s="3"/>
      <c r="V50" t="s">
        <v>9</v>
      </c>
      <c r="W50" s="1">
        <f t="shared" si="108"/>
        <v>6174.0859445645001</v>
      </c>
      <c r="X50" s="1">
        <f t="shared" si="98"/>
        <v>1425.4596908683998</v>
      </c>
      <c r="Y50" s="1">
        <f t="shared" si="99"/>
        <v>11644.9734357628</v>
      </c>
      <c r="Z50" s="1">
        <f t="shared" si="100"/>
        <v>823.84695402540001</v>
      </c>
      <c r="AA50" s="1">
        <f t="shared" si="101"/>
        <v>32171.567437570076</v>
      </c>
      <c r="AB50" s="1">
        <f t="shared" si="102"/>
        <v>-6611.2051679155993</v>
      </c>
      <c r="AC50" s="1">
        <f t="shared" si="103"/>
        <v>54123.828079903993</v>
      </c>
      <c r="AD50" s="3">
        <f t="shared" si="104"/>
        <v>99752.556374779437</v>
      </c>
      <c r="AE50" s="3"/>
      <c r="AG50" s="16"/>
      <c r="AH50" s="17"/>
      <c r="AI50" s="17"/>
      <c r="AJ50" s="17"/>
      <c r="AK50" s="17"/>
      <c r="AL50" s="17"/>
      <c r="AM50" s="17"/>
      <c r="AN50" s="17"/>
      <c r="AO50" s="17"/>
    </row>
    <row r="51" spans="1:41" x14ac:dyDescent="0.25">
      <c r="A51">
        <f t="shared" si="105"/>
        <v>6</v>
      </c>
      <c r="B51" t="s">
        <v>10</v>
      </c>
      <c r="C51" s="1">
        <f>SUMIFS(input!$E$4:$E$150,input!$B$4:$B$150,$A51,input!$C$4:$C$150,C$2,input!$D$4:$D$150,$B$44)</f>
        <v>3398.5532624339999</v>
      </c>
      <c r="D51" s="1">
        <f>SUMIFS(input!$E$4:$E$150,input!$B$4:$B$150,$A51,input!$C$4:$C$150,D$2,input!$D$4:$D$150,$B$44)</f>
        <v>218.50479272780001</v>
      </c>
      <c r="E51" s="1">
        <f>SUMIFS(input!$E$4:$E$150,input!$B$4:$B$150,$A51,input!$C$4:$C$150,E$2,input!$D$4:$D$150,$B$44)</f>
        <v>2303.4583614782</v>
      </c>
      <c r="F51" s="1">
        <f>SUMIFS(input!$E$4:$E$150,input!$B$4:$B$150,$A51,input!$C$4:$C$150,F$2,input!$D$4:$D$150,$B$44)</f>
        <v>256.40143073500002</v>
      </c>
      <c r="G51" s="1">
        <f>SUMIFS(input!$E$4:$E$150,input!$B$4:$B$150,$A51,input!$C$4:$C$150,G$2,input!$D$4:$D$150,$B$44)</f>
        <v>87307.856345002496</v>
      </c>
      <c r="H51" s="1">
        <f>SUMIFS(input!$E$4:$E$150,input!$B$4:$B$150,$A51,input!$C$4:$C$150,H$2,input!$D$4:$D$150,$B$44)</f>
        <v>80475.183180533102</v>
      </c>
      <c r="I51" s="1">
        <f>SUMIFS(input!$E$4:$E$150,input!$B$4:$B$150,$A51,input!$C$4:$C$150,I$2,input!$D$4:$D$150,$B$44)</f>
        <v>31162.286138264099</v>
      </c>
      <c r="J51" s="3">
        <f t="shared" si="106"/>
        <v>205122.24351117469</v>
      </c>
      <c r="L51" t="s">
        <v>10</v>
      </c>
      <c r="M51" s="1">
        <f>SUMIFS(input!$E$604:$E$750,input!$B$604:$B$750,$A51,input!$C$604:$C$750,M$2,input!$D$604:$D$750,$B$44)</f>
        <v>4405</v>
      </c>
      <c r="N51" s="1">
        <f>SUMIFS(input!$E$604:$E$750,input!$B$604:$B$750,$A51,input!$C$604:$C$750,N$2,input!$D$604:$D$750,$B$44)</f>
        <v>560</v>
      </c>
      <c r="O51" s="1">
        <f>SUMIFS(input!$E$604:$E$750,input!$B$604:$B$750,$A51,input!$C$604:$C$750,O$2,input!$D$604:$D$750,$B$44)</f>
        <v>1968</v>
      </c>
      <c r="P51" s="1">
        <f>SUMIFS(input!$E$604:$E$750,input!$B$604:$B$750,$A51,input!$C$604:$C$750,P$2,input!$D$604:$D$750,$B$44)</f>
        <v>1091</v>
      </c>
      <c r="Q51" s="1">
        <f>SUMIFS(input!$E$604:$E$750,input!$B$604:$B$750,$A51,input!$C$604:$C$750,Q$2,input!$D$604:$D$750,$B$44)</f>
        <v>93924</v>
      </c>
      <c r="R51" s="1">
        <f>SUMIFS(input!$E$604:$E$750,input!$B$604:$B$750,$A51,input!$C$604:$C$750,R$2,input!$D$604:$D$750,$B$44)</f>
        <v>112814</v>
      </c>
      <c r="S51" s="1">
        <f>SUMIFS(input!$E$604:$E$750,input!$B$604:$B$750,$A51,input!$C$604:$C$750,S$2,input!$D$604:$D$750,$B$44)</f>
        <v>22003</v>
      </c>
      <c r="T51" s="3">
        <f t="shared" si="107"/>
        <v>236765</v>
      </c>
      <c r="U51" s="3"/>
      <c r="V51" t="s">
        <v>10</v>
      </c>
      <c r="W51" s="1">
        <f t="shared" si="108"/>
        <v>1006.4467375660001</v>
      </c>
      <c r="X51" s="1">
        <f t="shared" si="98"/>
        <v>341.49520727219999</v>
      </c>
      <c r="Y51" s="1">
        <f t="shared" si="99"/>
        <v>-335.4583614782</v>
      </c>
      <c r="Z51" s="1">
        <f t="shared" si="100"/>
        <v>834.59856926499992</v>
      </c>
      <c r="AA51" s="1">
        <f t="shared" si="101"/>
        <v>6616.1436549975042</v>
      </c>
      <c r="AB51" s="1">
        <f t="shared" si="102"/>
        <v>32338.816819466898</v>
      </c>
      <c r="AC51" s="1">
        <f t="shared" si="103"/>
        <v>-9159.2861382640986</v>
      </c>
      <c r="AD51" s="3">
        <f t="shared" si="104"/>
        <v>31642.756488825311</v>
      </c>
      <c r="AE51" s="3"/>
      <c r="AG51" s="16"/>
      <c r="AH51" s="17"/>
      <c r="AI51" s="17"/>
      <c r="AJ51" s="17"/>
      <c r="AK51" s="17"/>
      <c r="AL51" s="17"/>
      <c r="AM51" s="17"/>
      <c r="AN51" s="17"/>
      <c r="AO51" s="17"/>
    </row>
    <row r="52" spans="1:41" x14ac:dyDescent="0.25">
      <c r="A52">
        <f t="shared" si="105"/>
        <v>7</v>
      </c>
      <c r="B52" t="s">
        <v>11</v>
      </c>
      <c r="C52" s="1">
        <f>SUMIFS(input!$E$4:$E$150,input!$B$4:$B$150,$A52,input!$C$4:$C$150,C$2,input!$D$4:$D$150,$B$44)</f>
        <v>46605.3255500136</v>
      </c>
      <c r="D52" s="1">
        <f>SUMIFS(input!$E$4:$E$150,input!$B$4:$B$150,$A52,input!$C$4:$C$150,D$2,input!$D$4:$D$150,$B$44)</f>
        <v>4950.6170994233998</v>
      </c>
      <c r="E52" s="1">
        <f>SUMIFS(input!$E$4:$E$150,input!$B$4:$B$150,$A52,input!$C$4:$C$150,E$2,input!$D$4:$D$150,$B$44)</f>
        <v>66656.996585955203</v>
      </c>
      <c r="F52" s="1">
        <f>SUMIFS(input!$E$4:$E$150,input!$B$4:$B$150,$A52,input!$C$4:$C$150,F$2,input!$D$4:$D$150,$B$44)</f>
        <v>31410.432000708399</v>
      </c>
      <c r="G52" s="1">
        <f>SUMIFS(input!$E$4:$E$150,input!$B$4:$B$150,$A52,input!$C$4:$C$150,G$2,input!$D$4:$D$150,$B$44)</f>
        <v>152422.123271352</v>
      </c>
      <c r="H52" s="1">
        <f>SUMIFS(input!$E$4:$E$150,input!$B$4:$B$150,$A52,input!$C$4:$C$150,H$2,input!$D$4:$D$150,$B$44)</f>
        <v>22253.0867176928</v>
      </c>
      <c r="I52" s="1">
        <f>SUMIFS(input!$E$4:$E$150,input!$B$4:$B$150,$A52,input!$C$4:$C$150,I$2,input!$D$4:$D$150,$B$44)</f>
        <v>5982331.20104279</v>
      </c>
      <c r="J52" s="3">
        <f t="shared" si="106"/>
        <v>6306629.7822679356</v>
      </c>
      <c r="L52" t="s">
        <v>11</v>
      </c>
      <c r="M52" s="1">
        <f>SUMIFS(input!$E$604:$E$750,input!$B$604:$B$750,$A52,input!$C$604:$C$750,M$2,input!$D$604:$D$750,$B$44)</f>
        <v>70052</v>
      </c>
      <c r="N52" s="1">
        <f>SUMIFS(input!$E$604:$E$750,input!$B$604:$B$750,$A52,input!$C$604:$C$750,N$2,input!$D$604:$D$750,$B$44)</f>
        <v>13304</v>
      </c>
      <c r="O52" s="1">
        <f>SUMIFS(input!$E$604:$E$750,input!$B$604:$B$750,$A52,input!$C$604:$C$750,O$2,input!$D$604:$D$750,$B$44)</f>
        <v>65219</v>
      </c>
      <c r="P52" s="1">
        <f>SUMIFS(input!$E$604:$E$750,input!$B$604:$B$750,$A52,input!$C$604:$C$750,P$2,input!$D$604:$D$750,$B$44)</f>
        <v>55526</v>
      </c>
      <c r="Q52" s="1">
        <f>SUMIFS(input!$E$604:$E$750,input!$B$604:$B$750,$A52,input!$C$604:$C$750,Q$2,input!$D$604:$D$750,$B$44)</f>
        <v>176219</v>
      </c>
      <c r="R52" s="1">
        <f>SUMIFS(input!$E$604:$E$750,input!$B$604:$B$750,$A52,input!$C$604:$C$750,R$2,input!$D$604:$D$750,$B$44)</f>
        <v>19398</v>
      </c>
      <c r="S52" s="1">
        <f>SUMIFS(input!$E$604:$E$750,input!$B$604:$B$750,$A52,input!$C$604:$C$750,S$2,input!$D$604:$D$750,$B$44)</f>
        <v>6383326</v>
      </c>
      <c r="T52" s="3">
        <f t="shared" si="107"/>
        <v>6783044</v>
      </c>
      <c r="U52" s="3"/>
      <c r="V52" t="s">
        <v>11</v>
      </c>
      <c r="W52" s="1">
        <f t="shared" si="108"/>
        <v>23446.6744499864</v>
      </c>
      <c r="X52" s="1">
        <f t="shared" si="98"/>
        <v>8353.3829005766002</v>
      </c>
      <c r="Y52" s="1">
        <f t="shared" si="99"/>
        <v>-1437.996585955203</v>
      </c>
      <c r="Z52" s="1">
        <f t="shared" si="100"/>
        <v>24115.567999291601</v>
      </c>
      <c r="AA52" s="1">
        <f t="shared" si="101"/>
        <v>23796.876728648</v>
      </c>
      <c r="AB52" s="1">
        <f t="shared" si="102"/>
        <v>-2855.0867176928004</v>
      </c>
      <c r="AC52" s="1">
        <f t="shared" si="103"/>
        <v>400994.79895721003</v>
      </c>
      <c r="AD52" s="3">
        <f t="shared" si="104"/>
        <v>476414.21773206443</v>
      </c>
      <c r="AE52" s="3"/>
      <c r="AG52" s="16"/>
      <c r="AH52" s="17"/>
      <c r="AI52" s="17"/>
      <c r="AJ52" s="17"/>
      <c r="AK52" s="17"/>
      <c r="AL52" s="17"/>
      <c r="AM52" s="17"/>
      <c r="AN52" s="17"/>
      <c r="AO52" s="17"/>
    </row>
    <row r="53" spans="1:41" x14ac:dyDescent="0.25">
      <c r="B53" s="8" t="s">
        <v>12</v>
      </c>
      <c r="C53" s="9">
        <f t="shared" ref="C53:J53" si="109">SUM(C46:C52)</f>
        <v>391143.31208780222</v>
      </c>
      <c r="D53" s="9">
        <f t="shared" si="109"/>
        <v>28748.0159062983</v>
      </c>
      <c r="E53" s="9">
        <f t="shared" si="109"/>
        <v>370196.47301881667</v>
      </c>
      <c r="F53" s="9">
        <f t="shared" si="109"/>
        <v>334434.50808763044</v>
      </c>
      <c r="G53" s="9">
        <f t="shared" si="109"/>
        <v>1617085.8279455302</v>
      </c>
      <c r="H53" s="9">
        <f t="shared" si="109"/>
        <v>206440.49182309862</v>
      </c>
      <c r="I53" s="9">
        <f t="shared" si="109"/>
        <v>6278894.5933353044</v>
      </c>
      <c r="J53" s="9">
        <f t="shared" si="109"/>
        <v>9226943.2222044822</v>
      </c>
      <c r="L53" s="8" t="s">
        <v>12</v>
      </c>
      <c r="M53" s="9">
        <f t="shared" ref="M53:T53" si="110">SUM(M46:M52)</f>
        <v>437200</v>
      </c>
      <c r="N53" s="9">
        <f t="shared" si="110"/>
        <v>77524</v>
      </c>
      <c r="O53" s="9">
        <f t="shared" si="110"/>
        <v>366131</v>
      </c>
      <c r="P53" s="9">
        <f t="shared" si="110"/>
        <v>295785</v>
      </c>
      <c r="Q53" s="9">
        <f t="shared" si="110"/>
        <v>1691829</v>
      </c>
      <c r="R53" s="9">
        <f t="shared" si="110"/>
        <v>223916</v>
      </c>
      <c r="S53" s="9">
        <f t="shared" si="110"/>
        <v>6805349</v>
      </c>
      <c r="T53" s="9">
        <f t="shared" si="110"/>
        <v>9897734</v>
      </c>
      <c r="U53" s="18"/>
      <c r="V53" s="8" t="s">
        <v>12</v>
      </c>
      <c r="W53" s="9">
        <f t="shared" si="108"/>
        <v>46056.687912197784</v>
      </c>
      <c r="X53" s="9">
        <f t="shared" si="98"/>
        <v>48775.9840937017</v>
      </c>
      <c r="Y53" s="9">
        <f t="shared" si="99"/>
        <v>-4065.4730188166723</v>
      </c>
      <c r="Z53" s="9">
        <f t="shared" si="100"/>
        <v>-38649.508087630442</v>
      </c>
      <c r="AA53" s="9">
        <f t="shared" si="101"/>
        <v>74743.172054469818</v>
      </c>
      <c r="AB53" s="9">
        <f t="shared" si="102"/>
        <v>17475.508176901378</v>
      </c>
      <c r="AC53" s="9">
        <f t="shared" si="103"/>
        <v>526454.40666469559</v>
      </c>
      <c r="AD53" s="9">
        <f t="shared" si="104"/>
        <v>670790.77779551782</v>
      </c>
      <c r="AE53" s="18"/>
      <c r="AG53" s="16"/>
      <c r="AH53" s="17"/>
      <c r="AI53" s="17"/>
      <c r="AJ53" s="17"/>
      <c r="AK53" s="17"/>
      <c r="AL53" s="17"/>
      <c r="AM53" s="17"/>
      <c r="AN53" s="17"/>
      <c r="AO53" s="17"/>
    </row>
    <row r="54" spans="1:41" x14ac:dyDescent="0.25">
      <c r="B54" s="16"/>
      <c r="C54" s="18"/>
      <c r="D54" s="18"/>
      <c r="E54" s="18"/>
      <c r="F54" s="18"/>
      <c r="G54" s="18"/>
      <c r="H54" s="18"/>
      <c r="I54" s="18"/>
      <c r="J54" s="18"/>
      <c r="L54" s="16"/>
      <c r="M54" s="18"/>
      <c r="N54" s="18"/>
      <c r="O54" s="18"/>
      <c r="P54" s="18"/>
      <c r="Q54" s="18"/>
      <c r="R54" s="18"/>
      <c r="S54" s="18"/>
      <c r="T54" s="18"/>
      <c r="U54" s="18"/>
      <c r="V54" s="16"/>
      <c r="W54" s="18"/>
      <c r="X54" s="18"/>
      <c r="Y54" s="18"/>
      <c r="Z54" s="18"/>
      <c r="AA54" s="18"/>
      <c r="AB54" s="18"/>
      <c r="AC54" s="18"/>
      <c r="AD54" s="18"/>
      <c r="AE54" s="18"/>
      <c r="AG54" s="16"/>
      <c r="AH54" s="17"/>
      <c r="AI54" s="17"/>
      <c r="AJ54" s="17"/>
      <c r="AK54" s="17"/>
      <c r="AL54" s="17"/>
      <c r="AM54" s="17"/>
      <c r="AN54" s="17"/>
      <c r="AO54" s="17"/>
    </row>
    <row r="55" spans="1:41" x14ac:dyDescent="0.25">
      <c r="B55" s="5"/>
      <c r="C55" s="6" t="s">
        <v>5</v>
      </c>
      <c r="D55" s="6" t="s">
        <v>6</v>
      </c>
      <c r="E55" s="6" t="s">
        <v>7</v>
      </c>
      <c r="F55" s="6" t="s">
        <v>8</v>
      </c>
      <c r="G55" s="6" t="s">
        <v>9</v>
      </c>
      <c r="H55" s="6" t="s">
        <v>10</v>
      </c>
      <c r="I55" s="6" t="s">
        <v>11</v>
      </c>
      <c r="J55" s="7" t="s">
        <v>12</v>
      </c>
      <c r="L55" s="5"/>
      <c r="M55" s="6" t="s">
        <v>5</v>
      </c>
      <c r="N55" s="6" t="s">
        <v>6</v>
      </c>
      <c r="O55" s="6" t="s">
        <v>7</v>
      </c>
      <c r="P55" s="6" t="s">
        <v>8</v>
      </c>
      <c r="Q55" s="6" t="s">
        <v>9</v>
      </c>
      <c r="R55" s="6" t="s">
        <v>10</v>
      </c>
      <c r="S55" s="6" t="s">
        <v>11</v>
      </c>
      <c r="T55" s="7" t="s">
        <v>12</v>
      </c>
      <c r="U55" s="20"/>
      <c r="V55" s="5"/>
      <c r="W55" s="6" t="s">
        <v>5</v>
      </c>
      <c r="X55" s="6" t="s">
        <v>6</v>
      </c>
      <c r="Y55" s="6" t="s">
        <v>7</v>
      </c>
      <c r="Z55" s="6" t="s">
        <v>8</v>
      </c>
      <c r="AA55" s="6" t="s">
        <v>9</v>
      </c>
      <c r="AB55" s="6" t="s">
        <v>10</v>
      </c>
      <c r="AC55" s="6" t="s">
        <v>11</v>
      </c>
      <c r="AD55" s="7" t="s">
        <v>12</v>
      </c>
      <c r="AE55" s="20"/>
      <c r="AG55" s="16"/>
      <c r="AH55" s="17"/>
      <c r="AI55" s="17"/>
      <c r="AJ55" s="17"/>
      <c r="AK55" s="17"/>
      <c r="AL55" s="17"/>
      <c r="AM55" s="17"/>
      <c r="AN55" s="17"/>
      <c r="AO55" s="17"/>
    </row>
    <row r="56" spans="1:41" x14ac:dyDescent="0.25">
      <c r="B56" t="s">
        <v>5</v>
      </c>
      <c r="C56" s="10">
        <f>C46/$J$53</f>
        <v>2.941320041089503E-2</v>
      </c>
      <c r="D56" s="10">
        <f t="shared" ref="D56:J56" si="111">D46/$J$53</f>
        <v>1.6402982541728474E-3</v>
      </c>
      <c r="E56" s="10">
        <f t="shared" si="111"/>
        <v>1.0662818325032351E-3</v>
      </c>
      <c r="F56" s="10">
        <f t="shared" si="111"/>
        <v>2.0610808720357321E-3</v>
      </c>
      <c r="G56" s="10">
        <f t="shared" si="111"/>
        <v>1.8616872328031889E-3</v>
      </c>
      <c r="H56" s="10">
        <f t="shared" si="111"/>
        <v>5.5278116417616845E-4</v>
      </c>
      <c r="I56" s="10">
        <f t="shared" si="111"/>
        <v>3.8106471650571723E-3</v>
      </c>
      <c r="J56" s="11">
        <f t="shared" si="111"/>
        <v>4.040597693164337E-2</v>
      </c>
      <c r="L56" t="s">
        <v>5</v>
      </c>
      <c r="M56" s="10">
        <f>M46/$T$53</f>
        <v>2.5530288043707782E-2</v>
      </c>
      <c r="N56" s="10">
        <f t="shared" ref="N56:S56" si="112">N46/$T$53</f>
        <v>3.171432976477242E-3</v>
      </c>
      <c r="O56" s="10">
        <f t="shared" si="112"/>
        <v>2.4040856220221719E-3</v>
      </c>
      <c r="P56" s="10">
        <f t="shared" si="112"/>
        <v>3.7760158032131394E-3</v>
      </c>
      <c r="Q56" s="10">
        <f t="shared" si="112"/>
        <v>2.0516817283632799E-3</v>
      </c>
      <c r="R56" s="10">
        <f t="shared" si="112"/>
        <v>4.3909040190411258E-4</v>
      </c>
      <c r="S56" s="10">
        <f t="shared" si="112"/>
        <v>7.7801646316217428E-3</v>
      </c>
      <c r="T56" s="11">
        <f>T46/$T$53</f>
        <v>4.5152759207309469E-2</v>
      </c>
      <c r="U56" s="11"/>
      <c r="V56" t="s">
        <v>5</v>
      </c>
      <c r="W56" s="10">
        <f>IF(C46&gt;0,W46/C46,0)</f>
        <v>-6.8910642778984565E-2</v>
      </c>
      <c r="X56" s="10">
        <f t="shared" ref="X56:X63" si="113">IF(D46&gt;0,X46/D46,0)</f>
        <v>1.0740090391502048</v>
      </c>
      <c r="Y56" s="10">
        <f t="shared" ref="Y56:Y63" si="114">IF(E46&gt;0,Y46/E46,0)</f>
        <v>1.4185543494893138</v>
      </c>
      <c r="Z56" s="10">
        <f t="shared" ref="Z56:Z63" si="115">IF(F46&gt;0,Z46/F46,0)</f>
        <v>0.9652450010220619</v>
      </c>
      <c r="AA56" s="10">
        <f t="shared" ref="AA56:AA63" si="116">IF(G46&gt;0,AA46/G46,0)</f>
        <v>0.18217344654187706</v>
      </c>
      <c r="AB56" s="10">
        <f t="shared" ref="AB56:AB63" si="117">IF(H46&gt;0,AB46/H46,0)</f>
        <v>-0.14792340222844755</v>
      </c>
      <c r="AC56" s="10">
        <f t="shared" ref="AC56:AC63" si="118">IF(I46&gt;0,AC46/I46,0)</f>
        <v>1.1901203385967438</v>
      </c>
      <c r="AD56" s="11">
        <f t="shared" ref="AD56:AD63" si="119">IF(J46&gt;0,AD46/J46,0)</f>
        <v>0.19871685721446258</v>
      </c>
      <c r="AE56" s="11"/>
      <c r="AG56" s="16"/>
      <c r="AH56" s="17"/>
      <c r="AI56" s="17"/>
      <c r="AJ56" s="17"/>
      <c r="AK56" s="17"/>
      <c r="AL56" s="17"/>
      <c r="AM56" s="17"/>
      <c r="AN56" s="17"/>
      <c r="AO56" s="17"/>
    </row>
    <row r="57" spans="1:41" x14ac:dyDescent="0.25">
      <c r="B57" t="s">
        <v>6</v>
      </c>
      <c r="C57" s="10">
        <f t="shared" ref="C57:J57" si="120">C47/$J$53</f>
        <v>1.9592564264556897E-3</v>
      </c>
      <c r="D57" s="10">
        <f t="shared" si="120"/>
        <v>3.8521247529361145E-4</v>
      </c>
      <c r="E57" s="10">
        <f t="shared" si="120"/>
        <v>9.4542683973683589E-5</v>
      </c>
      <c r="F57" s="10">
        <f t="shared" si="120"/>
        <v>9.2014642998909158E-4</v>
      </c>
      <c r="G57" s="10">
        <f t="shared" si="120"/>
        <v>3.3893653902860156E-4</v>
      </c>
      <c r="H57" s="10">
        <f t="shared" si="120"/>
        <v>2.0709810504702075E-5</v>
      </c>
      <c r="I57" s="10">
        <f t="shared" si="120"/>
        <v>7.3260072880362804E-4</v>
      </c>
      <c r="J57" s="11">
        <f t="shared" si="120"/>
        <v>4.4514050940490093E-3</v>
      </c>
      <c r="L57" t="s">
        <v>6</v>
      </c>
      <c r="M57" s="10">
        <f t="shared" ref="M57:T57" si="121">M47/$T$53</f>
        <v>3.3489483552497975E-3</v>
      </c>
      <c r="N57" s="10">
        <f t="shared" si="121"/>
        <v>1.7964717984944836E-3</v>
      </c>
      <c r="O57" s="10">
        <f t="shared" si="121"/>
        <v>7.2834852906736032E-4</v>
      </c>
      <c r="P57" s="10">
        <f t="shared" si="121"/>
        <v>4.0574943719441235E-4</v>
      </c>
      <c r="Q57" s="10">
        <f t="shared" si="121"/>
        <v>4.5717534942846515E-4</v>
      </c>
      <c r="R57" s="10">
        <f t="shared" si="121"/>
        <v>6.7894328136116814E-5</v>
      </c>
      <c r="S57" s="10">
        <f t="shared" si="121"/>
        <v>1.5028692425963356E-3</v>
      </c>
      <c r="T57" s="11">
        <f t="shared" si="121"/>
        <v>8.3074570401669712E-3</v>
      </c>
      <c r="U57" s="11"/>
      <c r="V57" t="s">
        <v>6</v>
      </c>
      <c r="W57" s="10">
        <f t="shared" ref="W57:W63" si="122">IF(C47&gt;0,W47/C47,0)</f>
        <v>0.83355989065758129</v>
      </c>
      <c r="X57" s="10">
        <f t="shared" si="113"/>
        <v>4.0026254738174218</v>
      </c>
      <c r="Y57" s="10">
        <f t="shared" si="114"/>
        <v>7.2639798579053325</v>
      </c>
      <c r="Z57" s="10">
        <f t="shared" si="115"/>
        <v>-0.52698064618698404</v>
      </c>
      <c r="AA57" s="10">
        <f t="shared" si="116"/>
        <v>0.44691275431403737</v>
      </c>
      <c r="AB57" s="10">
        <f t="shared" si="117"/>
        <v>2.5166998244479637</v>
      </c>
      <c r="AC57" s="10">
        <f t="shared" si="118"/>
        <v>1.2005527308736885</v>
      </c>
      <c r="AD57" s="11">
        <f t="shared" si="119"/>
        <v>1.0019301278843598</v>
      </c>
      <c r="AE57" s="11"/>
      <c r="AG57" s="16"/>
      <c r="AH57" s="17"/>
      <c r="AI57" s="17"/>
      <c r="AJ57" s="17"/>
      <c r="AK57" s="17"/>
      <c r="AL57" s="17"/>
      <c r="AM57" s="17"/>
      <c r="AN57" s="17"/>
      <c r="AO57" s="17"/>
    </row>
    <row r="58" spans="1:41" x14ac:dyDescent="0.25">
      <c r="B58" t="s">
        <v>7</v>
      </c>
      <c r="C58" s="10">
        <f t="shared" ref="C58:J58" si="123">C48/$J$53</f>
        <v>1.3979090808931447E-3</v>
      </c>
      <c r="D58" s="10">
        <f t="shared" si="123"/>
        <v>7.7472734289158523E-5</v>
      </c>
      <c r="E58" s="10">
        <f t="shared" si="123"/>
        <v>2.6237373580890008E-2</v>
      </c>
      <c r="F58" s="10">
        <f t="shared" si="123"/>
        <v>3.9233293730831682E-3</v>
      </c>
      <c r="G58" s="10">
        <f t="shared" si="123"/>
        <v>1.8003594558078618E-3</v>
      </c>
      <c r="H58" s="10">
        <f t="shared" si="123"/>
        <v>1.6310502354150588E-4</v>
      </c>
      <c r="I58" s="10">
        <f t="shared" si="123"/>
        <v>7.6102559636767025E-3</v>
      </c>
      <c r="J58" s="11">
        <f t="shared" si="123"/>
        <v>4.1209805212181552E-2</v>
      </c>
      <c r="L58" t="s">
        <v>7</v>
      </c>
      <c r="M58" s="10">
        <f t="shared" ref="M58:T58" si="124">M48/$T$53</f>
        <v>2.2695093644666546E-3</v>
      </c>
      <c r="N58" s="10">
        <f t="shared" si="124"/>
        <v>6.7944844749313329E-4</v>
      </c>
      <c r="O58" s="10">
        <f t="shared" si="124"/>
        <v>2.0609060619329638E-2</v>
      </c>
      <c r="P58" s="10">
        <f t="shared" si="124"/>
        <v>4.0774989507699443E-3</v>
      </c>
      <c r="Q58" s="10">
        <f t="shared" si="124"/>
        <v>2.5043105826040588E-3</v>
      </c>
      <c r="R58" s="10">
        <f t="shared" si="124"/>
        <v>1.9337759531626127E-4</v>
      </c>
      <c r="S58" s="10">
        <f t="shared" si="124"/>
        <v>6.8948104687396126E-3</v>
      </c>
      <c r="T58" s="11">
        <f t="shared" si="124"/>
        <v>3.72280160287193E-2</v>
      </c>
      <c r="U58" s="11"/>
      <c r="V58" t="s">
        <v>7</v>
      </c>
      <c r="W58" s="10">
        <f t="shared" si="122"/>
        <v>0.7415300910322381</v>
      </c>
      <c r="X58" s="10">
        <f t="shared" si="113"/>
        <v>8.4077454167824293</v>
      </c>
      <c r="Y58" s="10">
        <f t="shared" si="114"/>
        <v>-0.15741103422632796</v>
      </c>
      <c r="Z58" s="10">
        <f t="shared" si="115"/>
        <v>0.1148514885469944</v>
      </c>
      <c r="AA58" s="10">
        <f t="shared" si="116"/>
        <v>0.49213079837738821</v>
      </c>
      <c r="AB58" s="10">
        <f t="shared" si="117"/>
        <v>0.27179393034261706</v>
      </c>
      <c r="AC58" s="10">
        <f t="shared" si="118"/>
        <v>-2.8146063512393859E-2</v>
      </c>
      <c r="AD58" s="11">
        <f t="shared" si="119"/>
        <v>-3.0947602564721111E-2</v>
      </c>
      <c r="AE58" s="11"/>
      <c r="AG58" s="16"/>
      <c r="AH58" s="17"/>
      <c r="AI58" s="17"/>
      <c r="AJ58" s="17"/>
      <c r="AK58" s="17"/>
      <c r="AL58" s="17"/>
      <c r="AM58" s="17"/>
      <c r="AN58" s="17"/>
      <c r="AO58" s="17"/>
    </row>
    <row r="59" spans="1:41" x14ac:dyDescent="0.25">
      <c r="B59" t="s">
        <v>8</v>
      </c>
      <c r="C59" s="10">
        <f t="shared" ref="C59:J59" si="125">C49/$J$53</f>
        <v>2.7427516255347406E-3</v>
      </c>
      <c r="D59" s="10">
        <f t="shared" si="125"/>
        <v>1.6302741346533494E-4</v>
      </c>
      <c r="E59" s="10">
        <f t="shared" si="125"/>
        <v>3.7687858735650026E-3</v>
      </c>
      <c r="F59" s="10">
        <f t="shared" si="125"/>
        <v>2.5254037397102996E-2</v>
      </c>
      <c r="G59" s="10">
        <f t="shared" si="125"/>
        <v>7.6304476171254487E-4</v>
      </c>
      <c r="H59" s="10">
        <f t="shared" si="125"/>
        <v>7.1816712686707243E-4</v>
      </c>
      <c r="I59" s="10">
        <f t="shared" si="125"/>
        <v>2.8894991057984696E-3</v>
      </c>
      <c r="J59" s="11">
        <f t="shared" si="125"/>
        <v>3.6299313304046156E-2</v>
      </c>
      <c r="L59" t="s">
        <v>8</v>
      </c>
      <c r="M59" s="10">
        <f t="shared" ref="M59:T59" si="126">M49/$T$53</f>
        <v>3.5164614446094428E-3</v>
      </c>
      <c r="N59" s="10">
        <f t="shared" si="126"/>
        <v>3.7058987440963758E-4</v>
      </c>
      <c r="O59" s="10">
        <f t="shared" si="126"/>
        <v>3.9051362665434332E-3</v>
      </c>
      <c r="P59" s="10">
        <f t="shared" si="126"/>
        <v>1.5210956366376385E-2</v>
      </c>
      <c r="Q59" s="10">
        <f t="shared" si="126"/>
        <v>6.5641287187552218E-4</v>
      </c>
      <c r="R59" s="10">
        <f t="shared" si="126"/>
        <v>1.1053034967397588E-4</v>
      </c>
      <c r="S59" s="10">
        <f t="shared" si="126"/>
        <v>5.9783380721284288E-3</v>
      </c>
      <c r="T59" s="11">
        <f t="shared" si="126"/>
        <v>2.9748425245616824E-2</v>
      </c>
      <c r="U59" s="11"/>
      <c r="V59" t="s">
        <v>8</v>
      </c>
      <c r="W59" s="10">
        <f t="shared" si="122"/>
        <v>0.37529957498259131</v>
      </c>
      <c r="X59" s="10">
        <f t="shared" si="113"/>
        <v>1.4384330753995269</v>
      </c>
      <c r="Y59" s="10">
        <f t="shared" si="114"/>
        <v>0.1115081700433755</v>
      </c>
      <c r="Z59" s="10">
        <f t="shared" si="115"/>
        <v>-0.35389421269632371</v>
      </c>
      <c r="AA59" s="10">
        <f t="shared" si="116"/>
        <v>-7.7205487463533035E-2</v>
      </c>
      <c r="AB59" s="10">
        <f t="shared" si="117"/>
        <v>-0.83490498813807734</v>
      </c>
      <c r="AC59" s="10">
        <f t="shared" si="118"/>
        <v>1.2194012994565655</v>
      </c>
      <c r="AD59" s="11">
        <f t="shared" si="119"/>
        <v>-0.1208894306377304</v>
      </c>
      <c r="AE59" s="11"/>
      <c r="AG59" s="16"/>
      <c r="AH59" s="17"/>
      <c r="AI59" s="17"/>
      <c r="AJ59" s="17"/>
      <c r="AK59" s="17"/>
      <c r="AL59" s="17"/>
      <c r="AM59" s="17"/>
      <c r="AN59" s="17"/>
      <c r="AO59" s="17"/>
    </row>
    <row r="60" spans="1:41" x14ac:dyDescent="0.25">
      <c r="B60" t="s">
        <v>9</v>
      </c>
      <c r="C60" s="10">
        <f t="shared" ref="C60:J60" si="127">C50/$J$53</f>
        <v>1.4589787463999597E-3</v>
      </c>
      <c r="D60" s="10">
        <f t="shared" si="127"/>
        <v>2.8942849704601957E-4</v>
      </c>
      <c r="E60" s="10">
        <f t="shared" si="127"/>
        <v>1.4804498342814744E-3</v>
      </c>
      <c r="F60" s="10">
        <f t="shared" si="127"/>
        <v>6.5483800002521543E-4</v>
      </c>
      <c r="G60" s="10">
        <f t="shared" si="127"/>
        <v>0.14451139455953615</v>
      </c>
      <c r="H60" s="10">
        <f t="shared" si="127"/>
        <v>9.7853864485300136E-3</v>
      </c>
      <c r="I60" s="10">
        <f t="shared" si="127"/>
        <v>1.3720705641217652E-2</v>
      </c>
      <c r="J60" s="11">
        <f t="shared" si="127"/>
        <v>0.17190118172703653</v>
      </c>
      <c r="L60" t="s">
        <v>9</v>
      </c>
      <c r="M60" s="10">
        <f t="shared" ref="M60:T60" si="128">M50/$T$53</f>
        <v>1.9838884334535561E-3</v>
      </c>
      <c r="N60" s="10">
        <f t="shared" si="128"/>
        <v>4.1383209530585483E-4</v>
      </c>
      <c r="O60" s="10">
        <f t="shared" si="128"/>
        <v>2.5566457938756486E-3</v>
      </c>
      <c r="P60" s="10">
        <f t="shared" si="128"/>
        <v>6.9369413241455069E-4</v>
      </c>
      <c r="Q60" s="10">
        <f t="shared" si="128"/>
        <v>0.1379679429655313</v>
      </c>
      <c r="R60" s="10">
        <f t="shared" si="128"/>
        <v>8.4542583181160449E-3</v>
      </c>
      <c r="S60" s="10">
        <f t="shared" si="128"/>
        <v>1.8259128806654128E-2</v>
      </c>
      <c r="T60" s="11">
        <f t="shared" si="128"/>
        <v>0.17032939054535109</v>
      </c>
      <c r="U60" s="11"/>
      <c r="V60" t="s">
        <v>9</v>
      </c>
      <c r="W60" s="10">
        <f t="shared" si="122"/>
        <v>0.45863358799795617</v>
      </c>
      <c r="X60" s="10">
        <f t="shared" si="113"/>
        <v>0.53377201834183408</v>
      </c>
      <c r="Y60" s="10">
        <f t="shared" si="114"/>
        <v>0.8524854165547574</v>
      </c>
      <c r="Z60" s="10">
        <f t="shared" si="115"/>
        <v>0.13634989841481471</v>
      </c>
      <c r="AA60" s="10">
        <f t="shared" si="116"/>
        <v>2.4127497567058825E-2</v>
      </c>
      <c r="AB60" s="10">
        <f t="shared" si="117"/>
        <v>-7.3222542557777451E-2</v>
      </c>
      <c r="AC60" s="10">
        <f t="shared" si="118"/>
        <v>0.42751780869669254</v>
      </c>
      <c r="AD60" s="11">
        <f t="shared" si="119"/>
        <v>6.2890829630268832E-2</v>
      </c>
      <c r="AE60" s="11"/>
      <c r="AG60" s="16"/>
      <c r="AH60" s="17"/>
      <c r="AI60" s="17"/>
      <c r="AJ60" s="17"/>
      <c r="AK60" s="17"/>
      <c r="AL60" s="17"/>
      <c r="AM60" s="17"/>
      <c r="AN60" s="17"/>
      <c r="AO60" s="17"/>
    </row>
    <row r="61" spans="1:41" x14ac:dyDescent="0.25">
      <c r="B61" t="s">
        <v>10</v>
      </c>
      <c r="C61" s="10">
        <f t="shared" ref="C61:J61" si="129">C51/$J$53</f>
        <v>3.6832927011574529E-4</v>
      </c>
      <c r="D61" s="10">
        <f t="shared" si="129"/>
        <v>2.3681168016941074E-5</v>
      </c>
      <c r="E61" s="10">
        <f t="shared" si="129"/>
        <v>2.496447963324372E-4</v>
      </c>
      <c r="F61" s="10">
        <f t="shared" si="129"/>
        <v>2.7788339492322261E-5</v>
      </c>
      <c r="G61" s="10">
        <f t="shared" si="129"/>
        <v>9.4622730673033315E-3</v>
      </c>
      <c r="H61" s="10">
        <f t="shared" si="129"/>
        <v>8.7217598767564686E-3</v>
      </c>
      <c r="I61" s="10">
        <f t="shared" si="129"/>
        <v>3.3773141752159682E-3</v>
      </c>
      <c r="J61" s="11">
        <f t="shared" si="129"/>
        <v>2.2230790693233214E-2</v>
      </c>
      <c r="L61" t="s">
        <v>10</v>
      </c>
      <c r="M61" s="10">
        <f t="shared" ref="M61:T61" si="130">M51/$T$53</f>
        <v>4.4505136226130143E-4</v>
      </c>
      <c r="N61" s="10">
        <f t="shared" si="130"/>
        <v>5.6578606780097345E-5</v>
      </c>
      <c r="O61" s="10">
        <f t="shared" si="130"/>
        <v>1.9883338954148494E-4</v>
      </c>
      <c r="P61" s="10">
        <f t="shared" si="130"/>
        <v>1.1022724999479678E-4</v>
      </c>
      <c r="Q61" s="10">
        <f t="shared" si="130"/>
        <v>9.4894447557390404E-3</v>
      </c>
      <c r="R61" s="10">
        <f t="shared" si="130"/>
        <v>1.1397962402303397E-2</v>
      </c>
      <c r="S61" s="10">
        <f t="shared" si="130"/>
        <v>2.2230340803258606E-3</v>
      </c>
      <c r="T61" s="11">
        <f t="shared" si="130"/>
        <v>2.3921131846945977E-2</v>
      </c>
      <c r="U61" s="11"/>
      <c r="V61" t="s">
        <v>10</v>
      </c>
      <c r="W61" s="10">
        <f t="shared" si="122"/>
        <v>0.29613975708157536</v>
      </c>
      <c r="X61" s="10">
        <f t="shared" si="113"/>
        <v>1.5628728459865591</v>
      </c>
      <c r="Y61" s="10">
        <f t="shared" si="114"/>
        <v>-0.14563248335121892</v>
      </c>
      <c r="Z61" s="10">
        <f t="shared" si="115"/>
        <v>3.255046459267176</v>
      </c>
      <c r="AA61" s="10">
        <f t="shared" si="116"/>
        <v>7.5779476578297783E-2</v>
      </c>
      <c r="AB61" s="10">
        <f t="shared" si="117"/>
        <v>0.40184831573380797</v>
      </c>
      <c r="AC61" s="10">
        <f t="shared" si="118"/>
        <v>-0.29392214992267313</v>
      </c>
      <c r="AD61" s="11">
        <f t="shared" si="119"/>
        <v>0.15426292120825733</v>
      </c>
      <c r="AE61" s="11"/>
      <c r="AG61" s="16"/>
      <c r="AH61" s="17"/>
      <c r="AI61" s="17"/>
      <c r="AJ61" s="17"/>
      <c r="AK61" s="17"/>
      <c r="AL61" s="17"/>
      <c r="AM61" s="17"/>
      <c r="AN61" s="17"/>
      <c r="AO61" s="17"/>
    </row>
    <row r="62" spans="1:41" x14ac:dyDescent="0.25">
      <c r="B62" t="s">
        <v>11</v>
      </c>
      <c r="C62" s="10">
        <f t="shared" ref="C62:J62" si="131">C52/$J$53</f>
        <v>5.0510038295086372E-3</v>
      </c>
      <c r="D62" s="10">
        <f t="shared" si="131"/>
        <v>5.3653923950781706E-4</v>
      </c>
      <c r="E62" s="10">
        <f t="shared" si="131"/>
        <v>7.2241689344685975E-3</v>
      </c>
      <c r="F62" s="10">
        <f t="shared" si="131"/>
        <v>3.4042077906277484E-3</v>
      </c>
      <c r="G62" s="10">
        <f t="shared" si="131"/>
        <v>1.6519243654231096E-2</v>
      </c>
      <c r="H62" s="10">
        <f t="shared" si="131"/>
        <v>2.4117506937878543E-3</v>
      </c>
      <c r="I62" s="10">
        <f t="shared" si="131"/>
        <v>0.64835461289567831</v>
      </c>
      <c r="J62" s="11">
        <f t="shared" si="131"/>
        <v>0.68350152703781009</v>
      </c>
      <c r="L62" t="s">
        <v>11</v>
      </c>
      <c r="M62" s="10">
        <f t="shared" ref="M62:T62" si="132">M52/$T$53</f>
        <v>7.0775795752846052E-3</v>
      </c>
      <c r="N62" s="10">
        <f t="shared" si="132"/>
        <v>1.3441460439328841E-3</v>
      </c>
      <c r="O62" s="10">
        <f t="shared" si="132"/>
        <v>6.5892859921270865E-3</v>
      </c>
      <c r="P62" s="10">
        <f t="shared" si="132"/>
        <v>5.6099709286994374E-3</v>
      </c>
      <c r="Q62" s="10">
        <f t="shared" si="132"/>
        <v>1.7803974121753524E-2</v>
      </c>
      <c r="R62" s="10">
        <f t="shared" si="132"/>
        <v>1.9598425255720146E-3</v>
      </c>
      <c r="S62" s="10">
        <f t="shared" si="132"/>
        <v>0.64492802089852086</v>
      </c>
      <c r="T62" s="11">
        <f t="shared" si="132"/>
        <v>0.68531282008589034</v>
      </c>
      <c r="U62" s="11"/>
      <c r="V62" t="s">
        <v>11</v>
      </c>
      <c r="W62" s="10">
        <f t="shared" si="122"/>
        <v>0.50309002615645404</v>
      </c>
      <c r="X62" s="10">
        <f t="shared" si="113"/>
        <v>1.6873417460521278</v>
      </c>
      <c r="Y62" s="10">
        <f t="shared" si="114"/>
        <v>-2.1573077990408474E-2</v>
      </c>
      <c r="Z62" s="10">
        <f t="shared" si="115"/>
        <v>0.76775664845194502</v>
      </c>
      <c r="AA62" s="10">
        <f t="shared" si="116"/>
        <v>0.1561248211080436</v>
      </c>
      <c r="AB62" s="10">
        <f t="shared" si="117"/>
        <v>-0.12830070515218914</v>
      </c>
      <c r="AC62" s="10">
        <f t="shared" si="118"/>
        <v>6.7029856001170909E-2</v>
      </c>
      <c r="AD62" s="11">
        <f t="shared" si="119"/>
        <v>7.5541808252575199E-2</v>
      </c>
      <c r="AE62" s="11"/>
      <c r="AG62" s="16"/>
      <c r="AH62" s="17"/>
      <c r="AI62" s="17"/>
      <c r="AJ62" s="17"/>
      <c r="AK62" s="17"/>
      <c r="AL62" s="17"/>
      <c r="AM62" s="17"/>
      <c r="AN62" s="17"/>
      <c r="AO62" s="17"/>
    </row>
    <row r="63" spans="1:41" x14ac:dyDescent="0.25">
      <c r="B63" s="8" t="s">
        <v>12</v>
      </c>
      <c r="C63" s="12">
        <f t="shared" ref="C63:J63" si="133">C53/$J$53</f>
        <v>4.2391429389802948E-2</v>
      </c>
      <c r="D63" s="12">
        <f t="shared" si="133"/>
        <v>3.1156597817917301E-3</v>
      </c>
      <c r="E63" s="12">
        <f t="shared" si="133"/>
        <v>4.0121247536014433E-2</v>
      </c>
      <c r="F63" s="12">
        <f t="shared" si="133"/>
        <v>3.6245428202356281E-2</v>
      </c>
      <c r="G63" s="12">
        <f t="shared" si="133"/>
        <v>0.1752569392704228</v>
      </c>
      <c r="H63" s="12">
        <f t="shared" si="133"/>
        <v>2.2373660144163789E-2</v>
      </c>
      <c r="I63" s="12">
        <f t="shared" si="133"/>
        <v>0.68049563567544791</v>
      </c>
      <c r="J63" s="12">
        <f t="shared" si="133"/>
        <v>1</v>
      </c>
      <c r="L63" s="8" t="s">
        <v>12</v>
      </c>
      <c r="M63" s="12">
        <f t="shared" ref="M63:T63" si="134">M53/$T$53</f>
        <v>4.4171726579033142E-2</v>
      </c>
      <c r="N63" s="12">
        <f t="shared" si="134"/>
        <v>7.832499842893333E-3</v>
      </c>
      <c r="O63" s="12">
        <f t="shared" si="134"/>
        <v>3.699139621250682E-2</v>
      </c>
      <c r="P63" s="12">
        <f t="shared" si="134"/>
        <v>2.9884112868662667E-2</v>
      </c>
      <c r="Q63" s="12">
        <f t="shared" si="134"/>
        <v>0.17093094237529519</v>
      </c>
      <c r="R63" s="12">
        <f t="shared" si="134"/>
        <v>2.2622955921021922E-2</v>
      </c>
      <c r="S63" s="12">
        <f t="shared" si="134"/>
        <v>0.68756636620058698</v>
      </c>
      <c r="T63" s="12">
        <f t="shared" si="134"/>
        <v>1</v>
      </c>
      <c r="U63" s="17"/>
      <c r="V63" s="8" t="s">
        <v>12</v>
      </c>
      <c r="W63" s="12">
        <f t="shared" si="122"/>
        <v>0.11774888254221044</v>
      </c>
      <c r="X63" s="12">
        <f t="shared" si="113"/>
        <v>1.6966730592011237</v>
      </c>
      <c r="Y63" s="12">
        <f t="shared" si="114"/>
        <v>-1.0981933419473795E-2</v>
      </c>
      <c r="Z63" s="12">
        <f t="shared" si="115"/>
        <v>-0.11556674671114764</v>
      </c>
      <c r="AA63" s="12">
        <f t="shared" si="116"/>
        <v>4.6220906004370392E-2</v>
      </c>
      <c r="AB63" s="12">
        <f t="shared" si="117"/>
        <v>8.4651552719009968E-2</v>
      </c>
      <c r="AC63" s="12">
        <f t="shared" si="118"/>
        <v>8.3845077957431791E-2</v>
      </c>
      <c r="AD63" s="12">
        <f t="shared" si="119"/>
        <v>7.2699133574515906E-2</v>
      </c>
      <c r="AE63" s="17"/>
      <c r="AG63" s="16"/>
      <c r="AH63" s="17"/>
      <c r="AI63" s="17"/>
      <c r="AJ63" s="17"/>
      <c r="AK63" s="17"/>
      <c r="AL63" s="17"/>
      <c r="AM63" s="17"/>
      <c r="AN63" s="17"/>
      <c r="AO63" s="17"/>
    </row>
    <row r="64" spans="1:41" x14ac:dyDescent="0.25">
      <c r="B64" s="16"/>
      <c r="C64" s="18"/>
      <c r="D64" s="18"/>
      <c r="E64" s="18"/>
      <c r="F64" s="18"/>
      <c r="G64" s="18"/>
      <c r="H64" s="18"/>
      <c r="I64" s="18"/>
      <c r="J64" s="18"/>
      <c r="L64" s="16"/>
      <c r="M64" s="18"/>
      <c r="N64" s="18"/>
      <c r="O64" s="18"/>
      <c r="P64" s="18"/>
      <c r="Q64" s="18"/>
      <c r="R64" s="18"/>
      <c r="S64" s="18"/>
      <c r="T64" s="18"/>
      <c r="U64" s="18"/>
      <c r="V64" s="16"/>
      <c r="W64" s="18"/>
      <c r="X64" s="18"/>
      <c r="Y64" s="18"/>
      <c r="Z64" s="18"/>
      <c r="AA64" s="18"/>
      <c r="AB64" s="18"/>
      <c r="AC64" s="18"/>
      <c r="AD64" s="18"/>
      <c r="AE64" s="18"/>
      <c r="AG64" s="16"/>
      <c r="AH64" s="17"/>
      <c r="AI64" s="17"/>
      <c r="AJ64" s="17"/>
      <c r="AK64" s="17"/>
      <c r="AL64" s="17"/>
      <c r="AM64" s="17"/>
      <c r="AN64" s="17"/>
      <c r="AO64" s="17"/>
    </row>
    <row r="65" spans="1:41" x14ac:dyDescent="0.25">
      <c r="B65" s="4" t="s">
        <v>29</v>
      </c>
      <c r="C65">
        <v>1</v>
      </c>
      <c r="D65">
        <v>2</v>
      </c>
      <c r="E65">
        <v>3</v>
      </c>
      <c r="F65">
        <v>4</v>
      </c>
      <c r="G65">
        <v>5</v>
      </c>
      <c r="H65">
        <v>6</v>
      </c>
      <c r="I65">
        <v>7</v>
      </c>
      <c r="L65" s="4" t="s">
        <v>29</v>
      </c>
      <c r="M65">
        <v>1</v>
      </c>
      <c r="N65">
        <v>2</v>
      </c>
      <c r="O65">
        <v>3</v>
      </c>
      <c r="P65">
        <v>4</v>
      </c>
      <c r="Q65">
        <v>5</v>
      </c>
      <c r="R65">
        <v>6</v>
      </c>
      <c r="S65">
        <v>7</v>
      </c>
      <c r="V65" s="4" t="s">
        <v>29</v>
      </c>
      <c r="W65">
        <v>1</v>
      </c>
      <c r="X65">
        <v>2</v>
      </c>
      <c r="Y65">
        <v>3</v>
      </c>
      <c r="Z65">
        <v>4</v>
      </c>
      <c r="AA65">
        <v>5</v>
      </c>
      <c r="AB65">
        <v>6</v>
      </c>
      <c r="AC65">
        <v>7</v>
      </c>
      <c r="AG65" s="16"/>
      <c r="AH65" s="17"/>
      <c r="AI65" s="17"/>
      <c r="AJ65" s="17"/>
      <c r="AK65" s="17"/>
      <c r="AL65" s="17"/>
      <c r="AM65" s="17"/>
      <c r="AN65" s="17"/>
      <c r="AO65" s="17"/>
    </row>
    <row r="66" spans="1:41" x14ac:dyDescent="0.25">
      <c r="B66" s="5"/>
      <c r="C66" s="6" t="s">
        <v>5</v>
      </c>
      <c r="D66" s="6" t="s">
        <v>6</v>
      </c>
      <c r="E66" s="6" t="s">
        <v>7</v>
      </c>
      <c r="F66" s="6" t="s">
        <v>8</v>
      </c>
      <c r="G66" s="6" t="s">
        <v>9</v>
      </c>
      <c r="H66" s="6" t="s">
        <v>10</v>
      </c>
      <c r="I66" s="6" t="s">
        <v>11</v>
      </c>
      <c r="J66" s="7" t="s">
        <v>12</v>
      </c>
      <c r="L66" s="5"/>
      <c r="M66" s="6" t="s">
        <v>5</v>
      </c>
      <c r="N66" s="6" t="s">
        <v>6</v>
      </c>
      <c r="O66" s="6" t="s">
        <v>7</v>
      </c>
      <c r="P66" s="6" t="s">
        <v>8</v>
      </c>
      <c r="Q66" s="6" t="s">
        <v>9</v>
      </c>
      <c r="R66" s="6" t="s">
        <v>10</v>
      </c>
      <c r="S66" s="6" t="s">
        <v>11</v>
      </c>
      <c r="T66" s="7" t="s">
        <v>12</v>
      </c>
      <c r="U66" s="20"/>
      <c r="V66" s="5"/>
      <c r="W66" s="6" t="s">
        <v>5</v>
      </c>
      <c r="X66" s="6" t="s">
        <v>6</v>
      </c>
      <c r="Y66" s="6" t="s">
        <v>7</v>
      </c>
      <c r="Z66" s="6" t="s">
        <v>8</v>
      </c>
      <c r="AA66" s="6" t="s">
        <v>9</v>
      </c>
      <c r="AB66" s="6" t="s">
        <v>10</v>
      </c>
      <c r="AC66" s="6" t="s">
        <v>11</v>
      </c>
      <c r="AD66" s="7" t="s">
        <v>12</v>
      </c>
      <c r="AE66" s="20"/>
      <c r="AG66" s="16"/>
      <c r="AH66" s="17"/>
      <c r="AI66" s="17"/>
      <c r="AJ66" s="17"/>
      <c r="AK66" s="17"/>
      <c r="AL66" s="17"/>
      <c r="AM66" s="17"/>
      <c r="AN66" s="17"/>
      <c r="AO66" s="17"/>
    </row>
    <row r="67" spans="1:41" x14ac:dyDescent="0.25">
      <c r="A67">
        <f>A46</f>
        <v>1</v>
      </c>
      <c r="B67" t="s">
        <v>5</v>
      </c>
      <c r="C67" s="1">
        <f>SUMIFS(input!$E$4:$E$150,input!$B$4:$B$150,$A67,input!$C$4:$C$150,C$2,input!$D$4:$D$150,$B$65)</f>
        <v>106771.417835303</v>
      </c>
      <c r="D67" s="1">
        <f>SUMIFS(input!$E$4:$E$150,input!$B$4:$B$150,$A67,input!$C$4:$C$150,D$2,input!$D$4:$D$150,$B$65)</f>
        <v>17657.546688860399</v>
      </c>
      <c r="E67" s="1">
        <f>SUMIFS(input!$E$4:$E$150,input!$B$4:$B$150,$A67,input!$C$4:$C$150,E$2,input!$D$4:$D$150,$B$65)</f>
        <v>14888.863718086801</v>
      </c>
      <c r="F67" s="1">
        <f>SUMIFS(input!$E$4:$E$150,input!$B$4:$B$150,$A67,input!$C$4:$C$150,F$2,input!$D$4:$D$150,$B$65)</f>
        <v>22433.026643524201</v>
      </c>
      <c r="G67" s="1">
        <f>SUMIFS(input!$E$4:$E$150,input!$B$4:$B$150,$A67,input!$C$4:$C$150,G$2,input!$D$4:$D$150,$B$65)</f>
        <v>12300.8312774597</v>
      </c>
      <c r="H67" s="1">
        <f>SUMIFS(input!$E$4:$E$150,input!$B$4:$B$150,$A67,input!$C$4:$C$150,H$2,input!$D$4:$D$150,$B$65)</f>
        <v>5378.2541937406004</v>
      </c>
      <c r="I67" s="1">
        <f>SUMIFS(input!$E$4:$E$150,input!$B$4:$B$150,$A67,input!$C$4:$C$150,I$2,input!$D$4:$D$150,$B$65)</f>
        <v>25999.7772568291</v>
      </c>
      <c r="J67" s="3">
        <f>SUM(C67:I67)</f>
        <v>205429.71761380383</v>
      </c>
      <c r="L67" t="s">
        <v>5</v>
      </c>
      <c r="M67" s="1">
        <f>SUMIFS(input!$E$604:$E$750,input!$B$604:$B$750,$A67,input!$C$604:$C$750,M$2,input!$D$604:$D$750,$B$65)</f>
        <v>163457</v>
      </c>
      <c r="N67" s="1">
        <f>SUMIFS(input!$E$604:$E$750,input!$B$604:$B$750,$A67,input!$C$604:$C$750,N$2,input!$D$604:$D$750,$B$65)</f>
        <v>26732</v>
      </c>
      <c r="O67" s="1">
        <f>SUMIFS(input!$E$604:$E$750,input!$B$604:$B$750,$A67,input!$C$604:$C$750,O$2,input!$D$604:$D$750,$B$65)</f>
        <v>15441</v>
      </c>
      <c r="P67" s="1">
        <f>SUMIFS(input!$E$604:$E$750,input!$B$604:$B$750,$A67,input!$C$604:$C$750,P$2,input!$D$604:$D$750,$B$65)</f>
        <v>24048</v>
      </c>
      <c r="Q67" s="1">
        <f>SUMIFS(input!$E$604:$E$750,input!$B$604:$B$750,$A67,input!$C$604:$C$750,Q$2,input!$D$604:$D$750,$B$65)</f>
        <v>12466</v>
      </c>
      <c r="R67" s="1">
        <f>SUMIFS(input!$E$604:$E$750,input!$B$604:$B$750,$A67,input!$C$604:$C$750,R$2,input!$D$604:$D$750,$B$65)</f>
        <v>4368</v>
      </c>
      <c r="S67" s="1">
        <f>SUMIFS(input!$E$604:$E$750,input!$B$604:$B$750,$A67,input!$C$604:$C$750,S$2,input!$D$604:$D$750,$B$65)</f>
        <v>32869</v>
      </c>
      <c r="T67" s="3">
        <f>SUM(M67:S67)</f>
        <v>279381</v>
      </c>
      <c r="U67" s="3"/>
      <c r="V67" t="s">
        <v>5</v>
      </c>
      <c r="W67" s="1">
        <f>M67-C67</f>
        <v>56685.582164697</v>
      </c>
      <c r="X67" s="1">
        <f t="shared" ref="X67:X74" si="135">N67-D67</f>
        <v>9074.4533111396013</v>
      </c>
      <c r="Y67" s="1">
        <f t="shared" ref="Y67:Y74" si="136">O67-E67</f>
        <v>552.13628191319913</v>
      </c>
      <c r="Z67" s="1">
        <f t="shared" ref="Z67:Z74" si="137">P67-F67</f>
        <v>1614.9733564757989</v>
      </c>
      <c r="AA67" s="1">
        <f t="shared" ref="AA67:AA74" si="138">Q67-G67</f>
        <v>165.16872254030022</v>
      </c>
      <c r="AB67" s="1">
        <f t="shared" ref="AB67:AB74" si="139">R67-H67</f>
        <v>-1010.2541937406004</v>
      </c>
      <c r="AC67" s="1">
        <f t="shared" ref="AC67:AC74" si="140">S67-I67</f>
        <v>6869.2227431708998</v>
      </c>
      <c r="AD67" s="3">
        <f t="shared" ref="AD67:AD74" si="141">T67-J67</f>
        <v>73951.282386196166</v>
      </c>
      <c r="AE67" s="3"/>
      <c r="AG67" s="16"/>
      <c r="AH67" s="17"/>
      <c r="AI67" s="17"/>
      <c r="AJ67" s="17"/>
      <c r="AK67" s="17"/>
      <c r="AL67" s="17"/>
      <c r="AM67" s="17"/>
      <c r="AN67" s="17"/>
      <c r="AO67" s="17"/>
    </row>
    <row r="68" spans="1:41" x14ac:dyDescent="0.25">
      <c r="A68">
        <f t="shared" ref="A68:A73" si="142">A47</f>
        <v>2</v>
      </c>
      <c r="B68" t="s">
        <v>6</v>
      </c>
      <c r="C68" s="1">
        <f>SUMIFS(input!$E$4:$E$150,input!$B$4:$B$150,$A68,input!$C$4:$C$150,C$2,input!$D$4:$D$150,$B$65)</f>
        <v>17794.129101476999</v>
      </c>
      <c r="D68" s="1">
        <f>SUMIFS(input!$E$4:$E$150,input!$B$4:$B$150,$A68,input!$C$4:$C$150,D$2,input!$D$4:$D$150,$B$65)</f>
        <v>24164.496359594199</v>
      </c>
      <c r="E68" s="1">
        <f>SUMIFS(input!$E$4:$E$150,input!$B$4:$B$150,$A68,input!$C$4:$C$150,E$2,input!$D$4:$D$150,$B$65)</f>
        <v>5004.4746420932997</v>
      </c>
      <c r="F68" s="1">
        <f>SUMIFS(input!$E$4:$E$150,input!$B$4:$B$150,$A68,input!$C$4:$C$150,F$2,input!$D$4:$D$150,$B$65)</f>
        <v>5399.8315181540002</v>
      </c>
      <c r="G68" s="1">
        <f>SUMIFS(input!$E$4:$E$150,input!$B$4:$B$150,$A68,input!$C$4:$C$150,G$2,input!$D$4:$D$150,$B$65)</f>
        <v>4979.7328320672996</v>
      </c>
      <c r="H68" s="1">
        <f>SUMIFS(input!$E$4:$E$150,input!$B$4:$B$150,$A68,input!$C$4:$C$150,H$2,input!$D$4:$D$150,$B$65)</f>
        <v>4001.7975685994002</v>
      </c>
      <c r="I68" s="1">
        <f>SUMIFS(input!$E$4:$E$150,input!$B$4:$B$150,$A68,input!$C$4:$C$150,I$2,input!$D$4:$D$150,$B$65)</f>
        <v>9785.8095628509</v>
      </c>
      <c r="J68" s="3">
        <f t="shared" ref="J68:J73" si="143">SUM(C68:I68)</f>
        <v>71130.271584836097</v>
      </c>
      <c r="L68" t="s">
        <v>6</v>
      </c>
      <c r="M68" s="1">
        <f>SUMIFS(input!$E$604:$E$750,input!$B$604:$B$750,$A68,input!$C$604:$C$750,M$2,input!$D$604:$D$750,$B$65)</f>
        <v>30499</v>
      </c>
      <c r="N68" s="1">
        <f>SUMIFS(input!$E$604:$E$750,input!$B$604:$B$750,$A68,input!$C$604:$C$750,N$2,input!$D$604:$D$750,$B$65)</f>
        <v>35271</v>
      </c>
      <c r="O68" s="1">
        <f>SUMIFS(input!$E$604:$E$750,input!$B$604:$B$750,$A68,input!$C$604:$C$750,O$2,input!$D$604:$D$750,$B$65)</f>
        <v>7629</v>
      </c>
      <c r="P68" s="1">
        <f>SUMIFS(input!$E$604:$E$750,input!$B$604:$B$750,$A68,input!$C$604:$C$750,P$2,input!$D$604:$D$750,$B$65)</f>
        <v>3139</v>
      </c>
      <c r="Q68" s="1">
        <f>SUMIFS(input!$E$604:$E$750,input!$B$604:$B$750,$A68,input!$C$604:$C$750,Q$2,input!$D$604:$D$750,$B$65)</f>
        <v>3648</v>
      </c>
      <c r="R68" s="1">
        <f>SUMIFS(input!$E$604:$E$750,input!$B$604:$B$750,$A68,input!$C$604:$C$750,R$2,input!$D$604:$D$750,$B$65)</f>
        <v>931</v>
      </c>
      <c r="S68" s="1">
        <f>SUMIFS(input!$E$604:$E$750,input!$B$604:$B$750,$A68,input!$C$604:$C$750,S$2,input!$D$604:$D$750,$B$65)</f>
        <v>8935</v>
      </c>
      <c r="T68" s="3">
        <f t="shared" ref="T68:T73" si="144">SUM(M68:S68)</f>
        <v>90052</v>
      </c>
      <c r="U68" s="3"/>
      <c r="V68" t="s">
        <v>6</v>
      </c>
      <c r="W68" s="1">
        <f t="shared" ref="W68:W74" si="145">M68-C68</f>
        <v>12704.870898523001</v>
      </c>
      <c r="X68" s="1">
        <f t="shared" si="135"/>
        <v>11106.503640405801</v>
      </c>
      <c r="Y68" s="1">
        <f t="shared" si="136"/>
        <v>2624.5253579067003</v>
      </c>
      <c r="Z68" s="1">
        <f t="shared" si="137"/>
        <v>-2260.8315181540002</v>
      </c>
      <c r="AA68" s="1">
        <f t="shared" si="138"/>
        <v>-1331.7328320672996</v>
      </c>
      <c r="AB68" s="1">
        <f t="shared" si="139"/>
        <v>-3070.7975685994002</v>
      </c>
      <c r="AC68" s="1">
        <f t="shared" si="140"/>
        <v>-850.80956285089997</v>
      </c>
      <c r="AD68" s="3">
        <f t="shared" si="141"/>
        <v>18921.728415163903</v>
      </c>
      <c r="AE68" s="3"/>
      <c r="AG68" s="16"/>
      <c r="AH68" s="17"/>
      <c r="AI68" s="17"/>
      <c r="AJ68" s="17"/>
      <c r="AK68" s="17"/>
      <c r="AL68" s="17"/>
      <c r="AM68" s="17"/>
      <c r="AN68" s="17"/>
      <c r="AO68" s="17"/>
    </row>
    <row r="69" spans="1:41" x14ac:dyDescent="0.25">
      <c r="A69">
        <f t="shared" si="142"/>
        <v>3</v>
      </c>
      <c r="B69" t="s">
        <v>7</v>
      </c>
      <c r="C69" s="1">
        <f>SUMIFS(input!$E$4:$E$150,input!$B$4:$B$150,$A69,input!$C$4:$C$150,C$2,input!$D$4:$D$150,$B$65)</f>
        <v>9714.0331644836006</v>
      </c>
      <c r="D69" s="1">
        <f>SUMIFS(input!$E$4:$E$150,input!$B$4:$B$150,$A69,input!$C$4:$C$150,D$2,input!$D$4:$D$150,$B$65)</f>
        <v>2996.6856599636999</v>
      </c>
      <c r="E69" s="1">
        <f>SUMIFS(input!$E$4:$E$150,input!$B$4:$B$150,$A69,input!$C$4:$C$150,E$2,input!$D$4:$D$150,$B$65)</f>
        <v>90991.069775569704</v>
      </c>
      <c r="F69" s="1">
        <f>SUMIFS(input!$E$4:$E$150,input!$B$4:$B$150,$A69,input!$C$4:$C$150,F$2,input!$D$4:$D$150,$B$65)</f>
        <v>17991.818067230299</v>
      </c>
      <c r="G69" s="1">
        <f>SUMIFS(input!$E$4:$E$150,input!$B$4:$B$150,$A69,input!$C$4:$C$150,G$2,input!$D$4:$D$150,$B$65)</f>
        <v>8744.2242706510006</v>
      </c>
      <c r="H69" s="1">
        <f>SUMIFS(input!$E$4:$E$150,input!$B$4:$B$150,$A69,input!$C$4:$C$150,H$2,input!$D$4:$D$150,$B$65)</f>
        <v>782.32680716089999</v>
      </c>
      <c r="I69" s="1">
        <f>SUMIFS(input!$E$4:$E$150,input!$B$4:$B$150,$A69,input!$C$4:$C$150,I$2,input!$D$4:$D$150,$B$65)</f>
        <v>24737.022965953998</v>
      </c>
      <c r="J69" s="3">
        <f t="shared" si="143"/>
        <v>155957.18071101321</v>
      </c>
      <c r="L69" t="s">
        <v>7</v>
      </c>
      <c r="M69" s="1">
        <f>SUMIFS(input!$E$604:$E$750,input!$B$604:$B$750,$A69,input!$C$604:$C$750,M$2,input!$D$604:$D$750,$B$65)</f>
        <v>13842</v>
      </c>
      <c r="N69" s="1">
        <f>SUMIFS(input!$E$604:$E$750,input!$B$604:$B$750,$A69,input!$C$604:$C$750,N$2,input!$D$604:$D$750,$B$65)</f>
        <v>5961</v>
      </c>
      <c r="O69" s="1">
        <f>SUMIFS(input!$E$604:$E$750,input!$B$604:$B$750,$A69,input!$C$604:$C$750,O$2,input!$D$604:$D$750,$B$65)</f>
        <v>119136</v>
      </c>
      <c r="P69" s="1">
        <f>SUMIFS(input!$E$604:$E$750,input!$B$604:$B$750,$A69,input!$C$604:$C$750,P$2,input!$D$604:$D$750,$B$65)</f>
        <v>23245</v>
      </c>
      <c r="Q69" s="1">
        <f>SUMIFS(input!$E$604:$E$750,input!$B$604:$B$750,$A69,input!$C$604:$C$750,Q$2,input!$D$604:$D$750,$B$65)</f>
        <v>11882</v>
      </c>
      <c r="R69" s="1">
        <f>SUMIFS(input!$E$604:$E$750,input!$B$604:$B$750,$A69,input!$C$604:$C$750,R$2,input!$D$604:$D$750,$B$65)</f>
        <v>1493</v>
      </c>
      <c r="S69" s="1">
        <f>SUMIFS(input!$E$604:$E$750,input!$B$604:$B$750,$A69,input!$C$604:$C$750,S$2,input!$D$604:$D$750,$B$65)</f>
        <v>30820</v>
      </c>
      <c r="T69" s="3">
        <f t="shared" si="144"/>
        <v>206379</v>
      </c>
      <c r="U69" s="3"/>
      <c r="V69" t="s">
        <v>7</v>
      </c>
      <c r="W69" s="1">
        <f t="shared" si="145"/>
        <v>4127.9668355163994</v>
      </c>
      <c r="X69" s="1">
        <f t="shared" si="135"/>
        <v>2964.3143400363001</v>
      </c>
      <c r="Y69" s="1">
        <f t="shared" si="136"/>
        <v>28144.930224430296</v>
      </c>
      <c r="Z69" s="1">
        <f t="shared" si="137"/>
        <v>5253.1819327697012</v>
      </c>
      <c r="AA69" s="1">
        <f t="shared" si="138"/>
        <v>3137.7757293489994</v>
      </c>
      <c r="AB69" s="1">
        <f t="shared" si="139"/>
        <v>710.67319283910001</v>
      </c>
      <c r="AC69" s="1">
        <f t="shared" si="140"/>
        <v>6082.9770340460018</v>
      </c>
      <c r="AD69" s="3">
        <f t="shared" si="141"/>
        <v>50421.819288986793</v>
      </c>
      <c r="AE69" s="3"/>
      <c r="AG69" s="16"/>
      <c r="AH69" s="17"/>
      <c r="AI69" s="17"/>
      <c r="AJ69" s="17"/>
      <c r="AK69" s="17"/>
      <c r="AL69" s="17"/>
      <c r="AM69" s="17"/>
      <c r="AN69" s="17"/>
      <c r="AO69" s="17"/>
    </row>
    <row r="70" spans="1:41" x14ac:dyDescent="0.25">
      <c r="A70">
        <f t="shared" si="142"/>
        <v>4</v>
      </c>
      <c r="B70" t="s">
        <v>8</v>
      </c>
      <c r="C70" s="1">
        <f>SUMIFS(input!$E$4:$E$150,input!$B$4:$B$150,$A70,input!$C$4:$C$150,C$2,input!$D$4:$D$150,$B$65)</f>
        <v>20770.219279449699</v>
      </c>
      <c r="D70" s="1">
        <f>SUMIFS(input!$E$4:$E$150,input!$B$4:$B$150,$A70,input!$C$4:$C$150,D$2,input!$D$4:$D$150,$B$65)</f>
        <v>3452.9392533424002</v>
      </c>
      <c r="E70" s="1">
        <f>SUMIFS(input!$E$4:$E$150,input!$B$4:$B$150,$A70,input!$C$4:$C$150,E$2,input!$D$4:$D$150,$B$65)</f>
        <v>21391.501529895901</v>
      </c>
      <c r="F70" s="1">
        <f>SUMIFS(input!$E$4:$E$150,input!$B$4:$B$150,$A70,input!$C$4:$C$150,F$2,input!$D$4:$D$150,$B$65)</f>
        <v>85478.019893247998</v>
      </c>
      <c r="G70" s="1">
        <f>SUMIFS(input!$E$4:$E$150,input!$B$4:$B$150,$A70,input!$C$4:$C$150,G$2,input!$D$4:$D$150,$B$65)</f>
        <v>7281.9400810298002</v>
      </c>
      <c r="H70" s="1">
        <f>SUMIFS(input!$E$4:$E$150,input!$B$4:$B$150,$A70,input!$C$4:$C$150,H$2,input!$D$4:$D$150,$B$65)</f>
        <v>797.60282860790005</v>
      </c>
      <c r="I70" s="1">
        <f>SUMIFS(input!$E$4:$E$150,input!$B$4:$B$150,$A70,input!$C$4:$C$150,I$2,input!$D$4:$D$150,$B$65)</f>
        <v>24998.330220853</v>
      </c>
      <c r="J70" s="3">
        <f t="shared" si="143"/>
        <v>164170.55308642669</v>
      </c>
      <c r="L70" t="s">
        <v>8</v>
      </c>
      <c r="M70" s="1">
        <f>SUMIFS(input!$E$604:$E$750,input!$B$604:$B$750,$A70,input!$C$604:$C$750,M$2,input!$D$604:$D$750,$B$65)</f>
        <v>27589</v>
      </c>
      <c r="N70" s="1">
        <f>SUMIFS(input!$E$604:$E$750,input!$B$604:$B$750,$A70,input!$C$604:$C$750,N$2,input!$D$604:$D$750,$B$65)</f>
        <v>2861</v>
      </c>
      <c r="O70" s="1">
        <f>SUMIFS(input!$E$604:$E$750,input!$B$604:$B$750,$A70,input!$C$604:$C$750,O$2,input!$D$604:$D$750,$B$65)</f>
        <v>26666</v>
      </c>
      <c r="P70" s="1">
        <f>SUMIFS(input!$E$604:$E$750,input!$B$604:$B$750,$A70,input!$C$604:$C$750,P$2,input!$D$604:$D$750,$B$65)</f>
        <v>106822</v>
      </c>
      <c r="Q70" s="1">
        <f>SUMIFS(input!$E$604:$E$750,input!$B$604:$B$750,$A70,input!$C$604:$C$750,Q$2,input!$D$604:$D$750,$B$65)</f>
        <v>4607</v>
      </c>
      <c r="R70" s="1">
        <f>SUMIFS(input!$E$604:$E$750,input!$B$604:$B$750,$A70,input!$C$604:$C$750,R$2,input!$D$604:$D$750,$B$65)</f>
        <v>750</v>
      </c>
      <c r="S70" s="1">
        <f>SUMIFS(input!$E$604:$E$750,input!$B$604:$B$750,$A70,input!$C$604:$C$750,S$2,input!$D$604:$D$750,$B$65)</f>
        <v>24078</v>
      </c>
      <c r="T70" s="3">
        <f t="shared" si="144"/>
        <v>193373</v>
      </c>
      <c r="U70" s="3"/>
      <c r="V70" t="s">
        <v>8</v>
      </c>
      <c r="W70" s="1">
        <f t="shared" si="145"/>
        <v>6818.7807205503013</v>
      </c>
      <c r="X70" s="1">
        <f t="shared" si="135"/>
        <v>-591.93925334240021</v>
      </c>
      <c r="Y70" s="1">
        <f t="shared" si="136"/>
        <v>5274.4984701040994</v>
      </c>
      <c r="Z70" s="1">
        <f t="shared" si="137"/>
        <v>21343.980106752002</v>
      </c>
      <c r="AA70" s="1">
        <f t="shared" si="138"/>
        <v>-2674.9400810298002</v>
      </c>
      <c r="AB70" s="1">
        <f t="shared" si="139"/>
        <v>-47.602828607900051</v>
      </c>
      <c r="AC70" s="1">
        <f t="shared" si="140"/>
        <v>-920.33022085300036</v>
      </c>
      <c r="AD70" s="3">
        <f t="shared" si="141"/>
        <v>29202.446913573309</v>
      </c>
      <c r="AE70" s="3"/>
      <c r="AG70" s="16"/>
      <c r="AH70" s="17"/>
      <c r="AI70" s="17"/>
      <c r="AJ70" s="17"/>
      <c r="AK70" s="17"/>
      <c r="AL70" s="17"/>
      <c r="AM70" s="17"/>
      <c r="AN70" s="17"/>
      <c r="AO70" s="17"/>
    </row>
    <row r="71" spans="1:41" x14ac:dyDescent="0.25">
      <c r="A71">
        <f t="shared" si="142"/>
        <v>5</v>
      </c>
      <c r="B71" t="s">
        <v>9</v>
      </c>
      <c r="C71" s="1">
        <f>SUMIFS(input!$E$4:$E$150,input!$B$4:$B$150,$A71,input!$C$4:$C$150,C$2,input!$D$4:$D$150,$B$65)</f>
        <v>17978.9220840052</v>
      </c>
      <c r="D71" s="1">
        <f>SUMIFS(input!$E$4:$E$150,input!$B$4:$B$150,$A71,input!$C$4:$C$150,D$2,input!$D$4:$D$150,$B$65)</f>
        <v>4801.2288649000002</v>
      </c>
      <c r="E71" s="1">
        <f>SUMIFS(input!$E$4:$E$150,input!$B$4:$B$150,$A71,input!$C$4:$C$150,E$2,input!$D$4:$D$150,$B$65)</f>
        <v>11928.933336889701</v>
      </c>
      <c r="F71" s="1">
        <f>SUMIFS(input!$E$4:$E$150,input!$B$4:$B$150,$A71,input!$C$4:$C$150,F$2,input!$D$4:$D$150,$B$65)</f>
        <v>5827.9393769784001</v>
      </c>
      <c r="G71" s="1">
        <f>SUMIFS(input!$E$4:$E$150,input!$B$4:$B$150,$A71,input!$C$4:$C$150,G$2,input!$D$4:$D$150,$B$65)</f>
        <v>693078.85600740102</v>
      </c>
      <c r="H71" s="1">
        <f>SUMIFS(input!$E$4:$E$150,input!$B$4:$B$150,$A71,input!$C$4:$C$150,H$2,input!$D$4:$D$150,$B$65)</f>
        <v>70577.382849552494</v>
      </c>
      <c r="I71" s="1">
        <f>SUMIFS(input!$E$4:$E$150,input!$B$4:$B$150,$A71,input!$C$4:$C$150,I$2,input!$D$4:$D$150,$B$65)</f>
        <v>112723.198340381</v>
      </c>
      <c r="J71" s="3">
        <f t="shared" si="143"/>
        <v>916916.46086010779</v>
      </c>
      <c r="L71" t="s">
        <v>9</v>
      </c>
      <c r="M71" s="1">
        <f>SUMIFS(input!$E$604:$E$750,input!$B$604:$B$750,$A71,input!$C$604:$C$750,M$2,input!$D$604:$D$750,$B$65)</f>
        <v>14210</v>
      </c>
      <c r="N71" s="1">
        <f>SUMIFS(input!$E$604:$E$750,input!$B$604:$B$750,$A71,input!$C$604:$C$750,N$2,input!$D$604:$D$750,$B$65)</f>
        <v>3382</v>
      </c>
      <c r="O71" s="1">
        <f>SUMIFS(input!$E$604:$E$750,input!$B$604:$B$750,$A71,input!$C$604:$C$750,O$2,input!$D$604:$D$750,$B$65)</f>
        <v>14339</v>
      </c>
      <c r="P71" s="1">
        <f>SUMIFS(input!$E$604:$E$750,input!$B$604:$B$750,$A71,input!$C$604:$C$750,P$2,input!$D$604:$D$750,$B$65)</f>
        <v>4458</v>
      </c>
      <c r="Q71" s="1">
        <f>SUMIFS(input!$E$604:$E$750,input!$B$604:$B$750,$A71,input!$C$604:$C$750,Q$2,input!$D$604:$D$750,$B$65)</f>
        <v>788297</v>
      </c>
      <c r="R71" s="1">
        <f>SUMIFS(input!$E$604:$E$750,input!$B$604:$B$750,$A71,input!$C$604:$C$750,R$2,input!$D$604:$D$750,$B$65)</f>
        <v>70764</v>
      </c>
      <c r="S71" s="1">
        <f>SUMIFS(input!$E$604:$E$750,input!$B$604:$B$750,$A71,input!$C$604:$C$750,S$2,input!$D$604:$D$750,$B$65)</f>
        <v>105559</v>
      </c>
      <c r="T71" s="3">
        <f t="shared" si="144"/>
        <v>1001009</v>
      </c>
      <c r="U71" s="3"/>
      <c r="V71" t="s">
        <v>9</v>
      </c>
      <c r="W71" s="1">
        <f t="shared" si="145"/>
        <v>-3768.9220840052003</v>
      </c>
      <c r="X71" s="1">
        <f t="shared" si="135"/>
        <v>-1419.2288649000002</v>
      </c>
      <c r="Y71" s="1">
        <f t="shared" si="136"/>
        <v>2410.0666631102995</v>
      </c>
      <c r="Z71" s="1">
        <f t="shared" si="137"/>
        <v>-1369.9393769784001</v>
      </c>
      <c r="AA71" s="1">
        <f t="shared" si="138"/>
        <v>95218.143992598983</v>
      </c>
      <c r="AB71" s="1">
        <f t="shared" si="139"/>
        <v>186.61715044750599</v>
      </c>
      <c r="AC71" s="1">
        <f t="shared" si="140"/>
        <v>-7164.1983403810009</v>
      </c>
      <c r="AD71" s="3">
        <f t="shared" si="141"/>
        <v>84092.539139892207</v>
      </c>
      <c r="AE71" s="3"/>
      <c r="AG71" s="16"/>
      <c r="AH71" s="17"/>
      <c r="AI71" s="17"/>
      <c r="AJ71" s="17"/>
      <c r="AK71" s="17"/>
      <c r="AL71" s="17"/>
      <c r="AM71" s="17"/>
      <c r="AN71" s="17"/>
      <c r="AO71" s="17"/>
    </row>
    <row r="72" spans="1:41" x14ac:dyDescent="0.25">
      <c r="A72">
        <f t="shared" si="142"/>
        <v>6</v>
      </c>
      <c r="B72" t="s">
        <v>10</v>
      </c>
      <c r="C72" s="1">
        <f>SUMIFS(input!$E$4:$E$150,input!$B$4:$B$150,$A72,input!$C$4:$C$150,C$2,input!$D$4:$D$150,$B$65)</f>
        <v>6597.9112278093999</v>
      </c>
      <c r="D72" s="1">
        <f>SUMIFS(input!$E$4:$E$150,input!$B$4:$B$150,$A72,input!$C$4:$C$150,D$2,input!$D$4:$D$150,$B$65)</f>
        <v>11489.478232989701</v>
      </c>
      <c r="E72" s="1">
        <f>SUMIFS(input!$E$4:$E$150,input!$B$4:$B$150,$A72,input!$C$4:$C$150,E$2,input!$D$4:$D$150,$B$65)</f>
        <v>1586.4467615072001</v>
      </c>
      <c r="F72" s="1">
        <f>SUMIFS(input!$E$4:$E$150,input!$B$4:$B$150,$A72,input!$C$4:$C$150,F$2,input!$D$4:$D$150,$B$65)</f>
        <v>3601.5365319090001</v>
      </c>
      <c r="G72" s="1">
        <f>SUMIFS(input!$E$4:$E$150,input!$B$4:$B$150,$A72,input!$C$4:$C$150,G$2,input!$D$4:$D$150,$B$65)</f>
        <v>84585.112337701299</v>
      </c>
      <c r="H72" s="1">
        <f>SUMIFS(input!$E$4:$E$150,input!$B$4:$B$150,$A72,input!$C$4:$C$150,H$2,input!$D$4:$D$150,$B$65)</f>
        <v>220818.73855062301</v>
      </c>
      <c r="I72" s="1">
        <f>SUMIFS(input!$E$4:$E$150,input!$B$4:$B$150,$A72,input!$C$4:$C$150,I$2,input!$D$4:$D$150,$B$65)</f>
        <v>26032.237899555501</v>
      </c>
      <c r="J72" s="3">
        <f t="shared" si="143"/>
        <v>354711.46154209506</v>
      </c>
      <c r="L72" t="s">
        <v>10</v>
      </c>
      <c r="M72" s="1">
        <f>SUMIFS(input!$E$604:$E$750,input!$B$604:$B$750,$A72,input!$C$604:$C$750,M$2,input!$D$604:$D$750,$B$65)</f>
        <v>6292</v>
      </c>
      <c r="N72" s="1">
        <f>SUMIFS(input!$E$604:$E$750,input!$B$604:$B$750,$A72,input!$C$604:$C$750,N$2,input!$D$604:$D$750,$B$65)</f>
        <v>1216</v>
      </c>
      <c r="O72" s="1">
        <f>SUMIFS(input!$E$604:$E$750,input!$B$604:$B$750,$A72,input!$C$604:$C$750,O$2,input!$D$604:$D$750,$B$65)</f>
        <v>2135</v>
      </c>
      <c r="P72" s="1">
        <f>SUMIFS(input!$E$604:$E$750,input!$B$604:$B$750,$A72,input!$C$604:$C$750,P$2,input!$D$604:$D$750,$B$65)</f>
        <v>869</v>
      </c>
      <c r="Q72" s="1">
        <f>SUMIFS(input!$E$604:$E$750,input!$B$604:$B$750,$A72,input!$C$604:$C$750,Q$2,input!$D$604:$D$750,$B$65)</f>
        <v>95342</v>
      </c>
      <c r="R72" s="1">
        <f>SUMIFS(input!$E$604:$E$750,input!$B$604:$B$750,$A72,input!$C$604:$C$750,R$2,input!$D$604:$D$750,$B$65)</f>
        <v>184200</v>
      </c>
      <c r="S72" s="1">
        <f>SUMIFS(input!$E$604:$E$750,input!$B$604:$B$750,$A72,input!$C$604:$C$750,S$2,input!$D$604:$D$750,$B$65)</f>
        <v>25938</v>
      </c>
      <c r="T72" s="3">
        <f t="shared" si="144"/>
        <v>315992</v>
      </c>
      <c r="U72" s="3"/>
      <c r="V72" t="s">
        <v>10</v>
      </c>
      <c r="W72" s="1">
        <f t="shared" si="145"/>
        <v>-305.91122780939986</v>
      </c>
      <c r="X72" s="1">
        <f t="shared" si="135"/>
        <v>-10273.478232989701</v>
      </c>
      <c r="Y72" s="1">
        <f t="shared" si="136"/>
        <v>548.55323849279989</v>
      </c>
      <c r="Z72" s="1">
        <f t="shared" si="137"/>
        <v>-2732.5365319090001</v>
      </c>
      <c r="AA72" s="1">
        <f t="shared" si="138"/>
        <v>10756.887662298701</v>
      </c>
      <c r="AB72" s="1">
        <f t="shared" si="139"/>
        <v>-36618.738550623006</v>
      </c>
      <c r="AC72" s="1">
        <f t="shared" si="140"/>
        <v>-94.237899555500917</v>
      </c>
      <c r="AD72" s="3">
        <f t="shared" si="141"/>
        <v>-38719.461542095058</v>
      </c>
      <c r="AE72" s="3"/>
      <c r="AG72" s="16"/>
      <c r="AH72" s="17"/>
      <c r="AI72" s="17"/>
      <c r="AJ72" s="17"/>
      <c r="AK72" s="17"/>
      <c r="AL72" s="17"/>
      <c r="AM72" s="17"/>
      <c r="AN72" s="17"/>
      <c r="AO72" s="17"/>
    </row>
    <row r="73" spans="1:41" x14ac:dyDescent="0.25">
      <c r="A73">
        <f t="shared" si="142"/>
        <v>7</v>
      </c>
      <c r="B73" t="s">
        <v>11</v>
      </c>
      <c r="C73" s="1">
        <f>SUMIFS(input!$E$4:$E$150,input!$B$4:$B$150,$A73,input!$C$4:$C$150,C$2,input!$D$4:$D$150,$B$65)</f>
        <v>15793.027433993</v>
      </c>
      <c r="D73" s="1">
        <f>SUMIFS(input!$E$4:$E$150,input!$B$4:$B$150,$A73,input!$C$4:$C$150,D$2,input!$D$4:$D$150,$B$65)</f>
        <v>11285.971694423301</v>
      </c>
      <c r="E73" s="1">
        <f>SUMIFS(input!$E$4:$E$150,input!$B$4:$B$150,$A73,input!$C$4:$C$150,E$2,input!$D$4:$D$150,$B$65)</f>
        <v>21565.2357175826</v>
      </c>
      <c r="F73" s="1">
        <f>SUMIFS(input!$E$4:$E$150,input!$B$4:$B$150,$A73,input!$C$4:$C$150,F$2,input!$D$4:$D$150,$B$65)</f>
        <v>21260.510060154302</v>
      </c>
      <c r="G73" s="1">
        <f>SUMIFS(input!$E$4:$E$150,input!$B$4:$B$150,$A73,input!$C$4:$C$150,G$2,input!$D$4:$D$150,$B$65)</f>
        <v>77618.311602935501</v>
      </c>
      <c r="H73" s="1">
        <f>SUMIFS(input!$E$4:$E$150,input!$B$4:$B$150,$A73,input!$C$4:$C$150,H$2,input!$D$4:$D$150,$B$65)</f>
        <v>18944.066395745202</v>
      </c>
      <c r="I73" s="1">
        <f>SUMIFS(input!$E$4:$E$150,input!$B$4:$B$150,$A73,input!$C$4:$C$150,I$2,input!$D$4:$D$150,$B$65)</f>
        <v>2795237.99378426</v>
      </c>
      <c r="J73" s="3">
        <f t="shared" si="143"/>
        <v>2961705.1166890939</v>
      </c>
      <c r="L73" t="s">
        <v>11</v>
      </c>
      <c r="M73" s="1">
        <f>SUMIFS(input!$E$604:$E$750,input!$B$604:$B$750,$A73,input!$C$604:$C$750,M$2,input!$D$604:$D$750,$B$65)</f>
        <v>33701</v>
      </c>
      <c r="N73" s="1">
        <f>SUMIFS(input!$E$604:$E$750,input!$B$604:$B$750,$A73,input!$C$604:$C$750,N$2,input!$D$604:$D$750,$B$65)</f>
        <v>6572</v>
      </c>
      <c r="O73" s="1">
        <f>SUMIFS(input!$E$604:$E$750,input!$B$604:$B$750,$A73,input!$C$604:$C$750,O$2,input!$D$604:$D$750,$B$65)</f>
        <v>28935</v>
      </c>
      <c r="P73" s="1">
        <f>SUMIFS(input!$E$604:$E$750,input!$B$604:$B$750,$A73,input!$C$604:$C$750,P$2,input!$D$604:$D$750,$B$65)</f>
        <v>21704</v>
      </c>
      <c r="Q73" s="1">
        <f>SUMIFS(input!$E$604:$E$750,input!$B$604:$B$750,$A73,input!$C$604:$C$750,Q$2,input!$D$604:$D$750,$B$65)</f>
        <v>91009</v>
      </c>
      <c r="R73" s="1">
        <f>SUMIFS(input!$E$604:$E$750,input!$B$604:$B$750,$A73,input!$C$604:$C$750,R$2,input!$D$604:$D$750,$B$65)</f>
        <v>17220</v>
      </c>
      <c r="S73" s="1">
        <f>SUMIFS(input!$E$604:$E$750,input!$B$604:$B$750,$A73,input!$C$604:$C$750,S$2,input!$D$604:$D$750,$B$65)</f>
        <v>3100220</v>
      </c>
      <c r="T73" s="3">
        <f t="shared" si="144"/>
        <v>3299361</v>
      </c>
      <c r="U73" s="3"/>
      <c r="V73" t="s">
        <v>11</v>
      </c>
      <c r="W73" s="1">
        <f t="shared" si="145"/>
        <v>17907.972566007</v>
      </c>
      <c r="X73" s="1">
        <f t="shared" si="135"/>
        <v>-4713.9716944233005</v>
      </c>
      <c r="Y73" s="1">
        <f t="shared" si="136"/>
        <v>7369.7642824174</v>
      </c>
      <c r="Z73" s="1">
        <f t="shared" si="137"/>
        <v>443.48993984569825</v>
      </c>
      <c r="AA73" s="1">
        <f t="shared" si="138"/>
        <v>13390.688397064499</v>
      </c>
      <c r="AB73" s="1">
        <f t="shared" si="139"/>
        <v>-1724.0663957452016</v>
      </c>
      <c r="AC73" s="1">
        <f t="shared" si="140"/>
        <v>304982.00621574</v>
      </c>
      <c r="AD73" s="3">
        <f t="shared" si="141"/>
        <v>337655.88331090612</v>
      </c>
      <c r="AE73" s="3"/>
      <c r="AG73" s="16"/>
      <c r="AH73" s="17"/>
      <c r="AI73" s="17"/>
      <c r="AJ73" s="17"/>
      <c r="AK73" s="17"/>
      <c r="AL73" s="17"/>
      <c r="AM73" s="17"/>
      <c r="AN73" s="17"/>
      <c r="AO73" s="17"/>
    </row>
    <row r="74" spans="1:41" x14ac:dyDescent="0.25">
      <c r="B74" s="8" t="s">
        <v>12</v>
      </c>
      <c r="C74" s="9">
        <f t="shared" ref="C74:J74" si="146">SUM(C67:C73)</f>
        <v>195419.6601265209</v>
      </c>
      <c r="D74" s="9">
        <f t="shared" si="146"/>
        <v>75848.346754073689</v>
      </c>
      <c r="E74" s="9">
        <f t="shared" si="146"/>
        <v>167356.5254816252</v>
      </c>
      <c r="F74" s="9">
        <f t="shared" si="146"/>
        <v>161992.68209119822</v>
      </c>
      <c r="G74" s="9">
        <f t="shared" si="146"/>
        <v>888589.00840924564</v>
      </c>
      <c r="H74" s="9">
        <f t="shared" si="146"/>
        <v>321300.16919402947</v>
      </c>
      <c r="I74" s="9">
        <f t="shared" si="146"/>
        <v>3019514.3700306835</v>
      </c>
      <c r="J74" s="9">
        <f t="shared" si="146"/>
        <v>4830020.7620873768</v>
      </c>
      <c r="L74" s="8" t="s">
        <v>12</v>
      </c>
      <c r="M74" s="9">
        <f t="shared" ref="M74:T74" si="147">SUM(M67:M73)</f>
        <v>289590</v>
      </c>
      <c r="N74" s="9">
        <f t="shared" si="147"/>
        <v>81995</v>
      </c>
      <c r="O74" s="9">
        <f t="shared" si="147"/>
        <v>214281</v>
      </c>
      <c r="P74" s="9">
        <f t="shared" si="147"/>
        <v>184285</v>
      </c>
      <c r="Q74" s="9">
        <f t="shared" si="147"/>
        <v>1007251</v>
      </c>
      <c r="R74" s="9">
        <f t="shared" si="147"/>
        <v>279726</v>
      </c>
      <c r="S74" s="9">
        <f t="shared" si="147"/>
        <v>3328419</v>
      </c>
      <c r="T74" s="9">
        <f t="shared" si="147"/>
        <v>5385547</v>
      </c>
      <c r="U74" s="18"/>
      <c r="V74" s="8" t="s">
        <v>12</v>
      </c>
      <c r="W74" s="9">
        <f t="shared" si="145"/>
        <v>94170.339873479097</v>
      </c>
      <c r="X74" s="9">
        <f t="shared" si="135"/>
        <v>6146.6532459263108</v>
      </c>
      <c r="Y74" s="9">
        <f t="shared" si="136"/>
        <v>46924.474518374802</v>
      </c>
      <c r="Z74" s="9">
        <f t="shared" si="137"/>
        <v>22292.317908801779</v>
      </c>
      <c r="AA74" s="9">
        <f t="shared" si="138"/>
        <v>118661.99159075436</v>
      </c>
      <c r="AB74" s="9">
        <f t="shared" si="139"/>
        <v>-41574.16919402947</v>
      </c>
      <c r="AC74" s="9">
        <f t="shared" si="140"/>
        <v>308904.62996931653</v>
      </c>
      <c r="AD74" s="9">
        <f t="shared" si="141"/>
        <v>555526.23791262321</v>
      </c>
      <c r="AE74" s="18"/>
      <c r="AG74" s="16"/>
      <c r="AH74" s="17"/>
      <c r="AI74" s="17"/>
      <c r="AJ74" s="17"/>
      <c r="AK74" s="17"/>
      <c r="AL74" s="17"/>
      <c r="AM74" s="17"/>
      <c r="AN74" s="17"/>
      <c r="AO74" s="17"/>
    </row>
    <row r="75" spans="1:41" x14ac:dyDescent="0.25">
      <c r="B75" s="16"/>
      <c r="C75" s="18"/>
      <c r="D75" s="18"/>
      <c r="E75" s="18"/>
      <c r="F75" s="18"/>
      <c r="G75" s="18"/>
      <c r="H75" s="18"/>
      <c r="I75" s="18"/>
      <c r="J75" s="18"/>
      <c r="L75" s="16"/>
      <c r="M75" s="18"/>
      <c r="N75" s="18"/>
      <c r="O75" s="18"/>
      <c r="P75" s="18"/>
      <c r="Q75" s="18"/>
      <c r="R75" s="18"/>
      <c r="S75" s="18"/>
      <c r="T75" s="18"/>
      <c r="U75" s="18"/>
      <c r="V75" s="16"/>
      <c r="W75" s="18"/>
      <c r="X75" s="18"/>
      <c r="Y75" s="18"/>
      <c r="Z75" s="18"/>
      <c r="AA75" s="18"/>
      <c r="AB75" s="18"/>
      <c r="AC75" s="18"/>
      <c r="AD75" s="18"/>
      <c r="AE75" s="18"/>
      <c r="AG75" s="16"/>
      <c r="AH75" s="17"/>
      <c r="AI75" s="17"/>
      <c r="AJ75" s="17"/>
      <c r="AK75" s="17"/>
      <c r="AL75" s="17"/>
      <c r="AM75" s="17"/>
      <c r="AN75" s="17"/>
      <c r="AO75" s="17"/>
    </row>
    <row r="76" spans="1:41" x14ac:dyDescent="0.25">
      <c r="B76" s="5"/>
      <c r="C76" s="6" t="s">
        <v>5</v>
      </c>
      <c r="D76" s="6" t="s">
        <v>6</v>
      </c>
      <c r="E76" s="6" t="s">
        <v>7</v>
      </c>
      <c r="F76" s="6" t="s">
        <v>8</v>
      </c>
      <c r="G76" s="6" t="s">
        <v>9</v>
      </c>
      <c r="H76" s="6" t="s">
        <v>10</v>
      </c>
      <c r="I76" s="6" t="s">
        <v>11</v>
      </c>
      <c r="J76" s="7" t="s">
        <v>12</v>
      </c>
      <c r="L76" s="5"/>
      <c r="M76" s="6" t="s">
        <v>5</v>
      </c>
      <c r="N76" s="6" t="s">
        <v>6</v>
      </c>
      <c r="O76" s="6" t="s">
        <v>7</v>
      </c>
      <c r="P76" s="6" t="s">
        <v>8</v>
      </c>
      <c r="Q76" s="6" t="s">
        <v>9</v>
      </c>
      <c r="R76" s="6" t="s">
        <v>10</v>
      </c>
      <c r="S76" s="6" t="s">
        <v>11</v>
      </c>
      <c r="T76" s="7" t="s">
        <v>12</v>
      </c>
      <c r="U76" s="20"/>
      <c r="V76" s="5"/>
      <c r="W76" s="6" t="s">
        <v>5</v>
      </c>
      <c r="X76" s="6" t="s">
        <v>6</v>
      </c>
      <c r="Y76" s="6" t="s">
        <v>7</v>
      </c>
      <c r="Z76" s="6" t="s">
        <v>8</v>
      </c>
      <c r="AA76" s="6" t="s">
        <v>9</v>
      </c>
      <c r="AB76" s="6" t="s">
        <v>10</v>
      </c>
      <c r="AC76" s="6" t="s">
        <v>11</v>
      </c>
      <c r="AD76" s="7" t="s">
        <v>12</v>
      </c>
      <c r="AE76" s="20"/>
      <c r="AG76" s="16"/>
      <c r="AH76" s="17"/>
      <c r="AI76" s="17"/>
      <c r="AJ76" s="17"/>
      <c r="AK76" s="17"/>
      <c r="AL76" s="17"/>
      <c r="AM76" s="17"/>
      <c r="AN76" s="17"/>
      <c r="AO76" s="17"/>
    </row>
    <row r="77" spans="1:41" x14ac:dyDescent="0.25">
      <c r="B77" t="s">
        <v>5</v>
      </c>
      <c r="C77" s="10">
        <f>C67/$J$74</f>
        <v>2.210578858654013E-2</v>
      </c>
      <c r="D77" s="10">
        <f t="shared" ref="D77:I77" si="148">D67/$J$74</f>
        <v>3.6557910532105842E-3</v>
      </c>
      <c r="E77" s="10">
        <f t="shared" si="148"/>
        <v>3.0825672293077933E-3</v>
      </c>
      <c r="F77" s="10">
        <f t="shared" si="148"/>
        <v>4.6444990091159318E-3</v>
      </c>
      <c r="G77" s="10">
        <f t="shared" si="148"/>
        <v>2.5467450107075074E-3</v>
      </c>
      <c r="H77" s="10">
        <f t="shared" si="148"/>
        <v>1.1135053985598801E-3</v>
      </c>
      <c r="I77" s="10">
        <f t="shared" si="148"/>
        <v>5.3829535187324635E-3</v>
      </c>
      <c r="J77" s="11">
        <f>J67/$J$74</f>
        <v>4.2531849806174298E-2</v>
      </c>
      <c r="L77" t="s">
        <v>5</v>
      </c>
      <c r="M77" s="10">
        <f>M67/$T$74</f>
        <v>3.0351048834965141E-2</v>
      </c>
      <c r="N77" s="10">
        <f t="shared" ref="N77:T77" si="149">N67/$T$74</f>
        <v>4.9636555024030055E-3</v>
      </c>
      <c r="O77" s="10">
        <f t="shared" si="149"/>
        <v>2.8671182333010925E-3</v>
      </c>
      <c r="P77" s="10">
        <f t="shared" si="149"/>
        <v>4.4652845848341871E-3</v>
      </c>
      <c r="Q77" s="10">
        <f t="shared" si="149"/>
        <v>2.3147138071583071E-3</v>
      </c>
      <c r="R77" s="10">
        <f t="shared" si="149"/>
        <v>8.1105967508964276E-4</v>
      </c>
      <c r="S77" s="10">
        <f t="shared" si="149"/>
        <v>6.1031869186175518E-3</v>
      </c>
      <c r="T77" s="11">
        <f t="shared" si="149"/>
        <v>5.1876067556368928E-2</v>
      </c>
      <c r="U77" s="11"/>
      <c r="V77" t="s">
        <v>5</v>
      </c>
      <c r="W77" s="10">
        <f>IF(C67&gt;0,W67/C67,0)</f>
        <v>0.53090596073319563</v>
      </c>
      <c r="X77" s="10">
        <f t="shared" ref="X77:X84" si="150">IF(D67&gt;0,X67/D67,0)</f>
        <v>0.51391359575814655</v>
      </c>
      <c r="Y77" s="10">
        <f t="shared" ref="Y77:Y84" si="151">IF(E67&gt;0,Y67/E67,0)</f>
        <v>3.708384282156274E-2</v>
      </c>
      <c r="Z77" s="10">
        <f t="shared" ref="Z77:Z84" si="152">IF(F67&gt;0,Z67/F67,0)</f>
        <v>7.1990881218963715E-2</v>
      </c>
      <c r="AA77" s="10">
        <f t="shared" ref="AA77:AA84" si="153">IF(G67&gt;0,AA67/G67,0)</f>
        <v>1.3427443951935089E-2</v>
      </c>
      <c r="AB77" s="10">
        <f t="shared" ref="AB77:AB84" si="154">IF(H67&gt;0,AB67/H67,0)</f>
        <v>-0.18784054404054934</v>
      </c>
      <c r="AC77" s="10">
        <f t="shared" ref="AC77:AC84" si="155">IF(I67&gt;0,AC67/I67,0)</f>
        <v>0.26420313817752533</v>
      </c>
      <c r="AD77" s="11">
        <f t="shared" ref="AD77:AD84" si="156">IF(J67&gt;0,AD67/J67,0)</f>
        <v>0.3599833716620317</v>
      </c>
      <c r="AE77" s="11"/>
      <c r="AG77" s="16"/>
      <c r="AH77" s="17"/>
      <c r="AI77" s="17"/>
      <c r="AJ77" s="17"/>
      <c r="AK77" s="17"/>
      <c r="AL77" s="17"/>
      <c r="AM77" s="17"/>
      <c r="AN77" s="17"/>
      <c r="AO77" s="17"/>
    </row>
    <row r="78" spans="1:41" x14ac:dyDescent="0.25">
      <c r="B78" t="s">
        <v>6</v>
      </c>
      <c r="C78" s="10">
        <f t="shared" ref="C78:I78" si="157">C68/$J$74</f>
        <v>3.684068863875227E-3</v>
      </c>
      <c r="D78" s="10">
        <f t="shared" si="157"/>
        <v>5.0029798110331715E-3</v>
      </c>
      <c r="E78" s="10">
        <f t="shared" si="157"/>
        <v>1.0361186604776684E-3</v>
      </c>
      <c r="F78" s="10">
        <f t="shared" si="157"/>
        <v>1.1179727343077444E-3</v>
      </c>
      <c r="G78" s="10">
        <f t="shared" si="157"/>
        <v>1.0309961545414191E-3</v>
      </c>
      <c r="H78" s="10">
        <f t="shared" si="157"/>
        <v>8.2852595583252824E-4</v>
      </c>
      <c r="I78" s="10">
        <f t="shared" si="157"/>
        <v>2.0260388194732713E-3</v>
      </c>
      <c r="J78" s="11">
        <f t="shared" ref="J78" si="158">J68/$J$74</f>
        <v>1.4726700999541029E-2</v>
      </c>
      <c r="L78" t="s">
        <v>6</v>
      </c>
      <c r="M78" s="10">
        <f t="shared" ref="M78:T78" si="159">M68/$T$74</f>
        <v>5.6631201993038033E-3</v>
      </c>
      <c r="N78" s="10">
        <f t="shared" si="159"/>
        <v>6.5491954670528364E-3</v>
      </c>
      <c r="O78" s="10">
        <f t="shared" si="159"/>
        <v>1.4165691990061548E-3</v>
      </c>
      <c r="P78" s="10">
        <f t="shared" si="159"/>
        <v>5.8285630039065666E-4</v>
      </c>
      <c r="Q78" s="10">
        <f t="shared" si="159"/>
        <v>6.7736851985508619E-4</v>
      </c>
      <c r="R78" s="10">
        <f t="shared" si="159"/>
        <v>1.7287009100468346E-4</v>
      </c>
      <c r="S78" s="10">
        <f t="shared" si="159"/>
        <v>1.6590701000288365E-3</v>
      </c>
      <c r="T78" s="11">
        <f t="shared" si="159"/>
        <v>1.6721049876642056E-2</v>
      </c>
      <c r="U78" s="11"/>
      <c r="V78" t="s">
        <v>6</v>
      </c>
      <c r="W78" s="10">
        <f t="shared" ref="W78:W84" si="160">IF(C68&gt;0,W68/C68,0)</f>
        <v>0.71399228509972057</v>
      </c>
      <c r="X78" s="10">
        <f t="shared" si="150"/>
        <v>0.45962073759489336</v>
      </c>
      <c r="Y78" s="10">
        <f t="shared" si="151"/>
        <v>0.52443573913462749</v>
      </c>
      <c r="Z78" s="10">
        <f t="shared" si="152"/>
        <v>-0.41868556649465494</v>
      </c>
      <c r="AA78" s="10">
        <f t="shared" si="153"/>
        <v>-0.26743057850242952</v>
      </c>
      <c r="AB78" s="10">
        <f t="shared" si="154"/>
        <v>-0.76735454903936007</v>
      </c>
      <c r="AC78" s="10">
        <f t="shared" si="155"/>
        <v>-8.6943196409703438E-2</v>
      </c>
      <c r="AD78" s="11">
        <f t="shared" si="156"/>
        <v>0.26601512961462853</v>
      </c>
      <c r="AE78" s="11"/>
      <c r="AG78" s="16"/>
      <c r="AH78" s="17"/>
      <c r="AI78" s="17"/>
      <c r="AJ78" s="17"/>
      <c r="AK78" s="17"/>
      <c r="AL78" s="17"/>
      <c r="AM78" s="17"/>
      <c r="AN78" s="17"/>
      <c r="AO78" s="17"/>
    </row>
    <row r="79" spans="1:41" x14ac:dyDescent="0.25">
      <c r="B79" t="s">
        <v>7</v>
      </c>
      <c r="C79" s="10">
        <f t="shared" ref="C79:I79" si="161">C69/$J$74</f>
        <v>2.011178345387798E-3</v>
      </c>
      <c r="D79" s="10">
        <f t="shared" si="161"/>
        <v>6.2042914669969875E-4</v>
      </c>
      <c r="E79" s="10">
        <f t="shared" si="161"/>
        <v>1.8838649823162735E-2</v>
      </c>
      <c r="F79" s="10">
        <f t="shared" si="161"/>
        <v>3.7249980804336799E-3</v>
      </c>
      <c r="G79" s="10">
        <f t="shared" si="161"/>
        <v>1.8103906176320521E-3</v>
      </c>
      <c r="H79" s="10">
        <f t="shared" si="161"/>
        <v>1.6197172759621926E-4</v>
      </c>
      <c r="I79" s="10">
        <f t="shared" si="161"/>
        <v>5.1215148307692717E-3</v>
      </c>
      <c r="J79" s="11">
        <f t="shared" ref="J79" si="162">J69/$J$74</f>
        <v>3.2289132571681457E-2</v>
      </c>
      <c r="L79" t="s">
        <v>7</v>
      </c>
      <c r="M79" s="10">
        <f t="shared" ref="M79:T79" si="163">M69/$T$74</f>
        <v>2.5702124593843484E-3</v>
      </c>
      <c r="N79" s="10">
        <f t="shared" si="163"/>
        <v>1.1068513560460989E-3</v>
      </c>
      <c r="O79" s="10">
        <f t="shared" si="163"/>
        <v>2.2121429819477949E-2</v>
      </c>
      <c r="P79" s="10">
        <f t="shared" si="163"/>
        <v>4.3161818103156467E-3</v>
      </c>
      <c r="Q79" s="10">
        <f t="shared" si="163"/>
        <v>2.2062754256902779E-3</v>
      </c>
      <c r="R79" s="10">
        <f t="shared" si="163"/>
        <v>2.7722346495165671E-4</v>
      </c>
      <c r="S79" s="10">
        <f t="shared" si="163"/>
        <v>5.7227241726792097E-3</v>
      </c>
      <c r="T79" s="11">
        <f t="shared" si="163"/>
        <v>3.8320898508545184E-2</v>
      </c>
      <c r="U79" s="11"/>
      <c r="V79" t="s">
        <v>7</v>
      </c>
      <c r="W79" s="10">
        <f t="shared" si="160"/>
        <v>0.42494881020265107</v>
      </c>
      <c r="X79" s="10">
        <f t="shared" si="150"/>
        <v>0.98919762577707537</v>
      </c>
      <c r="Y79" s="10">
        <f t="shared" si="151"/>
        <v>0.30931530197249052</v>
      </c>
      <c r="Z79" s="10">
        <f t="shared" si="152"/>
        <v>0.2919761590040571</v>
      </c>
      <c r="AA79" s="10">
        <f t="shared" si="153"/>
        <v>0.35883980467891113</v>
      </c>
      <c r="AB79" s="10">
        <f t="shared" si="154"/>
        <v>0.90840961390312802</v>
      </c>
      <c r="AC79" s="10">
        <f t="shared" si="155"/>
        <v>0.24590578431439025</v>
      </c>
      <c r="AD79" s="11">
        <f t="shared" si="156"/>
        <v>0.32330553206407225</v>
      </c>
      <c r="AE79" s="11"/>
      <c r="AG79" s="16"/>
      <c r="AH79" s="17"/>
      <c r="AI79" s="17"/>
      <c r="AJ79" s="17"/>
      <c r="AK79" s="17"/>
      <c r="AL79" s="17"/>
      <c r="AM79" s="17"/>
      <c r="AN79" s="17"/>
      <c r="AO79" s="17"/>
    </row>
    <row r="80" spans="1:41" x14ac:dyDescent="0.25">
      <c r="B80" t="s">
        <v>8</v>
      </c>
      <c r="C80" s="10">
        <f t="shared" ref="C80:I80" si="164">C70/$J$74</f>
        <v>4.3002339539578898E-3</v>
      </c>
      <c r="D80" s="10">
        <f t="shared" si="164"/>
        <v>7.148911823414508E-4</v>
      </c>
      <c r="E80" s="10">
        <f t="shared" si="164"/>
        <v>4.4288632665527494E-3</v>
      </c>
      <c r="F80" s="10">
        <f t="shared" si="164"/>
        <v>1.769723653450864E-2</v>
      </c>
      <c r="G80" s="10">
        <f t="shared" si="164"/>
        <v>1.5076415692016165E-3</v>
      </c>
      <c r="H80" s="10">
        <f t="shared" si="164"/>
        <v>1.6513445136066086E-4</v>
      </c>
      <c r="I80" s="10">
        <f t="shared" si="164"/>
        <v>5.175615479145382E-3</v>
      </c>
      <c r="J80" s="11">
        <f t="shared" ref="J80" si="165">J70/$J$74</f>
        <v>3.3989616437068389E-2</v>
      </c>
      <c r="L80" t="s">
        <v>8</v>
      </c>
      <c r="M80" s="10">
        <f t="shared" ref="M80:T80" si="166">M70/$T$74</f>
        <v>5.1227851135641376E-3</v>
      </c>
      <c r="N80" s="10">
        <f t="shared" si="166"/>
        <v>5.3123665989731402E-4</v>
      </c>
      <c r="O80" s="10">
        <f t="shared" si="166"/>
        <v>4.9514004798398379E-3</v>
      </c>
      <c r="P80" s="10">
        <f t="shared" si="166"/>
        <v>1.9834939700646936E-2</v>
      </c>
      <c r="Q80" s="10">
        <f t="shared" si="166"/>
        <v>8.5543771134111352E-4</v>
      </c>
      <c r="R80" s="10">
        <f t="shared" si="166"/>
        <v>1.3926162003599635E-4</v>
      </c>
      <c r="S80" s="10">
        <f t="shared" si="166"/>
        <v>4.4708550496356265E-3</v>
      </c>
      <c r="T80" s="11">
        <f t="shared" si="166"/>
        <v>3.5905916334960958E-2</v>
      </c>
      <c r="U80" s="11"/>
      <c r="V80" t="s">
        <v>8</v>
      </c>
      <c r="W80" s="10">
        <f t="shared" si="160"/>
        <v>0.32829603909366928</v>
      </c>
      <c r="X80" s="10">
        <f t="shared" si="150"/>
        <v>-0.17143054363595037</v>
      </c>
      <c r="Y80" s="10">
        <f t="shared" si="151"/>
        <v>0.24656981010578771</v>
      </c>
      <c r="Z80" s="10">
        <f t="shared" si="152"/>
        <v>0.2497013867823345</v>
      </c>
      <c r="AA80" s="10">
        <f t="shared" si="153"/>
        <v>-0.36733893045869648</v>
      </c>
      <c r="AB80" s="10">
        <f t="shared" si="154"/>
        <v>-5.9682371852898111E-2</v>
      </c>
      <c r="AC80" s="10">
        <f t="shared" si="155"/>
        <v>-3.6815667795494729E-2</v>
      </c>
      <c r="AD80" s="11">
        <f t="shared" si="156"/>
        <v>0.17787871432826227</v>
      </c>
      <c r="AE80" s="11"/>
      <c r="AG80" s="16"/>
      <c r="AH80" s="17"/>
      <c r="AI80" s="17"/>
      <c r="AJ80" s="17"/>
      <c r="AK80" s="17"/>
      <c r="AL80" s="17"/>
      <c r="AM80" s="17"/>
      <c r="AN80" s="17"/>
      <c r="AO80" s="17"/>
    </row>
    <row r="81" spans="1:41" x14ac:dyDescent="0.25">
      <c r="B81" t="s">
        <v>9</v>
      </c>
      <c r="C81" s="10">
        <f t="shared" ref="C81:I81" si="167">C71/$J$74</f>
        <v>3.7223281160877037E-3</v>
      </c>
      <c r="D81" s="10">
        <f t="shared" si="167"/>
        <v>9.9403897030559893E-4</v>
      </c>
      <c r="E81" s="10">
        <f t="shared" si="167"/>
        <v>2.4697478384615485E-3</v>
      </c>
      <c r="F81" s="10">
        <f t="shared" si="167"/>
        <v>1.2066075207634833E-3</v>
      </c>
      <c r="G81" s="10">
        <f t="shared" si="167"/>
        <v>0.14349397034638731</v>
      </c>
      <c r="H81" s="10">
        <f t="shared" si="167"/>
        <v>1.461223177414485E-2</v>
      </c>
      <c r="I81" s="10">
        <f t="shared" si="167"/>
        <v>2.3338035982202635E-2</v>
      </c>
      <c r="J81" s="11">
        <f t="shared" ref="J81" si="168">J71/$J$74</f>
        <v>0.18983696054835311</v>
      </c>
      <c r="L81" t="s">
        <v>9</v>
      </c>
      <c r="M81" s="10">
        <f t="shared" ref="M81:T81" si="169">M71/$T$74</f>
        <v>2.6385434942820109E-3</v>
      </c>
      <c r="N81" s="10">
        <f t="shared" si="169"/>
        <v>6.2797706528231953E-4</v>
      </c>
      <c r="O81" s="10">
        <f t="shared" si="169"/>
        <v>2.662496492928202E-3</v>
      </c>
      <c r="P81" s="10">
        <f t="shared" si="169"/>
        <v>8.2777106949396227E-4</v>
      </c>
      <c r="Q81" s="10">
        <f t="shared" si="169"/>
        <v>0.14637268971935441</v>
      </c>
      <c r="R81" s="10">
        <f t="shared" si="169"/>
        <v>1.3139612373636327E-2</v>
      </c>
      <c r="S81" s="10">
        <f t="shared" si="169"/>
        <v>1.9600423132506317E-2</v>
      </c>
      <c r="T81" s="11">
        <f t="shared" si="169"/>
        <v>0.18586951334748356</v>
      </c>
      <c r="U81" s="11"/>
      <c r="V81" t="s">
        <v>9</v>
      </c>
      <c r="W81" s="10">
        <f t="shared" si="160"/>
        <v>-0.20963003601635222</v>
      </c>
      <c r="X81" s="10">
        <f t="shared" si="150"/>
        <v>-0.29559700335792261</v>
      </c>
      <c r="Y81" s="10">
        <f t="shared" si="151"/>
        <v>0.2020353869911633</v>
      </c>
      <c r="Z81" s="10">
        <f t="shared" si="152"/>
        <v>-0.2350641090039392</v>
      </c>
      <c r="AA81" s="10">
        <f t="shared" si="153"/>
        <v>0.13738428631500799</v>
      </c>
      <c r="AB81" s="10">
        <f t="shared" si="154"/>
        <v>2.6441494840537187E-3</v>
      </c>
      <c r="AC81" s="10">
        <f t="shared" si="155"/>
        <v>-6.355566951487536E-2</v>
      </c>
      <c r="AD81" s="11">
        <f t="shared" si="156"/>
        <v>9.1712323564362361E-2</v>
      </c>
      <c r="AE81" s="11"/>
      <c r="AG81" s="16"/>
      <c r="AH81" s="17"/>
      <c r="AI81" s="17"/>
      <c r="AJ81" s="17"/>
      <c r="AK81" s="17"/>
      <c r="AL81" s="17"/>
      <c r="AM81" s="17"/>
      <c r="AN81" s="17"/>
      <c r="AO81" s="17"/>
    </row>
    <row r="82" spans="1:41" x14ac:dyDescent="0.25">
      <c r="B82" t="s">
        <v>10</v>
      </c>
      <c r="C82" s="10">
        <f t="shared" ref="C82:I82" si="170">C72/$J$74</f>
        <v>1.3660212973821667E-3</v>
      </c>
      <c r="D82" s="10">
        <f t="shared" si="170"/>
        <v>2.3787637360018973E-3</v>
      </c>
      <c r="E82" s="10">
        <f t="shared" si="170"/>
        <v>3.2845547455195406E-4</v>
      </c>
      <c r="F82" s="10">
        <f t="shared" si="170"/>
        <v>7.4565653219936349E-4</v>
      </c>
      <c r="G82" s="10">
        <f t="shared" si="170"/>
        <v>1.7512370340442673E-2</v>
      </c>
      <c r="H82" s="10">
        <f t="shared" si="170"/>
        <v>4.5717968809556912E-2</v>
      </c>
      <c r="I82" s="10">
        <f t="shared" si="170"/>
        <v>5.3896741198075559E-3</v>
      </c>
      <c r="J82" s="11">
        <f t="shared" ref="J82" si="171">J72/$J$74</f>
        <v>7.3438910309942512E-2</v>
      </c>
      <c r="L82" t="s">
        <v>10</v>
      </c>
      <c r="M82" s="10">
        <f t="shared" ref="M82:T82" si="172">M72/$T$74</f>
        <v>1.1683121510219854E-3</v>
      </c>
      <c r="N82" s="10">
        <f t="shared" si="172"/>
        <v>2.2578950661836206E-4</v>
      </c>
      <c r="O82" s="10">
        <f t="shared" si="172"/>
        <v>3.9643141170246957E-4</v>
      </c>
      <c r="P82" s="10">
        <f t="shared" si="172"/>
        <v>1.6135779708170776E-4</v>
      </c>
      <c r="Q82" s="10">
        <f t="shared" si="172"/>
        <v>1.7703308503295951E-2</v>
      </c>
      <c r="R82" s="10">
        <f t="shared" si="172"/>
        <v>3.4202653880840699E-2</v>
      </c>
      <c r="S82" s="10">
        <f t="shared" si="172"/>
        <v>4.8162238673248974E-3</v>
      </c>
      <c r="T82" s="11">
        <f t="shared" si="172"/>
        <v>5.8674077117886074E-2</v>
      </c>
      <c r="U82" s="11"/>
      <c r="V82" t="s">
        <v>10</v>
      </c>
      <c r="W82" s="10">
        <f t="shared" si="160"/>
        <v>-4.6364859611936114E-2</v>
      </c>
      <c r="X82" s="10">
        <f t="shared" si="150"/>
        <v>-0.89416403640432485</v>
      </c>
      <c r="Y82" s="10">
        <f t="shared" si="151"/>
        <v>0.34577475387301881</v>
      </c>
      <c r="Z82" s="10">
        <f t="shared" si="152"/>
        <v>-0.75871409541432999</v>
      </c>
      <c r="AA82" s="10">
        <f t="shared" si="153"/>
        <v>0.12717235178872177</v>
      </c>
      <c r="AB82" s="10">
        <f t="shared" si="154"/>
        <v>-0.16583166261602436</v>
      </c>
      <c r="AC82" s="10">
        <f t="shared" si="155"/>
        <v>-3.6200460336569843E-3</v>
      </c>
      <c r="AD82" s="11">
        <f t="shared" si="156"/>
        <v>-0.10915762736778682</v>
      </c>
      <c r="AE82" s="11"/>
      <c r="AG82" s="16"/>
      <c r="AH82" s="17"/>
      <c r="AI82" s="17"/>
      <c r="AJ82" s="17"/>
      <c r="AK82" s="17"/>
      <c r="AL82" s="17"/>
      <c r="AM82" s="17"/>
      <c r="AN82" s="17"/>
      <c r="AO82" s="17"/>
    </row>
    <row r="83" spans="1:41" x14ac:dyDescent="0.25">
      <c r="B83" t="s">
        <v>11</v>
      </c>
      <c r="C83" s="10">
        <f t="shared" ref="C83:I83" si="173">C73/$J$74</f>
        <v>3.2697638813394604E-3</v>
      </c>
      <c r="D83" s="10">
        <f t="shared" si="173"/>
        <v>2.3366300581999719E-3</v>
      </c>
      <c r="E83" s="10">
        <f t="shared" si="173"/>
        <v>4.4648329230499648E-3</v>
      </c>
      <c r="F83" s="10">
        <f t="shared" si="173"/>
        <v>4.4017429960210366E-3</v>
      </c>
      <c r="G83" s="10">
        <f t="shared" si="173"/>
        <v>1.6069974732239329E-2</v>
      </c>
      <c r="H83" s="10">
        <f t="shared" si="173"/>
        <v>3.9221500960087375E-3</v>
      </c>
      <c r="I83" s="10">
        <f t="shared" si="173"/>
        <v>0.57872173464038068</v>
      </c>
      <c r="J83" s="11">
        <f t="shared" ref="J83" si="174">J73/$J$74</f>
        <v>0.61318682932723911</v>
      </c>
      <c r="L83" t="s">
        <v>11</v>
      </c>
      <c r="M83" s="10">
        <f t="shared" ref="M83:T83" si="175">M73/$T$74</f>
        <v>6.2576744757774838E-3</v>
      </c>
      <c r="N83" s="10">
        <f t="shared" si="175"/>
        <v>1.220303155835424E-3</v>
      </c>
      <c r="O83" s="10">
        <f t="shared" si="175"/>
        <v>5.3727133009887386E-3</v>
      </c>
      <c r="P83" s="10">
        <f t="shared" si="175"/>
        <v>4.0300456016816866E-3</v>
      </c>
      <c r="Q83" s="10">
        <f t="shared" si="175"/>
        <v>1.689874770380799E-2</v>
      </c>
      <c r="R83" s="10">
        <f t="shared" si="175"/>
        <v>3.1974467960264761E-3</v>
      </c>
      <c r="S83" s="10">
        <f t="shared" si="175"/>
        <v>0.5756555462239954</v>
      </c>
      <c r="T83" s="11">
        <f t="shared" si="175"/>
        <v>0.61263247725811321</v>
      </c>
      <c r="U83" s="11"/>
      <c r="V83" t="s">
        <v>11</v>
      </c>
      <c r="W83" s="10">
        <f t="shared" si="160"/>
        <v>1.133916384357174</v>
      </c>
      <c r="X83" s="10">
        <f t="shared" si="150"/>
        <v>-0.4176841677489409</v>
      </c>
      <c r="Y83" s="10">
        <f t="shared" si="151"/>
        <v>0.34174281139012419</v>
      </c>
      <c r="Z83" s="10">
        <f t="shared" si="152"/>
        <v>2.0859797746662318E-2</v>
      </c>
      <c r="AA83" s="10">
        <f t="shared" si="153"/>
        <v>0.17251970727688526</v>
      </c>
      <c r="AB83" s="10">
        <f t="shared" si="154"/>
        <v>-9.1008253440899217E-2</v>
      </c>
      <c r="AC83" s="10">
        <f t="shared" si="155"/>
        <v>0.10910770635413697</v>
      </c>
      <c r="AD83" s="11">
        <f t="shared" si="156"/>
        <v>0.11400725933457327</v>
      </c>
      <c r="AE83" s="11"/>
      <c r="AG83" s="16"/>
      <c r="AH83" s="17"/>
      <c r="AI83" s="17"/>
      <c r="AJ83" s="17"/>
      <c r="AK83" s="17"/>
      <c r="AL83" s="17"/>
      <c r="AM83" s="17"/>
      <c r="AN83" s="17"/>
      <c r="AO83" s="17"/>
    </row>
    <row r="84" spans="1:41" x14ac:dyDescent="0.25">
      <c r="B84" s="8" t="s">
        <v>12</v>
      </c>
      <c r="C84" s="12">
        <f t="shared" ref="C84:I84" si="176">C74/$J$74</f>
        <v>4.0459383044570377E-2</v>
      </c>
      <c r="D84" s="12">
        <f t="shared" si="176"/>
        <v>1.570352395779237E-2</v>
      </c>
      <c r="E84" s="12">
        <f t="shared" si="176"/>
        <v>3.4649235215564414E-2</v>
      </c>
      <c r="F84" s="12">
        <f t="shared" si="176"/>
        <v>3.3538713407349888E-2</v>
      </c>
      <c r="G84" s="12">
        <f t="shared" si="176"/>
        <v>0.1839720887711519</v>
      </c>
      <c r="H84" s="12">
        <f t="shared" si="176"/>
        <v>6.6521488213059782E-2</v>
      </c>
      <c r="I84" s="12">
        <f t="shared" si="176"/>
        <v>0.62515556739051126</v>
      </c>
      <c r="J84" s="12">
        <f t="shared" ref="J84" si="177">J74/$J$74</f>
        <v>1</v>
      </c>
      <c r="L84" s="8" t="s">
        <v>12</v>
      </c>
      <c r="M84" s="12">
        <f t="shared" ref="M84:T84" si="178">M74/$T$74</f>
        <v>5.3771696728298908E-2</v>
      </c>
      <c r="N84" s="12">
        <f t="shared" si="178"/>
        <v>1.522500871313536E-2</v>
      </c>
      <c r="O84" s="12">
        <f t="shared" si="178"/>
        <v>3.9788158937244446E-2</v>
      </c>
      <c r="P84" s="12">
        <f t="shared" si="178"/>
        <v>3.4218436864444784E-2</v>
      </c>
      <c r="Q84" s="12">
        <f t="shared" si="178"/>
        <v>0.18702854139050315</v>
      </c>
      <c r="R84" s="12">
        <f t="shared" si="178"/>
        <v>5.1940127901585482E-2</v>
      </c>
      <c r="S84" s="12">
        <f t="shared" si="178"/>
        <v>0.61802802946478785</v>
      </c>
      <c r="T84" s="12">
        <f t="shared" si="178"/>
        <v>1</v>
      </c>
      <c r="U84" s="17"/>
      <c r="V84" s="8" t="s">
        <v>12</v>
      </c>
      <c r="W84" s="12">
        <f t="shared" si="160"/>
        <v>0.48188774769391279</v>
      </c>
      <c r="X84" s="12">
        <f t="shared" si="150"/>
        <v>8.1038724098441664E-2</v>
      </c>
      <c r="Y84" s="12">
        <f t="shared" si="151"/>
        <v>0.2803862854067608</v>
      </c>
      <c r="Z84" s="12">
        <f t="shared" si="152"/>
        <v>0.13761311696939316</v>
      </c>
      <c r="AA84" s="12">
        <f t="shared" si="153"/>
        <v>0.13353979226367357</v>
      </c>
      <c r="AB84" s="12">
        <f t="shared" si="154"/>
        <v>-0.12939354902400724</v>
      </c>
      <c r="AC84" s="12">
        <f t="shared" si="155"/>
        <v>0.10230275207008786</v>
      </c>
      <c r="AD84" s="12">
        <f t="shared" si="156"/>
        <v>0.11501528984578173</v>
      </c>
      <c r="AE84" s="17"/>
      <c r="AG84" s="16"/>
      <c r="AH84" s="17"/>
      <c r="AI84" s="17"/>
      <c r="AJ84" s="17"/>
      <c r="AK84" s="17"/>
      <c r="AL84" s="17"/>
      <c r="AM84" s="17"/>
      <c r="AN84" s="17"/>
      <c r="AO84" s="17"/>
    </row>
    <row r="85" spans="1:41" x14ac:dyDescent="0.25">
      <c r="B85" s="16"/>
      <c r="C85" s="18"/>
      <c r="D85" s="18"/>
      <c r="E85" s="18"/>
      <c r="F85" s="18"/>
      <c r="G85" s="18"/>
      <c r="H85" s="18"/>
      <c r="I85" s="18"/>
      <c r="J85" s="18"/>
      <c r="L85" s="16"/>
      <c r="M85" s="17"/>
      <c r="N85" s="17"/>
      <c r="O85" s="17"/>
      <c r="P85" s="17"/>
      <c r="Q85" s="17"/>
      <c r="R85" s="17"/>
      <c r="S85" s="17"/>
      <c r="T85" s="17"/>
      <c r="U85" s="17"/>
      <c r="V85" s="16"/>
      <c r="W85" s="17"/>
      <c r="X85" s="17"/>
      <c r="Y85" s="17"/>
      <c r="Z85" s="17"/>
      <c r="AA85" s="17"/>
      <c r="AB85" s="17"/>
      <c r="AC85" s="17"/>
      <c r="AD85" s="17"/>
      <c r="AE85" s="17"/>
      <c r="AG85" s="16"/>
      <c r="AH85" s="17"/>
      <c r="AI85" s="17"/>
      <c r="AJ85" s="17"/>
      <c r="AK85" s="17"/>
      <c r="AL85" s="17"/>
      <c r="AM85" s="17"/>
      <c r="AN85" s="17"/>
      <c r="AO85" s="17"/>
    </row>
    <row r="87" spans="1:41" x14ac:dyDescent="0.25">
      <c r="B87" s="4" t="s">
        <v>15</v>
      </c>
      <c r="C87" s="15">
        <f t="shared" ref="C87:I87" si="179">C2</f>
        <v>1</v>
      </c>
      <c r="D87" s="15">
        <f t="shared" si="179"/>
        <v>2</v>
      </c>
      <c r="E87" s="15">
        <f t="shared" si="179"/>
        <v>3</v>
      </c>
      <c r="F87" s="15">
        <f t="shared" si="179"/>
        <v>4</v>
      </c>
      <c r="G87" s="15">
        <f t="shared" si="179"/>
        <v>5</v>
      </c>
      <c r="H87" s="15">
        <f t="shared" si="179"/>
        <v>6</v>
      </c>
      <c r="I87" s="15">
        <f t="shared" si="179"/>
        <v>7</v>
      </c>
      <c r="L87" s="4" t="s">
        <v>15</v>
      </c>
      <c r="M87" s="15">
        <f t="shared" ref="M87:S87" si="180">M2</f>
        <v>1</v>
      </c>
      <c r="N87" s="15">
        <f t="shared" si="180"/>
        <v>2</v>
      </c>
      <c r="O87" s="15">
        <f t="shared" si="180"/>
        <v>3</v>
      </c>
      <c r="P87" s="15">
        <f t="shared" si="180"/>
        <v>4</v>
      </c>
      <c r="Q87" s="15">
        <f t="shared" si="180"/>
        <v>5</v>
      </c>
      <c r="R87" s="15">
        <f t="shared" si="180"/>
        <v>6</v>
      </c>
      <c r="S87" s="15">
        <f t="shared" si="180"/>
        <v>7</v>
      </c>
      <c r="V87" s="4" t="s">
        <v>15</v>
      </c>
      <c r="W87" s="15">
        <f t="shared" ref="W87:AC87" si="181">W2</f>
        <v>1</v>
      </c>
      <c r="X87" s="15">
        <f t="shared" si="181"/>
        <v>2</v>
      </c>
      <c r="Y87" s="15">
        <f t="shared" si="181"/>
        <v>3</v>
      </c>
      <c r="Z87" s="15">
        <f t="shared" si="181"/>
        <v>4</v>
      </c>
      <c r="AA87" s="15">
        <f t="shared" si="181"/>
        <v>5</v>
      </c>
      <c r="AB87" s="15">
        <f t="shared" si="181"/>
        <v>6</v>
      </c>
      <c r="AC87" s="15">
        <f t="shared" si="181"/>
        <v>7</v>
      </c>
      <c r="AG87" s="4" t="s">
        <v>15</v>
      </c>
    </row>
    <row r="88" spans="1:41" x14ac:dyDescent="0.25">
      <c r="B88" s="8"/>
      <c r="C88" s="13" t="s">
        <v>5</v>
      </c>
      <c r="D88" s="13" t="s">
        <v>6</v>
      </c>
      <c r="E88" s="13" t="s">
        <v>7</v>
      </c>
      <c r="F88" s="13" t="s">
        <v>8</v>
      </c>
      <c r="G88" s="13" t="s">
        <v>9</v>
      </c>
      <c r="H88" s="13" t="s">
        <v>10</v>
      </c>
      <c r="I88" s="13" t="s">
        <v>11</v>
      </c>
      <c r="J88" s="7" t="s">
        <v>12</v>
      </c>
      <c r="L88" s="8"/>
      <c r="M88" s="13" t="s">
        <v>5</v>
      </c>
      <c r="N88" s="13" t="s">
        <v>6</v>
      </c>
      <c r="O88" s="13" t="s">
        <v>7</v>
      </c>
      <c r="P88" s="13" t="s">
        <v>8</v>
      </c>
      <c r="Q88" s="13" t="s">
        <v>9</v>
      </c>
      <c r="R88" s="13" t="s">
        <v>10</v>
      </c>
      <c r="S88" s="13" t="s">
        <v>11</v>
      </c>
      <c r="T88" s="7" t="s">
        <v>12</v>
      </c>
      <c r="U88" s="20"/>
      <c r="V88" s="5"/>
      <c r="W88" s="6" t="s">
        <v>5</v>
      </c>
      <c r="X88" s="6" t="s">
        <v>6</v>
      </c>
      <c r="Y88" s="6" t="s">
        <v>7</v>
      </c>
      <c r="Z88" s="6" t="s">
        <v>8</v>
      </c>
      <c r="AA88" s="6" t="s">
        <v>9</v>
      </c>
      <c r="AB88" s="6" t="s">
        <v>10</v>
      </c>
      <c r="AC88" s="6" t="s">
        <v>11</v>
      </c>
      <c r="AD88" s="7" t="s">
        <v>12</v>
      </c>
      <c r="AE88" s="20"/>
      <c r="AG88" s="8"/>
      <c r="AH88" s="13" t="s">
        <v>5</v>
      </c>
      <c r="AI88" s="13" t="s">
        <v>6</v>
      </c>
      <c r="AJ88" s="13" t="s">
        <v>7</v>
      </c>
      <c r="AK88" s="13" t="s">
        <v>8</v>
      </c>
      <c r="AL88" s="13" t="s">
        <v>9</v>
      </c>
      <c r="AM88" s="13" t="s">
        <v>10</v>
      </c>
      <c r="AN88" s="13" t="s">
        <v>11</v>
      </c>
      <c r="AO88" s="7" t="s">
        <v>12</v>
      </c>
    </row>
    <row r="89" spans="1:41" x14ac:dyDescent="0.25">
      <c r="A89">
        <f t="shared" ref="A89:A95" si="182">A4</f>
        <v>1</v>
      </c>
      <c r="B89" s="14" t="s">
        <v>5</v>
      </c>
      <c r="C89" s="1">
        <f>SUMIFS(input!$E$154:$E$300,input!$B$154:$B$300,$A89,input!$C$154:$C$300,C$2)</f>
        <v>365357.93369563681</v>
      </c>
      <c r="D89" s="1">
        <f>SUMIFS(input!$E$154:$E$300,input!$B$154:$B$300,$A89,input!$C$154:$C$300,D$2)</f>
        <v>34123.436563425297</v>
      </c>
      <c r="E89" s="1">
        <f>SUMIFS(input!$E$154:$E$300,input!$B$154:$B$300,$A89,input!$C$154:$C$300,E$2)</f>
        <v>28518.221203187597</v>
      </c>
      <c r="F89" s="1">
        <f>SUMIFS(input!$E$154:$E$300,input!$B$154:$B$300,$A89,input!$C$154:$C$300,F$2)</f>
        <v>48772.849887013304</v>
      </c>
      <c r="G89" s="1">
        <f>SUMIFS(input!$E$154:$E$300,input!$B$154:$B$300,$A89,input!$C$154:$C$300,G$2)</f>
        <v>24812.574431873603</v>
      </c>
      <c r="H89" s="1">
        <f>SUMIFS(input!$E$154:$E$300,input!$B$154:$B$300,$A89,input!$C$154:$C$300,H$2)</f>
        <v>15569.2549177172</v>
      </c>
      <c r="I89" s="1">
        <f>SUMIFS(input!$E$154:$E$300,input!$B$154:$B$300,$A89,input!$C$154:$C$300,I$2)</f>
        <v>27554.122637895198</v>
      </c>
      <c r="J89" s="3">
        <f>SUM(C89:I89)</f>
        <v>544708.39333674905</v>
      </c>
      <c r="L89" t="s">
        <v>5</v>
      </c>
      <c r="M89" s="1">
        <f>SUMIFS(input!$E$754:$E$900,input!$B$754:$B$900,$A89,input!$C$754:$C$900,M$2)</f>
        <v>390808</v>
      </c>
      <c r="N89" s="1">
        <f>SUMIFS(input!$E$754:$E$900,input!$B$754:$B$900,$A89,input!$C$754:$C$900,N$2)</f>
        <v>56100</v>
      </c>
      <c r="O89" s="1">
        <f>SUMIFS(input!$E$754:$E$900,input!$B$754:$B$900,$A89,input!$C$754:$C$900,O$2)</f>
        <v>40456</v>
      </c>
      <c r="P89" s="1">
        <f>SUMIFS(input!$E$754:$E$900,input!$B$754:$B$900,$A89,input!$C$754:$C$900,P$2)</f>
        <v>65447</v>
      </c>
      <c r="Q89" s="1">
        <f>SUMIFS(input!$E$754:$E$900,input!$B$754:$B$900,$A89,input!$C$754:$C$900,Q$2)</f>
        <v>22918</v>
      </c>
      <c r="R89" s="1">
        <f>SUMIFS(input!$E$754:$E$900,input!$B$754:$B$900,$A89,input!$C$754:$C$900,R$2)</f>
        <v>9763</v>
      </c>
      <c r="S89" s="1">
        <f>SUMIFS(input!$E$754:$E$900,input!$B$754:$B$900,$A89,input!$C$754:$C$900,S$2)</f>
        <v>40151</v>
      </c>
      <c r="T89" s="3">
        <f>SUM(M89:S89)</f>
        <v>625643</v>
      </c>
      <c r="U89" s="3"/>
      <c r="V89" t="s">
        <v>5</v>
      </c>
      <c r="W89" s="1">
        <f>M89-C89</f>
        <v>25450.066304363194</v>
      </c>
      <c r="X89" s="1">
        <f t="shared" ref="X89:X96" si="183">N89-D89</f>
        <v>21976.563436574703</v>
      </c>
      <c r="Y89" s="1">
        <f t="shared" ref="Y89:Y96" si="184">O89-E89</f>
        <v>11937.778796812403</v>
      </c>
      <c r="Z89" s="1">
        <f t="shared" ref="Z89:Z96" si="185">P89-F89</f>
        <v>16674.150112986696</v>
      </c>
      <c r="AA89" s="1">
        <f t="shared" ref="AA89:AA96" si="186">Q89-G89</f>
        <v>-1894.5744318736033</v>
      </c>
      <c r="AB89" s="1">
        <f t="shared" ref="AB89:AB96" si="187">R89-H89</f>
        <v>-5806.2549177172004</v>
      </c>
      <c r="AC89" s="1">
        <f t="shared" ref="AC89:AC96" si="188">S89-I89</f>
        <v>12596.877362104802</v>
      </c>
      <c r="AD89" s="3">
        <f t="shared" ref="AD89:AD96" si="189">T89-J89</f>
        <v>80934.606663250946</v>
      </c>
      <c r="AE89" s="3"/>
      <c r="AG89" t="s">
        <v>5</v>
      </c>
      <c r="AH89" s="1">
        <f ca="1">SUMIFS(input!$E$1204:$E$1350,input!$B$1204:$B$1350,$A89,input!$C$1204:$C$1350,AH$2)</f>
        <v>0</v>
      </c>
      <c r="AI89" s="1">
        <f ca="1">SUMIFS(input!$E$1204:$E$1350,input!$B$1204:$B$1350,$A89,input!$C$1204:$C$1350,AI$2)</f>
        <v>0</v>
      </c>
      <c r="AJ89" s="1">
        <f ca="1">SUMIFS(input!$E$1204:$E$1350,input!$B$1204:$B$1350,$A89,input!$C$1204:$C$1350,AJ$2)</f>
        <v>0</v>
      </c>
      <c r="AK89" s="1">
        <f ca="1">SUMIFS(input!$E$1204:$E$1350,input!$B$1204:$B$1350,$A89,input!$C$1204:$C$1350,AK$2)</f>
        <v>0</v>
      </c>
      <c r="AL89" s="1">
        <f ca="1">SUMIFS(input!$E$1204:$E$1350,input!$B$1204:$B$1350,$A89,input!$C$1204:$C$1350,AL$2)</f>
        <v>0</v>
      </c>
      <c r="AM89" s="1">
        <f ca="1">SUMIFS(input!$E$1204:$E$1350,input!$B$1204:$B$1350,$A89,input!$C$1204:$C$1350,AM$2)</f>
        <v>0</v>
      </c>
      <c r="AN89" s="1">
        <f ca="1">SUMIFS(input!$E$1204:$E$1350,input!$B$1204:$B$1350,$A89,input!$C$1204:$C$1350,AN$2)</f>
        <v>0</v>
      </c>
      <c r="AO89" s="3">
        <f ca="1">SUM(AH89:AN89)</f>
        <v>0</v>
      </c>
    </row>
    <row r="90" spans="1:41" x14ac:dyDescent="0.25">
      <c r="A90">
        <f t="shared" si="182"/>
        <v>2</v>
      </c>
      <c r="B90" s="14" t="s">
        <v>6</v>
      </c>
      <c r="C90" s="1">
        <f>SUMIFS(input!$E$154:$E$300,input!$B$154:$B$300,$A90,input!$C$154:$C$300,C$2)</f>
        <v>33820.045692167696</v>
      </c>
      <c r="D90" s="1">
        <f>SUMIFS(input!$E$154:$E$300,input!$B$154:$B$300,$A90,input!$C$154:$C$300,D$2)</f>
        <v>16685.6130824951</v>
      </c>
      <c r="E90" s="1">
        <f>SUMIFS(input!$E$154:$E$300,input!$B$154:$B$300,$A90,input!$C$154:$C$300,E$2)</f>
        <v>6757.8583156474997</v>
      </c>
      <c r="F90" s="1">
        <f>SUMIFS(input!$E$154:$E$300,input!$B$154:$B$300,$A90,input!$C$154:$C$300,F$2)</f>
        <v>17091.647652264099</v>
      </c>
      <c r="G90" s="1">
        <f>SUMIFS(input!$E$154:$E$300,input!$B$154:$B$300,$A90,input!$C$154:$C$300,G$2)</f>
        <v>2883.8069208362999</v>
      </c>
      <c r="H90" s="1">
        <f>SUMIFS(input!$E$154:$E$300,input!$B$154:$B$300,$A90,input!$C$154:$C$300,H$2)</f>
        <v>2085.1890696678001</v>
      </c>
      <c r="I90" s="1">
        <f>SUMIFS(input!$E$154:$E$300,input!$B$154:$B$300,$A90,input!$C$154:$C$300,I$2)</f>
        <v>1477.0911432980001</v>
      </c>
      <c r="J90" s="3">
        <f t="shared" ref="J90:J95" si="190">SUM(C90:I90)</f>
        <v>80801.251876376497</v>
      </c>
      <c r="L90" t="s">
        <v>6</v>
      </c>
      <c r="M90" s="1">
        <f>SUMIFS(input!$E$754:$E$900,input!$B$754:$B$900,$A90,input!$C$754:$C$900,M$2)</f>
        <v>57896</v>
      </c>
      <c r="N90" s="1">
        <f>SUMIFS(input!$E$754:$E$900,input!$B$754:$B$900,$A90,input!$C$754:$C$900,N$2)</f>
        <v>42774</v>
      </c>
      <c r="O90" s="1">
        <f>SUMIFS(input!$E$754:$E$900,input!$B$754:$B$900,$A90,input!$C$754:$C$900,O$2)</f>
        <v>14609</v>
      </c>
      <c r="P90" s="1">
        <f>SUMIFS(input!$E$754:$E$900,input!$B$754:$B$900,$A90,input!$C$754:$C$900,P$2)</f>
        <v>8213</v>
      </c>
      <c r="Q90" s="1">
        <f>SUMIFS(input!$E$754:$E$900,input!$B$754:$B$900,$A90,input!$C$754:$C$900,Q$2)</f>
        <v>2179</v>
      </c>
      <c r="R90" s="1">
        <f>SUMIFS(input!$E$754:$E$900,input!$B$754:$B$900,$A90,input!$C$754:$C$900,R$2)</f>
        <v>961</v>
      </c>
      <c r="S90" s="1">
        <f>SUMIFS(input!$E$754:$E$900,input!$B$754:$B$900,$A90,input!$C$754:$C$900,S$2)</f>
        <v>2943</v>
      </c>
      <c r="T90" s="3">
        <f t="shared" ref="T90:T95" si="191">SUM(M90:S90)</f>
        <v>129575</v>
      </c>
      <c r="U90" s="3"/>
      <c r="V90" t="s">
        <v>6</v>
      </c>
      <c r="W90" s="1">
        <f t="shared" ref="W90:W96" si="192">M90-C90</f>
        <v>24075.954307832304</v>
      </c>
      <c r="X90" s="1">
        <f t="shared" si="183"/>
        <v>26088.3869175049</v>
      </c>
      <c r="Y90" s="1">
        <f t="shared" si="184"/>
        <v>7851.1416843525003</v>
      </c>
      <c r="Z90" s="1">
        <f t="shared" si="185"/>
        <v>-8878.6476522640987</v>
      </c>
      <c r="AA90" s="1">
        <f t="shared" si="186"/>
        <v>-704.80692083629992</v>
      </c>
      <c r="AB90" s="1">
        <f t="shared" si="187"/>
        <v>-1124.1890696678001</v>
      </c>
      <c r="AC90" s="1">
        <f t="shared" si="188"/>
        <v>1465.9088567019999</v>
      </c>
      <c r="AD90" s="3">
        <f t="shared" si="189"/>
        <v>48773.748123623503</v>
      </c>
      <c r="AE90" s="3"/>
      <c r="AG90" t="s">
        <v>6</v>
      </c>
      <c r="AH90" s="1">
        <f ca="1">SUMIFS(input!$E$1204:$E$1350,input!$B$1204:$B$1350,$A90,input!$C$1204:$C$1350,AH$2)</f>
        <v>0</v>
      </c>
      <c r="AI90" s="1">
        <f ca="1">SUMIFS(input!$E$1204:$E$1350,input!$B$1204:$B$1350,$A90,input!$C$1204:$C$1350,AI$2)</f>
        <v>0</v>
      </c>
      <c r="AJ90" s="1">
        <f ca="1">SUMIFS(input!$E$1204:$E$1350,input!$B$1204:$B$1350,$A90,input!$C$1204:$C$1350,AJ$2)</f>
        <v>0</v>
      </c>
      <c r="AK90" s="1">
        <f ca="1">SUMIFS(input!$E$1204:$E$1350,input!$B$1204:$B$1350,$A90,input!$C$1204:$C$1350,AK$2)</f>
        <v>0</v>
      </c>
      <c r="AL90" s="1">
        <f ca="1">SUMIFS(input!$E$1204:$E$1350,input!$B$1204:$B$1350,$A90,input!$C$1204:$C$1350,AL$2)</f>
        <v>0</v>
      </c>
      <c r="AM90" s="1">
        <f ca="1">SUMIFS(input!$E$1204:$E$1350,input!$B$1204:$B$1350,$A90,input!$C$1204:$C$1350,AM$2)</f>
        <v>0</v>
      </c>
      <c r="AN90" s="1">
        <f ca="1">SUMIFS(input!$E$1204:$E$1350,input!$B$1204:$B$1350,$A90,input!$C$1204:$C$1350,AN$2)</f>
        <v>0</v>
      </c>
      <c r="AO90" s="3">
        <f t="shared" ref="AO90:AO95" ca="1" si="193">SUM(AH90:AN90)</f>
        <v>0</v>
      </c>
    </row>
    <row r="91" spans="1:41" x14ac:dyDescent="0.25">
      <c r="A91">
        <f t="shared" si="182"/>
        <v>3</v>
      </c>
      <c r="B91" s="14" t="s">
        <v>7</v>
      </c>
      <c r="C91" s="1">
        <f>SUMIFS(input!$E$154:$E$300,input!$B$154:$B$300,$A91,input!$C$154:$C$300,C$2)</f>
        <v>30097.698623241897</v>
      </c>
      <c r="D91" s="1">
        <f>SUMIFS(input!$E$154:$E$300,input!$B$154:$B$300,$A91,input!$C$154:$C$300,D$2)</f>
        <v>5804.5807969724992</v>
      </c>
      <c r="E91" s="1">
        <f>SUMIFS(input!$E$154:$E$300,input!$B$154:$B$300,$A91,input!$C$154:$C$300,E$2)</f>
        <v>329963.91942707839</v>
      </c>
      <c r="F91" s="1">
        <f>SUMIFS(input!$E$154:$E$300,input!$B$154:$B$300,$A91,input!$C$154:$C$300,F$2)</f>
        <v>60853.216567908203</v>
      </c>
      <c r="G91" s="1">
        <f>SUMIFS(input!$E$154:$E$300,input!$B$154:$B$300,$A91,input!$C$154:$C$300,G$2)</f>
        <v>18969.393290621199</v>
      </c>
      <c r="H91" s="1">
        <f>SUMIFS(input!$E$154:$E$300,input!$B$154:$B$300,$A91,input!$C$154:$C$300,H$2)</f>
        <v>6100.5849821169995</v>
      </c>
      <c r="I91" s="1">
        <f>SUMIFS(input!$E$154:$E$300,input!$B$154:$B$300,$A91,input!$C$154:$C$300,I$2)</f>
        <v>33333.370458088699</v>
      </c>
      <c r="J91" s="3">
        <f t="shared" si="190"/>
        <v>485122.76414602791</v>
      </c>
      <c r="L91" t="s">
        <v>7</v>
      </c>
      <c r="M91" s="1">
        <f>SUMIFS(input!$E$754:$E$900,input!$B$754:$B$900,$A91,input!$C$754:$C$900,M$2)</f>
        <v>38957</v>
      </c>
      <c r="N91" s="1">
        <f>SUMIFS(input!$E$754:$E$900,input!$B$754:$B$900,$A91,input!$C$754:$C$900,N$2)</f>
        <v>14810</v>
      </c>
      <c r="O91" s="1">
        <f>SUMIFS(input!$E$754:$E$900,input!$B$754:$B$900,$A91,input!$C$754:$C$900,O$2)</f>
        <v>313309</v>
      </c>
      <c r="P91" s="1">
        <f>SUMIFS(input!$E$754:$E$900,input!$B$754:$B$900,$A91,input!$C$754:$C$900,P$2)</f>
        <v>68683</v>
      </c>
      <c r="Q91" s="1">
        <f>SUMIFS(input!$E$754:$E$900,input!$B$754:$B$900,$A91,input!$C$754:$C$900,Q$2)</f>
        <v>25967</v>
      </c>
      <c r="R91" s="1">
        <f>SUMIFS(input!$E$754:$E$900,input!$B$754:$B$900,$A91,input!$C$754:$C$900,R$2)</f>
        <v>6222</v>
      </c>
      <c r="S91" s="1">
        <f>SUMIFS(input!$E$754:$E$900,input!$B$754:$B$900,$A91,input!$C$754:$C$900,S$2)</f>
        <v>53617</v>
      </c>
      <c r="T91" s="3">
        <f t="shared" si="191"/>
        <v>521565</v>
      </c>
      <c r="U91" s="3"/>
      <c r="V91" t="s">
        <v>7</v>
      </c>
      <c r="W91" s="1">
        <f t="shared" si="192"/>
        <v>8859.3013767581033</v>
      </c>
      <c r="X91" s="1">
        <f t="shared" si="183"/>
        <v>9005.4192030275008</v>
      </c>
      <c r="Y91" s="1">
        <f t="shared" si="184"/>
        <v>-16654.919427078392</v>
      </c>
      <c r="Z91" s="1">
        <f t="shared" si="185"/>
        <v>7829.7834320917973</v>
      </c>
      <c r="AA91" s="1">
        <f t="shared" si="186"/>
        <v>6997.6067093788006</v>
      </c>
      <c r="AB91" s="1">
        <f t="shared" si="187"/>
        <v>121.41501788300047</v>
      </c>
      <c r="AC91" s="1">
        <f t="shared" si="188"/>
        <v>20283.629541911301</v>
      </c>
      <c r="AD91" s="3">
        <f t="shared" si="189"/>
        <v>36442.235853972088</v>
      </c>
      <c r="AE91" s="3"/>
      <c r="AG91" t="s">
        <v>7</v>
      </c>
      <c r="AH91" s="1">
        <f ca="1">SUMIFS(input!$E$1204:$E$1350,input!$B$1204:$B$1350,$A91,input!$C$1204:$C$1350,AH$2)</f>
        <v>0</v>
      </c>
      <c r="AI91" s="1">
        <f ca="1">SUMIFS(input!$E$1204:$E$1350,input!$B$1204:$B$1350,$A91,input!$C$1204:$C$1350,AI$2)</f>
        <v>0</v>
      </c>
      <c r="AJ91" s="1">
        <f ca="1">SUMIFS(input!$E$1204:$E$1350,input!$B$1204:$B$1350,$A91,input!$C$1204:$C$1350,AJ$2)</f>
        <v>0</v>
      </c>
      <c r="AK91" s="1">
        <f ca="1">SUMIFS(input!$E$1204:$E$1350,input!$B$1204:$B$1350,$A91,input!$C$1204:$C$1350,AK$2)</f>
        <v>0</v>
      </c>
      <c r="AL91" s="1">
        <f ca="1">SUMIFS(input!$E$1204:$E$1350,input!$B$1204:$B$1350,$A91,input!$C$1204:$C$1350,AL$2)</f>
        <v>0</v>
      </c>
      <c r="AM91" s="1">
        <f ca="1">SUMIFS(input!$E$1204:$E$1350,input!$B$1204:$B$1350,$A91,input!$C$1204:$C$1350,AM$2)</f>
        <v>0</v>
      </c>
      <c r="AN91" s="1">
        <f ca="1">SUMIFS(input!$E$1204:$E$1350,input!$B$1204:$B$1350,$A91,input!$C$1204:$C$1350,AN$2)</f>
        <v>0</v>
      </c>
      <c r="AO91" s="3">
        <f t="shared" ca="1" si="193"/>
        <v>0</v>
      </c>
    </row>
    <row r="92" spans="1:41" x14ac:dyDescent="0.25">
      <c r="A92">
        <f t="shared" si="182"/>
        <v>4</v>
      </c>
      <c r="B92" s="14" t="s">
        <v>8</v>
      </c>
      <c r="C92" s="1">
        <f>SUMIFS(input!$E$154:$E$300,input!$B$154:$B$300,$A92,input!$C$154:$C$300,C$2)</f>
        <v>50524.063959392799</v>
      </c>
      <c r="D92" s="1">
        <f>SUMIFS(input!$E$154:$E$300,input!$B$154:$B$300,$A92,input!$C$154:$C$300,D$2)</f>
        <v>9785.3178898462993</v>
      </c>
      <c r="E92" s="1">
        <f>SUMIFS(input!$E$154:$E$300,input!$B$154:$B$300,$A92,input!$C$154:$C$300,E$2)</f>
        <v>60706.779687271897</v>
      </c>
      <c r="F92" s="1">
        <f>SUMIFS(input!$E$154:$E$300,input!$B$154:$B$300,$A92,input!$C$154:$C$300,F$2)</f>
        <v>324441.5866649088</v>
      </c>
      <c r="G92" s="1">
        <f>SUMIFS(input!$E$154:$E$300,input!$B$154:$B$300,$A92,input!$C$154:$C$300,G$2)</f>
        <v>9378.6648161060002</v>
      </c>
      <c r="H92" s="1">
        <f>SUMIFS(input!$E$154:$E$300,input!$B$154:$B$300,$A92,input!$C$154:$C$300,H$2)</f>
        <v>9914.4841700319994</v>
      </c>
      <c r="I92" s="1">
        <f>SUMIFS(input!$E$154:$E$300,input!$B$154:$B$300,$A92,input!$C$154:$C$300,I$2)</f>
        <v>21857.829992796</v>
      </c>
      <c r="J92" s="3">
        <f t="shared" si="190"/>
        <v>486608.72718035383</v>
      </c>
      <c r="L92" t="s">
        <v>8</v>
      </c>
      <c r="M92" s="1">
        <f>SUMIFS(input!$E$754:$E$900,input!$B$754:$B$900,$A92,input!$C$754:$C$900,M$2)</f>
        <v>63544</v>
      </c>
      <c r="N92" s="1">
        <f>SUMIFS(input!$E$754:$E$900,input!$B$754:$B$900,$A92,input!$C$754:$C$900,N$2)</f>
        <v>8713</v>
      </c>
      <c r="O92" s="1">
        <f>SUMIFS(input!$E$754:$E$900,input!$B$754:$B$900,$A92,input!$C$754:$C$900,O$2)</f>
        <v>67321</v>
      </c>
      <c r="P92" s="1">
        <f>SUMIFS(input!$E$754:$E$900,input!$B$754:$B$900,$A92,input!$C$754:$C$900,P$2)</f>
        <v>247344</v>
      </c>
      <c r="Q92" s="1">
        <f>SUMIFS(input!$E$754:$E$900,input!$B$754:$B$900,$A92,input!$C$754:$C$900,Q$2)</f>
        <v>9985</v>
      </c>
      <c r="R92" s="1">
        <f>SUMIFS(input!$E$754:$E$900,input!$B$754:$B$900,$A92,input!$C$754:$C$900,R$2)</f>
        <v>3580</v>
      </c>
      <c r="S92" s="1">
        <f>SUMIFS(input!$E$754:$E$900,input!$B$754:$B$900,$A92,input!$C$754:$C$900,S$2)</f>
        <v>34872</v>
      </c>
      <c r="T92" s="3">
        <f t="shared" si="191"/>
        <v>435359</v>
      </c>
      <c r="U92" s="3"/>
      <c r="V92" t="s">
        <v>8</v>
      </c>
      <c r="W92" s="1">
        <f t="shared" si="192"/>
        <v>13019.936040607201</v>
      </c>
      <c r="X92" s="1">
        <f t="shared" si="183"/>
        <v>-1072.3178898462993</v>
      </c>
      <c r="Y92" s="1">
        <f t="shared" si="184"/>
        <v>6614.2203127281027</v>
      </c>
      <c r="Z92" s="1">
        <f t="shared" si="185"/>
        <v>-77097.586664908798</v>
      </c>
      <c r="AA92" s="1">
        <f t="shared" si="186"/>
        <v>606.33518389399978</v>
      </c>
      <c r="AB92" s="1">
        <f t="shared" si="187"/>
        <v>-6334.4841700319994</v>
      </c>
      <c r="AC92" s="1">
        <f t="shared" si="188"/>
        <v>13014.170007204</v>
      </c>
      <c r="AD92" s="3">
        <f t="shared" si="189"/>
        <v>-51249.727180353831</v>
      </c>
      <c r="AE92" s="3"/>
      <c r="AG92" t="s">
        <v>8</v>
      </c>
      <c r="AH92" s="1">
        <f ca="1">SUMIFS(input!$E$1204:$E$1350,input!$B$1204:$B$1350,$A92,input!$C$1204:$C$1350,AH$2)</f>
        <v>0</v>
      </c>
      <c r="AI92" s="1">
        <f ca="1">SUMIFS(input!$E$1204:$E$1350,input!$B$1204:$B$1350,$A92,input!$C$1204:$C$1350,AI$2)</f>
        <v>0</v>
      </c>
      <c r="AJ92" s="1">
        <f ca="1">SUMIFS(input!$E$1204:$E$1350,input!$B$1204:$B$1350,$A92,input!$C$1204:$C$1350,AJ$2)</f>
        <v>0</v>
      </c>
      <c r="AK92" s="1">
        <f ca="1">SUMIFS(input!$E$1204:$E$1350,input!$B$1204:$B$1350,$A92,input!$C$1204:$C$1350,AK$2)</f>
        <v>0</v>
      </c>
      <c r="AL92" s="1">
        <f ca="1">SUMIFS(input!$E$1204:$E$1350,input!$B$1204:$B$1350,$A92,input!$C$1204:$C$1350,AL$2)</f>
        <v>0</v>
      </c>
      <c r="AM92" s="1">
        <f ca="1">SUMIFS(input!$E$1204:$E$1350,input!$B$1204:$B$1350,$A92,input!$C$1204:$C$1350,AM$2)</f>
        <v>0</v>
      </c>
      <c r="AN92" s="1">
        <f ca="1">SUMIFS(input!$E$1204:$E$1350,input!$B$1204:$B$1350,$A92,input!$C$1204:$C$1350,AN$2)</f>
        <v>0</v>
      </c>
      <c r="AO92" s="3">
        <f t="shared" ca="1" si="193"/>
        <v>0</v>
      </c>
    </row>
    <row r="93" spans="1:41" x14ac:dyDescent="0.25">
      <c r="A93">
        <f t="shared" si="182"/>
        <v>5</v>
      </c>
      <c r="B93" s="14" t="s">
        <v>9</v>
      </c>
      <c r="C93" s="1">
        <f>SUMIFS(input!$E$154:$E$300,input!$B$154:$B$300,$A93,input!$C$154:$C$300,C$2)</f>
        <v>25481.828929591</v>
      </c>
      <c r="D93" s="1">
        <f>SUMIFS(input!$E$154:$E$300,input!$B$154:$B$300,$A93,input!$C$154:$C$300,D$2)</f>
        <v>2884.6444891712999</v>
      </c>
      <c r="E93" s="1">
        <f>SUMIFS(input!$E$154:$E$300,input!$B$154:$B$300,$A93,input!$C$154:$C$300,E$2)</f>
        <v>18809.012136866801</v>
      </c>
      <c r="F93" s="1">
        <f>SUMIFS(input!$E$154:$E$300,input!$B$154:$B$300,$A93,input!$C$154:$C$300,F$2)</f>
        <v>10014.575115956999</v>
      </c>
      <c r="G93" s="1">
        <f>SUMIFS(input!$E$154:$E$300,input!$B$154:$B$300,$A93,input!$C$154:$C$300,G$2)</f>
        <v>22542.5750709434</v>
      </c>
      <c r="H93" s="1">
        <f>SUMIFS(input!$E$154:$E$300,input!$B$154:$B$300,$A93,input!$C$154:$C$300,H$2)</f>
        <v>3892.8822138246001</v>
      </c>
      <c r="I93" s="1">
        <f>SUMIFS(input!$E$154:$E$300,input!$B$154:$B$300,$A93,input!$C$154:$C$300,I$2)</f>
        <v>2865.7694107249999</v>
      </c>
      <c r="J93" s="3">
        <f t="shared" si="190"/>
        <v>86491.287367079101</v>
      </c>
      <c r="L93" t="s">
        <v>9</v>
      </c>
      <c r="M93" s="1">
        <f>SUMIFS(input!$E$754:$E$900,input!$B$754:$B$900,$A93,input!$C$754:$C$900,M$2)</f>
        <v>23560</v>
      </c>
      <c r="N93" s="1">
        <f>SUMIFS(input!$E$754:$E$900,input!$B$754:$B$900,$A93,input!$C$754:$C$900,N$2)</f>
        <v>2621</v>
      </c>
      <c r="O93" s="1">
        <f>SUMIFS(input!$E$754:$E$900,input!$B$754:$B$900,$A93,input!$C$754:$C$900,O$2)</f>
        <v>26911</v>
      </c>
      <c r="P93" s="1">
        <f>SUMIFS(input!$E$754:$E$900,input!$B$754:$B$900,$A93,input!$C$754:$C$900,P$2)</f>
        <v>9267</v>
      </c>
      <c r="Q93" s="1">
        <f>SUMIFS(input!$E$754:$E$900,input!$B$754:$B$900,$A93,input!$C$754:$C$900,Q$2)</f>
        <v>33045</v>
      </c>
      <c r="R93" s="1">
        <f>SUMIFS(input!$E$754:$E$900,input!$B$754:$B$900,$A93,input!$C$754:$C$900,R$2)</f>
        <v>3186</v>
      </c>
      <c r="S93" s="1">
        <f>SUMIFS(input!$E$754:$E$900,input!$B$754:$B$900,$A93,input!$C$754:$C$900,S$2)</f>
        <v>3487</v>
      </c>
      <c r="T93" s="3">
        <f t="shared" si="191"/>
        <v>102077</v>
      </c>
      <c r="U93" s="3"/>
      <c r="V93" t="s">
        <v>9</v>
      </c>
      <c r="W93" s="1">
        <f t="shared" si="192"/>
        <v>-1921.8289295909999</v>
      </c>
      <c r="X93" s="1">
        <f t="shared" si="183"/>
        <v>-263.64448917129994</v>
      </c>
      <c r="Y93" s="1">
        <f t="shared" si="184"/>
        <v>8101.9878631331994</v>
      </c>
      <c r="Z93" s="1">
        <f t="shared" si="185"/>
        <v>-747.57511595699907</v>
      </c>
      <c r="AA93" s="1">
        <f t="shared" si="186"/>
        <v>10502.4249290566</v>
      </c>
      <c r="AB93" s="1">
        <f t="shared" si="187"/>
        <v>-706.88221382460006</v>
      </c>
      <c r="AC93" s="1">
        <f t="shared" si="188"/>
        <v>621.23058927500006</v>
      </c>
      <c r="AD93" s="3">
        <f t="shared" si="189"/>
        <v>15585.712632920899</v>
      </c>
      <c r="AE93" s="3"/>
      <c r="AG93" t="s">
        <v>9</v>
      </c>
      <c r="AH93" s="1">
        <f ca="1">SUMIFS(input!$E$1204:$E$1350,input!$B$1204:$B$1350,$A93,input!$C$1204:$C$1350,AH$2)</f>
        <v>0</v>
      </c>
      <c r="AI93" s="1">
        <f ca="1">SUMIFS(input!$E$1204:$E$1350,input!$B$1204:$B$1350,$A93,input!$C$1204:$C$1350,AI$2)</f>
        <v>0</v>
      </c>
      <c r="AJ93" s="1">
        <f ca="1">SUMIFS(input!$E$1204:$E$1350,input!$B$1204:$B$1350,$A93,input!$C$1204:$C$1350,AJ$2)</f>
        <v>0</v>
      </c>
      <c r="AK93" s="1">
        <f ca="1">SUMIFS(input!$E$1204:$E$1350,input!$B$1204:$B$1350,$A93,input!$C$1204:$C$1350,AK$2)</f>
        <v>0</v>
      </c>
      <c r="AL93" s="1">
        <f ca="1">SUMIFS(input!$E$1204:$E$1350,input!$B$1204:$B$1350,$A93,input!$C$1204:$C$1350,AL$2)</f>
        <v>0</v>
      </c>
      <c r="AM93" s="1">
        <f ca="1">SUMIFS(input!$E$1204:$E$1350,input!$B$1204:$B$1350,$A93,input!$C$1204:$C$1350,AM$2)</f>
        <v>0</v>
      </c>
      <c r="AN93" s="1">
        <f ca="1">SUMIFS(input!$E$1204:$E$1350,input!$B$1204:$B$1350,$A93,input!$C$1204:$C$1350,AN$2)</f>
        <v>0</v>
      </c>
      <c r="AO93" s="3">
        <f t="shared" ca="1" si="193"/>
        <v>0</v>
      </c>
    </row>
    <row r="94" spans="1:41" x14ac:dyDescent="0.25">
      <c r="A94">
        <f t="shared" si="182"/>
        <v>6</v>
      </c>
      <c r="B94" s="14" t="s">
        <v>10</v>
      </c>
      <c r="C94" s="1">
        <f>SUMIFS(input!$E$154:$E$300,input!$B$154:$B$300,$A94,input!$C$154:$C$300,C$2)</f>
        <v>12369.824317493199</v>
      </c>
      <c r="D94" s="1">
        <f>SUMIFS(input!$E$154:$E$300,input!$B$154:$B$300,$A94,input!$C$154:$C$300,D$2)</f>
        <v>10857.0670118938</v>
      </c>
      <c r="E94" s="1">
        <f>SUMIFS(input!$E$154:$E$300,input!$B$154:$B$300,$A94,input!$C$154:$C$300,E$2)</f>
        <v>7715.6456828979999</v>
      </c>
      <c r="F94" s="1">
        <f>SUMIFS(input!$E$154:$E$300,input!$B$154:$B$300,$A94,input!$C$154:$C$300,F$2)</f>
        <v>4133.6521071779998</v>
      </c>
      <c r="G94" s="1">
        <f>SUMIFS(input!$E$154:$E$300,input!$B$154:$B$300,$A94,input!$C$154:$C$300,G$2)</f>
        <v>3081.6637383456</v>
      </c>
      <c r="H94" s="1">
        <f>SUMIFS(input!$E$154:$E$300,input!$B$154:$B$300,$A94,input!$C$154:$C$300,H$2)</f>
        <v>22265.375786590601</v>
      </c>
      <c r="I94" s="1">
        <f>SUMIFS(input!$E$154:$E$300,input!$B$154:$B$300,$A94,input!$C$154:$C$300,I$2)</f>
        <v>1466.678064515</v>
      </c>
      <c r="J94" s="3">
        <f t="shared" si="190"/>
        <v>61889.906708914197</v>
      </c>
      <c r="L94" t="s">
        <v>10</v>
      </c>
      <c r="M94" s="1">
        <f>SUMIFS(input!$E$754:$E$900,input!$B$754:$B$900,$A94,input!$C$754:$C$900,M$2)</f>
        <v>9789</v>
      </c>
      <c r="N94" s="1">
        <f>SUMIFS(input!$E$754:$E$900,input!$B$754:$B$900,$A94,input!$C$754:$C$900,N$2)</f>
        <v>1219</v>
      </c>
      <c r="O94" s="1">
        <f>SUMIFS(input!$E$754:$E$900,input!$B$754:$B$900,$A94,input!$C$754:$C$900,O$2)</f>
        <v>5088</v>
      </c>
      <c r="P94" s="1">
        <f>SUMIFS(input!$E$754:$E$900,input!$B$754:$B$900,$A94,input!$C$754:$C$900,P$2)</f>
        <v>2726</v>
      </c>
      <c r="Q94" s="1">
        <f>SUMIFS(input!$E$754:$E$900,input!$B$754:$B$900,$A94,input!$C$754:$C$900,Q$2)</f>
        <v>4646</v>
      </c>
      <c r="R94" s="1">
        <f>SUMIFS(input!$E$754:$E$900,input!$B$754:$B$900,$A94,input!$C$754:$C$900,R$2)</f>
        <v>8422</v>
      </c>
      <c r="S94" s="1">
        <f>SUMIFS(input!$E$754:$E$900,input!$B$754:$B$900,$A94,input!$C$754:$C$900,S$2)</f>
        <v>705</v>
      </c>
      <c r="T94" s="3">
        <f t="shared" si="191"/>
        <v>32595</v>
      </c>
      <c r="U94" s="3"/>
      <c r="V94" t="s">
        <v>10</v>
      </c>
      <c r="W94" s="1">
        <f t="shared" si="192"/>
        <v>-2580.8243174931995</v>
      </c>
      <c r="X94" s="1">
        <f t="shared" si="183"/>
        <v>-9638.0670118937996</v>
      </c>
      <c r="Y94" s="1">
        <f t="shared" si="184"/>
        <v>-2627.6456828979999</v>
      </c>
      <c r="Z94" s="1">
        <f t="shared" si="185"/>
        <v>-1407.6521071779998</v>
      </c>
      <c r="AA94" s="1">
        <f t="shared" si="186"/>
        <v>1564.3362616544</v>
      </c>
      <c r="AB94" s="1">
        <f t="shared" si="187"/>
        <v>-13843.375786590601</v>
      </c>
      <c r="AC94" s="1">
        <f t="shared" si="188"/>
        <v>-761.67806451499996</v>
      </c>
      <c r="AD94" s="3">
        <f t="shared" si="189"/>
        <v>-29294.906708914197</v>
      </c>
      <c r="AE94" s="3"/>
      <c r="AG94" t="s">
        <v>10</v>
      </c>
      <c r="AH94" s="1">
        <f ca="1">SUMIFS(input!$E$1204:$E$1350,input!$B$1204:$B$1350,$A94,input!$C$1204:$C$1350,AH$2)</f>
        <v>0</v>
      </c>
      <c r="AI94" s="1">
        <f ca="1">SUMIFS(input!$E$1204:$E$1350,input!$B$1204:$B$1350,$A94,input!$C$1204:$C$1350,AI$2)</f>
        <v>0</v>
      </c>
      <c r="AJ94" s="1">
        <f ca="1">SUMIFS(input!$E$1204:$E$1350,input!$B$1204:$B$1350,$A94,input!$C$1204:$C$1350,AJ$2)</f>
        <v>0</v>
      </c>
      <c r="AK94" s="1">
        <f ca="1">SUMIFS(input!$E$1204:$E$1350,input!$B$1204:$B$1350,$A94,input!$C$1204:$C$1350,AK$2)</f>
        <v>0</v>
      </c>
      <c r="AL94" s="1">
        <f ca="1">SUMIFS(input!$E$1204:$E$1350,input!$B$1204:$B$1350,$A94,input!$C$1204:$C$1350,AL$2)</f>
        <v>0</v>
      </c>
      <c r="AM94" s="1">
        <f ca="1">SUMIFS(input!$E$1204:$E$1350,input!$B$1204:$B$1350,$A94,input!$C$1204:$C$1350,AM$2)</f>
        <v>0</v>
      </c>
      <c r="AN94" s="1">
        <f ca="1">SUMIFS(input!$E$1204:$E$1350,input!$B$1204:$B$1350,$A94,input!$C$1204:$C$1350,AN$2)</f>
        <v>0</v>
      </c>
      <c r="AO94" s="3">
        <f t="shared" ca="1" si="193"/>
        <v>0</v>
      </c>
    </row>
    <row r="95" spans="1:41" x14ac:dyDescent="0.25">
      <c r="A95">
        <f t="shared" si="182"/>
        <v>7</v>
      </c>
      <c r="B95" s="14" t="s">
        <v>11</v>
      </c>
      <c r="C95" s="1">
        <f>SUMIFS(input!$E$154:$E$300,input!$B$154:$B$300,$A95,input!$C$154:$C$300,C$2)</f>
        <v>27912.0942123286</v>
      </c>
      <c r="D95" s="1">
        <f>SUMIFS(input!$E$154:$E$300,input!$B$154:$B$300,$A95,input!$C$154:$C$300,D$2)</f>
        <v>878.49329257220006</v>
      </c>
      <c r="E95" s="1">
        <f>SUMIFS(input!$E$154:$E$300,input!$B$154:$B$300,$A95,input!$C$154:$C$300,E$2)</f>
        <v>33909.992904117695</v>
      </c>
      <c r="F95" s="1">
        <f>SUMIFS(input!$E$154:$E$300,input!$B$154:$B$300,$A95,input!$C$154:$C$300,F$2)</f>
        <v>21301.199185124402</v>
      </c>
      <c r="G95" s="1">
        <f>SUMIFS(input!$E$154:$E$300,input!$B$154:$B$300,$A95,input!$C$154:$C$300,G$2)</f>
        <v>4553.0821131749999</v>
      </c>
      <c r="H95" s="1">
        <f>SUMIFS(input!$E$154:$E$300,input!$B$154:$B$300,$A95,input!$C$154:$C$300,H$2)</f>
        <v>0</v>
      </c>
      <c r="I95" s="1">
        <f>SUMIFS(input!$E$154:$E$300,input!$B$154:$B$300,$A95,input!$C$154:$C$300,I$2)</f>
        <v>55732.557318291598</v>
      </c>
      <c r="J95" s="3">
        <f t="shared" si="190"/>
        <v>144287.4190256095</v>
      </c>
      <c r="L95" t="s">
        <v>11</v>
      </c>
      <c r="M95" s="1">
        <f>SUMIFS(input!$E$754:$E$900,input!$B$754:$B$900,$A95,input!$C$754:$C$900,M$2)</f>
        <v>41183</v>
      </c>
      <c r="N95" s="1">
        <f>SUMIFS(input!$E$754:$E$900,input!$B$754:$B$900,$A95,input!$C$754:$C$900,N$2)</f>
        <v>3181</v>
      </c>
      <c r="O95" s="1">
        <f>SUMIFS(input!$E$754:$E$900,input!$B$754:$B$900,$A95,input!$C$754:$C$900,O$2)</f>
        <v>53925</v>
      </c>
      <c r="P95" s="1">
        <f>SUMIFS(input!$E$754:$E$900,input!$B$754:$B$900,$A95,input!$C$754:$C$900,P$2)</f>
        <v>33798</v>
      </c>
      <c r="Q95" s="1">
        <f>SUMIFS(input!$E$754:$E$900,input!$B$754:$B$900,$A95,input!$C$754:$C$900,Q$2)</f>
        <v>3307</v>
      </c>
      <c r="R95" s="1">
        <f>SUMIFS(input!$E$754:$E$900,input!$B$754:$B$900,$A95,input!$C$754:$C$900,R$2)</f>
        <v>460</v>
      </c>
      <c r="S95" s="1">
        <f>SUMIFS(input!$E$754:$E$900,input!$B$754:$B$900,$A95,input!$C$754:$C$900,S$2)</f>
        <v>57113</v>
      </c>
      <c r="T95" s="3">
        <f t="shared" si="191"/>
        <v>192967</v>
      </c>
      <c r="U95" s="3"/>
      <c r="V95" t="s">
        <v>11</v>
      </c>
      <c r="W95" s="1">
        <f t="shared" si="192"/>
        <v>13270.9057876714</v>
      </c>
      <c r="X95" s="1">
        <f t="shared" si="183"/>
        <v>2302.5067074277999</v>
      </c>
      <c r="Y95" s="1">
        <f t="shared" si="184"/>
        <v>20015.007095882305</v>
      </c>
      <c r="Z95" s="1">
        <f t="shared" si="185"/>
        <v>12496.800814875598</v>
      </c>
      <c r="AA95" s="1">
        <f t="shared" si="186"/>
        <v>-1246.0821131749999</v>
      </c>
      <c r="AB95" s="1">
        <f t="shared" si="187"/>
        <v>460</v>
      </c>
      <c r="AC95" s="1">
        <f t="shared" si="188"/>
        <v>1380.4426817084022</v>
      </c>
      <c r="AD95" s="3">
        <f t="shared" si="189"/>
        <v>48679.580974390497</v>
      </c>
      <c r="AE95" s="3"/>
      <c r="AG95" t="s">
        <v>11</v>
      </c>
      <c r="AH95" s="1">
        <f ca="1">SUMIFS(input!$E$1204:$E$1350,input!$B$1204:$B$1350,$A95,input!$C$1204:$C$1350,AH$2)</f>
        <v>0</v>
      </c>
      <c r="AI95" s="1">
        <f ca="1">SUMIFS(input!$E$1204:$E$1350,input!$B$1204:$B$1350,$A95,input!$C$1204:$C$1350,AI$2)</f>
        <v>0</v>
      </c>
      <c r="AJ95" s="1">
        <f ca="1">SUMIFS(input!$E$1204:$E$1350,input!$B$1204:$B$1350,$A95,input!$C$1204:$C$1350,AJ$2)</f>
        <v>0</v>
      </c>
      <c r="AK95" s="1">
        <f ca="1">SUMIFS(input!$E$1204:$E$1350,input!$B$1204:$B$1350,$A95,input!$C$1204:$C$1350,AK$2)</f>
        <v>0</v>
      </c>
      <c r="AL95" s="1">
        <f ca="1">SUMIFS(input!$E$1204:$E$1350,input!$B$1204:$B$1350,$A95,input!$C$1204:$C$1350,AL$2)</f>
        <v>0</v>
      </c>
      <c r="AM95" s="1">
        <f ca="1">SUMIFS(input!$E$1204:$E$1350,input!$B$1204:$B$1350,$A95,input!$C$1204:$C$1350,AM$2)</f>
        <v>0</v>
      </c>
      <c r="AN95" s="1">
        <f ca="1">SUMIFS(input!$E$1204:$E$1350,input!$B$1204:$B$1350,$A95,input!$C$1204:$C$1350,AN$2)</f>
        <v>0</v>
      </c>
      <c r="AO95" s="3">
        <f t="shared" ca="1" si="193"/>
        <v>0</v>
      </c>
    </row>
    <row r="96" spans="1:41" x14ac:dyDescent="0.25">
      <c r="B96" s="8" t="s">
        <v>12</v>
      </c>
      <c r="C96" s="9">
        <f>SUM(C89:C95)</f>
        <v>545563.48942985199</v>
      </c>
      <c r="D96" s="9">
        <f t="shared" ref="D96" si="194">SUM(D89:D95)</f>
        <v>81019.153126376492</v>
      </c>
      <c r="E96" s="9">
        <f t="shared" ref="E96" si="195">SUM(E89:E95)</f>
        <v>486381.42935706791</v>
      </c>
      <c r="F96" s="9">
        <f t="shared" ref="F96" si="196">SUM(F89:F95)</f>
        <v>486608.72718035383</v>
      </c>
      <c r="G96" s="9">
        <f t="shared" ref="G96" si="197">SUM(G89:G95)</f>
        <v>86221.760381901098</v>
      </c>
      <c r="H96" s="9">
        <f t="shared" ref="H96" si="198">SUM(H89:H95)</f>
        <v>59827.771139949204</v>
      </c>
      <c r="I96" s="9">
        <f t="shared" ref="I96" si="199">SUM(I89:I95)</f>
        <v>144287.4190256095</v>
      </c>
      <c r="J96" s="9">
        <f t="shared" ref="J96" si="200">SUM(J89:J95)</f>
        <v>1889909.74964111</v>
      </c>
      <c r="L96" s="8" t="s">
        <v>12</v>
      </c>
      <c r="M96" s="9">
        <f>SUM(M89:M95)</f>
        <v>625737</v>
      </c>
      <c r="N96" s="9">
        <f t="shared" ref="N96" si="201">SUM(N89:N95)</f>
        <v>129418</v>
      </c>
      <c r="O96" s="9">
        <f t="shared" ref="O96" si="202">SUM(O89:O95)</f>
        <v>521619</v>
      </c>
      <c r="P96" s="9">
        <f t="shared" ref="P96" si="203">SUM(P89:P95)</f>
        <v>435478</v>
      </c>
      <c r="Q96" s="9">
        <f t="shared" ref="Q96" si="204">SUM(Q89:Q95)</f>
        <v>102047</v>
      </c>
      <c r="R96" s="9">
        <f t="shared" ref="R96" si="205">SUM(R89:R95)</f>
        <v>32594</v>
      </c>
      <c r="S96" s="9">
        <f t="shared" ref="S96" si="206">SUM(S89:S95)</f>
        <v>192888</v>
      </c>
      <c r="T96" s="9">
        <f t="shared" ref="T96" si="207">SUM(T89:T95)</f>
        <v>2039781</v>
      </c>
      <c r="U96" s="18"/>
      <c r="V96" s="8" t="s">
        <v>12</v>
      </c>
      <c r="W96" s="9">
        <f t="shared" si="192"/>
        <v>80173.510570148006</v>
      </c>
      <c r="X96" s="9">
        <f t="shared" si="183"/>
        <v>48398.846873623508</v>
      </c>
      <c r="Y96" s="9">
        <f t="shared" si="184"/>
        <v>35237.570642932085</v>
      </c>
      <c r="Z96" s="9">
        <f t="shared" si="185"/>
        <v>-51130.727180353831</v>
      </c>
      <c r="AA96" s="9">
        <f t="shared" si="186"/>
        <v>15825.239618098902</v>
      </c>
      <c r="AB96" s="9">
        <f t="shared" si="187"/>
        <v>-27233.771139949204</v>
      </c>
      <c r="AC96" s="9">
        <f t="shared" si="188"/>
        <v>48600.580974390497</v>
      </c>
      <c r="AD96" s="9">
        <f t="shared" si="189"/>
        <v>149871.25035889004</v>
      </c>
      <c r="AE96" s="18"/>
      <c r="AG96" s="8" t="s">
        <v>12</v>
      </c>
      <c r="AH96" s="9">
        <f ca="1">SUM(AH89:AH95)</f>
        <v>0</v>
      </c>
      <c r="AI96" s="9">
        <f t="shared" ref="AI96:AO96" ca="1" si="208">SUM(AI89:AI95)</f>
        <v>0</v>
      </c>
      <c r="AJ96" s="9">
        <f t="shared" ca="1" si="208"/>
        <v>0</v>
      </c>
      <c r="AK96" s="9">
        <f t="shared" ca="1" si="208"/>
        <v>0</v>
      </c>
      <c r="AL96" s="9">
        <f t="shared" ca="1" si="208"/>
        <v>0</v>
      </c>
      <c r="AM96" s="9">
        <f t="shared" ca="1" si="208"/>
        <v>0</v>
      </c>
      <c r="AN96" s="9">
        <f t="shared" ca="1" si="208"/>
        <v>0</v>
      </c>
      <c r="AO96" s="9">
        <f t="shared" ca="1" si="208"/>
        <v>0</v>
      </c>
    </row>
    <row r="98" spans="1:41" x14ac:dyDescent="0.25">
      <c r="B98" s="5"/>
      <c r="C98" s="13" t="s">
        <v>5</v>
      </c>
      <c r="D98" s="13" t="s">
        <v>6</v>
      </c>
      <c r="E98" s="13" t="s">
        <v>7</v>
      </c>
      <c r="F98" s="13" t="s">
        <v>8</v>
      </c>
      <c r="G98" s="13" t="s">
        <v>9</v>
      </c>
      <c r="H98" s="13" t="s">
        <v>10</v>
      </c>
      <c r="I98" s="13" t="s">
        <v>11</v>
      </c>
      <c r="J98" s="7" t="s">
        <v>12</v>
      </c>
      <c r="L98" s="5"/>
      <c r="M98" s="6" t="s">
        <v>5</v>
      </c>
      <c r="N98" s="6" t="s">
        <v>6</v>
      </c>
      <c r="O98" s="6" t="s">
        <v>7</v>
      </c>
      <c r="P98" s="6" t="s">
        <v>8</v>
      </c>
      <c r="Q98" s="6" t="s">
        <v>9</v>
      </c>
      <c r="R98" s="6" t="s">
        <v>10</v>
      </c>
      <c r="S98" s="6" t="s">
        <v>11</v>
      </c>
      <c r="T98" s="7" t="s">
        <v>12</v>
      </c>
      <c r="U98" s="20"/>
      <c r="V98" s="5"/>
      <c r="W98" s="6" t="s">
        <v>5</v>
      </c>
      <c r="X98" s="6" t="s">
        <v>6</v>
      </c>
      <c r="Y98" s="6" t="s">
        <v>7</v>
      </c>
      <c r="Z98" s="6" t="s">
        <v>8</v>
      </c>
      <c r="AA98" s="6" t="s">
        <v>9</v>
      </c>
      <c r="AB98" s="6" t="s">
        <v>10</v>
      </c>
      <c r="AC98" s="6" t="s">
        <v>11</v>
      </c>
      <c r="AD98" s="7" t="s">
        <v>12</v>
      </c>
      <c r="AE98" s="20"/>
      <c r="AG98" s="5"/>
      <c r="AH98" s="6" t="s">
        <v>5</v>
      </c>
      <c r="AI98" s="6" t="s">
        <v>6</v>
      </c>
      <c r="AJ98" s="6" t="s">
        <v>7</v>
      </c>
      <c r="AK98" s="6" t="s">
        <v>8</v>
      </c>
      <c r="AL98" s="6" t="s">
        <v>9</v>
      </c>
      <c r="AM98" s="6" t="s">
        <v>10</v>
      </c>
      <c r="AN98" s="6" t="s">
        <v>11</v>
      </c>
      <c r="AO98" s="7" t="s">
        <v>12</v>
      </c>
    </row>
    <row r="99" spans="1:41" x14ac:dyDescent="0.25">
      <c r="B99" t="s">
        <v>5</v>
      </c>
      <c r="C99" s="10">
        <f>C89/$J$96</f>
        <v>0.1933203073665383</v>
      </c>
      <c r="D99" s="10">
        <f t="shared" ref="D99:J99" si="209">D89/$J$96</f>
        <v>1.8055590522195714E-2</v>
      </c>
      <c r="E99" s="10">
        <f t="shared" si="209"/>
        <v>1.5089726484877466E-2</v>
      </c>
      <c r="F99" s="10">
        <f t="shared" si="209"/>
        <v>2.5806973002956979E-2</v>
      </c>
      <c r="G99" s="10">
        <f t="shared" si="209"/>
        <v>1.3128973188579751E-2</v>
      </c>
      <c r="H99" s="10">
        <f t="shared" si="209"/>
        <v>8.2380943961338736E-3</v>
      </c>
      <c r="I99" s="10">
        <f t="shared" si="209"/>
        <v>1.4579597064424727E-2</v>
      </c>
      <c r="J99" s="11">
        <f t="shared" si="209"/>
        <v>0.2882192620257068</v>
      </c>
      <c r="L99" t="s">
        <v>5</v>
      </c>
      <c r="M99" s="10">
        <f>M89/$T$96</f>
        <v>0.19159311710423815</v>
      </c>
      <c r="N99" s="10">
        <f t="shared" ref="N99:T99" si="210">N89/$T$96</f>
        <v>2.7502952522844366E-2</v>
      </c>
      <c r="O99" s="10">
        <f t="shared" si="210"/>
        <v>1.9833501733764556E-2</v>
      </c>
      <c r="P99" s="10">
        <f t="shared" si="210"/>
        <v>3.2085307197194206E-2</v>
      </c>
      <c r="Q99" s="10">
        <f t="shared" si="210"/>
        <v>1.1235519891596206E-2</v>
      </c>
      <c r="R99" s="10">
        <f t="shared" si="210"/>
        <v>4.7862981369078345E-3</v>
      </c>
      <c r="S99" s="10">
        <f t="shared" si="210"/>
        <v>1.968397587780257E-2</v>
      </c>
      <c r="T99" s="11">
        <f t="shared" si="210"/>
        <v>0.30672067246434787</v>
      </c>
      <c r="U99" s="11"/>
      <c r="V99" t="s">
        <v>5</v>
      </c>
      <c r="W99" s="10">
        <f>IF(C89&gt;0,W89/C89,0)</f>
        <v>6.9657899712024574E-2</v>
      </c>
      <c r="X99" s="10">
        <f t="shared" ref="X99:X106" si="211">IF(D89&gt;0,X89/D89,0)</f>
        <v>0.64403136523857507</v>
      </c>
      <c r="Y99" s="10">
        <f t="shared" ref="Y99:Y106" si="212">IF(E89&gt;0,Y89/E89,0)</f>
        <v>0.41860180239706074</v>
      </c>
      <c r="Z99" s="10">
        <f t="shared" ref="Z99:Z106" si="213">IF(F89&gt;0,Z89/F89,0)</f>
        <v>0.34187360696809527</v>
      </c>
      <c r="AA99" s="10">
        <f t="shared" ref="AA99:AA106" si="214">IF(G89&gt;0,AA89/G89,0)</f>
        <v>-7.6355415560582909E-2</v>
      </c>
      <c r="AB99" s="10">
        <f t="shared" ref="AB99:AB106" si="215">IF(H89&gt;0,AB89/H89,0)</f>
        <v>-0.37293081450608856</v>
      </c>
      <c r="AC99" s="10">
        <f t="shared" ref="AC99:AC106" si="216">IF(I89&gt;0,AC89/I89,0)</f>
        <v>0.45716851621979465</v>
      </c>
      <c r="AD99" s="11">
        <f t="shared" ref="AD99:AD106" si="217">IF(J89&gt;0,AD89/J89,0)</f>
        <v>0.14858336617041193</v>
      </c>
      <c r="AE99" s="11"/>
      <c r="AG99" t="s">
        <v>5</v>
      </c>
      <c r="AH99" s="10" t="e">
        <f ca="1">AH89/$AO$96</f>
        <v>#DIV/0!</v>
      </c>
      <c r="AI99" s="10" t="e">
        <f t="shared" ref="AI99:AO99" ca="1" si="218">AI89/$AO$96</f>
        <v>#DIV/0!</v>
      </c>
      <c r="AJ99" s="10" t="e">
        <f t="shared" ca="1" si="218"/>
        <v>#DIV/0!</v>
      </c>
      <c r="AK99" s="10" t="e">
        <f t="shared" ca="1" si="218"/>
        <v>#DIV/0!</v>
      </c>
      <c r="AL99" s="10" t="e">
        <f t="shared" ca="1" si="218"/>
        <v>#DIV/0!</v>
      </c>
      <c r="AM99" s="10" t="e">
        <f t="shared" ca="1" si="218"/>
        <v>#DIV/0!</v>
      </c>
      <c r="AN99" s="10" t="e">
        <f t="shared" ca="1" si="218"/>
        <v>#DIV/0!</v>
      </c>
      <c r="AO99" s="11" t="e">
        <f t="shared" ca="1" si="218"/>
        <v>#DIV/0!</v>
      </c>
    </row>
    <row r="100" spans="1:41" x14ac:dyDescent="0.25">
      <c r="B100" t="s">
        <v>6</v>
      </c>
      <c r="C100" s="10">
        <f t="shared" ref="C100:J100" si="219">C90/$J$96</f>
        <v>1.7895058586046265E-2</v>
      </c>
      <c r="D100" s="10">
        <f t="shared" si="219"/>
        <v>8.8287882983108922E-3</v>
      </c>
      <c r="E100" s="10">
        <f t="shared" si="219"/>
        <v>3.5757571582086412E-3</v>
      </c>
      <c r="F100" s="10">
        <f t="shared" si="219"/>
        <v>9.0436316631044254E-3</v>
      </c>
      <c r="G100" s="10">
        <f t="shared" si="219"/>
        <v>1.5258966315105412E-3</v>
      </c>
      <c r="H100" s="10">
        <f t="shared" si="219"/>
        <v>1.1033273255846071E-3</v>
      </c>
      <c r="I100" s="10">
        <f t="shared" si="219"/>
        <v>7.8156702645642033E-4</v>
      </c>
      <c r="J100" s="11">
        <f t="shared" si="219"/>
        <v>4.2754026689221798E-2</v>
      </c>
      <c r="L100" t="s">
        <v>6</v>
      </c>
      <c r="M100" s="10">
        <f t="shared" ref="M100:T100" si="220">M90/$T$96</f>
        <v>2.8383439202541841E-2</v>
      </c>
      <c r="N100" s="10">
        <f t="shared" si="220"/>
        <v>2.0969898239075666E-2</v>
      </c>
      <c r="O100" s="10">
        <f t="shared" si="220"/>
        <v>7.1620433762251924E-3</v>
      </c>
      <c r="P100" s="10">
        <f t="shared" si="220"/>
        <v>4.0264126393960917E-3</v>
      </c>
      <c r="Q100" s="10">
        <f t="shared" si="220"/>
        <v>1.0682519348890885E-3</v>
      </c>
      <c r="R100" s="10">
        <f t="shared" si="220"/>
        <v>4.7112900845728048E-4</v>
      </c>
      <c r="S100" s="10">
        <f t="shared" si="220"/>
        <v>1.4428019478561669E-3</v>
      </c>
      <c r="T100" s="11">
        <f t="shared" si="220"/>
        <v>6.3523976348441327E-2</v>
      </c>
      <c r="U100" s="11"/>
      <c r="V100" t="s">
        <v>6</v>
      </c>
      <c r="W100" s="10">
        <f t="shared" ref="W100:W106" si="221">IF(C90&gt;0,W90/C90,0)</f>
        <v>0.71188414489363028</v>
      </c>
      <c r="X100" s="10">
        <f t="shared" si="211"/>
        <v>1.5635258224268824</v>
      </c>
      <c r="Y100" s="10">
        <f t="shared" si="212"/>
        <v>1.161779563530291</v>
      </c>
      <c r="Z100" s="10">
        <f t="shared" si="213"/>
        <v>-0.51947289301204147</v>
      </c>
      <c r="AA100" s="10">
        <f t="shared" si="214"/>
        <v>-0.24440156369133995</v>
      </c>
      <c r="AB100" s="10">
        <f t="shared" si="215"/>
        <v>-0.53913052107399506</v>
      </c>
      <c r="AC100" s="10">
        <f t="shared" si="216"/>
        <v>0.99242952159943709</v>
      </c>
      <c r="AD100" s="11">
        <f t="shared" si="217"/>
        <v>0.60362614428605488</v>
      </c>
      <c r="AE100" s="11"/>
      <c r="AG100" t="s">
        <v>6</v>
      </c>
      <c r="AH100" s="10" t="e">
        <f t="shared" ref="AH100:AO100" ca="1" si="222">AH90/$AO$96</f>
        <v>#DIV/0!</v>
      </c>
      <c r="AI100" s="10" t="e">
        <f t="shared" ca="1" si="222"/>
        <v>#DIV/0!</v>
      </c>
      <c r="AJ100" s="10" t="e">
        <f t="shared" ca="1" si="222"/>
        <v>#DIV/0!</v>
      </c>
      <c r="AK100" s="10" t="e">
        <f t="shared" ca="1" si="222"/>
        <v>#DIV/0!</v>
      </c>
      <c r="AL100" s="10" t="e">
        <f t="shared" ca="1" si="222"/>
        <v>#DIV/0!</v>
      </c>
      <c r="AM100" s="10" t="e">
        <f t="shared" ca="1" si="222"/>
        <v>#DIV/0!</v>
      </c>
      <c r="AN100" s="10" t="e">
        <f t="shared" ca="1" si="222"/>
        <v>#DIV/0!</v>
      </c>
      <c r="AO100" s="11" t="e">
        <f t="shared" ca="1" si="222"/>
        <v>#DIV/0!</v>
      </c>
    </row>
    <row r="101" spans="1:41" x14ac:dyDescent="0.25">
      <c r="B101" t="s">
        <v>7</v>
      </c>
      <c r="C101" s="10">
        <f t="shared" ref="C101:J101" si="223">C91/$J$96</f>
        <v>1.5925468731486987E-2</v>
      </c>
      <c r="D101" s="10">
        <f t="shared" si="223"/>
        <v>3.0713534326571824E-3</v>
      </c>
      <c r="E101" s="10">
        <f t="shared" si="223"/>
        <v>0.17459242140516915</v>
      </c>
      <c r="F101" s="10">
        <f t="shared" si="223"/>
        <v>3.2199006634821642E-2</v>
      </c>
      <c r="G101" s="10">
        <f t="shared" si="223"/>
        <v>1.0037195318042806E-2</v>
      </c>
      <c r="H101" s="10">
        <f t="shared" si="223"/>
        <v>3.2279768826397599E-3</v>
      </c>
      <c r="I101" s="10">
        <f t="shared" si="223"/>
        <v>1.7637546165587346E-2</v>
      </c>
      <c r="J101" s="11">
        <f t="shared" si="223"/>
        <v>0.25669096857040485</v>
      </c>
      <c r="L101" t="s">
        <v>7</v>
      </c>
      <c r="M101" s="10">
        <f t="shared" ref="M101:T101" si="224">M91/$T$96</f>
        <v>1.9098618920364491E-2</v>
      </c>
      <c r="N101" s="10">
        <f t="shared" si="224"/>
        <v>7.260583366547683E-3</v>
      </c>
      <c r="O101" s="10">
        <f t="shared" si="224"/>
        <v>0.1535993324773591</v>
      </c>
      <c r="P101" s="10">
        <f t="shared" si="224"/>
        <v>3.3671752016515497E-2</v>
      </c>
      <c r="Q101" s="10">
        <f t="shared" si="224"/>
        <v>1.2730288202508015E-2</v>
      </c>
      <c r="R101" s="10">
        <f t="shared" si="224"/>
        <v>3.050327461624557E-3</v>
      </c>
      <c r="S101" s="10">
        <f t="shared" si="224"/>
        <v>2.6285664980701361E-2</v>
      </c>
      <c r="T101" s="11">
        <f t="shared" si="224"/>
        <v>0.25569656742562069</v>
      </c>
      <c r="U101" s="11"/>
      <c r="V101" t="s">
        <v>7</v>
      </c>
      <c r="W101" s="10">
        <f t="shared" si="221"/>
        <v>0.29435145482906844</v>
      </c>
      <c r="X101" s="10">
        <f t="shared" si="211"/>
        <v>1.5514331728700315</v>
      </c>
      <c r="Y101" s="10">
        <f t="shared" si="212"/>
        <v>-5.0474971493842703E-2</v>
      </c>
      <c r="Z101" s="10">
        <f t="shared" si="213"/>
        <v>0.12866671432814519</v>
      </c>
      <c r="AA101" s="10">
        <f t="shared" si="214"/>
        <v>0.36888932619887954</v>
      </c>
      <c r="AB101" s="10">
        <f t="shared" si="215"/>
        <v>1.9902192697734956E-2</v>
      </c>
      <c r="AC101" s="10">
        <f t="shared" si="216"/>
        <v>0.60850820853578769</v>
      </c>
      <c r="AD101" s="11">
        <f t="shared" si="217"/>
        <v>7.5119616202966977E-2</v>
      </c>
      <c r="AE101" s="11"/>
      <c r="AG101" t="s">
        <v>7</v>
      </c>
      <c r="AH101" s="10" t="e">
        <f t="shared" ref="AH101:AO101" ca="1" si="225">AH91/$AO$96</f>
        <v>#DIV/0!</v>
      </c>
      <c r="AI101" s="10" t="e">
        <f t="shared" ca="1" si="225"/>
        <v>#DIV/0!</v>
      </c>
      <c r="AJ101" s="10" t="e">
        <f t="shared" ca="1" si="225"/>
        <v>#DIV/0!</v>
      </c>
      <c r="AK101" s="10" t="e">
        <f t="shared" ca="1" si="225"/>
        <v>#DIV/0!</v>
      </c>
      <c r="AL101" s="10" t="e">
        <f t="shared" ca="1" si="225"/>
        <v>#DIV/0!</v>
      </c>
      <c r="AM101" s="10" t="e">
        <f t="shared" ca="1" si="225"/>
        <v>#DIV/0!</v>
      </c>
      <c r="AN101" s="10" t="e">
        <f t="shared" ca="1" si="225"/>
        <v>#DIV/0!</v>
      </c>
      <c r="AO101" s="11" t="e">
        <f t="shared" ca="1" si="225"/>
        <v>#DIV/0!</v>
      </c>
    </row>
    <row r="102" spans="1:41" x14ac:dyDescent="0.25">
      <c r="B102" t="s">
        <v>8</v>
      </c>
      <c r="C102" s="10">
        <f t="shared" ref="C102:J102" si="226">C92/$J$96</f>
        <v>2.6733585542371648E-2</v>
      </c>
      <c r="D102" s="10">
        <f t="shared" si="226"/>
        <v>5.1776641142279476E-3</v>
      </c>
      <c r="E102" s="10">
        <f t="shared" si="226"/>
        <v>3.212152310384133E-2</v>
      </c>
      <c r="F102" s="10">
        <f t="shared" si="226"/>
        <v>0.17167041268849986</v>
      </c>
      <c r="G102" s="10">
        <f t="shared" si="226"/>
        <v>4.9624934830284828E-3</v>
      </c>
      <c r="H102" s="10">
        <f t="shared" si="226"/>
        <v>5.2460093250033448E-3</v>
      </c>
      <c r="I102" s="10">
        <f t="shared" si="226"/>
        <v>1.1565541686287801E-2</v>
      </c>
      <c r="J102" s="11">
        <f t="shared" si="226"/>
        <v>0.25747722994326044</v>
      </c>
      <c r="L102" t="s">
        <v>8</v>
      </c>
      <c r="M102" s="10">
        <f t="shared" ref="M102:T102" si="227">M92/$T$96</f>
        <v>3.1152363905733019E-2</v>
      </c>
      <c r="N102" s="10">
        <f t="shared" si="227"/>
        <v>4.271536993432138E-3</v>
      </c>
      <c r="O102" s="10">
        <f t="shared" si="227"/>
        <v>3.3004033276121308E-2</v>
      </c>
      <c r="P102" s="10">
        <f t="shared" si="227"/>
        <v>0.12126007644938354</v>
      </c>
      <c r="Q102" s="10">
        <f t="shared" si="227"/>
        <v>4.8951333500998392E-3</v>
      </c>
      <c r="R102" s="10">
        <f t="shared" si="227"/>
        <v>1.7550903748980895E-3</v>
      </c>
      <c r="S102" s="10">
        <f t="shared" si="227"/>
        <v>1.7095952947889993E-2</v>
      </c>
      <c r="T102" s="11">
        <f t="shared" si="227"/>
        <v>0.21343418729755792</v>
      </c>
      <c r="U102" s="11"/>
      <c r="V102" t="s">
        <v>8</v>
      </c>
      <c r="W102" s="10">
        <f t="shared" si="221"/>
        <v>0.25769771907247174</v>
      </c>
      <c r="X102" s="10">
        <f t="shared" si="211"/>
        <v>-0.10958436934981808</v>
      </c>
      <c r="Y102" s="10">
        <f t="shared" si="212"/>
        <v>0.10895356905441114</v>
      </c>
      <c r="Z102" s="10">
        <f t="shared" si="213"/>
        <v>-0.23763164105265294</v>
      </c>
      <c r="AA102" s="10">
        <f t="shared" si="214"/>
        <v>6.4650480189113818E-2</v>
      </c>
      <c r="AB102" s="10">
        <f t="shared" si="215"/>
        <v>-0.63891212708563483</v>
      </c>
      <c r="AC102" s="10">
        <f t="shared" si="216"/>
        <v>0.59540082485284529</v>
      </c>
      <c r="AD102" s="11">
        <f t="shared" si="217"/>
        <v>-0.10532019735305514</v>
      </c>
      <c r="AE102" s="11"/>
      <c r="AG102" t="s">
        <v>8</v>
      </c>
      <c r="AH102" s="10" t="e">
        <f t="shared" ref="AH102:AO102" ca="1" si="228">AH92/$AO$96</f>
        <v>#DIV/0!</v>
      </c>
      <c r="AI102" s="10" t="e">
        <f t="shared" ca="1" si="228"/>
        <v>#DIV/0!</v>
      </c>
      <c r="AJ102" s="10" t="e">
        <f t="shared" ca="1" si="228"/>
        <v>#DIV/0!</v>
      </c>
      <c r="AK102" s="10" t="e">
        <f t="shared" ca="1" si="228"/>
        <v>#DIV/0!</v>
      </c>
      <c r="AL102" s="10" t="e">
        <f t="shared" ca="1" si="228"/>
        <v>#DIV/0!</v>
      </c>
      <c r="AM102" s="10" t="e">
        <f t="shared" ca="1" si="228"/>
        <v>#DIV/0!</v>
      </c>
      <c r="AN102" s="10" t="e">
        <f t="shared" ca="1" si="228"/>
        <v>#DIV/0!</v>
      </c>
      <c r="AO102" s="11" t="e">
        <f t="shared" ca="1" si="228"/>
        <v>#DIV/0!</v>
      </c>
    </row>
    <row r="103" spans="1:41" x14ac:dyDescent="0.25">
      <c r="B103" t="s">
        <v>9</v>
      </c>
      <c r="C103" s="10">
        <f t="shared" ref="C103:J103" si="229">C93/$J$96</f>
        <v>1.3483093007181928E-2</v>
      </c>
      <c r="D103" s="10">
        <f t="shared" si="229"/>
        <v>1.5263398105222158E-3</v>
      </c>
      <c r="E103" s="10">
        <f t="shared" si="229"/>
        <v>9.9523335124540174E-3</v>
      </c>
      <c r="F103" s="10">
        <f t="shared" si="229"/>
        <v>5.298970026404037E-3</v>
      </c>
      <c r="G103" s="10">
        <f t="shared" si="229"/>
        <v>1.1927857970585203E-2</v>
      </c>
      <c r="H103" s="10">
        <f t="shared" si="229"/>
        <v>2.0598243987914504E-3</v>
      </c>
      <c r="I103" s="10">
        <f t="shared" si="229"/>
        <v>1.5163525196212166E-3</v>
      </c>
      <c r="J103" s="11">
        <f t="shared" si="229"/>
        <v>4.5764771245560068E-2</v>
      </c>
      <c r="L103" t="s">
        <v>9</v>
      </c>
      <c r="M103" s="10">
        <f t="shared" ref="M103:T103" si="230">M93/$T$96</f>
        <v>1.1550259562178488E-2</v>
      </c>
      <c r="N103" s="10">
        <f t="shared" si="230"/>
        <v>1.2849418638569534E-3</v>
      </c>
      <c r="O103" s="10">
        <f t="shared" si="230"/>
        <v>1.3193082982928069E-2</v>
      </c>
      <c r="P103" s="10">
        <f t="shared" si="230"/>
        <v>4.5431347777040772E-3</v>
      </c>
      <c r="Q103" s="10">
        <f t="shared" si="230"/>
        <v>1.6200268558242283E-2</v>
      </c>
      <c r="R103" s="10">
        <f t="shared" si="230"/>
        <v>1.5619323839176852E-3</v>
      </c>
      <c r="S103" s="10">
        <f t="shared" si="230"/>
        <v>1.7094972450473851E-3</v>
      </c>
      <c r="T103" s="11">
        <f t="shared" si="230"/>
        <v>5.0043117373874943E-2</v>
      </c>
      <c r="U103" s="11"/>
      <c r="V103" t="s">
        <v>9</v>
      </c>
      <c r="W103" s="10">
        <f t="shared" si="221"/>
        <v>-7.541958369241146E-2</v>
      </c>
      <c r="X103" s="10">
        <f t="shared" si="211"/>
        <v>-9.1395834100527124E-2</v>
      </c>
      <c r="Y103" s="10">
        <f t="shared" si="212"/>
        <v>0.43075031289138327</v>
      </c>
      <c r="Z103" s="10">
        <f t="shared" si="213"/>
        <v>-7.4648710234928459E-2</v>
      </c>
      <c r="AA103" s="10">
        <f t="shared" si="214"/>
        <v>0.46589286698633925</v>
      </c>
      <c r="AB103" s="10">
        <f t="shared" si="215"/>
        <v>-0.18158325245862417</v>
      </c>
      <c r="AC103" s="10">
        <f t="shared" si="216"/>
        <v>0.21677619523401825</v>
      </c>
      <c r="AD103" s="11">
        <f t="shared" si="217"/>
        <v>0.18019979939451378</v>
      </c>
      <c r="AE103" s="11"/>
      <c r="AG103" t="s">
        <v>9</v>
      </c>
      <c r="AH103" s="10" t="e">
        <f t="shared" ref="AH103:AO103" ca="1" si="231">AH93/$AO$96</f>
        <v>#DIV/0!</v>
      </c>
      <c r="AI103" s="10" t="e">
        <f t="shared" ca="1" si="231"/>
        <v>#DIV/0!</v>
      </c>
      <c r="AJ103" s="10" t="e">
        <f t="shared" ca="1" si="231"/>
        <v>#DIV/0!</v>
      </c>
      <c r="AK103" s="10" t="e">
        <f t="shared" ca="1" si="231"/>
        <v>#DIV/0!</v>
      </c>
      <c r="AL103" s="10" t="e">
        <f t="shared" ca="1" si="231"/>
        <v>#DIV/0!</v>
      </c>
      <c r="AM103" s="10" t="e">
        <f t="shared" ca="1" si="231"/>
        <v>#DIV/0!</v>
      </c>
      <c r="AN103" s="10" t="e">
        <f t="shared" ca="1" si="231"/>
        <v>#DIV/0!</v>
      </c>
      <c r="AO103" s="11" t="e">
        <f t="shared" ca="1" si="231"/>
        <v>#DIV/0!</v>
      </c>
    </row>
    <row r="104" spans="1:41" x14ac:dyDescent="0.25">
      <c r="B104" t="s">
        <v>10</v>
      </c>
      <c r="C104" s="10">
        <f t="shared" ref="C104:J104" si="232">C94/$J$96</f>
        <v>6.5451931341389208E-3</v>
      </c>
      <c r="D104" s="10">
        <f t="shared" si="232"/>
        <v>5.7447542211767171E-3</v>
      </c>
      <c r="E104" s="10">
        <f t="shared" si="232"/>
        <v>4.0825471609759068E-3</v>
      </c>
      <c r="F104" s="10">
        <f t="shared" si="232"/>
        <v>2.1872219601824752E-3</v>
      </c>
      <c r="G104" s="10">
        <f t="shared" si="232"/>
        <v>1.6305877775014397E-3</v>
      </c>
      <c r="H104" s="10">
        <f t="shared" si="232"/>
        <v>1.1781184678696297E-2</v>
      </c>
      <c r="I104" s="10">
        <f t="shared" si="232"/>
        <v>7.7605719786011959E-4</v>
      </c>
      <c r="J104" s="11">
        <f t="shared" si="232"/>
        <v>3.2747546130531879E-2</v>
      </c>
      <c r="L104" t="s">
        <v>10</v>
      </c>
      <c r="M104" s="10">
        <f t="shared" ref="M104:T104" si="233">M94/$T$96</f>
        <v>4.7990446033177089E-3</v>
      </c>
      <c r="N104" s="10">
        <f t="shared" si="233"/>
        <v>5.9761317513988023E-4</v>
      </c>
      <c r="O104" s="10">
        <f t="shared" si="233"/>
        <v>2.4943854266708042E-3</v>
      </c>
      <c r="P104" s="10">
        <f t="shared" si="233"/>
        <v>1.3364179782045229E-3</v>
      </c>
      <c r="Q104" s="10">
        <f t="shared" si="233"/>
        <v>2.2776954977029398E-3</v>
      </c>
      <c r="R104" s="10">
        <f t="shared" si="233"/>
        <v>4.1288746193831596E-3</v>
      </c>
      <c r="S104" s="10">
        <f t="shared" si="233"/>
        <v>3.4562533919082491E-4</v>
      </c>
      <c r="T104" s="11">
        <f t="shared" si="233"/>
        <v>1.5979656639609839E-2</v>
      </c>
      <c r="U104" s="11"/>
      <c r="V104" t="s">
        <v>10</v>
      </c>
      <c r="W104" s="10">
        <f t="shared" si="221"/>
        <v>-0.20863872042575743</v>
      </c>
      <c r="X104" s="10">
        <f t="shared" si="211"/>
        <v>-0.88772289987115316</v>
      </c>
      <c r="Y104" s="10">
        <f t="shared" si="212"/>
        <v>-0.34056069846782477</v>
      </c>
      <c r="Z104" s="10">
        <f t="shared" si="213"/>
        <v>-0.34053473071273743</v>
      </c>
      <c r="AA104" s="10">
        <f t="shared" si="214"/>
        <v>0.50762717625194842</v>
      </c>
      <c r="AB104" s="10">
        <f t="shared" si="215"/>
        <v>-0.62174453821380471</v>
      </c>
      <c r="AC104" s="10">
        <f t="shared" si="216"/>
        <v>-0.51932191729264809</v>
      </c>
      <c r="AD104" s="11">
        <f t="shared" si="217"/>
        <v>-0.4733390025403732</v>
      </c>
      <c r="AE104" s="11"/>
      <c r="AG104" t="s">
        <v>10</v>
      </c>
      <c r="AH104" s="10" t="e">
        <f t="shared" ref="AH104:AO104" ca="1" si="234">AH94/$AO$96</f>
        <v>#DIV/0!</v>
      </c>
      <c r="AI104" s="10" t="e">
        <f t="shared" ca="1" si="234"/>
        <v>#DIV/0!</v>
      </c>
      <c r="AJ104" s="10" t="e">
        <f t="shared" ca="1" si="234"/>
        <v>#DIV/0!</v>
      </c>
      <c r="AK104" s="10" t="e">
        <f t="shared" ca="1" si="234"/>
        <v>#DIV/0!</v>
      </c>
      <c r="AL104" s="10" t="e">
        <f t="shared" ca="1" si="234"/>
        <v>#DIV/0!</v>
      </c>
      <c r="AM104" s="10" t="e">
        <f t="shared" ca="1" si="234"/>
        <v>#DIV/0!</v>
      </c>
      <c r="AN104" s="10" t="e">
        <f t="shared" ca="1" si="234"/>
        <v>#DIV/0!</v>
      </c>
      <c r="AO104" s="11" t="e">
        <f t="shared" ca="1" si="234"/>
        <v>#DIV/0!</v>
      </c>
    </row>
    <row r="105" spans="1:41" x14ac:dyDescent="0.25">
      <c r="B105" t="s">
        <v>11</v>
      </c>
      <c r="C105" s="10">
        <f t="shared" ref="C105:J105" si="235">C95/$J$96</f>
        <v>1.4769009058569623E-2</v>
      </c>
      <c r="D105" s="10">
        <f t="shared" si="235"/>
        <v>4.6483346241217295E-4</v>
      </c>
      <c r="E105" s="10">
        <f t="shared" si="235"/>
        <v>1.7942651976136498E-2</v>
      </c>
      <c r="F105" s="10">
        <f t="shared" si="235"/>
        <v>1.1271013967291008E-2</v>
      </c>
      <c r="G105" s="10">
        <f t="shared" si="235"/>
        <v>2.4091531958283304E-3</v>
      </c>
      <c r="H105" s="10">
        <f t="shared" si="235"/>
        <v>0</v>
      </c>
      <c r="I105" s="10">
        <f t="shared" si="235"/>
        <v>2.9489533735076554E-2</v>
      </c>
      <c r="J105" s="11">
        <f t="shared" si="235"/>
        <v>7.634619539531419E-2</v>
      </c>
      <c r="L105" t="s">
        <v>11</v>
      </c>
      <c r="M105" s="10">
        <f t="shared" ref="M105:T105" si="236">M95/$T$96</f>
        <v>2.0189912544532968E-2</v>
      </c>
      <c r="N105" s="10">
        <f t="shared" si="236"/>
        <v>1.5594811403773247E-3</v>
      </c>
      <c r="O105" s="10">
        <f t="shared" si="236"/>
        <v>2.6436661582787565E-2</v>
      </c>
      <c r="P105" s="10">
        <f t="shared" si="236"/>
        <v>1.6569425835420568E-2</v>
      </c>
      <c r="Q105" s="10">
        <f t="shared" si="236"/>
        <v>1.6212524775944084E-3</v>
      </c>
      <c r="R105" s="10">
        <f t="shared" si="236"/>
        <v>2.2551440571316235E-4</v>
      </c>
      <c r="S105" s="10">
        <f t="shared" si="236"/>
        <v>2.7999574464121393E-2</v>
      </c>
      <c r="T105" s="11">
        <f t="shared" si="236"/>
        <v>9.4601822450547393E-2</v>
      </c>
      <c r="U105" s="11"/>
      <c r="V105" t="s">
        <v>11</v>
      </c>
      <c r="W105" s="10">
        <f t="shared" si="221"/>
        <v>0.47545360397249314</v>
      </c>
      <c r="X105" s="10">
        <f t="shared" si="211"/>
        <v>2.6209724387150803</v>
      </c>
      <c r="Y105" s="10">
        <f t="shared" si="212"/>
        <v>0.59023920035830735</v>
      </c>
      <c r="Z105" s="10">
        <f t="shared" si="213"/>
        <v>0.58667123415299005</v>
      </c>
      <c r="AA105" s="10">
        <f t="shared" si="214"/>
        <v>-0.27367881408711731</v>
      </c>
      <c r="AB105" s="10">
        <f t="shared" si="215"/>
        <v>0</v>
      </c>
      <c r="AC105" s="10">
        <f t="shared" si="216"/>
        <v>2.476905328109422E-2</v>
      </c>
      <c r="AD105" s="11">
        <f t="shared" si="217"/>
        <v>0.33737924833037858</v>
      </c>
      <c r="AE105" s="11"/>
      <c r="AG105" t="s">
        <v>11</v>
      </c>
      <c r="AH105" s="10" t="e">
        <f t="shared" ref="AH105:AO105" ca="1" si="237">AH95/$AO$96</f>
        <v>#DIV/0!</v>
      </c>
      <c r="AI105" s="10" t="e">
        <f t="shared" ca="1" si="237"/>
        <v>#DIV/0!</v>
      </c>
      <c r="AJ105" s="10" t="e">
        <f t="shared" ca="1" si="237"/>
        <v>#DIV/0!</v>
      </c>
      <c r="AK105" s="10" t="e">
        <f t="shared" ca="1" si="237"/>
        <v>#DIV/0!</v>
      </c>
      <c r="AL105" s="10" t="e">
        <f t="shared" ca="1" si="237"/>
        <v>#DIV/0!</v>
      </c>
      <c r="AM105" s="10" t="e">
        <f t="shared" ca="1" si="237"/>
        <v>#DIV/0!</v>
      </c>
      <c r="AN105" s="10" t="e">
        <f t="shared" ca="1" si="237"/>
        <v>#DIV/0!</v>
      </c>
      <c r="AO105" s="11" t="e">
        <f t="shared" ca="1" si="237"/>
        <v>#DIV/0!</v>
      </c>
    </row>
    <row r="106" spans="1:41" x14ac:dyDescent="0.25">
      <c r="B106" s="8" t="s">
        <v>12</v>
      </c>
      <c r="C106" s="12">
        <f t="shared" ref="C106:J106" si="238">C96/$J$96</f>
        <v>0.28867171542633369</v>
      </c>
      <c r="D106" s="12">
        <f t="shared" si="238"/>
        <v>4.2869323861502842E-2</v>
      </c>
      <c r="E106" s="12">
        <f t="shared" si="238"/>
        <v>0.25735696080166304</v>
      </c>
      <c r="F106" s="12">
        <f t="shared" si="238"/>
        <v>0.25747722994326044</v>
      </c>
      <c r="G106" s="12">
        <f t="shared" si="238"/>
        <v>4.5622157565076552E-2</v>
      </c>
      <c r="H106" s="12">
        <f t="shared" si="238"/>
        <v>3.1656417006849333E-2</v>
      </c>
      <c r="I106" s="12">
        <f t="shared" si="238"/>
        <v>7.634619539531419E-2</v>
      </c>
      <c r="J106" s="12">
        <f t="shared" si="238"/>
        <v>1</v>
      </c>
      <c r="L106" s="8" t="s">
        <v>12</v>
      </c>
      <c r="M106" s="12">
        <f t="shared" ref="M106:T106" si="239">M96/$T$96</f>
        <v>0.30676675584290669</v>
      </c>
      <c r="N106" s="12">
        <f t="shared" si="239"/>
        <v>6.3447007301274005E-2</v>
      </c>
      <c r="O106" s="12">
        <f t="shared" si="239"/>
        <v>0.25572304085585656</v>
      </c>
      <c r="P106" s="12">
        <f t="shared" si="239"/>
        <v>0.21349252689381851</v>
      </c>
      <c r="Q106" s="12">
        <f t="shared" si="239"/>
        <v>5.0028409912632778E-2</v>
      </c>
      <c r="R106" s="12">
        <f t="shared" si="239"/>
        <v>1.5979166390901769E-2</v>
      </c>
      <c r="S106" s="12">
        <f t="shared" si="239"/>
        <v>9.4563092802609688E-2</v>
      </c>
      <c r="T106" s="12">
        <f t="shared" si="239"/>
        <v>1</v>
      </c>
      <c r="U106" s="17"/>
      <c r="V106" s="8" t="s">
        <v>12</v>
      </c>
      <c r="W106" s="12">
        <f t="shared" si="221"/>
        <v>0.14695541788167377</v>
      </c>
      <c r="X106" s="12">
        <f t="shared" si="211"/>
        <v>0.59737537367404103</v>
      </c>
      <c r="Y106" s="12">
        <f t="shared" si="212"/>
        <v>7.2448429393185312E-2</v>
      </c>
      <c r="Z106" s="12">
        <f t="shared" si="213"/>
        <v>-0.10507564769055824</v>
      </c>
      <c r="AA106" s="12">
        <f t="shared" si="214"/>
        <v>0.18354113332880634</v>
      </c>
      <c r="AB106" s="12">
        <f t="shared" si="215"/>
        <v>-0.4552028367602719</v>
      </c>
      <c r="AC106" s="12">
        <f t="shared" si="216"/>
        <v>0.33683173004684769</v>
      </c>
      <c r="AD106" s="12">
        <f t="shared" si="217"/>
        <v>7.9300744592354366E-2</v>
      </c>
      <c r="AE106" s="17"/>
      <c r="AG106" s="8" t="s">
        <v>12</v>
      </c>
      <c r="AH106" s="12" t="e">
        <f t="shared" ref="AH106:AO106" ca="1" si="240">AH96/$AO$96</f>
        <v>#DIV/0!</v>
      </c>
      <c r="AI106" s="12" t="e">
        <f t="shared" ca="1" si="240"/>
        <v>#DIV/0!</v>
      </c>
      <c r="AJ106" s="12" t="e">
        <f t="shared" ca="1" si="240"/>
        <v>#DIV/0!</v>
      </c>
      <c r="AK106" s="12" t="e">
        <f t="shared" ca="1" si="240"/>
        <v>#DIV/0!</v>
      </c>
      <c r="AL106" s="12" t="e">
        <f t="shared" ca="1" si="240"/>
        <v>#DIV/0!</v>
      </c>
      <c r="AM106" s="12" t="e">
        <f t="shared" ca="1" si="240"/>
        <v>#DIV/0!</v>
      </c>
      <c r="AN106" s="12" t="e">
        <f t="shared" ca="1" si="240"/>
        <v>#DIV/0!</v>
      </c>
      <c r="AO106" s="12" t="e">
        <f t="shared" ca="1" si="240"/>
        <v>#DIV/0!</v>
      </c>
    </row>
    <row r="108" spans="1:41" x14ac:dyDescent="0.25">
      <c r="B108" s="4" t="s">
        <v>28</v>
      </c>
      <c r="C108">
        <v>1</v>
      </c>
      <c r="D108">
        <v>2</v>
      </c>
      <c r="E108">
        <v>3</v>
      </c>
      <c r="F108">
        <v>4</v>
      </c>
      <c r="G108">
        <v>5</v>
      </c>
      <c r="H108">
        <v>6</v>
      </c>
      <c r="I108">
        <v>7</v>
      </c>
      <c r="L108" s="4" t="s">
        <v>28</v>
      </c>
      <c r="M108">
        <v>1</v>
      </c>
      <c r="N108">
        <v>2</v>
      </c>
      <c r="O108">
        <v>3</v>
      </c>
      <c r="P108">
        <v>4</v>
      </c>
      <c r="Q108">
        <v>5</v>
      </c>
      <c r="R108">
        <v>6</v>
      </c>
      <c r="S108">
        <v>7</v>
      </c>
      <c r="V108" s="4" t="s">
        <v>28</v>
      </c>
      <c r="W108">
        <v>1</v>
      </c>
      <c r="X108">
        <v>2</v>
      </c>
      <c r="Y108">
        <v>3</v>
      </c>
      <c r="Z108">
        <v>4</v>
      </c>
      <c r="AA108">
        <v>5</v>
      </c>
      <c r="AB108">
        <v>6</v>
      </c>
      <c r="AC108">
        <v>7</v>
      </c>
    </row>
    <row r="109" spans="1:41" x14ac:dyDescent="0.25">
      <c r="B109" s="5"/>
      <c r="C109" s="6" t="s">
        <v>5</v>
      </c>
      <c r="D109" s="6" t="s">
        <v>6</v>
      </c>
      <c r="E109" s="6" t="s">
        <v>7</v>
      </c>
      <c r="F109" s="6" t="s">
        <v>8</v>
      </c>
      <c r="G109" s="6" t="s">
        <v>9</v>
      </c>
      <c r="H109" s="6" t="s">
        <v>10</v>
      </c>
      <c r="I109" s="6" t="s">
        <v>11</v>
      </c>
      <c r="J109" s="7" t="s">
        <v>12</v>
      </c>
      <c r="L109" s="5"/>
      <c r="M109" s="6" t="s">
        <v>5</v>
      </c>
      <c r="N109" s="6" t="s">
        <v>6</v>
      </c>
      <c r="O109" s="6" t="s">
        <v>7</v>
      </c>
      <c r="P109" s="6" t="s">
        <v>8</v>
      </c>
      <c r="Q109" s="6" t="s">
        <v>9</v>
      </c>
      <c r="R109" s="6" t="s">
        <v>10</v>
      </c>
      <c r="S109" s="6" t="s">
        <v>11</v>
      </c>
      <c r="T109" s="7" t="s">
        <v>12</v>
      </c>
      <c r="U109" s="20"/>
      <c r="V109" s="5"/>
      <c r="W109" s="6" t="s">
        <v>5</v>
      </c>
      <c r="X109" s="6" t="s">
        <v>6</v>
      </c>
      <c r="Y109" s="6" t="s">
        <v>7</v>
      </c>
      <c r="Z109" s="6" t="s">
        <v>8</v>
      </c>
      <c r="AA109" s="6" t="s">
        <v>9</v>
      </c>
      <c r="AB109" s="6" t="s">
        <v>10</v>
      </c>
      <c r="AC109" s="6" t="s">
        <v>11</v>
      </c>
      <c r="AD109" s="7" t="s">
        <v>12</v>
      </c>
      <c r="AE109" s="20"/>
    </row>
    <row r="110" spans="1:41" x14ac:dyDescent="0.25">
      <c r="A110">
        <f>A89</f>
        <v>1</v>
      </c>
      <c r="B110" t="s">
        <v>5</v>
      </c>
      <c r="C110" s="1">
        <f>SUMIFS(input!$E$154:$E$300,input!$B$154:$B$300,$A110,input!$C$154:$C$300,C$2,input!$D$154:$D$300,$B$108)</f>
        <v>27463.436444916599</v>
      </c>
      <c r="D110" s="1">
        <f>SUMIFS(input!$E$154:$E$300,input!$B$154:$B$300,$A110,input!$C$154:$C$300,D$2,input!$D$154:$D$300,$B$108)</f>
        <v>5492.6668159377996</v>
      </c>
      <c r="E110" s="1">
        <f>SUMIFS(input!$E$154:$E$300,input!$B$154:$B$300,$A110,input!$C$154:$C$300,E$2,input!$D$154:$D$300,$B$108)</f>
        <v>7965.7762240261</v>
      </c>
      <c r="F110" s="1">
        <f>SUMIFS(input!$E$154:$E$300,input!$B$154:$B$300,$A110,input!$C$154:$C$300,F$2,input!$D$154:$D$300,$B$108)</f>
        <v>15514.0317360688</v>
      </c>
      <c r="G110" s="1">
        <f>SUMIFS(input!$E$154:$E$300,input!$B$154:$B$300,$A110,input!$C$154:$C$300,G$2,input!$D$154:$D$300,$B$108)</f>
        <v>11241.006062750601</v>
      </c>
      <c r="H110" s="1">
        <f>SUMIFS(input!$E$154:$E$300,input!$B$154:$B$300,$A110,input!$C$154:$C$300,H$2,input!$D$154:$D$300,$B$108)</f>
        <v>7498.2025771172002</v>
      </c>
      <c r="I110" s="1">
        <f>SUMIFS(input!$E$154:$E$300,input!$B$154:$B$300,$A110,input!$C$154:$C$300,I$2,input!$D$154:$D$300,$B$108)</f>
        <v>8621.6639646598996</v>
      </c>
      <c r="J110" s="3">
        <f>SUM(C110:I110)</f>
        <v>83796.783825477003</v>
      </c>
      <c r="L110" t="s">
        <v>5</v>
      </c>
      <c r="M110" s="1">
        <f>SUMIFS(input!$E$754:$E$900,input!$B$754:$B$900,$A110,input!$C$754:$C$900,M$2,input!$D$754:$D$900,$B$108)</f>
        <v>22525</v>
      </c>
      <c r="N110" s="1">
        <f>SUMIFS(input!$E$754:$E$900,input!$B$754:$B$900,$A110,input!$C$754:$C$900,N$2,input!$D$754:$D$900,$B$108)</f>
        <v>7296</v>
      </c>
      <c r="O110" s="1">
        <f>SUMIFS(input!$E$754:$E$900,input!$B$754:$B$900,$A110,input!$C$754:$C$900,O$2,input!$D$754:$D$900,$B$108)</f>
        <v>6486</v>
      </c>
      <c r="P110" s="1">
        <f>SUMIFS(input!$E$754:$E$900,input!$B$754:$B$900,$A110,input!$C$754:$C$900,P$2,input!$D$754:$D$900,$B$108)</f>
        <v>11608</v>
      </c>
      <c r="Q110" s="1">
        <f>SUMIFS(input!$E$754:$E$900,input!$B$754:$B$900,$A110,input!$C$754:$C$900,Q$2,input!$D$754:$D$900,$B$108)</f>
        <v>8332</v>
      </c>
      <c r="R110" s="1">
        <f>SUMIFS(input!$E$754:$E$900,input!$B$754:$B$900,$A110,input!$C$754:$C$900,R$2,input!$D$754:$D$900,$B$108)</f>
        <v>4783</v>
      </c>
      <c r="S110" s="1">
        <f>SUMIFS(input!$E$754:$E$900,input!$B$754:$B$900,$A110,input!$C$754:$C$900,S$2,input!$D$754:$D$900,$B$108)</f>
        <v>13272</v>
      </c>
      <c r="T110" s="3">
        <f>SUM(M110:S110)</f>
        <v>74302</v>
      </c>
      <c r="U110" s="3"/>
      <c r="V110" t="s">
        <v>5</v>
      </c>
      <c r="W110" s="1">
        <f>M110-C110</f>
        <v>-4938.4364449165987</v>
      </c>
      <c r="X110" s="1">
        <f t="shared" ref="X110:X117" si="241">N110-D110</f>
        <v>1803.3331840622004</v>
      </c>
      <c r="Y110" s="1">
        <f t="shared" ref="Y110:Y117" si="242">O110-E110</f>
        <v>-1479.7762240261</v>
      </c>
      <c r="Z110" s="1">
        <f t="shared" ref="Z110:Z117" si="243">P110-F110</f>
        <v>-3906.0317360688005</v>
      </c>
      <c r="AA110" s="1">
        <f t="shared" ref="AA110:AA117" si="244">Q110-G110</f>
        <v>-2909.0060627506009</v>
      </c>
      <c r="AB110" s="1">
        <f t="shared" ref="AB110:AB117" si="245">R110-H110</f>
        <v>-2715.2025771172002</v>
      </c>
      <c r="AC110" s="1">
        <f t="shared" ref="AC110:AC117" si="246">S110-I110</f>
        <v>4650.3360353401004</v>
      </c>
      <c r="AD110" s="3">
        <f t="shared" ref="AD110:AD117" si="247">T110-J110</f>
        <v>-9494.7838254770031</v>
      </c>
      <c r="AE110" s="3"/>
    </row>
    <row r="111" spans="1:41" x14ac:dyDescent="0.25">
      <c r="A111">
        <f t="shared" ref="A111:A116" si="248">A90</f>
        <v>2</v>
      </c>
      <c r="B111" t="s">
        <v>6</v>
      </c>
      <c r="C111" s="1">
        <f>SUMIFS(input!$E$154:$E$300,input!$B$154:$B$300,$A111,input!$C$154:$C$300,C$2,input!$D$154:$D$300,$B$108)</f>
        <v>4845.5887251363001</v>
      </c>
      <c r="D111" s="1">
        <f>SUMIFS(input!$E$154:$E$300,input!$B$154:$B$300,$A111,input!$C$154:$C$300,D$2,input!$D$154:$D$300,$B$108)</f>
        <v>1946.4334688613999</v>
      </c>
      <c r="E111" s="1">
        <f>SUMIFS(input!$E$154:$E$300,input!$B$154:$B$300,$A111,input!$C$154:$C$300,E$2,input!$D$154:$D$300,$B$108)</f>
        <v>1859.7661777467999</v>
      </c>
      <c r="F111" s="1">
        <f>SUMIFS(input!$E$154:$E$300,input!$B$154:$B$300,$A111,input!$C$154:$C$300,F$2,input!$D$154:$D$300,$B$108)</f>
        <v>4828.6595144346002</v>
      </c>
      <c r="G111" s="1">
        <f>SUMIFS(input!$E$154:$E$300,input!$B$154:$B$300,$A111,input!$C$154:$C$300,G$2,input!$D$154:$D$300,$B$108)</f>
        <v>671.56823004700004</v>
      </c>
      <c r="H111" s="1">
        <f>SUMIFS(input!$E$154:$E$300,input!$B$154:$B$300,$A111,input!$C$154:$C$300,H$2,input!$D$154:$D$300,$B$108)</f>
        <v>464.50687024280001</v>
      </c>
      <c r="I111" s="1">
        <f>SUMIFS(input!$E$154:$E$300,input!$B$154:$B$300,$A111,input!$C$154:$C$300,I$2,input!$D$154:$D$300,$B$108)</f>
        <v>402.35102495749999</v>
      </c>
      <c r="J111" s="3">
        <f t="shared" ref="J111:J116" si="249">SUM(C111:I111)</f>
        <v>15018.874011426398</v>
      </c>
      <c r="L111" t="s">
        <v>6</v>
      </c>
      <c r="M111" s="1">
        <f>SUMIFS(input!$E$754:$E$900,input!$B$754:$B$900,$A111,input!$C$754:$C$900,M$2,input!$D$754:$D$900,$B$108)</f>
        <v>5190</v>
      </c>
      <c r="N111" s="1">
        <f>SUMIFS(input!$E$754:$E$900,input!$B$754:$B$900,$A111,input!$C$754:$C$900,N$2,input!$D$754:$D$900,$B$108)</f>
        <v>2696</v>
      </c>
      <c r="O111" s="1">
        <f>SUMIFS(input!$E$754:$E$900,input!$B$754:$B$900,$A111,input!$C$754:$C$900,O$2,input!$D$754:$D$900,$B$108)</f>
        <v>2705</v>
      </c>
      <c r="P111" s="1">
        <f>SUMIFS(input!$E$754:$E$900,input!$B$754:$B$900,$A111,input!$C$754:$C$900,P$2,input!$D$754:$D$900,$B$108)</f>
        <v>2292</v>
      </c>
      <c r="Q111" s="1">
        <f>SUMIFS(input!$E$754:$E$900,input!$B$754:$B$900,$A111,input!$C$754:$C$900,Q$2,input!$D$754:$D$900,$B$108)</f>
        <v>726</v>
      </c>
      <c r="R111" s="1">
        <f>SUMIFS(input!$E$754:$E$900,input!$B$754:$B$900,$A111,input!$C$754:$C$900,R$2,input!$D$754:$D$900,$B$108)</f>
        <v>431</v>
      </c>
      <c r="S111" s="1">
        <f>SUMIFS(input!$E$754:$E$900,input!$B$754:$B$900,$A111,input!$C$754:$C$900,S$2,input!$D$754:$D$900,$B$108)</f>
        <v>926</v>
      </c>
      <c r="T111" s="3">
        <f t="shared" ref="T111:T116" si="250">SUM(M111:S111)</f>
        <v>14966</v>
      </c>
      <c r="U111" s="3"/>
      <c r="V111" t="s">
        <v>6</v>
      </c>
      <c r="W111" s="1">
        <f t="shared" ref="W111:W117" si="251">M111-C111</f>
        <v>344.41127486369987</v>
      </c>
      <c r="X111" s="1">
        <f t="shared" si="241"/>
        <v>749.56653113860011</v>
      </c>
      <c r="Y111" s="1">
        <f t="shared" si="242"/>
        <v>845.23382225320006</v>
      </c>
      <c r="Z111" s="1">
        <f t="shared" si="243"/>
        <v>-2536.6595144346002</v>
      </c>
      <c r="AA111" s="1">
        <f t="shared" si="244"/>
        <v>54.431769952999957</v>
      </c>
      <c r="AB111" s="1">
        <f t="shared" si="245"/>
        <v>-33.506870242800005</v>
      </c>
      <c r="AC111" s="1">
        <f t="shared" si="246"/>
        <v>523.64897504250007</v>
      </c>
      <c r="AD111" s="3">
        <f t="shared" si="247"/>
        <v>-52.874011426398283</v>
      </c>
      <c r="AE111" s="3"/>
    </row>
    <row r="112" spans="1:41" x14ac:dyDescent="0.25">
      <c r="A112">
        <f t="shared" si="248"/>
        <v>3</v>
      </c>
      <c r="B112" t="s">
        <v>7</v>
      </c>
      <c r="C112" s="1">
        <f>SUMIFS(input!$E$154:$E$300,input!$B$154:$B$300,$A112,input!$C$154:$C$300,C$2,input!$D$154:$D$300,$B$108)</f>
        <v>8624.2706857211997</v>
      </c>
      <c r="D112" s="1">
        <f>SUMIFS(input!$E$154:$E$300,input!$B$154:$B$300,$A112,input!$C$154:$C$300,D$2,input!$D$154:$D$300,$B$108)</f>
        <v>3326.0611940757999</v>
      </c>
      <c r="E112" s="1">
        <f>SUMIFS(input!$E$154:$E$300,input!$B$154:$B$300,$A112,input!$C$154:$C$300,E$2,input!$D$154:$D$300,$B$108)</f>
        <v>28827.678674176001</v>
      </c>
      <c r="F112" s="1">
        <f>SUMIFS(input!$E$154:$E$300,input!$B$154:$B$300,$A112,input!$C$154:$C$300,F$2,input!$D$154:$D$300,$B$108)</f>
        <v>12422.938801033601</v>
      </c>
      <c r="G112" s="1">
        <f>SUMIFS(input!$E$154:$E$300,input!$B$154:$B$300,$A112,input!$C$154:$C$300,G$2,input!$D$154:$D$300,$B$108)</f>
        <v>9262.4989505190006</v>
      </c>
      <c r="H112" s="1">
        <f>SUMIFS(input!$E$154:$E$300,input!$B$154:$B$300,$A112,input!$C$154:$C$300,H$2,input!$D$154:$D$300,$B$108)</f>
        <v>4233.0471117999996</v>
      </c>
      <c r="I112" s="1">
        <f>SUMIFS(input!$E$154:$E$300,input!$B$154:$B$300,$A112,input!$C$154:$C$300,I$2,input!$D$154:$D$300,$B$108)</f>
        <v>10427.8514352695</v>
      </c>
      <c r="J112" s="3">
        <f t="shared" si="249"/>
        <v>77124.346852595103</v>
      </c>
      <c r="L112" t="s">
        <v>7</v>
      </c>
      <c r="M112" s="1">
        <f>SUMIFS(input!$E$754:$E$900,input!$B$754:$B$900,$A112,input!$C$754:$C$900,M$2,input!$D$754:$D$900,$B$108)</f>
        <v>7407</v>
      </c>
      <c r="N112" s="1">
        <f>SUMIFS(input!$E$754:$E$900,input!$B$754:$B$900,$A112,input!$C$754:$C$900,N$2,input!$D$754:$D$900,$B$108)</f>
        <v>4364</v>
      </c>
      <c r="O112" s="1">
        <f>SUMIFS(input!$E$754:$E$900,input!$B$754:$B$900,$A112,input!$C$754:$C$900,O$2,input!$D$754:$D$900,$B$108)</f>
        <v>18050</v>
      </c>
      <c r="P112" s="1">
        <f>SUMIFS(input!$E$754:$E$900,input!$B$754:$B$900,$A112,input!$C$754:$C$900,P$2,input!$D$754:$D$900,$B$108)</f>
        <v>11792</v>
      </c>
      <c r="Q112" s="1">
        <f>SUMIFS(input!$E$754:$E$900,input!$B$754:$B$900,$A112,input!$C$754:$C$900,Q$2,input!$D$754:$D$900,$B$108)</f>
        <v>9321</v>
      </c>
      <c r="R112" s="1">
        <f>SUMIFS(input!$E$754:$E$900,input!$B$754:$B$900,$A112,input!$C$754:$C$900,R$2,input!$D$754:$D$900,$B$108)</f>
        <v>3871</v>
      </c>
      <c r="S112" s="1">
        <f>SUMIFS(input!$E$754:$E$900,input!$B$754:$B$900,$A112,input!$C$754:$C$900,S$2,input!$D$754:$D$900,$B$108)</f>
        <v>13465</v>
      </c>
      <c r="T112" s="3">
        <f t="shared" si="250"/>
        <v>68270</v>
      </c>
      <c r="U112" s="3"/>
      <c r="V112" t="s">
        <v>7</v>
      </c>
      <c r="W112" s="1">
        <f t="shared" si="251"/>
        <v>-1217.2706857211997</v>
      </c>
      <c r="X112" s="1">
        <f t="shared" si="241"/>
        <v>1037.9388059242001</v>
      </c>
      <c r="Y112" s="1">
        <f t="shared" si="242"/>
        <v>-10777.678674176001</v>
      </c>
      <c r="Z112" s="1">
        <f t="shared" si="243"/>
        <v>-630.93880103360061</v>
      </c>
      <c r="AA112" s="1">
        <f t="shared" si="244"/>
        <v>58.501049480999427</v>
      </c>
      <c r="AB112" s="1">
        <f t="shared" si="245"/>
        <v>-362.04711179999958</v>
      </c>
      <c r="AC112" s="1">
        <f t="shared" si="246"/>
        <v>3037.1485647304999</v>
      </c>
      <c r="AD112" s="3">
        <f t="shared" si="247"/>
        <v>-8854.346852595103</v>
      </c>
      <c r="AE112" s="3"/>
    </row>
    <row r="113" spans="1:31" x14ac:dyDescent="0.25">
      <c r="A113">
        <f t="shared" si="248"/>
        <v>4</v>
      </c>
      <c r="B113" t="s">
        <v>8</v>
      </c>
      <c r="C113" s="1">
        <f>SUMIFS(input!$E$154:$E$300,input!$B$154:$B$300,$A113,input!$C$154:$C$300,C$2,input!$D$154:$D$300,$B$108)</f>
        <v>13321.352399658999</v>
      </c>
      <c r="D113" s="1">
        <f>SUMIFS(input!$E$154:$E$300,input!$B$154:$B$300,$A113,input!$C$154:$C$300,D$2,input!$D$154:$D$300,$B$108)</f>
        <v>6228.2479814837998</v>
      </c>
      <c r="E113" s="1">
        <f>SUMIFS(input!$E$154:$E$300,input!$B$154:$B$300,$A113,input!$C$154:$C$300,E$2,input!$D$154:$D$300,$B$108)</f>
        <v>12603.456299055901</v>
      </c>
      <c r="F113" s="1">
        <f>SUMIFS(input!$E$154:$E$300,input!$B$154:$B$300,$A113,input!$C$154:$C$300,F$2,input!$D$154:$D$300,$B$108)</f>
        <v>34632.489130523201</v>
      </c>
      <c r="G113" s="1">
        <f>SUMIFS(input!$E$154:$E$300,input!$B$154:$B$300,$A113,input!$C$154:$C$300,G$2,input!$D$154:$D$300,$B$108)</f>
        <v>1621.938731962</v>
      </c>
      <c r="H113" s="1">
        <f>SUMIFS(input!$E$154:$E$300,input!$B$154:$B$300,$A113,input!$C$154:$C$300,H$2,input!$D$154:$D$300,$B$108)</f>
        <v>3208.5016702749999</v>
      </c>
      <c r="I113" s="1">
        <f>SUMIFS(input!$E$154:$E$300,input!$B$154:$B$300,$A113,input!$C$154:$C$300,I$2,input!$D$154:$D$300,$B$108)</f>
        <v>2738.7008648229998</v>
      </c>
      <c r="J113" s="3">
        <f t="shared" si="249"/>
        <v>74354.687077781899</v>
      </c>
      <c r="L113" t="s">
        <v>8</v>
      </c>
      <c r="M113" s="1">
        <f>SUMIFS(input!$E$754:$E$900,input!$B$754:$B$900,$A113,input!$C$754:$C$900,M$2,input!$D$754:$D$900,$B$108)</f>
        <v>10464</v>
      </c>
      <c r="N113" s="1">
        <f>SUMIFS(input!$E$754:$E$900,input!$B$754:$B$900,$A113,input!$C$754:$C$900,N$2,input!$D$754:$D$900,$B$108)</f>
        <v>3408</v>
      </c>
      <c r="O113" s="1">
        <f>SUMIFS(input!$E$754:$E$900,input!$B$754:$B$900,$A113,input!$C$754:$C$900,O$2,input!$D$754:$D$900,$B$108)</f>
        <v>10076</v>
      </c>
      <c r="P113" s="1">
        <f>SUMIFS(input!$E$754:$E$900,input!$B$754:$B$900,$A113,input!$C$754:$C$900,P$2,input!$D$754:$D$900,$B$108)</f>
        <v>21390</v>
      </c>
      <c r="Q113" s="1">
        <f>SUMIFS(input!$E$754:$E$900,input!$B$754:$B$900,$A113,input!$C$754:$C$900,Q$2,input!$D$754:$D$900,$B$108)</f>
        <v>4745</v>
      </c>
      <c r="R113" s="1">
        <f>SUMIFS(input!$E$754:$E$900,input!$B$754:$B$900,$A113,input!$C$754:$C$900,R$2,input!$D$754:$D$900,$B$108)</f>
        <v>2340</v>
      </c>
      <c r="S113" s="1">
        <f>SUMIFS(input!$E$754:$E$900,input!$B$754:$B$900,$A113,input!$C$754:$C$900,S$2,input!$D$754:$D$900,$B$108)</f>
        <v>9578</v>
      </c>
      <c r="T113" s="3">
        <f t="shared" si="250"/>
        <v>62001</v>
      </c>
      <c r="U113" s="3"/>
      <c r="V113" t="s">
        <v>8</v>
      </c>
      <c r="W113" s="1">
        <f t="shared" si="251"/>
        <v>-2857.3523996589993</v>
      </c>
      <c r="X113" s="1">
        <f t="shared" si="241"/>
        <v>-2820.2479814837998</v>
      </c>
      <c r="Y113" s="1">
        <f t="shared" si="242"/>
        <v>-2527.4562990559007</v>
      </c>
      <c r="Z113" s="1">
        <f t="shared" si="243"/>
        <v>-13242.489130523201</v>
      </c>
      <c r="AA113" s="1">
        <f t="shared" si="244"/>
        <v>3123.061268038</v>
      </c>
      <c r="AB113" s="1">
        <f t="shared" si="245"/>
        <v>-868.50167027499992</v>
      </c>
      <c r="AC113" s="1">
        <f t="shared" si="246"/>
        <v>6839.2991351769997</v>
      </c>
      <c r="AD113" s="3">
        <f t="shared" si="247"/>
        <v>-12353.687077781899</v>
      </c>
      <c r="AE113" s="3"/>
    </row>
    <row r="114" spans="1:31" x14ac:dyDescent="0.25">
      <c r="A114">
        <f t="shared" si="248"/>
        <v>5</v>
      </c>
      <c r="B114" t="s">
        <v>9</v>
      </c>
      <c r="C114" s="1">
        <f>SUMIFS(input!$E$154:$E$300,input!$B$154:$B$300,$A114,input!$C$154:$C$300,C$2,input!$D$154:$D$300,$B$108)</f>
        <v>6777.8295725165999</v>
      </c>
      <c r="D114" s="1">
        <f>SUMIFS(input!$E$154:$E$300,input!$B$154:$B$300,$A114,input!$C$154:$C$300,D$2,input!$D$154:$D$300,$B$108)</f>
        <v>565.99379709000004</v>
      </c>
      <c r="E114" s="1">
        <f>SUMIFS(input!$E$154:$E$300,input!$B$154:$B$300,$A114,input!$C$154:$C$300,E$2,input!$D$154:$D$300,$B$108)</f>
        <v>7830.2486984819998</v>
      </c>
      <c r="F114" s="1">
        <f>SUMIFS(input!$E$154:$E$300,input!$B$154:$B$300,$A114,input!$C$154:$C$300,F$2,input!$D$154:$D$300,$B$108)</f>
        <v>2238.8016366920001</v>
      </c>
      <c r="G114" s="1">
        <f>SUMIFS(input!$E$154:$E$300,input!$B$154:$B$300,$A114,input!$C$154:$C$300,G$2,input!$D$154:$D$300,$B$108)</f>
        <v>0</v>
      </c>
      <c r="H114" s="1">
        <f>SUMIFS(input!$E$154:$E$300,input!$B$154:$B$300,$A114,input!$C$154:$C$300,H$2,input!$D$154:$D$300,$B$108)</f>
        <v>0</v>
      </c>
      <c r="I114" s="1">
        <f>SUMIFS(input!$E$154:$E$300,input!$B$154:$B$300,$A114,input!$C$154:$C$300,I$2,input!$D$154:$D$300,$B$108)</f>
        <v>0</v>
      </c>
      <c r="J114" s="3">
        <f t="shared" si="249"/>
        <v>17412.873704780599</v>
      </c>
      <c r="L114" t="s">
        <v>9</v>
      </c>
      <c r="M114" s="1">
        <f>SUMIFS(input!$E$754:$E$900,input!$B$754:$B$900,$A114,input!$C$754:$C$900,M$2,input!$D$754:$D$900,$B$108)</f>
        <v>4995</v>
      </c>
      <c r="N114" s="1">
        <f>SUMIFS(input!$E$754:$E$900,input!$B$754:$B$900,$A114,input!$C$754:$C$900,N$2,input!$D$754:$D$900,$B$108)</f>
        <v>449</v>
      </c>
      <c r="O114" s="1">
        <f>SUMIFS(input!$E$754:$E$900,input!$B$754:$B$900,$A114,input!$C$754:$C$900,O$2,input!$D$754:$D$900,$B$108)</f>
        <v>5842</v>
      </c>
      <c r="P114" s="1">
        <f>SUMIFS(input!$E$754:$E$900,input!$B$754:$B$900,$A114,input!$C$754:$C$900,P$2,input!$D$754:$D$900,$B$108)</f>
        <v>2894</v>
      </c>
      <c r="Q114" s="1">
        <f>SUMIFS(input!$E$754:$E$900,input!$B$754:$B$900,$A114,input!$C$754:$C$900,Q$2,input!$D$754:$D$900,$B$108)</f>
        <v>0</v>
      </c>
      <c r="R114" s="1">
        <f>SUMIFS(input!$E$754:$E$900,input!$B$754:$B$900,$A114,input!$C$754:$C$900,R$2,input!$D$754:$D$900,$B$108)</f>
        <v>0</v>
      </c>
      <c r="S114" s="1">
        <f>SUMIFS(input!$E$754:$E$900,input!$B$754:$B$900,$A114,input!$C$754:$C$900,S$2,input!$D$754:$D$900,$B$108)</f>
        <v>0</v>
      </c>
      <c r="T114" s="3">
        <f t="shared" si="250"/>
        <v>14180</v>
      </c>
      <c r="U114" s="3"/>
      <c r="V114" t="s">
        <v>9</v>
      </c>
      <c r="W114" s="1">
        <f t="shared" si="251"/>
        <v>-1782.8295725165999</v>
      </c>
      <c r="X114" s="1">
        <f t="shared" si="241"/>
        <v>-116.99379709000004</v>
      </c>
      <c r="Y114" s="1">
        <f t="shared" si="242"/>
        <v>-1988.2486984819998</v>
      </c>
      <c r="Z114" s="1">
        <f t="shared" si="243"/>
        <v>655.1983633079999</v>
      </c>
      <c r="AA114" s="1">
        <f t="shared" si="244"/>
        <v>0</v>
      </c>
      <c r="AB114" s="1">
        <f t="shared" si="245"/>
        <v>0</v>
      </c>
      <c r="AC114" s="1">
        <f t="shared" si="246"/>
        <v>0</v>
      </c>
      <c r="AD114" s="3">
        <f t="shared" si="247"/>
        <v>-3232.8737047805989</v>
      </c>
      <c r="AE114" s="3"/>
    </row>
    <row r="115" spans="1:31" x14ac:dyDescent="0.25">
      <c r="A115">
        <f t="shared" si="248"/>
        <v>6</v>
      </c>
      <c r="B115" t="s">
        <v>10</v>
      </c>
      <c r="C115" s="1">
        <f>SUMIFS(input!$E$154:$E$300,input!$B$154:$B$300,$A115,input!$C$154:$C$300,C$2,input!$D$154:$D$300,$B$108)</f>
        <v>4728.1235116622001</v>
      </c>
      <c r="D115" s="1">
        <f>SUMIFS(input!$E$154:$E$300,input!$B$154:$B$300,$A115,input!$C$154:$C$300,D$2,input!$D$154:$D$300,$B$108)</f>
        <v>464.50687024280001</v>
      </c>
      <c r="E115" s="1">
        <f>SUMIFS(input!$E$154:$E$300,input!$B$154:$B$300,$A115,input!$C$154:$C$300,E$2,input!$D$154:$D$300,$B$108)</f>
        <v>4577.1577903139996</v>
      </c>
      <c r="F115" s="1">
        <f>SUMIFS(input!$E$154:$E$300,input!$B$154:$B$300,$A115,input!$C$154:$C$300,F$2,input!$D$154:$D$300,$B$108)</f>
        <v>2008.444733175</v>
      </c>
      <c r="G115" s="1">
        <f>SUMIFS(input!$E$154:$E$300,input!$B$154:$B$300,$A115,input!$C$154:$C$300,G$2,input!$D$154:$D$300,$B$108)</f>
        <v>0</v>
      </c>
      <c r="H115" s="1">
        <f>SUMIFS(input!$E$154:$E$300,input!$B$154:$B$300,$A115,input!$C$154:$C$300,H$2,input!$D$154:$D$300,$B$108)</f>
        <v>0</v>
      </c>
      <c r="I115" s="1">
        <f>SUMIFS(input!$E$154:$E$300,input!$B$154:$B$300,$A115,input!$C$154:$C$300,I$2,input!$D$154:$D$300,$B$108)</f>
        <v>0</v>
      </c>
      <c r="J115" s="3">
        <f t="shared" si="249"/>
        <v>11778.232905393999</v>
      </c>
      <c r="L115" t="s">
        <v>10</v>
      </c>
      <c r="M115" s="1">
        <f>SUMIFS(input!$E$754:$E$900,input!$B$754:$B$900,$A115,input!$C$754:$C$900,M$2,input!$D$754:$D$900,$B$108)</f>
        <v>2809</v>
      </c>
      <c r="N115" s="1">
        <f>SUMIFS(input!$E$754:$E$900,input!$B$754:$B$900,$A115,input!$C$754:$C$900,N$2,input!$D$754:$D$900,$B$108)</f>
        <v>251</v>
      </c>
      <c r="O115" s="1">
        <f>SUMIFS(input!$E$754:$E$900,input!$B$754:$B$900,$A115,input!$C$754:$C$900,O$2,input!$D$754:$D$900,$B$108)</f>
        <v>2136</v>
      </c>
      <c r="P115" s="1">
        <f>SUMIFS(input!$E$754:$E$900,input!$B$754:$B$900,$A115,input!$C$754:$C$900,P$2,input!$D$754:$D$900,$B$108)</f>
        <v>1354</v>
      </c>
      <c r="Q115" s="1">
        <f>SUMIFS(input!$E$754:$E$900,input!$B$754:$B$900,$A115,input!$C$754:$C$900,Q$2,input!$D$754:$D$900,$B$108)</f>
        <v>0</v>
      </c>
      <c r="R115" s="1">
        <f>SUMIFS(input!$E$754:$E$900,input!$B$754:$B$900,$A115,input!$C$754:$C$900,R$2,input!$D$754:$D$900,$B$108)</f>
        <v>0</v>
      </c>
      <c r="S115" s="1">
        <f>SUMIFS(input!$E$754:$E$900,input!$B$754:$B$900,$A115,input!$C$754:$C$900,S$2,input!$D$754:$D$900,$B$108)</f>
        <v>0</v>
      </c>
      <c r="T115" s="3">
        <f t="shared" si="250"/>
        <v>6550</v>
      </c>
      <c r="U115" s="3"/>
      <c r="V115" t="s">
        <v>10</v>
      </c>
      <c r="W115" s="1">
        <f t="shared" si="251"/>
        <v>-1919.1235116622001</v>
      </c>
      <c r="X115" s="1">
        <f t="shared" si="241"/>
        <v>-213.50687024280001</v>
      </c>
      <c r="Y115" s="1">
        <f t="shared" si="242"/>
        <v>-2441.1577903139996</v>
      </c>
      <c r="Z115" s="1">
        <f t="shared" si="243"/>
        <v>-654.44473317500001</v>
      </c>
      <c r="AA115" s="1">
        <f t="shared" si="244"/>
        <v>0</v>
      </c>
      <c r="AB115" s="1">
        <f t="shared" si="245"/>
        <v>0</v>
      </c>
      <c r="AC115" s="1">
        <f t="shared" si="246"/>
        <v>0</v>
      </c>
      <c r="AD115" s="3">
        <f t="shared" si="247"/>
        <v>-5228.2329053939993</v>
      </c>
      <c r="AE115" s="3"/>
    </row>
    <row r="116" spans="1:31" x14ac:dyDescent="0.25">
      <c r="A116">
        <f t="shared" si="248"/>
        <v>7</v>
      </c>
      <c r="B116" t="s">
        <v>11</v>
      </c>
      <c r="C116" s="1">
        <f>SUMIFS(input!$E$154:$E$300,input!$B$154:$B$300,$A116,input!$C$154:$C$300,C$2,input!$D$154:$D$300,$B$108)</f>
        <v>6816.8223782301002</v>
      </c>
      <c r="D116" s="1">
        <f>SUMIFS(input!$E$154:$E$300,input!$B$154:$B$300,$A116,input!$C$154:$C$300,D$2,input!$D$154:$D$300,$B$108)</f>
        <v>381.13876766549998</v>
      </c>
      <c r="E116" s="1">
        <f>SUMIFS(input!$E$154:$E$300,input!$B$154:$B$300,$A116,input!$C$154:$C$300,E$2,input!$D$154:$D$300,$B$108)</f>
        <v>8166.7094134580002</v>
      </c>
      <c r="F116" s="1">
        <f>SUMIFS(input!$E$154:$E$300,input!$B$154:$B$300,$A116,input!$C$154:$C$300,F$2,input!$D$154:$D$300,$B$108)</f>
        <v>2539.5058692910002</v>
      </c>
      <c r="G116" s="1">
        <f>SUMIFS(input!$E$154:$E$300,input!$B$154:$B$300,$A116,input!$C$154:$C$300,G$2,input!$D$154:$D$300,$B$108)</f>
        <v>0</v>
      </c>
      <c r="H116" s="1">
        <f>SUMIFS(input!$E$154:$E$300,input!$B$154:$B$300,$A116,input!$C$154:$C$300,H$2,input!$D$154:$D$300,$B$108)</f>
        <v>0</v>
      </c>
      <c r="I116" s="1">
        <f>SUMIFS(input!$E$154:$E$300,input!$B$154:$B$300,$A116,input!$C$154:$C$300,I$2,input!$D$154:$D$300,$B$108)</f>
        <v>0</v>
      </c>
      <c r="J116" s="3">
        <f t="shared" si="249"/>
        <v>17904.176428644601</v>
      </c>
      <c r="L116" t="s">
        <v>11</v>
      </c>
      <c r="M116" s="1">
        <f>SUMIFS(input!$E$754:$E$900,input!$B$754:$B$900,$A116,input!$C$754:$C$900,M$2,input!$D$754:$D$900,$B$108)</f>
        <v>8343</v>
      </c>
      <c r="N116" s="1">
        <f>SUMIFS(input!$E$754:$E$900,input!$B$754:$B$900,$A116,input!$C$754:$C$900,N$2,input!$D$754:$D$900,$B$108)</f>
        <v>596</v>
      </c>
      <c r="O116" s="1">
        <f>SUMIFS(input!$E$754:$E$900,input!$B$754:$B$900,$A116,input!$C$754:$C$900,O$2,input!$D$754:$D$900,$B$108)</f>
        <v>8607</v>
      </c>
      <c r="P116" s="1">
        <f>SUMIFS(input!$E$754:$E$900,input!$B$754:$B$900,$A116,input!$C$754:$C$900,P$2,input!$D$754:$D$900,$B$108)</f>
        <v>5910</v>
      </c>
      <c r="Q116" s="1">
        <f>SUMIFS(input!$E$754:$E$900,input!$B$754:$B$900,$A116,input!$C$754:$C$900,Q$2,input!$D$754:$D$900,$B$108)</f>
        <v>0</v>
      </c>
      <c r="R116" s="1">
        <f>SUMIFS(input!$E$754:$E$900,input!$B$754:$B$900,$A116,input!$C$754:$C$900,R$2,input!$D$754:$D$900,$B$108)</f>
        <v>0</v>
      </c>
      <c r="S116" s="1">
        <f>SUMIFS(input!$E$754:$E$900,input!$B$754:$B$900,$A116,input!$C$754:$C$900,S$2,input!$D$754:$D$900,$B$108)</f>
        <v>0</v>
      </c>
      <c r="T116" s="3">
        <f t="shared" si="250"/>
        <v>23456</v>
      </c>
      <c r="U116" s="3"/>
      <c r="V116" t="s">
        <v>11</v>
      </c>
      <c r="W116" s="1">
        <f t="shared" si="251"/>
        <v>1526.1776217698998</v>
      </c>
      <c r="X116" s="1">
        <f t="shared" si="241"/>
        <v>214.86123233450002</v>
      </c>
      <c r="Y116" s="1">
        <f t="shared" si="242"/>
        <v>440.2905865419998</v>
      </c>
      <c r="Z116" s="1">
        <f t="shared" si="243"/>
        <v>3370.4941307089998</v>
      </c>
      <c r="AA116" s="1">
        <f t="shared" si="244"/>
        <v>0</v>
      </c>
      <c r="AB116" s="1">
        <f t="shared" si="245"/>
        <v>0</v>
      </c>
      <c r="AC116" s="1">
        <f t="shared" si="246"/>
        <v>0</v>
      </c>
      <c r="AD116" s="3">
        <f t="shared" si="247"/>
        <v>5551.8235713553986</v>
      </c>
      <c r="AE116" s="3"/>
    </row>
    <row r="117" spans="1:31" x14ac:dyDescent="0.25">
      <c r="B117" s="8" t="s">
        <v>12</v>
      </c>
      <c r="C117" s="9">
        <f t="shared" ref="C117:J117" si="252">SUM(C110:C116)</f>
        <v>72577.423717842001</v>
      </c>
      <c r="D117" s="9">
        <f t="shared" si="252"/>
        <v>18405.048895357097</v>
      </c>
      <c r="E117" s="9">
        <f t="shared" si="252"/>
        <v>71830.793277258796</v>
      </c>
      <c r="F117" s="9">
        <f t="shared" si="252"/>
        <v>74184.871421218209</v>
      </c>
      <c r="G117" s="9">
        <f t="shared" si="252"/>
        <v>22797.011975278601</v>
      </c>
      <c r="H117" s="9">
        <f t="shared" si="252"/>
        <v>15404.258229435</v>
      </c>
      <c r="I117" s="9">
        <f t="shared" si="252"/>
        <v>22190.567289709899</v>
      </c>
      <c r="J117" s="9">
        <f t="shared" si="252"/>
        <v>297389.97480609961</v>
      </c>
      <c r="L117" s="8" t="s">
        <v>12</v>
      </c>
      <c r="M117" s="9">
        <f t="shared" ref="M117:T117" si="253">SUM(M110:M116)</f>
        <v>61733</v>
      </c>
      <c r="N117" s="9">
        <f t="shared" si="253"/>
        <v>19060</v>
      </c>
      <c r="O117" s="9">
        <f t="shared" si="253"/>
        <v>53902</v>
      </c>
      <c r="P117" s="9">
        <f t="shared" si="253"/>
        <v>57240</v>
      </c>
      <c r="Q117" s="9">
        <f t="shared" si="253"/>
        <v>23124</v>
      </c>
      <c r="R117" s="9">
        <f t="shared" si="253"/>
        <v>11425</v>
      </c>
      <c r="S117" s="9">
        <f t="shared" si="253"/>
        <v>37241</v>
      </c>
      <c r="T117" s="9">
        <f t="shared" si="253"/>
        <v>263725</v>
      </c>
      <c r="U117" s="18"/>
      <c r="V117" s="8" t="s">
        <v>12</v>
      </c>
      <c r="W117" s="9">
        <f t="shared" si="251"/>
        <v>-10844.423717842001</v>
      </c>
      <c r="X117" s="9">
        <f t="shared" si="241"/>
        <v>654.95110464290337</v>
      </c>
      <c r="Y117" s="9">
        <f t="shared" si="242"/>
        <v>-17928.793277258796</v>
      </c>
      <c r="Z117" s="9">
        <f t="shared" si="243"/>
        <v>-16944.871421218209</v>
      </c>
      <c r="AA117" s="9">
        <f t="shared" si="244"/>
        <v>326.98802472139869</v>
      </c>
      <c r="AB117" s="9">
        <f t="shared" si="245"/>
        <v>-3979.2582294349995</v>
      </c>
      <c r="AC117" s="9">
        <f t="shared" si="246"/>
        <v>15050.432710290101</v>
      </c>
      <c r="AD117" s="9">
        <f t="shared" si="247"/>
        <v>-33664.974806099606</v>
      </c>
      <c r="AE117" s="18"/>
    </row>
    <row r="118" spans="1:31" x14ac:dyDescent="0.25">
      <c r="B118" s="16"/>
      <c r="C118" s="18"/>
      <c r="D118" s="18"/>
      <c r="E118" s="18"/>
      <c r="F118" s="18"/>
      <c r="G118" s="18"/>
      <c r="H118" s="18"/>
      <c r="I118" s="18"/>
      <c r="J118" s="18"/>
      <c r="L118" s="16"/>
      <c r="M118" s="18"/>
      <c r="N118" s="18"/>
      <c r="O118" s="18"/>
      <c r="P118" s="18"/>
      <c r="Q118" s="18"/>
      <c r="R118" s="18"/>
      <c r="S118" s="18"/>
      <c r="T118" s="18"/>
      <c r="U118" s="18"/>
      <c r="V118" s="16"/>
      <c r="W118" s="18"/>
      <c r="X118" s="18"/>
      <c r="Y118" s="18"/>
      <c r="Z118" s="18"/>
      <c r="AA118" s="18"/>
      <c r="AB118" s="18"/>
      <c r="AC118" s="18"/>
      <c r="AD118" s="18"/>
      <c r="AE118" s="18"/>
    </row>
    <row r="119" spans="1:31" x14ac:dyDescent="0.25">
      <c r="B119" s="5"/>
      <c r="C119" s="13" t="s">
        <v>5</v>
      </c>
      <c r="D119" s="13" t="s">
        <v>6</v>
      </c>
      <c r="E119" s="13" t="s">
        <v>7</v>
      </c>
      <c r="F119" s="13" t="s">
        <v>8</v>
      </c>
      <c r="G119" s="13" t="s">
        <v>9</v>
      </c>
      <c r="H119" s="13" t="s">
        <v>10</v>
      </c>
      <c r="I119" s="13" t="s">
        <v>11</v>
      </c>
      <c r="J119" s="7" t="s">
        <v>12</v>
      </c>
      <c r="L119" s="5"/>
      <c r="M119" s="13" t="s">
        <v>5</v>
      </c>
      <c r="N119" s="13" t="s">
        <v>6</v>
      </c>
      <c r="O119" s="13" t="s">
        <v>7</v>
      </c>
      <c r="P119" s="13" t="s">
        <v>8</v>
      </c>
      <c r="Q119" s="13" t="s">
        <v>9</v>
      </c>
      <c r="R119" s="13" t="s">
        <v>10</v>
      </c>
      <c r="S119" s="13" t="s">
        <v>11</v>
      </c>
      <c r="T119" s="7" t="s">
        <v>12</v>
      </c>
      <c r="U119" s="20"/>
      <c r="V119" s="5"/>
      <c r="W119" s="6" t="s">
        <v>5</v>
      </c>
      <c r="X119" s="6" t="s">
        <v>6</v>
      </c>
      <c r="Y119" s="6" t="s">
        <v>7</v>
      </c>
      <c r="Z119" s="6" t="s">
        <v>8</v>
      </c>
      <c r="AA119" s="6" t="s">
        <v>9</v>
      </c>
      <c r="AB119" s="6" t="s">
        <v>10</v>
      </c>
      <c r="AC119" s="6" t="s">
        <v>11</v>
      </c>
      <c r="AD119" s="7" t="s">
        <v>12</v>
      </c>
      <c r="AE119" s="20"/>
    </row>
    <row r="120" spans="1:31" x14ac:dyDescent="0.25">
      <c r="B120" t="s">
        <v>5</v>
      </c>
      <c r="C120" s="10">
        <f>C110/$J$117</f>
        <v>9.2348225466655207E-2</v>
      </c>
      <c r="D120" s="10">
        <f t="shared" ref="D120:J120" si="254">D110/$J$117</f>
        <v>1.8469576250911141E-2</v>
      </c>
      <c r="E120" s="10">
        <f t="shared" si="254"/>
        <v>2.6785624596860885E-2</v>
      </c>
      <c r="F120" s="10">
        <f t="shared" si="254"/>
        <v>5.2167299002543917E-2</v>
      </c>
      <c r="G120" s="10">
        <f t="shared" si="254"/>
        <v>3.779887358368357E-2</v>
      </c>
      <c r="H120" s="10">
        <f t="shared" si="254"/>
        <v>2.5213367000707008E-2</v>
      </c>
      <c r="I120" s="10">
        <f t="shared" si="254"/>
        <v>2.8991104929751873E-2</v>
      </c>
      <c r="J120" s="11">
        <f t="shared" si="254"/>
        <v>0.28177407083111361</v>
      </c>
      <c r="L120" t="s">
        <v>5</v>
      </c>
      <c r="M120" s="10">
        <f>M110/$T$117</f>
        <v>8.5410939425537971E-2</v>
      </c>
      <c r="N120" s="10">
        <f t="shared" ref="N120:T120" si="255">N110/$T$117</f>
        <v>2.7665181533794672E-2</v>
      </c>
      <c r="O120" s="10">
        <f t="shared" si="255"/>
        <v>2.4593800360223718E-2</v>
      </c>
      <c r="P120" s="10">
        <f t="shared" si="255"/>
        <v>4.4015546497298323E-2</v>
      </c>
      <c r="Q120" s="10">
        <f t="shared" si="255"/>
        <v>3.1593515973078017E-2</v>
      </c>
      <c r="R120" s="10">
        <f t="shared" si="255"/>
        <v>1.813631623850602E-2</v>
      </c>
      <c r="S120" s="10">
        <f t="shared" si="255"/>
        <v>5.0325149303251493E-2</v>
      </c>
      <c r="T120" s="11">
        <f t="shared" si="255"/>
        <v>0.28174044933169023</v>
      </c>
      <c r="U120" s="11"/>
      <c r="V120" t="s">
        <v>5</v>
      </c>
      <c r="W120" s="10">
        <f>IF(C110&gt;0,W110/C110,0)</f>
        <v>-0.17981859097719319</v>
      </c>
      <c r="X120" s="10">
        <f t="shared" ref="X120:X127" si="256">IF(D110&gt;0,X110/D110,0)</f>
        <v>0.32831650717089877</v>
      </c>
      <c r="Y120" s="10">
        <f t="shared" ref="Y120:Y127" si="257">IF(E110&gt;0,Y110/E110,0)</f>
        <v>-0.18576673288446766</v>
      </c>
      <c r="Z120" s="10">
        <f t="shared" ref="Z120:Z127" si="258">IF(F110&gt;0,Z110/F110,0)</f>
        <v>-0.25177412309835684</v>
      </c>
      <c r="AA120" s="10">
        <f t="shared" ref="AA120:AA127" si="259">IF(G110&gt;0,AA110/G110,0)</f>
        <v>-0.25878520539101874</v>
      </c>
      <c r="AB120" s="10">
        <f t="shared" ref="AB120:AB127" si="260">IF(H110&gt;0,AB110/H110,0)</f>
        <v>-0.36211379316469494</v>
      </c>
      <c r="AC120" s="10">
        <f t="shared" ref="AC120:AC127" si="261">IF(I110&gt;0,AC110/I110,0)</f>
        <v>0.53937801964931287</v>
      </c>
      <c r="AD120" s="11">
        <f t="shared" ref="AD120:AD127" si="262">IF(J110&gt;0,AD110/J110,0)</f>
        <v>-0.11330725825052815</v>
      </c>
      <c r="AE120" s="11"/>
    </row>
    <row r="121" spans="1:31" x14ac:dyDescent="0.25">
      <c r="B121" t="s">
        <v>6</v>
      </c>
      <c r="C121" s="10">
        <f t="shared" ref="C121:J121" si="263">C111/$J$117</f>
        <v>1.6293719141997502E-2</v>
      </c>
      <c r="D121" s="10">
        <f t="shared" si="263"/>
        <v>6.5450540830452961E-3</v>
      </c>
      <c r="E121" s="10">
        <f t="shared" si="263"/>
        <v>6.2536276784695951E-3</v>
      </c>
      <c r="F121" s="10">
        <f t="shared" si="263"/>
        <v>1.62367931789998E-2</v>
      </c>
      <c r="G121" s="10">
        <f t="shared" si="263"/>
        <v>2.2582073605032157E-3</v>
      </c>
      <c r="H121" s="10">
        <f t="shared" si="263"/>
        <v>1.5619452893314975E-3</v>
      </c>
      <c r="I121" s="10">
        <f t="shared" si="263"/>
        <v>1.3529407816112017E-3</v>
      </c>
      <c r="J121" s="11">
        <f t="shared" si="263"/>
        <v>5.0502287513958098E-2</v>
      </c>
      <c r="L121" t="s">
        <v>6</v>
      </c>
      <c r="M121" s="10">
        <f t="shared" ref="M121:T121" si="264">M111/$T$117</f>
        <v>1.9679590482510192E-2</v>
      </c>
      <c r="N121" s="10">
        <f t="shared" si="264"/>
        <v>1.0222769930799128E-2</v>
      </c>
      <c r="O121" s="10">
        <f t="shared" si="264"/>
        <v>1.0256896388283249E-2</v>
      </c>
      <c r="P121" s="10">
        <f t="shared" si="264"/>
        <v>8.6908711726229968E-3</v>
      </c>
      <c r="Q121" s="10">
        <f t="shared" si="264"/>
        <v>2.7528675703858184E-3</v>
      </c>
      <c r="R121" s="10">
        <f t="shared" si="264"/>
        <v>1.6342781306284955E-3</v>
      </c>
      <c r="S121" s="10">
        <f t="shared" si="264"/>
        <v>3.51123329225519E-3</v>
      </c>
      <c r="T121" s="11">
        <f t="shared" si="264"/>
        <v>5.6748506967485068E-2</v>
      </c>
      <c r="U121" s="11"/>
      <c r="V121" t="s">
        <v>6</v>
      </c>
      <c r="W121" s="10">
        <f t="shared" ref="W121:W127" si="265">IF(C111&gt;0,W111/C111,0)</f>
        <v>7.1077281709254439E-2</v>
      </c>
      <c r="X121" s="10">
        <f t="shared" si="256"/>
        <v>0.38509743237053567</v>
      </c>
      <c r="Y121" s="10">
        <f t="shared" si="257"/>
        <v>0.45448391973513746</v>
      </c>
      <c r="Z121" s="10">
        <f t="shared" si="258"/>
        <v>-0.52533410294339711</v>
      </c>
      <c r="AA121" s="10">
        <f t="shared" si="259"/>
        <v>8.10517346080986E-2</v>
      </c>
      <c r="AB121" s="10">
        <f t="shared" si="260"/>
        <v>-7.2134283450502684E-2</v>
      </c>
      <c r="AC121" s="10">
        <f t="shared" si="261"/>
        <v>1.3014729491438792</v>
      </c>
      <c r="AD121" s="11">
        <f t="shared" si="262"/>
        <v>-3.5205043591264962E-3</v>
      </c>
      <c r="AE121" s="11"/>
    </row>
    <row r="122" spans="1:31" x14ac:dyDescent="0.25">
      <c r="B122" t="s">
        <v>7</v>
      </c>
      <c r="C122" s="10">
        <f t="shared" ref="C122:J122" si="266">C112/$J$117</f>
        <v>2.8999870259057273E-2</v>
      </c>
      <c r="D122" s="10">
        <f t="shared" si="266"/>
        <v>1.118417389908458E-2</v>
      </c>
      <c r="E122" s="10">
        <f t="shared" si="266"/>
        <v>9.6935610196583977E-2</v>
      </c>
      <c r="F122" s="10">
        <f t="shared" si="266"/>
        <v>4.1773226582817548E-2</v>
      </c>
      <c r="G122" s="10">
        <f t="shared" si="266"/>
        <v>3.1145969048076406E-2</v>
      </c>
      <c r="H122" s="10">
        <f t="shared" si="266"/>
        <v>1.423399398234583E-2</v>
      </c>
      <c r="I122" s="10">
        <f t="shared" si="266"/>
        <v>3.506456948344857E-2</v>
      </c>
      <c r="J122" s="11">
        <f t="shared" si="266"/>
        <v>0.2593374134514142</v>
      </c>
      <c r="L122" t="s">
        <v>7</v>
      </c>
      <c r="M122" s="10">
        <f t="shared" ref="M122:T122" si="267">M112/$T$117</f>
        <v>2.8086074509432173E-2</v>
      </c>
      <c r="N122" s="10">
        <f t="shared" si="267"/>
        <v>1.6547540051189687E-2</v>
      </c>
      <c r="O122" s="10">
        <f t="shared" si="267"/>
        <v>6.8442506398710773E-2</v>
      </c>
      <c r="P122" s="10">
        <f t="shared" si="267"/>
        <v>4.4713242961418147E-2</v>
      </c>
      <c r="Q122" s="10">
        <f t="shared" si="267"/>
        <v>3.5343634467722061E-2</v>
      </c>
      <c r="R122" s="10">
        <f t="shared" si="267"/>
        <v>1.4678168546781686E-2</v>
      </c>
      <c r="S122" s="10">
        <f t="shared" si="267"/>
        <v>5.1056972224855439E-2</v>
      </c>
      <c r="T122" s="11">
        <f t="shared" si="267"/>
        <v>0.25886813916010998</v>
      </c>
      <c r="U122" s="11"/>
      <c r="V122" t="s">
        <v>7</v>
      </c>
      <c r="W122" s="10">
        <f t="shared" si="265"/>
        <v>-0.14114476807141244</v>
      </c>
      <c r="X122" s="10">
        <f t="shared" si="256"/>
        <v>0.31206245025585233</v>
      </c>
      <c r="Y122" s="10">
        <f t="shared" si="257"/>
        <v>-0.37386564475032485</v>
      </c>
      <c r="Z122" s="10">
        <f t="shared" si="258"/>
        <v>-5.0788208099447923E-2</v>
      </c>
      <c r="AA122" s="10">
        <f t="shared" si="259"/>
        <v>6.3159034935946169E-3</v>
      </c>
      <c r="AB122" s="10">
        <f t="shared" si="260"/>
        <v>-8.5528722510732444E-2</v>
      </c>
      <c r="AC122" s="10">
        <f t="shared" si="261"/>
        <v>0.29125353229123818</v>
      </c>
      <c r="AD122" s="11">
        <f t="shared" si="262"/>
        <v>-0.11480611783355633</v>
      </c>
      <c r="AE122" s="11"/>
    </row>
    <row r="123" spans="1:31" x14ac:dyDescent="0.25">
      <c r="B123" t="s">
        <v>8</v>
      </c>
      <c r="C123" s="10">
        <f t="shared" ref="C123:J123" si="268">C113/$J$117</f>
        <v>4.4794221487609379E-2</v>
      </c>
      <c r="D123" s="10">
        <f t="shared" si="268"/>
        <v>2.0943032748648175E-2</v>
      </c>
      <c r="E123" s="10">
        <f t="shared" si="268"/>
        <v>4.2380232579371395E-2</v>
      </c>
      <c r="F123" s="10">
        <f t="shared" si="268"/>
        <v>0.11645479694836328</v>
      </c>
      <c r="G123" s="10">
        <f t="shared" si="268"/>
        <v>5.4539119316968088E-3</v>
      </c>
      <c r="H123" s="10">
        <f t="shared" si="268"/>
        <v>1.0788869639492609E-2</v>
      </c>
      <c r="I123" s="10">
        <f t="shared" si="268"/>
        <v>9.2091230264525637E-3</v>
      </c>
      <c r="J123" s="11">
        <f t="shared" si="268"/>
        <v>0.2500241883616342</v>
      </c>
      <c r="L123" t="s">
        <v>8</v>
      </c>
      <c r="M123" s="10">
        <f t="shared" ref="M123:T123" si="269">M113/$T$117</f>
        <v>3.9677694568205517E-2</v>
      </c>
      <c r="N123" s="10">
        <f t="shared" si="269"/>
        <v>1.292255190065409E-2</v>
      </c>
      <c r="O123" s="10">
        <f t="shared" si="269"/>
        <v>3.8206465067778937E-2</v>
      </c>
      <c r="P123" s="10">
        <f t="shared" si="269"/>
        <v>8.110721395392928E-2</v>
      </c>
      <c r="Q123" s="10">
        <f t="shared" si="269"/>
        <v>1.7992226751350839E-2</v>
      </c>
      <c r="R123" s="10">
        <f t="shared" si="269"/>
        <v>8.8728789458716473E-3</v>
      </c>
      <c r="S123" s="10">
        <f t="shared" si="269"/>
        <v>3.6318134420324201E-2</v>
      </c>
      <c r="T123" s="11">
        <f t="shared" si="269"/>
        <v>0.2350971656081145</v>
      </c>
      <c r="U123" s="11"/>
      <c r="V123" t="s">
        <v>8</v>
      </c>
      <c r="W123" s="10">
        <f t="shared" si="265"/>
        <v>-0.21449416800445442</v>
      </c>
      <c r="X123" s="10">
        <f t="shared" si="256"/>
        <v>-0.4528156216432333</v>
      </c>
      <c r="Y123" s="10">
        <f t="shared" si="257"/>
        <v>-0.20053676063805032</v>
      </c>
      <c r="Z123" s="10">
        <f t="shared" si="258"/>
        <v>-0.38237185553180431</v>
      </c>
      <c r="AA123" s="10">
        <f t="shared" si="259"/>
        <v>1.9255112455820984</v>
      </c>
      <c r="AB123" s="10">
        <f t="shared" si="260"/>
        <v>-0.27068761669074054</v>
      </c>
      <c r="AC123" s="10">
        <f t="shared" si="261"/>
        <v>2.4972786268934186</v>
      </c>
      <c r="AD123" s="11">
        <f t="shared" si="262"/>
        <v>-0.16614537110295141</v>
      </c>
      <c r="AE123" s="11"/>
    </row>
    <row r="124" spans="1:31" x14ac:dyDescent="0.25">
      <c r="B124" t="s">
        <v>9</v>
      </c>
      <c r="C124" s="10">
        <f t="shared" ref="C124:J124" si="270">C114/$J$117</f>
        <v>2.2791049284481741E-2</v>
      </c>
      <c r="D124" s="10">
        <f t="shared" si="270"/>
        <v>1.9032040251492407E-3</v>
      </c>
      <c r="E124" s="10">
        <f t="shared" si="270"/>
        <v>2.6329901347842605E-2</v>
      </c>
      <c r="F124" s="10">
        <f t="shared" si="270"/>
        <v>7.5281678145059016E-3</v>
      </c>
      <c r="G124" s="10">
        <f t="shared" si="270"/>
        <v>0</v>
      </c>
      <c r="H124" s="10">
        <f t="shared" si="270"/>
        <v>0</v>
      </c>
      <c r="I124" s="10">
        <f t="shared" si="270"/>
        <v>0</v>
      </c>
      <c r="J124" s="11">
        <f t="shared" si="270"/>
        <v>5.8552322471979487E-2</v>
      </c>
      <c r="L124" t="s">
        <v>9</v>
      </c>
      <c r="M124" s="10">
        <f t="shared" ref="M124:T124" si="271">M114/$T$117</f>
        <v>1.8940183903687555E-2</v>
      </c>
      <c r="N124" s="10">
        <f t="shared" si="271"/>
        <v>1.702531045596739E-3</v>
      </c>
      <c r="O124" s="10">
        <f t="shared" si="271"/>
        <v>2.2151862735804342E-2</v>
      </c>
      <c r="P124" s="10">
        <f t="shared" si="271"/>
        <v>1.0973551995449806E-2</v>
      </c>
      <c r="Q124" s="10">
        <f t="shared" si="271"/>
        <v>0</v>
      </c>
      <c r="R124" s="10">
        <f t="shared" si="271"/>
        <v>0</v>
      </c>
      <c r="S124" s="10">
        <f t="shared" si="271"/>
        <v>0</v>
      </c>
      <c r="T124" s="11">
        <f t="shared" si="271"/>
        <v>5.3768129680538443E-2</v>
      </c>
      <c r="U124" s="11"/>
      <c r="V124" t="s">
        <v>9</v>
      </c>
      <c r="W124" s="10">
        <f t="shared" si="265"/>
        <v>-0.26303841863268296</v>
      </c>
      <c r="X124" s="10">
        <f t="shared" si="256"/>
        <v>-0.2067050870371934</v>
      </c>
      <c r="Y124" s="10">
        <f t="shared" si="257"/>
        <v>-0.25391897180321343</v>
      </c>
      <c r="Z124" s="10">
        <f t="shared" si="258"/>
        <v>0.29265583541206686</v>
      </c>
      <c r="AA124" s="10">
        <f t="shared" si="259"/>
        <v>0</v>
      </c>
      <c r="AB124" s="10">
        <f t="shared" si="260"/>
        <v>0</v>
      </c>
      <c r="AC124" s="10">
        <f t="shared" si="261"/>
        <v>0</v>
      </c>
      <c r="AD124" s="11">
        <f t="shared" si="262"/>
        <v>-0.18565997546361535</v>
      </c>
      <c r="AE124" s="11"/>
    </row>
    <row r="125" spans="1:31" x14ac:dyDescent="0.25">
      <c r="B125" t="s">
        <v>10</v>
      </c>
      <c r="C125" s="10">
        <f t="shared" ref="C125:J125" si="272">C115/$J$117</f>
        <v>1.5898732009190862E-2</v>
      </c>
      <c r="D125" s="10">
        <f t="shared" si="272"/>
        <v>1.5619452893314975E-3</v>
      </c>
      <c r="E125" s="10">
        <f t="shared" si="272"/>
        <v>1.5391096466174892E-2</v>
      </c>
      <c r="F125" s="10">
        <f t="shared" si="272"/>
        <v>6.7535724245059723E-3</v>
      </c>
      <c r="G125" s="10">
        <f t="shared" si="272"/>
        <v>0</v>
      </c>
      <c r="H125" s="10">
        <f t="shared" si="272"/>
        <v>0</v>
      </c>
      <c r="I125" s="10">
        <f t="shared" si="272"/>
        <v>0</v>
      </c>
      <c r="J125" s="11">
        <f t="shared" si="272"/>
        <v>3.9605346189203222E-2</v>
      </c>
      <c r="L125" t="s">
        <v>10</v>
      </c>
      <c r="M125" s="10">
        <f t="shared" ref="M125:T125" si="273">M115/$T$117</f>
        <v>1.0651246563655323E-2</v>
      </c>
      <c r="N125" s="10">
        <f t="shared" si="273"/>
        <v>9.5174898094606123E-4</v>
      </c>
      <c r="O125" s="10">
        <f t="shared" si="273"/>
        <v>8.0993459095648878E-3</v>
      </c>
      <c r="P125" s="10">
        <f t="shared" si="273"/>
        <v>5.1341359370556455E-3</v>
      </c>
      <c r="Q125" s="10">
        <f t="shared" si="273"/>
        <v>0</v>
      </c>
      <c r="R125" s="10">
        <f t="shared" si="273"/>
        <v>0</v>
      </c>
      <c r="S125" s="10">
        <f t="shared" si="273"/>
        <v>0</v>
      </c>
      <c r="T125" s="11">
        <f t="shared" si="273"/>
        <v>2.4836477391221915E-2</v>
      </c>
      <c r="U125" s="11"/>
      <c r="V125" t="s">
        <v>10</v>
      </c>
      <c r="W125" s="10">
        <f t="shared" si="265"/>
        <v>-0.40589538469724129</v>
      </c>
      <c r="X125" s="10">
        <f t="shared" si="256"/>
        <v>-0.45964200729948068</v>
      </c>
      <c r="Y125" s="10">
        <f t="shared" si="257"/>
        <v>-0.53333485585309759</v>
      </c>
      <c r="Z125" s="10">
        <f t="shared" si="258"/>
        <v>-0.32584652311564344</v>
      </c>
      <c r="AA125" s="10">
        <f t="shared" si="259"/>
        <v>0</v>
      </c>
      <c r="AB125" s="10">
        <f t="shared" si="260"/>
        <v>0</v>
      </c>
      <c r="AC125" s="10">
        <f t="shared" si="261"/>
        <v>0</v>
      </c>
      <c r="AD125" s="11">
        <f t="shared" si="262"/>
        <v>-0.44388941426006784</v>
      </c>
      <c r="AE125" s="11"/>
    </row>
    <row r="126" spans="1:31" x14ac:dyDescent="0.25">
      <c r="B126" t="s">
        <v>11</v>
      </c>
      <c r="C126" s="10">
        <f t="shared" ref="C126:J126" si="274">C116/$J$117</f>
        <v>2.2922166030225857E-2</v>
      </c>
      <c r="D126" s="10">
        <f t="shared" si="274"/>
        <v>1.2816126969781183E-3</v>
      </c>
      <c r="E126" s="10">
        <f t="shared" si="274"/>
        <v>2.746128015506492E-2</v>
      </c>
      <c r="F126" s="10">
        <f t="shared" si="274"/>
        <v>8.539312298428272E-3</v>
      </c>
      <c r="G126" s="10">
        <f t="shared" si="274"/>
        <v>0</v>
      </c>
      <c r="H126" s="10">
        <f t="shared" si="274"/>
        <v>0</v>
      </c>
      <c r="I126" s="10">
        <f t="shared" si="274"/>
        <v>0</v>
      </c>
      <c r="J126" s="11">
        <f t="shared" si="274"/>
        <v>6.0204371180697172E-2</v>
      </c>
      <c r="L126" t="s">
        <v>11</v>
      </c>
      <c r="M126" s="10">
        <f t="shared" ref="M126:T126" si="275">M116/$T$117</f>
        <v>3.1635226087780834E-2</v>
      </c>
      <c r="N126" s="10">
        <f t="shared" si="275"/>
        <v>2.2599298511707271E-3</v>
      </c>
      <c r="O126" s="10">
        <f t="shared" si="275"/>
        <v>3.2636268840648401E-2</v>
      </c>
      <c r="P126" s="10">
        <f t="shared" si="275"/>
        <v>2.2409707081239929E-2</v>
      </c>
      <c r="Q126" s="10">
        <f t="shared" si="275"/>
        <v>0</v>
      </c>
      <c r="R126" s="10">
        <f t="shared" si="275"/>
        <v>0</v>
      </c>
      <c r="S126" s="10">
        <f t="shared" si="275"/>
        <v>0</v>
      </c>
      <c r="T126" s="11">
        <f t="shared" si="275"/>
        <v>8.8941131860839892E-2</v>
      </c>
      <c r="U126" s="11"/>
      <c r="V126" t="s">
        <v>11</v>
      </c>
      <c r="W126" s="10">
        <f t="shared" si="265"/>
        <v>0.22388402353622014</v>
      </c>
      <c r="X126" s="10">
        <f t="shared" si="256"/>
        <v>0.56373491904415596</v>
      </c>
      <c r="Y126" s="10">
        <f t="shared" si="257"/>
        <v>5.3912850849871144E-2</v>
      </c>
      <c r="Z126" s="10">
        <f t="shared" si="258"/>
        <v>1.3272243909599633</v>
      </c>
      <c r="AA126" s="10">
        <f t="shared" si="259"/>
        <v>0</v>
      </c>
      <c r="AB126" s="10">
        <f t="shared" si="260"/>
        <v>0</v>
      </c>
      <c r="AC126" s="10">
        <f t="shared" si="261"/>
        <v>0</v>
      </c>
      <c r="AD126" s="11">
        <f t="shared" si="262"/>
        <v>0.31008539228160903</v>
      </c>
      <c r="AE126" s="11"/>
    </row>
    <row r="127" spans="1:31" x14ac:dyDescent="0.25">
      <c r="B127" s="8" t="s">
        <v>12</v>
      </c>
      <c r="C127" s="12">
        <f t="shared" ref="C127:J127" si="276">C117/$J$117</f>
        <v>0.24404798367921784</v>
      </c>
      <c r="D127" s="12">
        <f t="shared" si="276"/>
        <v>6.1888598993148039E-2</v>
      </c>
      <c r="E127" s="12">
        <f t="shared" si="276"/>
        <v>0.24153737302036823</v>
      </c>
      <c r="F127" s="12">
        <f t="shared" si="276"/>
        <v>0.2494531682501647</v>
      </c>
      <c r="G127" s="12">
        <f t="shared" si="276"/>
        <v>7.6656961923960001E-2</v>
      </c>
      <c r="H127" s="12">
        <f t="shared" si="276"/>
        <v>5.1798175911876944E-2</v>
      </c>
      <c r="I127" s="12">
        <f t="shared" si="276"/>
        <v>7.4617738221264204E-2</v>
      </c>
      <c r="J127" s="12">
        <f t="shared" si="276"/>
        <v>1</v>
      </c>
      <c r="L127" s="8" t="s">
        <v>12</v>
      </c>
      <c r="M127" s="12">
        <f t="shared" ref="M127:T127" si="277">M117/$T$117</f>
        <v>0.23408095554080954</v>
      </c>
      <c r="N127" s="12">
        <f t="shared" si="277"/>
        <v>7.2272253294151101E-2</v>
      </c>
      <c r="O127" s="12">
        <f t="shared" si="277"/>
        <v>0.20438714570101432</v>
      </c>
      <c r="P127" s="12">
        <f t="shared" si="277"/>
        <v>0.21704426959901413</v>
      </c>
      <c r="Q127" s="12">
        <f t="shared" si="277"/>
        <v>8.7682244762536735E-2</v>
      </c>
      <c r="R127" s="12">
        <f t="shared" si="277"/>
        <v>4.332164186178785E-2</v>
      </c>
      <c r="S127" s="12">
        <f t="shared" si="277"/>
        <v>0.14121148924068633</v>
      </c>
      <c r="T127" s="12">
        <f t="shared" si="277"/>
        <v>1</v>
      </c>
      <c r="U127" s="17"/>
      <c r="V127" s="8" t="s">
        <v>12</v>
      </c>
      <c r="W127" s="12">
        <f t="shared" si="265"/>
        <v>-0.14941869196131402</v>
      </c>
      <c r="X127" s="12">
        <f t="shared" si="256"/>
        <v>3.5585404220693104E-2</v>
      </c>
      <c r="Y127" s="12">
        <f t="shared" si="257"/>
        <v>-0.2495975953941601</v>
      </c>
      <c r="Z127" s="12">
        <f t="shared" si="258"/>
        <v>-0.2284141105402209</v>
      </c>
      <c r="AA127" s="12">
        <f t="shared" si="259"/>
        <v>1.434345979534463E-2</v>
      </c>
      <c r="AB127" s="12">
        <f t="shared" si="260"/>
        <v>-0.25832196332773055</v>
      </c>
      <c r="AC127" s="12">
        <f t="shared" si="261"/>
        <v>0.67823559955897172</v>
      </c>
      <c r="AD127" s="12">
        <f t="shared" si="262"/>
        <v>-0.11320144476305703</v>
      </c>
      <c r="AE127" s="17"/>
    </row>
    <row r="128" spans="1:31" x14ac:dyDescent="0.25">
      <c r="B128" s="16"/>
      <c r="C128" s="18"/>
      <c r="D128" s="18"/>
      <c r="E128" s="18"/>
      <c r="F128" s="18"/>
      <c r="G128" s="18"/>
      <c r="H128" s="18"/>
      <c r="I128" s="18"/>
      <c r="J128" s="18"/>
      <c r="L128" s="16"/>
      <c r="M128" s="18"/>
      <c r="N128" s="18"/>
      <c r="O128" s="18"/>
      <c r="P128" s="18"/>
      <c r="Q128" s="18"/>
      <c r="R128" s="18"/>
      <c r="S128" s="18"/>
      <c r="T128" s="18"/>
      <c r="U128" s="18"/>
      <c r="V128" s="16"/>
      <c r="W128" s="18"/>
      <c r="X128" s="18"/>
      <c r="Y128" s="18"/>
      <c r="Z128" s="18"/>
      <c r="AA128" s="18"/>
      <c r="AB128" s="18"/>
      <c r="AC128" s="18"/>
      <c r="AD128" s="18"/>
      <c r="AE128" s="18"/>
    </row>
    <row r="129" spans="1:31" x14ac:dyDescent="0.25">
      <c r="B129" s="4" t="s">
        <v>27</v>
      </c>
      <c r="C129">
        <v>1</v>
      </c>
      <c r="D129">
        <v>2</v>
      </c>
      <c r="E129">
        <v>3</v>
      </c>
      <c r="F129">
        <v>4</v>
      </c>
      <c r="G129">
        <v>5</v>
      </c>
      <c r="H129">
        <v>6</v>
      </c>
      <c r="I129">
        <v>7</v>
      </c>
      <c r="L129" s="4" t="s">
        <v>27</v>
      </c>
      <c r="M129">
        <v>1</v>
      </c>
      <c r="N129">
        <v>2</v>
      </c>
      <c r="O129">
        <v>3</v>
      </c>
      <c r="P129">
        <v>4</v>
      </c>
      <c r="Q129">
        <v>5</v>
      </c>
      <c r="R129">
        <v>6</v>
      </c>
      <c r="S129">
        <v>7</v>
      </c>
      <c r="V129" s="4" t="s">
        <v>27</v>
      </c>
      <c r="W129">
        <v>1</v>
      </c>
      <c r="X129">
        <v>2</v>
      </c>
      <c r="Y129">
        <v>3</v>
      </c>
      <c r="Z129">
        <v>4</v>
      </c>
      <c r="AA129">
        <v>5</v>
      </c>
      <c r="AB129">
        <v>6</v>
      </c>
      <c r="AC129">
        <v>7</v>
      </c>
    </row>
    <row r="130" spans="1:31" x14ac:dyDescent="0.25">
      <c r="B130" s="5"/>
      <c r="C130" s="6" t="s">
        <v>5</v>
      </c>
      <c r="D130" s="6" t="s">
        <v>6</v>
      </c>
      <c r="E130" s="6" t="s">
        <v>7</v>
      </c>
      <c r="F130" s="6" t="s">
        <v>8</v>
      </c>
      <c r="G130" s="6" t="s">
        <v>9</v>
      </c>
      <c r="H130" s="6" t="s">
        <v>10</v>
      </c>
      <c r="I130" s="6" t="s">
        <v>11</v>
      </c>
      <c r="J130" s="7" t="s">
        <v>12</v>
      </c>
      <c r="L130" s="5"/>
      <c r="M130" s="6" t="s">
        <v>5</v>
      </c>
      <c r="N130" s="6" t="s">
        <v>6</v>
      </c>
      <c r="O130" s="6" t="s">
        <v>7</v>
      </c>
      <c r="P130" s="6" t="s">
        <v>8</v>
      </c>
      <c r="Q130" s="6" t="s">
        <v>9</v>
      </c>
      <c r="R130" s="6" t="s">
        <v>10</v>
      </c>
      <c r="S130" s="6" t="s">
        <v>11</v>
      </c>
      <c r="T130" s="7" t="s">
        <v>12</v>
      </c>
      <c r="U130" s="20"/>
      <c r="V130" s="5"/>
      <c r="W130" s="6" t="s">
        <v>5</v>
      </c>
      <c r="X130" s="6" t="s">
        <v>6</v>
      </c>
      <c r="Y130" s="6" t="s">
        <v>7</v>
      </c>
      <c r="Z130" s="6" t="s">
        <v>8</v>
      </c>
      <c r="AA130" s="6" t="s">
        <v>9</v>
      </c>
      <c r="AB130" s="6" t="s">
        <v>10</v>
      </c>
      <c r="AC130" s="6" t="s">
        <v>11</v>
      </c>
      <c r="AD130" s="7" t="s">
        <v>12</v>
      </c>
      <c r="AE130" s="20"/>
    </row>
    <row r="131" spans="1:31" x14ac:dyDescent="0.25">
      <c r="A131">
        <f>A110</f>
        <v>1</v>
      </c>
      <c r="B131" t="s">
        <v>5</v>
      </c>
      <c r="C131" s="1">
        <f>SUMIFS(input!$E$154:$E$300,input!$B$154:$B$300,$A131,input!$C$154:$C$300,C$2,input!$D$154:$D$300,$B$129)</f>
        <v>271393.93017464998</v>
      </c>
      <c r="D131" s="1">
        <f>SUMIFS(input!$E$154:$E$300,input!$B$154:$B$300,$A131,input!$C$154:$C$300,D$2,input!$D$154:$D$300,$B$129)</f>
        <v>15134.938858734</v>
      </c>
      <c r="E131" s="1">
        <f>SUMIFS(input!$E$154:$E$300,input!$B$154:$B$300,$A131,input!$C$154:$C$300,E$2,input!$D$154:$D$300,$B$129)</f>
        <v>9838.5219273754992</v>
      </c>
      <c r="F131" s="1">
        <f>SUMIFS(input!$E$154:$E$300,input!$B$154:$B$300,$A131,input!$C$154:$C$300,F$2,input!$D$154:$D$300,$B$129)</f>
        <v>19017.476182645401</v>
      </c>
      <c r="G131" s="1">
        <f>SUMIFS(input!$E$154:$E$300,input!$B$154:$B$300,$A131,input!$C$154:$C$300,G$2,input!$D$154:$D$300,$B$129)</f>
        <v>9751.3999546520008</v>
      </c>
      <c r="H131" s="1">
        <f>SUMIFS(input!$E$154:$E$300,input!$B$154:$B$300,$A131,input!$C$154:$C$300,H$2,input!$D$154:$D$300,$B$129)</f>
        <v>4722.685674591</v>
      </c>
      <c r="I131" s="1">
        <f>SUMIFS(input!$E$154:$E$300,input!$B$154:$B$300,$A131,input!$C$154:$C$300,I$2,input!$D$154:$D$300,$B$129)</f>
        <v>13574.980494233199</v>
      </c>
      <c r="J131" s="3">
        <f>SUM(C131:I131)</f>
        <v>343433.9332668811</v>
      </c>
      <c r="L131" t="s">
        <v>5</v>
      </c>
      <c r="M131" s="1">
        <f>SUMIFS(input!$E$754:$E$900,input!$B$754:$B$900,$A131,input!$C$754:$C$900,M$2,input!$D$754:$D$900,$B$129)</f>
        <v>252692</v>
      </c>
      <c r="N131" s="1">
        <f>SUMIFS(input!$E$754:$E$900,input!$B$754:$B$900,$A131,input!$C$754:$C$900,N$2,input!$D$754:$D$900,$B$129)</f>
        <v>31390</v>
      </c>
      <c r="O131" s="1">
        <f>SUMIFS(input!$E$754:$E$900,input!$B$754:$B$900,$A131,input!$C$754:$C$900,O$2,input!$D$754:$D$900,$B$129)</f>
        <v>23795</v>
      </c>
      <c r="P131" s="1">
        <f>SUMIFS(input!$E$754:$E$900,input!$B$754:$B$900,$A131,input!$C$754:$C$900,P$2,input!$D$754:$D$900,$B$129)</f>
        <v>37374</v>
      </c>
      <c r="Q131" s="1">
        <f>SUMIFS(input!$E$754:$E$900,input!$B$754:$B$900,$A131,input!$C$754:$C$900,Q$2,input!$D$754:$D$900,$B$129)</f>
        <v>10282</v>
      </c>
      <c r="R131" s="1">
        <f>SUMIFS(input!$E$754:$E$900,input!$B$754:$B$900,$A131,input!$C$754:$C$900,R$2,input!$D$754:$D$900,$B$129)</f>
        <v>2827</v>
      </c>
      <c r="S131" s="1">
        <f>SUMIFS(input!$E$754:$E$900,input!$B$754:$B$900,$A131,input!$C$754:$C$900,S$2,input!$D$754:$D$900,$B$129)</f>
        <v>19588</v>
      </c>
      <c r="T131" s="3">
        <f>SUM(M131:S131)</f>
        <v>377948</v>
      </c>
      <c r="U131" s="3"/>
      <c r="V131" t="s">
        <v>5</v>
      </c>
      <c r="W131" s="1">
        <f>M131-C131</f>
        <v>-18701.930174649984</v>
      </c>
      <c r="X131" s="1">
        <f t="shared" ref="X131:X138" si="278">N131-D131</f>
        <v>16255.061141266</v>
      </c>
      <c r="Y131" s="1">
        <f t="shared" ref="Y131:Y138" si="279">O131-E131</f>
        <v>13956.478072624501</v>
      </c>
      <c r="Z131" s="1">
        <f t="shared" ref="Z131:Z138" si="280">P131-F131</f>
        <v>18356.523817354599</v>
      </c>
      <c r="AA131" s="1">
        <f t="shared" ref="AA131:AA138" si="281">Q131-G131</f>
        <v>530.60004534799918</v>
      </c>
      <c r="AB131" s="1">
        <f t="shared" ref="AB131:AB138" si="282">R131-H131</f>
        <v>-1895.685674591</v>
      </c>
      <c r="AC131" s="1">
        <f t="shared" ref="AC131:AC138" si="283">S131-I131</f>
        <v>6013.0195057668006</v>
      </c>
      <c r="AD131" s="3">
        <f t="shared" ref="AD131:AD138" si="284">T131-J131</f>
        <v>34514.066733118903</v>
      </c>
      <c r="AE131" s="3"/>
    </row>
    <row r="132" spans="1:31" x14ac:dyDescent="0.25">
      <c r="A132">
        <f t="shared" ref="A132:A137" si="285">A111</f>
        <v>2</v>
      </c>
      <c r="B132" t="s">
        <v>6</v>
      </c>
      <c r="C132" s="1">
        <f>SUMIFS(input!$E$154:$E$300,input!$B$154:$B$300,$A132,input!$C$154:$C$300,C$2,input!$D$154:$D$300,$B$129)</f>
        <v>18077.947804645901</v>
      </c>
      <c r="D132" s="1">
        <f>SUMIFS(input!$E$154:$E$300,input!$B$154:$B$300,$A132,input!$C$154:$C$300,D$2,input!$D$154:$D$300,$B$129)</f>
        <v>3554.3336380189999</v>
      </c>
      <c r="E132" s="1">
        <f>SUMIFS(input!$E$154:$E$300,input!$B$154:$B$300,$A132,input!$C$154:$C$300,E$2,input!$D$154:$D$300,$B$129)</f>
        <v>872.33997710000006</v>
      </c>
      <c r="F132" s="1">
        <f>SUMIFS(input!$E$154:$E$300,input!$B$154:$B$300,$A132,input!$C$154:$C$300,F$2,input!$D$154:$D$300,$B$129)</f>
        <v>8490.1388656234994</v>
      </c>
      <c r="G132" s="1">
        <f>SUMIFS(input!$E$154:$E$300,input!$B$154:$B$300,$A132,input!$C$154:$C$300,G$2,input!$D$154:$D$300,$B$129)</f>
        <v>857.10727465929995</v>
      </c>
      <c r="H132" s="1">
        <f>SUMIFS(input!$E$154:$E$300,input!$B$154:$B$300,$A132,input!$C$154:$C$300,H$2,input!$D$154:$D$300,$B$129)</f>
        <v>131.494048378</v>
      </c>
      <c r="I132" s="1">
        <f>SUMIFS(input!$E$154:$E$300,input!$B$154:$B$300,$A132,input!$C$154:$C$300,I$2,input!$D$154:$D$300,$B$129)</f>
        <v>117.6075445587</v>
      </c>
      <c r="J132" s="3">
        <f t="shared" ref="J132:J137" si="286">SUM(C132:I132)</f>
        <v>32100.969152984402</v>
      </c>
      <c r="L132" t="s">
        <v>6</v>
      </c>
      <c r="M132" s="1">
        <f>SUMIFS(input!$E$754:$E$900,input!$B$754:$B$900,$A132,input!$C$754:$C$900,M$2,input!$D$754:$D$900,$B$129)</f>
        <v>33147</v>
      </c>
      <c r="N132" s="1">
        <f>SUMIFS(input!$E$754:$E$900,input!$B$754:$B$900,$A132,input!$C$754:$C$900,N$2,input!$D$754:$D$900,$B$129)</f>
        <v>17781</v>
      </c>
      <c r="O132" s="1">
        <f>SUMIFS(input!$E$754:$E$900,input!$B$754:$B$900,$A132,input!$C$754:$C$900,O$2,input!$D$754:$D$900,$B$129)</f>
        <v>7209</v>
      </c>
      <c r="P132" s="1">
        <f>SUMIFS(input!$E$754:$E$900,input!$B$754:$B$900,$A132,input!$C$754:$C$900,P$2,input!$D$754:$D$900,$B$129)</f>
        <v>4016</v>
      </c>
      <c r="Q132" s="1">
        <f>SUMIFS(input!$E$754:$E$900,input!$B$754:$B$900,$A132,input!$C$754:$C$900,Q$2,input!$D$754:$D$900,$B$129)</f>
        <v>731</v>
      </c>
      <c r="R132" s="1">
        <f>SUMIFS(input!$E$754:$E$900,input!$B$754:$B$900,$A132,input!$C$754:$C$900,R$2,input!$D$754:$D$900,$B$129)</f>
        <v>144</v>
      </c>
      <c r="S132" s="1">
        <f>SUMIFS(input!$E$754:$E$900,input!$B$754:$B$900,$A132,input!$C$754:$C$900,S$2,input!$D$754:$D$900,$B$129)</f>
        <v>910</v>
      </c>
      <c r="T132" s="3">
        <f t="shared" ref="T132:T137" si="287">SUM(M132:S132)</f>
        <v>63938</v>
      </c>
      <c r="U132" s="3"/>
      <c r="V132" t="s">
        <v>6</v>
      </c>
      <c r="W132" s="1">
        <f t="shared" ref="W132:W138" si="288">M132-C132</f>
        <v>15069.052195354099</v>
      </c>
      <c r="X132" s="1">
        <f t="shared" si="278"/>
        <v>14226.666361981001</v>
      </c>
      <c r="Y132" s="1">
        <f t="shared" si="279"/>
        <v>6336.6600228999996</v>
      </c>
      <c r="Z132" s="1">
        <f t="shared" si="280"/>
        <v>-4474.1388656234994</v>
      </c>
      <c r="AA132" s="1">
        <f t="shared" si="281"/>
        <v>-126.10727465929995</v>
      </c>
      <c r="AB132" s="1">
        <f t="shared" si="282"/>
        <v>12.505951621999998</v>
      </c>
      <c r="AC132" s="1">
        <f t="shared" si="283"/>
        <v>792.39245544129994</v>
      </c>
      <c r="AD132" s="3">
        <f t="shared" si="284"/>
        <v>31837.030847015598</v>
      </c>
      <c r="AE132" s="3"/>
    </row>
    <row r="133" spans="1:31" x14ac:dyDescent="0.25">
      <c r="A133">
        <f t="shared" si="285"/>
        <v>3</v>
      </c>
      <c r="B133" t="s">
        <v>7</v>
      </c>
      <c r="C133" s="1">
        <f>SUMIFS(input!$E$154:$E$300,input!$B$154:$B$300,$A133,input!$C$154:$C$300,C$2,input!$D$154:$D$300,$B$129)</f>
        <v>12898.427719205099</v>
      </c>
      <c r="D133" s="1">
        <f>SUMIFS(input!$E$154:$E$300,input!$B$154:$B$300,$A133,input!$C$154:$C$300,D$2,input!$D$154:$D$300,$B$129)</f>
        <v>714.83652055499999</v>
      </c>
      <c r="E133" s="1">
        <f>SUMIFS(input!$E$154:$E$300,input!$B$154:$B$300,$A133,input!$C$154:$C$300,E$2,input!$D$154:$D$300,$B$129)</f>
        <v>242090.75633064</v>
      </c>
      <c r="F133" s="1">
        <f>SUMIFS(input!$E$154:$E$300,input!$B$154:$B$300,$A133,input!$C$154:$C$300,F$2,input!$D$154:$D$300,$B$129)</f>
        <v>36200.3373674455</v>
      </c>
      <c r="G133" s="1">
        <f>SUMIFS(input!$E$154:$E$300,input!$B$154:$B$300,$A133,input!$C$154:$C$300,G$2,input!$D$154:$D$300,$B$129)</f>
        <v>8028.1790993437999</v>
      </c>
      <c r="H133" s="1">
        <f>SUMIFS(input!$E$154:$E$300,input!$B$154:$B$300,$A133,input!$C$154:$C$300,H$2,input!$D$154:$D$300,$B$129)</f>
        <v>1320.715905195</v>
      </c>
      <c r="I133" s="1">
        <f>SUMIFS(input!$E$154:$E$300,input!$B$154:$B$300,$A133,input!$C$154:$C$300,I$2,input!$D$154:$D$300,$B$129)</f>
        <v>15579.543574335001</v>
      </c>
      <c r="J133" s="3">
        <f t="shared" si="286"/>
        <v>316832.79651671933</v>
      </c>
      <c r="L133" t="s">
        <v>7</v>
      </c>
      <c r="M133" s="1">
        <f>SUMIFS(input!$E$754:$E$900,input!$B$754:$B$900,$A133,input!$C$754:$C$900,M$2,input!$D$754:$D$900,$B$129)</f>
        <v>22463</v>
      </c>
      <c r="N133" s="1">
        <f>SUMIFS(input!$E$754:$E$900,input!$B$754:$B$900,$A133,input!$C$754:$C$900,N$2,input!$D$754:$D$900,$B$129)</f>
        <v>6725</v>
      </c>
      <c r="O133" s="1">
        <f>SUMIFS(input!$E$754:$E$900,input!$B$754:$B$900,$A133,input!$C$754:$C$900,O$2,input!$D$754:$D$900,$B$129)</f>
        <v>203983</v>
      </c>
      <c r="P133" s="1">
        <f>SUMIFS(input!$E$754:$E$900,input!$B$754:$B$900,$A133,input!$C$754:$C$900,P$2,input!$D$754:$D$900,$B$129)</f>
        <v>40358</v>
      </c>
      <c r="Q133" s="1">
        <f>SUMIFS(input!$E$754:$E$900,input!$B$754:$B$900,$A133,input!$C$754:$C$900,Q$2,input!$D$754:$D$900,$B$129)</f>
        <v>12348</v>
      </c>
      <c r="R133" s="1">
        <f>SUMIFS(input!$E$754:$E$900,input!$B$754:$B$900,$A133,input!$C$754:$C$900,R$2,input!$D$754:$D$900,$B$129)</f>
        <v>1557</v>
      </c>
      <c r="S133" s="1">
        <f>SUMIFS(input!$E$754:$E$900,input!$B$754:$B$900,$A133,input!$C$754:$C$900,S$2,input!$D$754:$D$900,$B$129)</f>
        <v>31166</v>
      </c>
      <c r="T133" s="3">
        <f t="shared" si="287"/>
        <v>318600</v>
      </c>
      <c r="U133" s="3"/>
      <c r="V133" t="s">
        <v>7</v>
      </c>
      <c r="W133" s="1">
        <f t="shared" si="288"/>
        <v>9564.5722807949005</v>
      </c>
      <c r="X133" s="1">
        <f t="shared" si="278"/>
        <v>6010.1634794450001</v>
      </c>
      <c r="Y133" s="1">
        <f t="shared" si="279"/>
        <v>-38107.756330639997</v>
      </c>
      <c r="Z133" s="1">
        <f t="shared" si="280"/>
        <v>4157.6626325545003</v>
      </c>
      <c r="AA133" s="1">
        <f t="shared" si="281"/>
        <v>4319.8209006562001</v>
      </c>
      <c r="AB133" s="1">
        <f t="shared" si="282"/>
        <v>236.284094805</v>
      </c>
      <c r="AC133" s="1">
        <f t="shared" si="283"/>
        <v>15586.456425664999</v>
      </c>
      <c r="AD133" s="3">
        <f t="shared" si="284"/>
        <v>1767.2034832806676</v>
      </c>
      <c r="AE133" s="3"/>
    </row>
    <row r="134" spans="1:31" x14ac:dyDescent="0.25">
      <c r="A134">
        <f t="shared" si="285"/>
        <v>4</v>
      </c>
      <c r="B134" t="s">
        <v>8</v>
      </c>
      <c r="C134" s="1">
        <f>SUMIFS(input!$E$154:$E$300,input!$B$154:$B$300,$A134,input!$C$154:$C$300,C$2,input!$D$154:$D$300,$B$129)</f>
        <v>25307.2135214181</v>
      </c>
      <c r="D134" s="1">
        <f>SUMIFS(input!$E$154:$E$300,input!$B$154:$B$300,$A134,input!$C$154:$C$300,D$2,input!$D$154:$D$300,$B$129)</f>
        <v>1504.2446877074999</v>
      </c>
      <c r="E134" s="1">
        <f>SUMIFS(input!$E$154:$E$300,input!$B$154:$B$300,$A134,input!$C$154:$C$300,E$2,input!$D$154:$D$300,$B$129)</f>
        <v>34774.3732720306</v>
      </c>
      <c r="F134" s="1">
        <f>SUMIFS(input!$E$154:$E$300,input!$B$154:$B$300,$A134,input!$C$154:$C$300,F$2,input!$D$154:$D$300,$B$129)</f>
        <v>233017.56919449801</v>
      </c>
      <c r="G134" s="1">
        <f>SUMIFS(input!$E$154:$E$300,input!$B$154:$B$300,$A134,input!$C$154:$C$300,G$2,input!$D$154:$D$300,$B$129)</f>
        <v>6495.8159205009997</v>
      </c>
      <c r="H134" s="1">
        <f>SUMIFS(input!$E$154:$E$300,input!$B$154:$B$300,$A134,input!$C$154:$C$300,H$2,input!$D$154:$D$300,$B$129)</f>
        <v>6212.556088716</v>
      </c>
      <c r="I134" s="1">
        <f>SUMIFS(input!$E$154:$E$300,input!$B$154:$B$300,$A134,input!$C$154:$C$300,I$2,input!$D$154:$D$300,$B$129)</f>
        <v>13291.448929717</v>
      </c>
      <c r="J134" s="3">
        <f t="shared" si="286"/>
        <v>320603.22161458823</v>
      </c>
      <c r="L134" t="s">
        <v>8</v>
      </c>
      <c r="M134" s="1">
        <f>SUMIFS(input!$E$754:$E$900,input!$B$754:$B$900,$A134,input!$C$754:$C$900,M$2,input!$D$754:$D$900,$B$129)</f>
        <v>34805</v>
      </c>
      <c r="N134" s="1">
        <f>SUMIFS(input!$E$754:$E$900,input!$B$754:$B$900,$A134,input!$C$754:$C$900,N$2,input!$D$754:$D$900,$B$129)</f>
        <v>3668</v>
      </c>
      <c r="O134" s="1">
        <f>SUMIFS(input!$E$754:$E$900,input!$B$754:$B$900,$A134,input!$C$754:$C$900,O$2,input!$D$754:$D$900,$B$129)</f>
        <v>38652</v>
      </c>
      <c r="P134" s="1">
        <f>SUMIFS(input!$E$754:$E$900,input!$B$754:$B$900,$A134,input!$C$754:$C$900,P$2,input!$D$754:$D$900,$B$129)</f>
        <v>150554</v>
      </c>
      <c r="Q134" s="1">
        <f>SUMIFS(input!$E$754:$E$900,input!$B$754:$B$900,$A134,input!$C$754:$C$900,Q$2,input!$D$754:$D$900,$B$129)</f>
        <v>4178</v>
      </c>
      <c r="R134" s="1">
        <f>SUMIFS(input!$E$754:$E$900,input!$B$754:$B$900,$A134,input!$C$754:$C$900,R$2,input!$D$754:$D$900,$B$129)</f>
        <v>945</v>
      </c>
      <c r="S134" s="1">
        <f>SUMIFS(input!$E$754:$E$900,input!$B$754:$B$900,$A134,input!$C$754:$C$900,S$2,input!$D$754:$D$900,$B$129)</f>
        <v>20129</v>
      </c>
      <c r="T134" s="3">
        <f t="shared" si="287"/>
        <v>252931</v>
      </c>
      <c r="U134" s="3"/>
      <c r="V134" t="s">
        <v>8</v>
      </c>
      <c r="W134" s="1">
        <f t="shared" si="288"/>
        <v>9497.7864785819002</v>
      </c>
      <c r="X134" s="1">
        <f t="shared" si="278"/>
        <v>2163.7553122925001</v>
      </c>
      <c r="Y134" s="1">
        <f t="shared" si="279"/>
        <v>3877.6267279694002</v>
      </c>
      <c r="Z134" s="1">
        <f t="shared" si="280"/>
        <v>-82463.569194498006</v>
      </c>
      <c r="AA134" s="1">
        <f t="shared" si="281"/>
        <v>-2317.8159205009997</v>
      </c>
      <c r="AB134" s="1">
        <f t="shared" si="282"/>
        <v>-5267.556088716</v>
      </c>
      <c r="AC134" s="1">
        <f t="shared" si="283"/>
        <v>6837.5510702829997</v>
      </c>
      <c r="AD134" s="3">
        <f t="shared" si="284"/>
        <v>-67672.221614588227</v>
      </c>
      <c r="AE134" s="3"/>
    </row>
    <row r="135" spans="1:31" x14ac:dyDescent="0.25">
      <c r="A135">
        <f t="shared" si="285"/>
        <v>5</v>
      </c>
      <c r="B135" t="s">
        <v>9</v>
      </c>
      <c r="C135" s="1">
        <f>SUMIFS(input!$E$154:$E$300,input!$B$154:$B$300,$A135,input!$C$154:$C$300,C$2,input!$D$154:$D$300,$B$129)</f>
        <v>7658.6541316993998</v>
      </c>
      <c r="D135" s="1">
        <f>SUMIFS(input!$E$154:$E$300,input!$B$154:$B$300,$A135,input!$C$154:$C$300,D$2,input!$D$154:$D$300,$B$129)</f>
        <v>1014.9667262303</v>
      </c>
      <c r="E135" s="1">
        <f>SUMIFS(input!$E$154:$E$300,input!$B$154:$B$300,$A135,input!$C$154:$C$300,E$2,input!$D$154:$D$300,$B$129)</f>
        <v>8517.4708555788002</v>
      </c>
      <c r="F135" s="1">
        <f>SUMIFS(input!$E$154:$E$300,input!$B$154:$B$300,$A135,input!$C$154:$C$300,F$2,input!$D$154:$D$300,$B$129)</f>
        <v>5541.2706170089996</v>
      </c>
      <c r="G135" s="1">
        <f>SUMIFS(input!$E$154:$E$300,input!$B$154:$B$300,$A135,input!$C$154:$C$300,G$2,input!$D$154:$D$300,$B$129)</f>
        <v>0</v>
      </c>
      <c r="H135" s="1">
        <f>SUMIFS(input!$E$154:$E$300,input!$B$154:$B$300,$A135,input!$C$154:$C$300,H$2,input!$D$154:$D$300,$B$129)</f>
        <v>0</v>
      </c>
      <c r="I135" s="1">
        <f>SUMIFS(input!$E$154:$E$300,input!$B$154:$B$300,$A135,input!$C$154:$C$300,I$2,input!$D$154:$D$300,$B$129)</f>
        <v>0</v>
      </c>
      <c r="J135" s="3">
        <f t="shared" si="286"/>
        <v>22732.362330517499</v>
      </c>
      <c r="L135" t="s">
        <v>9</v>
      </c>
      <c r="M135" s="1">
        <f>SUMIFS(input!$E$754:$E$900,input!$B$754:$B$900,$A135,input!$C$754:$C$900,M$2,input!$D$754:$D$900,$B$129)</f>
        <v>11379</v>
      </c>
      <c r="N135" s="1">
        <f>SUMIFS(input!$E$754:$E$900,input!$B$754:$B$900,$A135,input!$C$754:$C$900,N$2,input!$D$754:$D$900,$B$129)</f>
        <v>837</v>
      </c>
      <c r="O135" s="1">
        <f>SUMIFS(input!$E$754:$E$900,input!$B$754:$B$900,$A135,input!$C$754:$C$900,O$2,input!$D$754:$D$900,$B$129)</f>
        <v>14201</v>
      </c>
      <c r="P135" s="1">
        <f>SUMIFS(input!$E$754:$E$900,input!$B$754:$B$900,$A135,input!$C$754:$C$900,P$2,input!$D$754:$D$900,$B$129)</f>
        <v>4593</v>
      </c>
      <c r="Q135" s="1">
        <f>SUMIFS(input!$E$754:$E$900,input!$B$754:$B$900,$A135,input!$C$754:$C$900,Q$2,input!$D$754:$D$900,$B$129)</f>
        <v>0</v>
      </c>
      <c r="R135" s="1">
        <f>SUMIFS(input!$E$754:$E$900,input!$B$754:$B$900,$A135,input!$C$754:$C$900,R$2,input!$D$754:$D$900,$B$129)</f>
        <v>0</v>
      </c>
      <c r="S135" s="1">
        <f>SUMIFS(input!$E$754:$E$900,input!$B$754:$B$900,$A135,input!$C$754:$C$900,S$2,input!$D$754:$D$900,$B$129)</f>
        <v>0</v>
      </c>
      <c r="T135" s="3">
        <f t="shared" si="287"/>
        <v>31010</v>
      </c>
      <c r="U135" s="3"/>
      <c r="V135" t="s">
        <v>9</v>
      </c>
      <c r="W135" s="1">
        <f t="shared" si="288"/>
        <v>3720.3458683006002</v>
      </c>
      <c r="X135" s="1">
        <f t="shared" si="278"/>
        <v>-177.96672623029997</v>
      </c>
      <c r="Y135" s="1">
        <f t="shared" si="279"/>
        <v>5683.5291444211998</v>
      </c>
      <c r="Z135" s="1">
        <f t="shared" si="280"/>
        <v>-948.27061700899958</v>
      </c>
      <c r="AA135" s="1">
        <f t="shared" si="281"/>
        <v>0</v>
      </c>
      <c r="AB135" s="1">
        <f t="shared" si="282"/>
        <v>0</v>
      </c>
      <c r="AC135" s="1">
        <f t="shared" si="283"/>
        <v>0</v>
      </c>
      <c r="AD135" s="3">
        <f t="shared" si="284"/>
        <v>8277.6376694825012</v>
      </c>
      <c r="AE135" s="3"/>
    </row>
    <row r="136" spans="1:31" x14ac:dyDescent="0.25">
      <c r="A136">
        <f t="shared" si="285"/>
        <v>6</v>
      </c>
      <c r="B136" t="s">
        <v>10</v>
      </c>
      <c r="C136" s="1">
        <f>SUMIFS(input!$E$154:$E$300,input!$B$154:$B$300,$A136,input!$C$154:$C$300,C$2,input!$D$154:$D$300,$B$129)</f>
        <v>3275.8353316140001</v>
      </c>
      <c r="D136" s="1">
        <f>SUMIFS(input!$E$154:$E$300,input!$B$154:$B$300,$A136,input!$C$154:$C$300,D$2,input!$D$154:$D$300,$B$129)</f>
        <v>146.590298378</v>
      </c>
      <c r="E136" s="1">
        <f>SUMIFS(input!$E$154:$E$300,input!$B$154:$B$300,$A136,input!$C$154:$C$300,E$2,input!$D$154:$D$300,$B$129)</f>
        <v>1976.891435132</v>
      </c>
      <c r="F136" s="1">
        <f>SUMIFS(input!$E$154:$E$300,input!$B$154:$B$300,$A136,input!$C$154:$C$300,F$2,input!$D$154:$D$300,$B$129)</f>
        <v>150.48597682600001</v>
      </c>
      <c r="G136" s="1">
        <f>SUMIFS(input!$E$154:$E$300,input!$B$154:$B$300,$A136,input!$C$154:$C$300,G$2,input!$D$154:$D$300,$B$129)</f>
        <v>0</v>
      </c>
      <c r="H136" s="1">
        <f>SUMIFS(input!$E$154:$E$300,input!$B$154:$B$300,$A136,input!$C$154:$C$300,H$2,input!$D$154:$D$300,$B$129)</f>
        <v>0</v>
      </c>
      <c r="I136" s="1">
        <f>SUMIFS(input!$E$154:$E$300,input!$B$154:$B$300,$A136,input!$C$154:$C$300,I$2,input!$D$154:$D$300,$B$129)</f>
        <v>0</v>
      </c>
      <c r="J136" s="3">
        <f t="shared" si="286"/>
        <v>5549.8030419500001</v>
      </c>
      <c r="L136" t="s">
        <v>10</v>
      </c>
      <c r="M136" s="1">
        <f>SUMIFS(input!$E$754:$E$900,input!$B$754:$B$900,$A136,input!$C$754:$C$900,M$2,input!$D$754:$D$900,$B$129)</f>
        <v>3281</v>
      </c>
      <c r="N136" s="1">
        <f>SUMIFS(input!$E$754:$E$900,input!$B$754:$B$900,$A136,input!$C$754:$C$900,N$2,input!$D$754:$D$900,$B$129)</f>
        <v>171</v>
      </c>
      <c r="O136" s="1">
        <f>SUMIFS(input!$E$754:$E$900,input!$B$754:$B$900,$A136,input!$C$754:$C$900,O$2,input!$D$754:$D$900,$B$129)</f>
        <v>1670</v>
      </c>
      <c r="P136" s="1">
        <f>SUMIFS(input!$E$754:$E$900,input!$B$754:$B$900,$A136,input!$C$754:$C$900,P$2,input!$D$754:$D$900,$B$129)</f>
        <v>958</v>
      </c>
      <c r="Q136" s="1">
        <f>SUMIFS(input!$E$754:$E$900,input!$B$754:$B$900,$A136,input!$C$754:$C$900,Q$2,input!$D$754:$D$900,$B$129)</f>
        <v>0</v>
      </c>
      <c r="R136" s="1">
        <f>SUMIFS(input!$E$754:$E$900,input!$B$754:$B$900,$A136,input!$C$754:$C$900,R$2,input!$D$754:$D$900,$B$129)</f>
        <v>0</v>
      </c>
      <c r="S136" s="1">
        <f>SUMIFS(input!$E$754:$E$900,input!$B$754:$B$900,$A136,input!$C$754:$C$900,S$2,input!$D$754:$D$900,$B$129)</f>
        <v>0</v>
      </c>
      <c r="T136" s="3">
        <f t="shared" si="287"/>
        <v>6080</v>
      </c>
      <c r="U136" s="3"/>
      <c r="V136" t="s">
        <v>10</v>
      </c>
      <c r="W136" s="1">
        <f t="shared" si="288"/>
        <v>5.164668385999903</v>
      </c>
      <c r="X136" s="1">
        <f t="shared" si="278"/>
        <v>24.409701622</v>
      </c>
      <c r="Y136" s="1">
        <f t="shared" si="279"/>
        <v>-306.89143513199997</v>
      </c>
      <c r="Z136" s="1">
        <f t="shared" si="280"/>
        <v>807.51402317399993</v>
      </c>
      <c r="AA136" s="1">
        <f t="shared" si="281"/>
        <v>0</v>
      </c>
      <c r="AB136" s="1">
        <f t="shared" si="282"/>
        <v>0</v>
      </c>
      <c r="AC136" s="1">
        <f t="shared" si="283"/>
        <v>0</v>
      </c>
      <c r="AD136" s="3">
        <f t="shared" si="284"/>
        <v>530.19695804999992</v>
      </c>
      <c r="AE136" s="3"/>
    </row>
    <row r="137" spans="1:31" x14ac:dyDescent="0.25">
      <c r="A137">
        <f t="shared" si="285"/>
        <v>7</v>
      </c>
      <c r="B137" t="s">
        <v>11</v>
      </c>
      <c r="C137" s="1">
        <f>SUMIFS(input!$E$154:$E$300,input!$B$154:$B$300,$A137,input!$C$154:$C$300,C$2,input!$D$154:$D$300,$B$129)</f>
        <v>14894.9529928638</v>
      </c>
      <c r="D137" s="1">
        <f>SUMIFS(input!$E$154:$E$300,input!$B$154:$B$300,$A137,input!$C$154:$C$300,D$2,input!$D$154:$D$300,$B$129)</f>
        <v>174.3741315684</v>
      </c>
      <c r="E137" s="1">
        <f>SUMIFS(input!$E$154:$E$300,input!$B$154:$B$300,$A137,input!$C$154:$C$300,E$2,input!$D$154:$D$300,$B$129)</f>
        <v>15369.957186563201</v>
      </c>
      <c r="F137" s="1">
        <f>SUMIFS(input!$E$154:$E$300,input!$B$154:$B$300,$A137,input!$C$154:$C$300,F$2,input!$D$154:$D$300,$B$129)</f>
        <v>11562.4703492794</v>
      </c>
      <c r="G137" s="1">
        <f>SUMIFS(input!$E$154:$E$300,input!$B$154:$B$300,$A137,input!$C$154:$C$300,G$2,input!$D$154:$D$300,$B$129)</f>
        <v>0</v>
      </c>
      <c r="H137" s="1">
        <f>SUMIFS(input!$E$154:$E$300,input!$B$154:$B$300,$A137,input!$C$154:$C$300,H$2,input!$D$154:$D$300,$B$129)</f>
        <v>0</v>
      </c>
      <c r="I137" s="1">
        <f>SUMIFS(input!$E$154:$E$300,input!$B$154:$B$300,$A137,input!$C$154:$C$300,I$2,input!$D$154:$D$300,$B$129)</f>
        <v>0</v>
      </c>
      <c r="J137" s="3">
        <f t="shared" si="286"/>
        <v>42001.754660274804</v>
      </c>
      <c r="L137" t="s">
        <v>11</v>
      </c>
      <c r="M137" s="1">
        <f>SUMIFS(input!$E$754:$E$900,input!$B$754:$B$900,$A137,input!$C$754:$C$900,M$2,input!$D$754:$D$900,$B$129)</f>
        <v>21105</v>
      </c>
      <c r="N137" s="1">
        <f>SUMIFS(input!$E$754:$E$900,input!$B$754:$B$900,$A137,input!$C$754:$C$900,N$2,input!$D$754:$D$900,$B$129)</f>
        <v>960</v>
      </c>
      <c r="O137" s="1">
        <f>SUMIFS(input!$E$754:$E$900,input!$B$754:$B$900,$A137,input!$C$754:$C$900,O$2,input!$D$754:$D$900,$B$129)</f>
        <v>32709</v>
      </c>
      <c r="P137" s="1">
        <f>SUMIFS(input!$E$754:$E$900,input!$B$754:$B$900,$A137,input!$C$754:$C$900,P$2,input!$D$754:$D$900,$B$129)</f>
        <v>20990</v>
      </c>
      <c r="Q137" s="1">
        <f>SUMIFS(input!$E$754:$E$900,input!$B$754:$B$900,$A137,input!$C$754:$C$900,Q$2,input!$D$754:$D$900,$B$129)</f>
        <v>0</v>
      </c>
      <c r="R137" s="1">
        <f>SUMIFS(input!$E$754:$E$900,input!$B$754:$B$900,$A137,input!$C$754:$C$900,R$2,input!$D$754:$D$900,$B$129)</f>
        <v>0</v>
      </c>
      <c r="S137" s="1">
        <f>SUMIFS(input!$E$754:$E$900,input!$B$754:$B$900,$A137,input!$C$754:$C$900,S$2,input!$D$754:$D$900,$B$129)</f>
        <v>0</v>
      </c>
      <c r="T137" s="3">
        <f t="shared" si="287"/>
        <v>75764</v>
      </c>
      <c r="U137" s="3"/>
      <c r="V137" t="s">
        <v>11</v>
      </c>
      <c r="W137" s="1">
        <f t="shared" si="288"/>
        <v>6210.0470071361997</v>
      </c>
      <c r="X137" s="1">
        <f t="shared" si="278"/>
        <v>785.6258684316</v>
      </c>
      <c r="Y137" s="1">
        <f t="shared" si="279"/>
        <v>17339.042813436798</v>
      </c>
      <c r="Z137" s="1">
        <f t="shared" si="280"/>
        <v>9427.5296507206003</v>
      </c>
      <c r="AA137" s="1">
        <f t="shared" si="281"/>
        <v>0</v>
      </c>
      <c r="AB137" s="1">
        <f t="shared" si="282"/>
        <v>0</v>
      </c>
      <c r="AC137" s="1">
        <f t="shared" si="283"/>
        <v>0</v>
      </c>
      <c r="AD137" s="3">
        <f t="shared" si="284"/>
        <v>33762.245339725196</v>
      </c>
      <c r="AE137" s="3"/>
    </row>
    <row r="138" spans="1:31" x14ac:dyDescent="0.25">
      <c r="B138" s="8" t="s">
        <v>12</v>
      </c>
      <c r="C138" s="9">
        <f t="shared" ref="C138:J138" si="289">SUM(C131:C137)</f>
        <v>353506.96167609631</v>
      </c>
      <c r="D138" s="9">
        <f t="shared" si="289"/>
        <v>22244.284861192198</v>
      </c>
      <c r="E138" s="9">
        <f t="shared" si="289"/>
        <v>313440.31098442007</v>
      </c>
      <c r="F138" s="9">
        <f t="shared" si="289"/>
        <v>313979.74855332682</v>
      </c>
      <c r="G138" s="9">
        <f t="shared" si="289"/>
        <v>25132.502249156103</v>
      </c>
      <c r="H138" s="9">
        <f t="shared" si="289"/>
        <v>12387.451716880001</v>
      </c>
      <c r="I138" s="9">
        <f t="shared" si="289"/>
        <v>42563.580542843898</v>
      </c>
      <c r="J138" s="9">
        <f t="shared" si="289"/>
        <v>1083254.8405839154</v>
      </c>
      <c r="L138" s="8" t="s">
        <v>12</v>
      </c>
      <c r="M138" s="9">
        <f t="shared" ref="M138:T138" si="290">SUM(M131:M137)</f>
        <v>378872</v>
      </c>
      <c r="N138" s="9">
        <f t="shared" si="290"/>
        <v>61532</v>
      </c>
      <c r="O138" s="9">
        <f t="shared" si="290"/>
        <v>322219</v>
      </c>
      <c r="P138" s="9">
        <f t="shared" si="290"/>
        <v>258843</v>
      </c>
      <c r="Q138" s="9">
        <f t="shared" si="290"/>
        <v>27539</v>
      </c>
      <c r="R138" s="9">
        <f t="shared" si="290"/>
        <v>5473</v>
      </c>
      <c r="S138" s="9">
        <f t="shared" si="290"/>
        <v>71793</v>
      </c>
      <c r="T138" s="9">
        <f t="shared" si="290"/>
        <v>1126271</v>
      </c>
      <c r="U138" s="18"/>
      <c r="V138" s="8" t="s">
        <v>12</v>
      </c>
      <c r="W138" s="9">
        <f t="shared" si="288"/>
        <v>25365.038323903689</v>
      </c>
      <c r="X138" s="9">
        <f t="shared" si="278"/>
        <v>39287.715138807805</v>
      </c>
      <c r="Y138" s="9">
        <f t="shared" si="279"/>
        <v>8778.6890155799338</v>
      </c>
      <c r="Z138" s="9">
        <f t="shared" si="280"/>
        <v>-55136.748553326819</v>
      </c>
      <c r="AA138" s="9">
        <f t="shared" si="281"/>
        <v>2406.4977508438969</v>
      </c>
      <c r="AB138" s="9">
        <f t="shared" si="282"/>
        <v>-6914.4517168800012</v>
      </c>
      <c r="AC138" s="9">
        <f t="shared" si="283"/>
        <v>29229.419457156102</v>
      </c>
      <c r="AD138" s="9">
        <f t="shared" si="284"/>
        <v>43016.159416084643</v>
      </c>
      <c r="AE138" s="18"/>
    </row>
    <row r="139" spans="1:31" x14ac:dyDescent="0.25">
      <c r="B139" s="16"/>
      <c r="C139" s="18"/>
      <c r="D139" s="18"/>
      <c r="E139" s="18"/>
      <c r="F139" s="18"/>
      <c r="G139" s="18"/>
      <c r="H139" s="18"/>
      <c r="I139" s="18"/>
      <c r="J139" s="18"/>
      <c r="L139" s="16"/>
      <c r="M139" s="18"/>
      <c r="N139" s="18"/>
      <c r="O139" s="18"/>
      <c r="P139" s="18"/>
      <c r="Q139" s="18"/>
      <c r="R139" s="18"/>
      <c r="S139" s="18"/>
      <c r="T139" s="18"/>
      <c r="U139" s="18"/>
      <c r="V139" s="16"/>
      <c r="W139" s="18"/>
      <c r="X139" s="18"/>
      <c r="Y139" s="18"/>
      <c r="Z139" s="18"/>
      <c r="AA139" s="18"/>
      <c r="AB139" s="18"/>
      <c r="AC139" s="18"/>
      <c r="AD139" s="18"/>
      <c r="AE139" s="18"/>
    </row>
    <row r="140" spans="1:31" x14ac:dyDescent="0.25">
      <c r="B140" s="5"/>
      <c r="C140" s="13" t="s">
        <v>5</v>
      </c>
      <c r="D140" s="13" t="s">
        <v>6</v>
      </c>
      <c r="E140" s="13" t="s">
        <v>7</v>
      </c>
      <c r="F140" s="13" t="s">
        <v>8</v>
      </c>
      <c r="G140" s="13" t="s">
        <v>9</v>
      </c>
      <c r="H140" s="13" t="s">
        <v>10</v>
      </c>
      <c r="I140" s="13" t="s">
        <v>11</v>
      </c>
      <c r="J140" s="7" t="s">
        <v>12</v>
      </c>
      <c r="L140" s="5"/>
      <c r="M140" s="13" t="s">
        <v>5</v>
      </c>
      <c r="N140" s="13" t="s">
        <v>6</v>
      </c>
      <c r="O140" s="13" t="s">
        <v>7</v>
      </c>
      <c r="P140" s="13" t="s">
        <v>8</v>
      </c>
      <c r="Q140" s="13" t="s">
        <v>9</v>
      </c>
      <c r="R140" s="13" t="s">
        <v>10</v>
      </c>
      <c r="S140" s="13" t="s">
        <v>11</v>
      </c>
      <c r="T140" s="7" t="s">
        <v>12</v>
      </c>
      <c r="U140" s="20"/>
      <c r="V140" s="5"/>
      <c r="W140" s="6" t="s">
        <v>5</v>
      </c>
      <c r="X140" s="6" t="s">
        <v>6</v>
      </c>
      <c r="Y140" s="6" t="s">
        <v>7</v>
      </c>
      <c r="Z140" s="6" t="s">
        <v>8</v>
      </c>
      <c r="AA140" s="6" t="s">
        <v>9</v>
      </c>
      <c r="AB140" s="6" t="s">
        <v>10</v>
      </c>
      <c r="AC140" s="6" t="s">
        <v>11</v>
      </c>
      <c r="AD140" s="7" t="s">
        <v>12</v>
      </c>
      <c r="AE140" s="20"/>
    </row>
    <row r="141" spans="1:31" x14ac:dyDescent="0.25">
      <c r="B141" t="s">
        <v>5</v>
      </c>
      <c r="C141" s="10">
        <f>C131/$J$138</f>
        <v>0.25053562652751071</v>
      </c>
      <c r="D141" s="10">
        <f t="shared" ref="D141:J141" si="291">D131/$J$138</f>
        <v>1.3971725111863516E-2</v>
      </c>
      <c r="E141" s="10">
        <f t="shared" si="291"/>
        <v>9.0823706101070024E-3</v>
      </c>
      <c r="F141" s="10">
        <f t="shared" si="291"/>
        <v>1.7555865406882708E-2</v>
      </c>
      <c r="G141" s="10">
        <f t="shared" si="291"/>
        <v>9.0019445003316368E-3</v>
      </c>
      <c r="H141" s="10">
        <f t="shared" si="291"/>
        <v>4.3597180438587225E-3</v>
      </c>
      <c r="I141" s="10">
        <f t="shared" si="291"/>
        <v>1.253165920487904E-2</v>
      </c>
      <c r="J141" s="11">
        <f t="shared" si="291"/>
        <v>0.31703890940543333</v>
      </c>
      <c r="L141" t="s">
        <v>5</v>
      </c>
      <c r="M141" s="10">
        <f>M131/$T$138</f>
        <v>0.2243616323247247</v>
      </c>
      <c r="N141" s="10">
        <f t="shared" ref="N141:T141" si="292">N131/$T$138</f>
        <v>2.7870734485749876E-2</v>
      </c>
      <c r="O141" s="10">
        <f t="shared" si="292"/>
        <v>2.1127242022568282E-2</v>
      </c>
      <c r="P141" s="10">
        <f t="shared" si="292"/>
        <v>3.3183842964970241E-2</v>
      </c>
      <c r="Q141" s="10">
        <f t="shared" si="292"/>
        <v>9.1292415413341908E-3</v>
      </c>
      <c r="R141" s="10">
        <f t="shared" si="292"/>
        <v>2.5100530866905032E-3</v>
      </c>
      <c r="S141" s="10">
        <f t="shared" si="292"/>
        <v>1.7391906566004096E-2</v>
      </c>
      <c r="T141" s="11">
        <f t="shared" si="292"/>
        <v>0.33557465299204187</v>
      </c>
      <c r="U141" s="11"/>
      <c r="V141" t="s">
        <v>5</v>
      </c>
      <c r="W141" s="10">
        <f>IF(C131&gt;0,W131/C131,0)</f>
        <v>-6.8910642778984565E-2</v>
      </c>
      <c r="X141" s="10">
        <f t="shared" ref="X141:X148" si="293">IF(D131&gt;0,X131/D131,0)</f>
        <v>1.0740090391502048</v>
      </c>
      <c r="Y141" s="10">
        <f t="shared" ref="Y141:Y148" si="294">IF(E131&gt;0,Y131/E131,0)</f>
        <v>1.4185543494893138</v>
      </c>
      <c r="Z141" s="10">
        <f t="shared" ref="Z141:Z148" si="295">IF(F131&gt;0,Z131/F131,0)</f>
        <v>0.9652450010220619</v>
      </c>
      <c r="AA141" s="10">
        <f t="shared" ref="AA141:AA148" si="296">IF(G131&gt;0,AA131/G131,0)</f>
        <v>5.4412704618363152E-2</v>
      </c>
      <c r="AB141" s="10">
        <f t="shared" ref="AB141:AB148" si="297">IF(H131&gt;0,AB131/H131,0)</f>
        <v>-0.4013999247907119</v>
      </c>
      <c r="AC141" s="10">
        <f t="shared" ref="AC141:AC148" si="298">IF(I131&gt;0,AC131/I131,0)</f>
        <v>0.44294866635876179</v>
      </c>
      <c r="AD141" s="11">
        <f t="shared" ref="AD141:AD148" si="299">IF(J131&gt;0,AD131/J131,0)</f>
        <v>0.10049696139460443</v>
      </c>
      <c r="AE141" s="11"/>
    </row>
    <row r="142" spans="1:31" x14ac:dyDescent="0.25">
      <c r="B142" t="s">
        <v>6</v>
      </c>
      <c r="C142" s="10">
        <f t="shared" ref="C142:J142" si="300">C132/$J$138</f>
        <v>1.6688545601052845E-2</v>
      </c>
      <c r="D142" s="10">
        <f t="shared" si="300"/>
        <v>3.2811610941919072E-3</v>
      </c>
      <c r="E142" s="10">
        <f t="shared" si="300"/>
        <v>8.0529524948143858E-4</v>
      </c>
      <c r="F142" s="10">
        <f t="shared" si="300"/>
        <v>7.8376191340598974E-3</v>
      </c>
      <c r="G142" s="10">
        <f t="shared" si="300"/>
        <v>7.9123327452410616E-4</v>
      </c>
      <c r="H142" s="10">
        <f t="shared" si="300"/>
        <v>1.2138791672245815E-4</v>
      </c>
      <c r="I142" s="10">
        <f t="shared" si="300"/>
        <v>1.0856867668858519E-4</v>
      </c>
      <c r="J142" s="11">
        <f t="shared" si="300"/>
        <v>2.963381094672124E-2</v>
      </c>
      <c r="L142" t="s">
        <v>6</v>
      </c>
      <c r="M142" s="10">
        <f t="shared" ref="M142:T142" si="301">M132/$T$138</f>
        <v>2.9430749792900644E-2</v>
      </c>
      <c r="N142" s="10">
        <f t="shared" si="301"/>
        <v>1.5787496970089791E-2</v>
      </c>
      <c r="O142" s="10">
        <f t="shared" si="301"/>
        <v>6.4007685539270746E-3</v>
      </c>
      <c r="P142" s="10">
        <f t="shared" si="301"/>
        <v>3.5657492734874644E-3</v>
      </c>
      <c r="Q142" s="10">
        <f t="shared" si="301"/>
        <v>6.4904450172294237E-4</v>
      </c>
      <c r="R142" s="10">
        <f t="shared" si="301"/>
        <v>1.2785555163899275E-4</v>
      </c>
      <c r="S142" s="10">
        <f t="shared" si="301"/>
        <v>8.0797605549641255E-4</v>
      </c>
      <c r="T142" s="11">
        <f t="shared" si="301"/>
        <v>5.6769640699263324E-2</v>
      </c>
      <c r="U142" s="11"/>
      <c r="V142" t="s">
        <v>6</v>
      </c>
      <c r="W142" s="10">
        <f t="shared" ref="W142:W148" si="302">IF(C132&gt;0,W132/C132,0)</f>
        <v>0.83355989065758129</v>
      </c>
      <c r="X142" s="10">
        <f t="shared" si="293"/>
        <v>4.0026254738174218</v>
      </c>
      <c r="Y142" s="10">
        <f t="shared" si="294"/>
        <v>7.2639798579053325</v>
      </c>
      <c r="Z142" s="10">
        <f t="shared" si="295"/>
        <v>-0.52698064618698404</v>
      </c>
      <c r="AA142" s="10">
        <f t="shared" si="296"/>
        <v>-0.14713126161416326</v>
      </c>
      <c r="AB142" s="10">
        <f t="shared" si="297"/>
        <v>9.5106598178875013E-2</v>
      </c>
      <c r="AC142" s="10">
        <f t="shared" si="298"/>
        <v>6.7375988370015065</v>
      </c>
      <c r="AD142" s="11">
        <f t="shared" si="299"/>
        <v>0.9917778711069144</v>
      </c>
      <c r="AE142" s="11"/>
    </row>
    <row r="143" spans="1:31" x14ac:dyDescent="0.25">
      <c r="B143" t="s">
        <v>7</v>
      </c>
      <c r="C143" s="10">
        <f t="shared" ref="C143:J143" si="303">C133/$J$138</f>
        <v>1.1907103698934185E-2</v>
      </c>
      <c r="D143" s="10">
        <f t="shared" si="303"/>
        <v>6.5989690862556041E-4</v>
      </c>
      <c r="E143" s="10">
        <f t="shared" si="303"/>
        <v>0.22348458300001126</v>
      </c>
      <c r="F143" s="10">
        <f t="shared" si="303"/>
        <v>3.3418117336020535E-2</v>
      </c>
      <c r="G143" s="10">
        <f t="shared" si="303"/>
        <v>7.4111638356642905E-3</v>
      </c>
      <c r="H143" s="10">
        <f t="shared" si="303"/>
        <v>1.2192107117500479E-3</v>
      </c>
      <c r="I143" s="10">
        <f t="shared" si="303"/>
        <v>1.4382159202664663E-2</v>
      </c>
      <c r="J143" s="11">
        <f t="shared" si="303"/>
        <v>0.29248223469367046</v>
      </c>
      <c r="L143" t="s">
        <v>7</v>
      </c>
      <c r="M143" s="10">
        <f t="shared" ref="M143:T143" si="304">M133/$T$138</f>
        <v>1.9944578169907599E-2</v>
      </c>
      <c r="N143" s="10">
        <f t="shared" si="304"/>
        <v>5.9710318386960153E-3</v>
      </c>
      <c r="O143" s="10">
        <f t="shared" si="304"/>
        <v>0.18111360409706012</v>
      </c>
      <c r="P143" s="10">
        <f t="shared" si="304"/>
        <v>3.583329411837826E-2</v>
      </c>
      <c r="Q143" s="10">
        <f t="shared" si="304"/>
        <v>1.0963613553043629E-2</v>
      </c>
      <c r="R143" s="10">
        <f t="shared" si="304"/>
        <v>1.3824381520966091E-3</v>
      </c>
      <c r="S143" s="10">
        <f t="shared" si="304"/>
        <v>2.7671848072089222E-2</v>
      </c>
      <c r="T143" s="11">
        <f t="shared" si="304"/>
        <v>0.28288040800127146</v>
      </c>
      <c r="U143" s="11"/>
      <c r="V143" t="s">
        <v>7</v>
      </c>
      <c r="W143" s="10">
        <f t="shared" si="302"/>
        <v>0.7415300910322381</v>
      </c>
      <c r="X143" s="10">
        <f t="shared" si="293"/>
        <v>8.4077454167824293</v>
      </c>
      <c r="Y143" s="10">
        <f t="shared" si="294"/>
        <v>-0.15741103422632796</v>
      </c>
      <c r="Z143" s="10">
        <f t="shared" si="295"/>
        <v>0.1148514885469944</v>
      </c>
      <c r="AA143" s="10">
        <f t="shared" si="296"/>
        <v>0.53808227833498257</v>
      </c>
      <c r="AB143" s="10">
        <f t="shared" si="297"/>
        <v>0.17890607198382555</v>
      </c>
      <c r="AC143" s="10">
        <f t="shared" si="298"/>
        <v>1.0004437133409598</v>
      </c>
      <c r="AD143" s="11">
        <f t="shared" si="299"/>
        <v>5.5777163939763159E-3</v>
      </c>
      <c r="AE143" s="11"/>
    </row>
    <row r="144" spans="1:31" x14ac:dyDescent="0.25">
      <c r="B144" t="s">
        <v>8</v>
      </c>
      <c r="C144" s="10">
        <f t="shared" ref="C144:J144" si="305">C134/$J$138</f>
        <v>2.3362197493413974E-2</v>
      </c>
      <c r="D144" s="10">
        <f t="shared" si="305"/>
        <v>1.3886341711583353E-3</v>
      </c>
      <c r="E144" s="10">
        <f t="shared" si="305"/>
        <v>3.2101747409026944E-2</v>
      </c>
      <c r="F144" s="10">
        <f t="shared" si="305"/>
        <v>0.215108726464488</v>
      </c>
      <c r="G144" s="10">
        <f t="shared" si="305"/>
        <v>5.9965722534870087E-3</v>
      </c>
      <c r="H144" s="10">
        <f t="shared" si="305"/>
        <v>5.7350826933459144E-3</v>
      </c>
      <c r="I144" s="10">
        <f t="shared" si="305"/>
        <v>1.2269918796349349E-2</v>
      </c>
      <c r="J144" s="11">
        <f t="shared" si="305"/>
        <v>0.29596287928126952</v>
      </c>
      <c r="L144" t="s">
        <v>8</v>
      </c>
      <c r="M144" s="10">
        <f t="shared" ref="M144:T144" si="306">M134/$T$138</f>
        <v>3.0902864408299601E-2</v>
      </c>
      <c r="N144" s="10">
        <f t="shared" si="306"/>
        <v>3.2567650236932318E-3</v>
      </c>
      <c r="O144" s="10">
        <f t="shared" si="306"/>
        <v>3.43185609857663E-2</v>
      </c>
      <c r="P144" s="10">
        <f t="shared" si="306"/>
        <v>0.13367475501011747</v>
      </c>
      <c r="Q144" s="10">
        <f t="shared" si="306"/>
        <v>3.7095867690813311E-3</v>
      </c>
      <c r="R144" s="10">
        <f t="shared" si="306"/>
        <v>8.3905205763088993E-4</v>
      </c>
      <c r="S144" s="10">
        <f t="shared" si="306"/>
        <v>1.787225277042559E-2</v>
      </c>
      <c r="T144" s="11">
        <f t="shared" si="306"/>
        <v>0.22457383702501441</v>
      </c>
      <c r="U144" s="11"/>
      <c r="V144" t="s">
        <v>8</v>
      </c>
      <c r="W144" s="10">
        <f t="shared" si="302"/>
        <v>0.37529957498259131</v>
      </c>
      <c r="X144" s="10">
        <f t="shared" si="293"/>
        <v>1.4384330753995269</v>
      </c>
      <c r="Y144" s="10">
        <f t="shared" si="294"/>
        <v>0.1115081700433755</v>
      </c>
      <c r="Z144" s="10">
        <f t="shared" si="295"/>
        <v>-0.35389421269632371</v>
      </c>
      <c r="AA144" s="10">
        <f t="shared" si="296"/>
        <v>-0.35681674925330004</v>
      </c>
      <c r="AB144" s="10">
        <f t="shared" si="297"/>
        <v>-0.8478886972599855</v>
      </c>
      <c r="AC144" s="10">
        <f t="shared" si="298"/>
        <v>0.51443233212863748</v>
      </c>
      <c r="AD144" s="11">
        <f t="shared" si="299"/>
        <v>-0.21107779664154497</v>
      </c>
      <c r="AE144" s="11"/>
    </row>
    <row r="145" spans="1:31" x14ac:dyDescent="0.25">
      <c r="B145" t="s">
        <v>9</v>
      </c>
      <c r="C145" s="10">
        <f t="shared" ref="C145:J145" si="307">C135/$J$138</f>
        <v>7.0700391493945186E-3</v>
      </c>
      <c r="D145" s="10">
        <f t="shared" si="307"/>
        <v>9.3696024998438457E-4</v>
      </c>
      <c r="E145" s="10">
        <f t="shared" si="307"/>
        <v>7.8628504913835062E-3</v>
      </c>
      <c r="F145" s="10">
        <f t="shared" si="307"/>
        <v>5.1153896658537382E-3</v>
      </c>
      <c r="G145" s="10">
        <f t="shared" si="307"/>
        <v>0</v>
      </c>
      <c r="H145" s="10">
        <f t="shared" si="307"/>
        <v>0</v>
      </c>
      <c r="I145" s="10">
        <f t="shared" si="307"/>
        <v>0</v>
      </c>
      <c r="J145" s="11">
        <f t="shared" si="307"/>
        <v>2.0985239556616148E-2</v>
      </c>
      <c r="L145" t="s">
        <v>9</v>
      </c>
      <c r="M145" s="10">
        <f t="shared" ref="M145:T145" si="308">M135/$T$138</f>
        <v>1.010325223680624E-2</v>
      </c>
      <c r="N145" s="10">
        <f t="shared" si="308"/>
        <v>7.4316039390164533E-4</v>
      </c>
      <c r="O145" s="10">
        <f t="shared" si="308"/>
        <v>1.2608865894620389E-2</v>
      </c>
      <c r="P145" s="10">
        <f t="shared" si="308"/>
        <v>4.0780593658187063E-3</v>
      </c>
      <c r="Q145" s="10">
        <f t="shared" si="308"/>
        <v>0</v>
      </c>
      <c r="R145" s="10">
        <f t="shared" si="308"/>
        <v>0</v>
      </c>
      <c r="S145" s="10">
        <f t="shared" si="308"/>
        <v>0</v>
      </c>
      <c r="T145" s="11">
        <f t="shared" si="308"/>
        <v>2.7533337891146981E-2</v>
      </c>
      <c r="U145" s="11"/>
      <c r="V145" t="s">
        <v>9</v>
      </c>
      <c r="W145" s="10">
        <f t="shared" si="302"/>
        <v>0.48577018942557765</v>
      </c>
      <c r="X145" s="10">
        <f t="shared" si="293"/>
        <v>-0.17534242417117291</v>
      </c>
      <c r="Y145" s="10">
        <f t="shared" si="294"/>
        <v>0.66727896587971114</v>
      </c>
      <c r="Z145" s="10">
        <f t="shared" si="295"/>
        <v>-0.17112873247848084</v>
      </c>
      <c r="AA145" s="10">
        <f t="shared" si="296"/>
        <v>0</v>
      </c>
      <c r="AB145" s="10">
        <f t="shared" si="297"/>
        <v>0</v>
      </c>
      <c r="AC145" s="10">
        <f t="shared" si="298"/>
        <v>0</v>
      </c>
      <c r="AD145" s="11">
        <f t="shared" si="299"/>
        <v>0.36413451224864679</v>
      </c>
      <c r="AE145" s="11"/>
    </row>
    <row r="146" spans="1:31" x14ac:dyDescent="0.25">
      <c r="B146" t="s">
        <v>10</v>
      </c>
      <c r="C146" s="10">
        <f t="shared" ref="C146:J146" si="309">C136/$J$138</f>
        <v>3.0240671067282756E-3</v>
      </c>
      <c r="D146" s="10">
        <f t="shared" si="309"/>
        <v>1.3532392645389176E-4</v>
      </c>
      <c r="E146" s="10">
        <f t="shared" si="309"/>
        <v>1.8249550900380752E-3</v>
      </c>
      <c r="F146" s="10">
        <f t="shared" si="309"/>
        <v>1.3892019789626085E-4</v>
      </c>
      <c r="G146" s="10">
        <f t="shared" si="309"/>
        <v>0</v>
      </c>
      <c r="H146" s="10">
        <f t="shared" si="309"/>
        <v>0</v>
      </c>
      <c r="I146" s="10">
        <f t="shared" si="309"/>
        <v>0</v>
      </c>
      <c r="J146" s="11">
        <f t="shared" si="309"/>
        <v>5.1232663211165028E-3</v>
      </c>
      <c r="L146" t="s">
        <v>10</v>
      </c>
      <c r="M146" s="10">
        <f t="shared" ref="M146:T146" si="310">M136/$T$138</f>
        <v>2.9131532286634388E-3</v>
      </c>
      <c r="N146" s="10">
        <f t="shared" si="310"/>
        <v>1.518284675713039E-4</v>
      </c>
      <c r="O146" s="10">
        <f t="shared" si="310"/>
        <v>1.4827692447022076E-3</v>
      </c>
      <c r="P146" s="10">
        <f t="shared" si="310"/>
        <v>8.5059457270941004E-4</v>
      </c>
      <c r="Q146" s="10">
        <f t="shared" si="310"/>
        <v>0</v>
      </c>
      <c r="R146" s="10">
        <f t="shared" si="310"/>
        <v>0</v>
      </c>
      <c r="S146" s="10">
        <f t="shared" si="310"/>
        <v>0</v>
      </c>
      <c r="T146" s="11">
        <f t="shared" si="310"/>
        <v>5.3983455136463604E-3</v>
      </c>
      <c r="U146" s="11"/>
      <c r="V146" t="s">
        <v>10</v>
      </c>
      <c r="W146" s="10">
        <f t="shared" si="302"/>
        <v>1.5765958490518133E-3</v>
      </c>
      <c r="X146" s="10">
        <f t="shared" si="293"/>
        <v>0.16651648773547598</v>
      </c>
      <c r="Y146" s="10">
        <f t="shared" si="294"/>
        <v>-0.15523939740854226</v>
      </c>
      <c r="Z146" s="10">
        <f t="shared" si="295"/>
        <v>5.3660416751501776</v>
      </c>
      <c r="AA146" s="10">
        <f t="shared" si="296"/>
        <v>0</v>
      </c>
      <c r="AB146" s="10">
        <f t="shared" si="297"/>
        <v>0</v>
      </c>
      <c r="AC146" s="10">
        <f t="shared" si="298"/>
        <v>0</v>
      </c>
      <c r="AD146" s="11">
        <f t="shared" si="299"/>
        <v>9.5534373750263371E-2</v>
      </c>
      <c r="AE146" s="11"/>
    </row>
    <row r="147" spans="1:31" x14ac:dyDescent="0.25">
      <c r="B147" t="s">
        <v>11</v>
      </c>
      <c r="C147" s="10">
        <f t="shared" ref="C147:J147" si="311">C137/$J$138</f>
        <v>1.3750183645461355E-2</v>
      </c>
      <c r="D147" s="10">
        <f t="shared" si="311"/>
        <v>1.6097240006276431E-4</v>
      </c>
      <c r="E147" s="10">
        <f t="shared" si="311"/>
        <v>1.4188680826275571E-2</v>
      </c>
      <c r="F147" s="10">
        <f t="shared" si="311"/>
        <v>1.0673822923373035E-2</v>
      </c>
      <c r="G147" s="10">
        <f t="shared" si="311"/>
        <v>0</v>
      </c>
      <c r="H147" s="10">
        <f t="shared" si="311"/>
        <v>0</v>
      </c>
      <c r="I147" s="10">
        <f t="shared" si="311"/>
        <v>0</v>
      </c>
      <c r="J147" s="11">
        <f t="shared" si="311"/>
        <v>3.8773659795172728E-2</v>
      </c>
      <c r="L147" t="s">
        <v>11</v>
      </c>
      <c r="M147" s="10">
        <f t="shared" ref="M147:T147" si="312">M137/$T$138</f>
        <v>1.8738829287089875E-2</v>
      </c>
      <c r="N147" s="10">
        <f t="shared" si="312"/>
        <v>8.5237034425995168E-4</v>
      </c>
      <c r="O147" s="10">
        <f t="shared" si="312"/>
        <v>2.904185582333204E-2</v>
      </c>
      <c r="P147" s="10">
        <f t="shared" si="312"/>
        <v>1.8636722422933735E-2</v>
      </c>
      <c r="Q147" s="10">
        <f t="shared" si="312"/>
        <v>0</v>
      </c>
      <c r="R147" s="10">
        <f t="shared" si="312"/>
        <v>0</v>
      </c>
      <c r="S147" s="10">
        <f t="shared" si="312"/>
        <v>0</v>
      </c>
      <c r="T147" s="11">
        <f t="shared" si="312"/>
        <v>6.7269777877615594E-2</v>
      </c>
      <c r="U147" s="11"/>
      <c r="V147" t="s">
        <v>11</v>
      </c>
      <c r="W147" s="10">
        <f t="shared" si="302"/>
        <v>0.41692290067054555</v>
      </c>
      <c r="X147" s="10">
        <f t="shared" si="293"/>
        <v>4.5054037623890926</v>
      </c>
      <c r="Y147" s="10">
        <f t="shared" si="294"/>
        <v>1.1281126292658135</v>
      </c>
      <c r="Z147" s="10">
        <f t="shared" si="295"/>
        <v>0.81535600662605345</v>
      </c>
      <c r="AA147" s="10">
        <f t="shared" si="296"/>
        <v>0</v>
      </c>
      <c r="AB147" s="10">
        <f t="shared" si="297"/>
        <v>0</v>
      </c>
      <c r="AC147" s="10">
        <f t="shared" si="298"/>
        <v>0</v>
      </c>
      <c r="AD147" s="11">
        <f t="shared" si="299"/>
        <v>0.80382940219536769</v>
      </c>
      <c r="AE147" s="11"/>
    </row>
    <row r="148" spans="1:31" x14ac:dyDescent="0.25">
      <c r="B148" s="8" t="s">
        <v>12</v>
      </c>
      <c r="C148" s="12">
        <f t="shared" ref="C148:J148" si="313">C138/$J$138</f>
        <v>0.32633776322249591</v>
      </c>
      <c r="D148" s="12">
        <f t="shared" si="313"/>
        <v>2.0534673862340359E-2</v>
      </c>
      <c r="E148" s="12">
        <f t="shared" si="313"/>
        <v>0.28935048267632379</v>
      </c>
      <c r="F148" s="12">
        <f t="shared" si="313"/>
        <v>0.28984846112857421</v>
      </c>
      <c r="G148" s="12">
        <f t="shared" si="313"/>
        <v>2.3200913864007047E-2</v>
      </c>
      <c r="H148" s="12">
        <f t="shared" si="313"/>
        <v>1.1435399365677144E-2</v>
      </c>
      <c r="I148" s="12">
        <f t="shared" si="313"/>
        <v>3.9292305880581635E-2</v>
      </c>
      <c r="J148" s="12">
        <f t="shared" si="313"/>
        <v>1</v>
      </c>
      <c r="L148" s="8" t="s">
        <v>12</v>
      </c>
      <c r="M148" s="12">
        <f t="shared" ref="M148:T148" si="314">M138/$T$138</f>
        <v>0.3363950594483921</v>
      </c>
      <c r="N148" s="12">
        <f t="shared" si="314"/>
        <v>5.4633387523961817E-2</v>
      </c>
      <c r="O148" s="12">
        <f t="shared" si="314"/>
        <v>0.28609366662197644</v>
      </c>
      <c r="P148" s="12">
        <f t="shared" si="314"/>
        <v>0.22982301772841526</v>
      </c>
      <c r="Q148" s="12">
        <f t="shared" si="314"/>
        <v>2.4451486365182091E-2</v>
      </c>
      <c r="R148" s="12">
        <f t="shared" si="314"/>
        <v>4.8593988480569953E-3</v>
      </c>
      <c r="S148" s="12">
        <f t="shared" si="314"/>
        <v>6.3743983464015316E-2</v>
      </c>
      <c r="T148" s="12">
        <f t="shared" si="314"/>
        <v>1</v>
      </c>
      <c r="U148" s="17"/>
      <c r="V148" s="8" t="s">
        <v>12</v>
      </c>
      <c r="W148" s="12">
        <f t="shared" si="302"/>
        <v>7.1752585023048612E-2</v>
      </c>
      <c r="X148" s="12">
        <f t="shared" si="293"/>
        <v>1.7661936710471595</v>
      </c>
      <c r="Y148" s="12">
        <f t="shared" si="294"/>
        <v>2.8007530326934524E-2</v>
      </c>
      <c r="Z148" s="12">
        <f t="shared" si="295"/>
        <v>-0.17560606633826356</v>
      </c>
      <c r="AA148" s="12">
        <f t="shared" si="296"/>
        <v>9.5752413627047506E-2</v>
      </c>
      <c r="AB148" s="12">
        <f t="shared" si="297"/>
        <v>-0.55818193078871015</v>
      </c>
      <c r="AC148" s="12">
        <f t="shared" si="298"/>
        <v>0.68672369862620419</v>
      </c>
      <c r="AD148" s="12">
        <f t="shared" si="299"/>
        <v>3.9710101265642443E-2</v>
      </c>
      <c r="AE148" s="17"/>
    </row>
    <row r="149" spans="1:31" x14ac:dyDescent="0.25">
      <c r="B149" s="16"/>
      <c r="C149" s="18"/>
      <c r="D149" s="18"/>
      <c r="E149" s="18"/>
      <c r="F149" s="18"/>
      <c r="G149" s="18"/>
      <c r="H149" s="18"/>
      <c r="I149" s="18"/>
      <c r="J149" s="18"/>
      <c r="L149" s="16"/>
      <c r="M149" s="18"/>
      <c r="N149" s="18"/>
      <c r="O149" s="18"/>
      <c r="P149" s="18"/>
      <c r="Q149" s="18"/>
      <c r="R149" s="18"/>
      <c r="S149" s="18"/>
      <c r="T149" s="18"/>
      <c r="U149" s="18"/>
      <c r="V149" s="16"/>
      <c r="W149" s="18"/>
      <c r="X149" s="18"/>
      <c r="Y149" s="18"/>
      <c r="Z149" s="18"/>
      <c r="AA149" s="18"/>
      <c r="AB149" s="18"/>
      <c r="AC149" s="18"/>
      <c r="AD149" s="18"/>
      <c r="AE149" s="18"/>
    </row>
    <row r="150" spans="1:31" x14ac:dyDescent="0.25">
      <c r="B150" s="4" t="s">
        <v>29</v>
      </c>
      <c r="C150">
        <v>1</v>
      </c>
      <c r="D150">
        <v>2</v>
      </c>
      <c r="E150">
        <v>3</v>
      </c>
      <c r="F150">
        <v>4</v>
      </c>
      <c r="G150">
        <v>5</v>
      </c>
      <c r="H150">
        <v>6</v>
      </c>
      <c r="I150">
        <v>7</v>
      </c>
      <c r="L150" s="4" t="s">
        <v>29</v>
      </c>
      <c r="M150">
        <v>1</v>
      </c>
      <c r="N150">
        <v>2</v>
      </c>
      <c r="O150">
        <v>3</v>
      </c>
      <c r="P150">
        <v>4</v>
      </c>
      <c r="Q150">
        <v>5</v>
      </c>
      <c r="R150">
        <v>6</v>
      </c>
      <c r="S150">
        <v>7</v>
      </c>
      <c r="V150" s="4" t="s">
        <v>29</v>
      </c>
      <c r="W150">
        <v>1</v>
      </c>
      <c r="X150">
        <v>2</v>
      </c>
      <c r="Y150">
        <v>3</v>
      </c>
      <c r="Z150">
        <v>4</v>
      </c>
      <c r="AA150">
        <v>5</v>
      </c>
      <c r="AB150">
        <v>6</v>
      </c>
      <c r="AC150">
        <v>7</v>
      </c>
    </row>
    <row r="151" spans="1:31" x14ac:dyDescent="0.25">
      <c r="B151" s="5"/>
      <c r="C151" s="6" t="s">
        <v>5</v>
      </c>
      <c r="D151" s="6" t="s">
        <v>6</v>
      </c>
      <c r="E151" s="6" t="s">
        <v>7</v>
      </c>
      <c r="F151" s="6" t="s">
        <v>8</v>
      </c>
      <c r="G151" s="6" t="s">
        <v>9</v>
      </c>
      <c r="H151" s="6" t="s">
        <v>10</v>
      </c>
      <c r="I151" s="6" t="s">
        <v>11</v>
      </c>
      <c r="J151" s="7" t="s">
        <v>12</v>
      </c>
      <c r="L151" s="5"/>
      <c r="M151" s="6" t="s">
        <v>5</v>
      </c>
      <c r="N151" s="6" t="s">
        <v>6</v>
      </c>
      <c r="O151" s="6" t="s">
        <v>7</v>
      </c>
      <c r="P151" s="6" t="s">
        <v>8</v>
      </c>
      <c r="Q151" s="6" t="s">
        <v>9</v>
      </c>
      <c r="R151" s="6" t="s">
        <v>10</v>
      </c>
      <c r="S151" s="6" t="s">
        <v>11</v>
      </c>
      <c r="T151" s="7" t="s">
        <v>12</v>
      </c>
      <c r="U151" s="20"/>
      <c r="V151" s="5"/>
      <c r="W151" s="6" t="s">
        <v>5</v>
      </c>
      <c r="X151" s="6" t="s">
        <v>6</v>
      </c>
      <c r="Y151" s="6" t="s">
        <v>7</v>
      </c>
      <c r="Z151" s="6" t="s">
        <v>8</v>
      </c>
      <c r="AA151" s="6" t="s">
        <v>9</v>
      </c>
      <c r="AB151" s="6" t="s">
        <v>10</v>
      </c>
      <c r="AC151" s="6" t="s">
        <v>11</v>
      </c>
      <c r="AD151" s="7" t="s">
        <v>12</v>
      </c>
      <c r="AE151" s="20"/>
    </row>
    <row r="152" spans="1:31" x14ac:dyDescent="0.25">
      <c r="A152">
        <f>A131</f>
        <v>1</v>
      </c>
      <c r="B152" t="s">
        <v>5</v>
      </c>
      <c r="C152" s="1">
        <f>SUMIFS(input!$E$154:$E$300,input!$B$154:$B$300,$A152,input!$C$154:$C$300,C$2,input!$D$154:$D$300,$B$150)</f>
        <v>66500.567076070205</v>
      </c>
      <c r="D152" s="1">
        <f>SUMIFS(input!$E$154:$E$300,input!$B$154:$B$300,$A152,input!$C$154:$C$300,D$2,input!$D$154:$D$300,$B$150)</f>
        <v>13495.8308887535</v>
      </c>
      <c r="E152" s="1">
        <f>SUMIFS(input!$E$154:$E$300,input!$B$154:$B$300,$A152,input!$C$154:$C$300,E$2,input!$D$154:$D$300,$B$150)</f>
        <v>10713.923051786</v>
      </c>
      <c r="F152" s="1">
        <f>SUMIFS(input!$E$154:$E$300,input!$B$154:$B$300,$A152,input!$C$154:$C$300,F$2,input!$D$154:$D$300,$B$150)</f>
        <v>14241.341968299101</v>
      </c>
      <c r="G152" s="1">
        <f>SUMIFS(input!$E$154:$E$300,input!$B$154:$B$300,$A152,input!$C$154:$C$300,G$2,input!$D$154:$D$300,$B$150)</f>
        <v>3820.1684144709998</v>
      </c>
      <c r="H152" s="1">
        <f>SUMIFS(input!$E$154:$E$300,input!$B$154:$B$300,$A152,input!$C$154:$C$300,H$2,input!$D$154:$D$300,$B$150)</f>
        <v>3348.3666660089998</v>
      </c>
      <c r="I152" s="1">
        <f>SUMIFS(input!$E$154:$E$300,input!$B$154:$B$300,$A152,input!$C$154:$C$300,I$2,input!$D$154:$D$300,$B$150)</f>
        <v>5357.4781790020998</v>
      </c>
      <c r="J152" s="3">
        <f>SUM(C152:I152)</f>
        <v>117477.67624439088</v>
      </c>
      <c r="L152" t="s">
        <v>5</v>
      </c>
      <c r="M152" s="1">
        <f>SUMIFS(input!$E$754:$E$900,input!$B$754:$B$900,$A152,input!$C$754:$C$900,M$2,input!$D$754:$D$900,$B$150)</f>
        <v>115591</v>
      </c>
      <c r="N152" s="1">
        <f>SUMIFS(input!$E$754:$E$900,input!$B$754:$B$900,$A152,input!$C$754:$C$900,N$2,input!$D$754:$D$900,$B$150)</f>
        <v>17414</v>
      </c>
      <c r="O152" s="1">
        <f>SUMIFS(input!$E$754:$E$900,input!$B$754:$B$900,$A152,input!$C$754:$C$900,O$2,input!$D$754:$D$900,$B$150)</f>
        <v>10175</v>
      </c>
      <c r="P152" s="1">
        <f>SUMIFS(input!$E$754:$E$900,input!$B$754:$B$900,$A152,input!$C$754:$C$900,P$2,input!$D$754:$D$900,$B$150)</f>
        <v>16465</v>
      </c>
      <c r="Q152" s="1">
        <f>SUMIFS(input!$E$754:$E$900,input!$B$754:$B$900,$A152,input!$C$754:$C$900,Q$2,input!$D$754:$D$900,$B$150)</f>
        <v>4304</v>
      </c>
      <c r="R152" s="1">
        <f>SUMIFS(input!$E$754:$E$900,input!$B$754:$B$900,$A152,input!$C$754:$C$900,R$2,input!$D$754:$D$900,$B$150)</f>
        <v>2153</v>
      </c>
      <c r="S152" s="1">
        <f>SUMIFS(input!$E$754:$E$900,input!$B$754:$B$900,$A152,input!$C$754:$C$900,S$2,input!$D$754:$D$900,$B$150)</f>
        <v>7291</v>
      </c>
      <c r="T152" s="3">
        <f>SUM(M152:S152)</f>
        <v>173393</v>
      </c>
      <c r="U152" s="3"/>
      <c r="V152" t="s">
        <v>5</v>
      </c>
      <c r="W152" s="1">
        <f>M152-C152</f>
        <v>49090.432923929795</v>
      </c>
      <c r="X152" s="1">
        <f t="shared" ref="X152:X159" si="315">N152-D152</f>
        <v>3918.1691112464996</v>
      </c>
      <c r="Y152" s="1">
        <f t="shared" ref="Y152:Y159" si="316">O152-E152</f>
        <v>-538.92305178599963</v>
      </c>
      <c r="Z152" s="1">
        <f t="shared" ref="Z152:Z159" si="317">P152-F152</f>
        <v>2223.6580317008993</v>
      </c>
      <c r="AA152" s="1">
        <f t="shared" ref="AA152:AA159" si="318">Q152-G152</f>
        <v>483.83158552900022</v>
      </c>
      <c r="AB152" s="1">
        <f t="shared" ref="AB152:AB159" si="319">R152-H152</f>
        <v>-1195.3666660089998</v>
      </c>
      <c r="AC152" s="1">
        <f t="shared" ref="AC152:AC159" si="320">S152-I152</f>
        <v>1933.5218209979002</v>
      </c>
      <c r="AD152" s="3">
        <f t="shared" ref="AD152:AD159" si="321">T152-J152</f>
        <v>55915.323755609119</v>
      </c>
      <c r="AE152" s="3"/>
    </row>
    <row r="153" spans="1:31" x14ac:dyDescent="0.25">
      <c r="A153">
        <f t="shared" ref="A153:A158" si="322">A132</f>
        <v>2</v>
      </c>
      <c r="B153" t="s">
        <v>6</v>
      </c>
      <c r="C153" s="1">
        <f>SUMIFS(input!$E$154:$E$300,input!$B$154:$B$300,$A153,input!$C$154:$C$300,C$2,input!$D$154:$D$300,$B$150)</f>
        <v>10896.509162385501</v>
      </c>
      <c r="D153" s="1">
        <f>SUMIFS(input!$E$154:$E$300,input!$B$154:$B$300,$A153,input!$C$154:$C$300,D$2,input!$D$154:$D$300,$B$150)</f>
        <v>11184.8459756147</v>
      </c>
      <c r="E153" s="1">
        <f>SUMIFS(input!$E$154:$E$300,input!$B$154:$B$300,$A153,input!$C$154:$C$300,E$2,input!$D$154:$D$300,$B$150)</f>
        <v>4025.7521608007</v>
      </c>
      <c r="F153" s="1">
        <f>SUMIFS(input!$E$154:$E$300,input!$B$154:$B$300,$A153,input!$C$154:$C$300,F$2,input!$D$154:$D$300,$B$150)</f>
        <v>3772.849272206</v>
      </c>
      <c r="G153" s="1">
        <f>SUMIFS(input!$E$154:$E$300,input!$B$154:$B$300,$A153,input!$C$154:$C$300,G$2,input!$D$154:$D$300,$B$150)</f>
        <v>1355.1314161299999</v>
      </c>
      <c r="H153" s="1">
        <f>SUMIFS(input!$E$154:$E$300,input!$B$154:$B$300,$A153,input!$C$154:$C$300,H$2,input!$D$154:$D$300,$B$150)</f>
        <v>1489.188151047</v>
      </c>
      <c r="I153" s="1">
        <f>SUMIFS(input!$E$154:$E$300,input!$B$154:$B$300,$A153,input!$C$154:$C$300,I$2,input!$D$154:$D$300,$B$150)</f>
        <v>957.13257378180003</v>
      </c>
      <c r="J153" s="3">
        <f t="shared" ref="J153:J158" si="323">SUM(C153:I153)</f>
        <v>33681.408711965705</v>
      </c>
      <c r="L153" t="s">
        <v>6</v>
      </c>
      <c r="M153" s="1">
        <f>SUMIFS(input!$E$754:$E$900,input!$B$754:$B$900,$A153,input!$C$754:$C$900,M$2,input!$D$754:$D$900,$B$150)</f>
        <v>19559</v>
      </c>
      <c r="N153" s="1">
        <f>SUMIFS(input!$E$754:$E$900,input!$B$754:$B$900,$A153,input!$C$754:$C$900,N$2,input!$D$754:$D$900,$B$150)</f>
        <v>22297</v>
      </c>
      <c r="O153" s="1">
        <f>SUMIFS(input!$E$754:$E$900,input!$B$754:$B$900,$A153,input!$C$754:$C$900,O$2,input!$D$754:$D$900,$B$150)</f>
        <v>4695</v>
      </c>
      <c r="P153" s="1">
        <f>SUMIFS(input!$E$754:$E$900,input!$B$754:$B$900,$A153,input!$C$754:$C$900,P$2,input!$D$754:$D$900,$B$150)</f>
        <v>1905</v>
      </c>
      <c r="Q153" s="1">
        <f>SUMIFS(input!$E$754:$E$900,input!$B$754:$B$900,$A153,input!$C$754:$C$900,Q$2,input!$D$754:$D$900,$B$150)</f>
        <v>722</v>
      </c>
      <c r="R153" s="1">
        <f>SUMIFS(input!$E$754:$E$900,input!$B$754:$B$900,$A153,input!$C$754:$C$900,R$2,input!$D$754:$D$900,$B$150)</f>
        <v>386</v>
      </c>
      <c r="S153" s="1">
        <f>SUMIFS(input!$E$754:$E$900,input!$B$754:$B$900,$A153,input!$C$754:$C$900,S$2,input!$D$754:$D$900,$B$150)</f>
        <v>1107</v>
      </c>
      <c r="T153" s="3">
        <f t="shared" ref="T153:T158" si="324">SUM(M153:S153)</f>
        <v>50671</v>
      </c>
      <c r="U153" s="3"/>
      <c r="V153" t="s">
        <v>6</v>
      </c>
      <c r="W153" s="1">
        <f t="shared" ref="W153:W159" si="325">M153-C153</f>
        <v>8662.4908376144995</v>
      </c>
      <c r="X153" s="1">
        <f t="shared" si="315"/>
        <v>11112.1540243853</v>
      </c>
      <c r="Y153" s="1">
        <f t="shared" si="316"/>
        <v>669.24783919929996</v>
      </c>
      <c r="Z153" s="1">
        <f t="shared" si="317"/>
        <v>-1867.849272206</v>
      </c>
      <c r="AA153" s="1">
        <f t="shared" si="318"/>
        <v>-633.13141612999993</v>
      </c>
      <c r="AB153" s="1">
        <f t="shared" si="319"/>
        <v>-1103.188151047</v>
      </c>
      <c r="AC153" s="1">
        <f t="shared" si="320"/>
        <v>149.86742621819997</v>
      </c>
      <c r="AD153" s="3">
        <f t="shared" si="321"/>
        <v>16989.591288034295</v>
      </c>
      <c r="AE153" s="3"/>
    </row>
    <row r="154" spans="1:31" x14ac:dyDescent="0.25">
      <c r="A154">
        <f t="shared" si="322"/>
        <v>3</v>
      </c>
      <c r="B154" t="s">
        <v>7</v>
      </c>
      <c r="C154" s="1">
        <f>SUMIFS(input!$E$154:$E$300,input!$B$154:$B$300,$A154,input!$C$154:$C$300,C$2,input!$D$154:$D$300,$B$150)</f>
        <v>8575.0002183155993</v>
      </c>
      <c r="D154" s="1">
        <f>SUMIFS(input!$E$154:$E$300,input!$B$154:$B$300,$A154,input!$C$154:$C$300,D$2,input!$D$154:$D$300,$B$150)</f>
        <v>1763.6830823416999</v>
      </c>
      <c r="E154" s="1">
        <f>SUMIFS(input!$E$154:$E$300,input!$B$154:$B$300,$A154,input!$C$154:$C$300,E$2,input!$D$154:$D$300,$B$150)</f>
        <v>59045.484422262401</v>
      </c>
      <c r="F154" s="1">
        <f>SUMIFS(input!$E$154:$E$300,input!$B$154:$B$300,$A154,input!$C$154:$C$300,F$2,input!$D$154:$D$300,$B$150)</f>
        <v>12229.940399429101</v>
      </c>
      <c r="G154" s="1">
        <f>SUMIFS(input!$E$154:$E$300,input!$B$154:$B$300,$A154,input!$C$154:$C$300,G$2,input!$D$154:$D$300,$B$150)</f>
        <v>1678.7152407583999</v>
      </c>
      <c r="H154" s="1">
        <f>SUMIFS(input!$E$154:$E$300,input!$B$154:$B$300,$A154,input!$C$154:$C$300,H$2,input!$D$154:$D$300,$B$150)</f>
        <v>546.82196512200005</v>
      </c>
      <c r="I154" s="1">
        <f>SUMIFS(input!$E$154:$E$300,input!$B$154:$B$300,$A154,input!$C$154:$C$300,I$2,input!$D$154:$D$300,$B$150)</f>
        <v>7325.9754484841997</v>
      </c>
      <c r="J154" s="3">
        <f t="shared" si="323"/>
        <v>91165.620776713389</v>
      </c>
      <c r="L154" t="s">
        <v>7</v>
      </c>
      <c r="M154" s="1">
        <f>SUMIFS(input!$E$754:$E$900,input!$B$754:$B$900,$A154,input!$C$754:$C$900,M$2,input!$D$754:$D$900,$B$150)</f>
        <v>9087</v>
      </c>
      <c r="N154" s="1">
        <f>SUMIFS(input!$E$754:$E$900,input!$B$754:$B$900,$A154,input!$C$754:$C$900,N$2,input!$D$754:$D$900,$B$150)</f>
        <v>3721</v>
      </c>
      <c r="O154" s="1">
        <f>SUMIFS(input!$E$754:$E$900,input!$B$754:$B$900,$A154,input!$C$754:$C$900,O$2,input!$D$754:$D$900,$B$150)</f>
        <v>91276</v>
      </c>
      <c r="P154" s="1">
        <f>SUMIFS(input!$E$754:$E$900,input!$B$754:$B$900,$A154,input!$C$754:$C$900,P$2,input!$D$754:$D$900,$B$150)</f>
        <v>16533</v>
      </c>
      <c r="Q154" s="1">
        <f>SUMIFS(input!$E$754:$E$900,input!$B$754:$B$900,$A154,input!$C$754:$C$900,Q$2,input!$D$754:$D$900,$B$150)</f>
        <v>4298</v>
      </c>
      <c r="R154" s="1">
        <f>SUMIFS(input!$E$754:$E$900,input!$B$754:$B$900,$A154,input!$C$754:$C$900,R$2,input!$D$754:$D$900,$B$150)</f>
        <v>794</v>
      </c>
      <c r="S154" s="1">
        <f>SUMIFS(input!$E$754:$E$900,input!$B$754:$B$900,$A154,input!$C$754:$C$900,S$2,input!$D$754:$D$900,$B$150)</f>
        <v>8986</v>
      </c>
      <c r="T154" s="3">
        <f t="shared" si="324"/>
        <v>134695</v>
      </c>
      <c r="U154" s="3"/>
      <c r="V154" t="s">
        <v>7</v>
      </c>
      <c r="W154" s="1">
        <f t="shared" si="325"/>
        <v>511.99978168440066</v>
      </c>
      <c r="X154" s="1">
        <f t="shared" si="315"/>
        <v>1957.3169176583001</v>
      </c>
      <c r="Y154" s="1">
        <f t="shared" si="316"/>
        <v>32230.515577737599</v>
      </c>
      <c r="Z154" s="1">
        <f t="shared" si="317"/>
        <v>4303.0596005708994</v>
      </c>
      <c r="AA154" s="1">
        <f t="shared" si="318"/>
        <v>2619.2847592416001</v>
      </c>
      <c r="AB154" s="1">
        <f t="shared" si="319"/>
        <v>247.17803487799995</v>
      </c>
      <c r="AC154" s="1">
        <f t="shared" si="320"/>
        <v>1660.0245515158003</v>
      </c>
      <c r="AD154" s="3">
        <f t="shared" si="321"/>
        <v>43529.379223286611</v>
      </c>
      <c r="AE154" s="3"/>
    </row>
    <row r="155" spans="1:31" x14ac:dyDescent="0.25">
      <c r="A155">
        <f t="shared" si="322"/>
        <v>4</v>
      </c>
      <c r="B155" t="s">
        <v>8</v>
      </c>
      <c r="C155" s="1">
        <f>SUMIFS(input!$E$154:$E$300,input!$B$154:$B$300,$A155,input!$C$154:$C$300,C$2,input!$D$154:$D$300,$B$150)</f>
        <v>11895.4980383157</v>
      </c>
      <c r="D155" s="1">
        <f>SUMIFS(input!$E$154:$E$300,input!$B$154:$B$300,$A155,input!$C$154:$C$300,D$2,input!$D$154:$D$300,$B$150)</f>
        <v>2052.8252206550001</v>
      </c>
      <c r="E155" s="1">
        <f>SUMIFS(input!$E$154:$E$300,input!$B$154:$B$300,$A155,input!$C$154:$C$300,E$2,input!$D$154:$D$300,$B$150)</f>
        <v>13328.9501161854</v>
      </c>
      <c r="F155" s="1">
        <f>SUMIFS(input!$E$154:$E$300,input!$B$154:$B$300,$A155,input!$C$154:$C$300,F$2,input!$D$154:$D$300,$B$150)</f>
        <v>56791.528339887598</v>
      </c>
      <c r="G155" s="1">
        <f>SUMIFS(input!$E$154:$E$300,input!$B$154:$B$300,$A155,input!$C$154:$C$300,G$2,input!$D$154:$D$300,$B$150)</f>
        <v>1260.910163643</v>
      </c>
      <c r="H155" s="1">
        <f>SUMIFS(input!$E$154:$E$300,input!$B$154:$B$300,$A155,input!$C$154:$C$300,H$2,input!$D$154:$D$300,$B$150)</f>
        <v>493.42641104099999</v>
      </c>
      <c r="I155" s="1">
        <f>SUMIFS(input!$E$154:$E$300,input!$B$154:$B$300,$A155,input!$C$154:$C$300,I$2,input!$D$154:$D$300,$B$150)</f>
        <v>5827.680198256</v>
      </c>
      <c r="J155" s="3">
        <f t="shared" si="323"/>
        <v>91650.818487983692</v>
      </c>
      <c r="L155" t="s">
        <v>8</v>
      </c>
      <c r="M155" s="1">
        <f>SUMIFS(input!$E$754:$E$900,input!$B$754:$B$900,$A155,input!$C$754:$C$900,M$2,input!$D$754:$D$900,$B$150)</f>
        <v>18275</v>
      </c>
      <c r="N155" s="1">
        <f>SUMIFS(input!$E$754:$E$900,input!$B$754:$B$900,$A155,input!$C$754:$C$900,N$2,input!$D$754:$D$900,$B$150)</f>
        <v>1637</v>
      </c>
      <c r="O155" s="1">
        <f>SUMIFS(input!$E$754:$E$900,input!$B$754:$B$900,$A155,input!$C$754:$C$900,O$2,input!$D$754:$D$900,$B$150)</f>
        <v>18593</v>
      </c>
      <c r="P155" s="1">
        <f>SUMIFS(input!$E$754:$E$900,input!$B$754:$B$900,$A155,input!$C$754:$C$900,P$2,input!$D$754:$D$900,$B$150)</f>
        <v>75400</v>
      </c>
      <c r="Q155" s="1">
        <f>SUMIFS(input!$E$754:$E$900,input!$B$754:$B$900,$A155,input!$C$754:$C$900,Q$2,input!$D$754:$D$900,$B$150)</f>
        <v>1062</v>
      </c>
      <c r="R155" s="1">
        <f>SUMIFS(input!$E$754:$E$900,input!$B$754:$B$900,$A155,input!$C$754:$C$900,R$2,input!$D$754:$D$900,$B$150)</f>
        <v>295</v>
      </c>
      <c r="S155" s="1">
        <f>SUMIFS(input!$E$754:$E$900,input!$B$754:$B$900,$A155,input!$C$754:$C$900,S$2,input!$D$754:$D$900,$B$150)</f>
        <v>5165</v>
      </c>
      <c r="T155" s="3">
        <f t="shared" si="324"/>
        <v>120427</v>
      </c>
      <c r="U155" s="3"/>
      <c r="V155" t="s">
        <v>8</v>
      </c>
      <c r="W155" s="1">
        <f t="shared" si="325"/>
        <v>6379.5019616843001</v>
      </c>
      <c r="X155" s="1">
        <f t="shared" si="315"/>
        <v>-415.82522065500007</v>
      </c>
      <c r="Y155" s="1">
        <f t="shared" si="316"/>
        <v>5264.0498838145995</v>
      </c>
      <c r="Z155" s="1">
        <f t="shared" si="317"/>
        <v>18608.471660112402</v>
      </c>
      <c r="AA155" s="1">
        <f t="shared" si="318"/>
        <v>-198.91016364300003</v>
      </c>
      <c r="AB155" s="1">
        <f t="shared" si="319"/>
        <v>-198.42641104099999</v>
      </c>
      <c r="AC155" s="1">
        <f t="shared" si="320"/>
        <v>-662.68019825600004</v>
      </c>
      <c r="AD155" s="3">
        <f t="shared" si="321"/>
        <v>28776.181512016308</v>
      </c>
      <c r="AE155" s="3"/>
    </row>
    <row r="156" spans="1:31" x14ac:dyDescent="0.25">
      <c r="A156">
        <f t="shared" si="322"/>
        <v>5</v>
      </c>
      <c r="B156" t="s">
        <v>9</v>
      </c>
      <c r="C156" s="1">
        <f>SUMIFS(input!$E$154:$E$300,input!$B$154:$B$300,$A156,input!$C$154:$C$300,C$2,input!$D$154:$D$300,$B$150)</f>
        <v>11045.345225375</v>
      </c>
      <c r="D156" s="1">
        <f>SUMIFS(input!$E$154:$E$300,input!$B$154:$B$300,$A156,input!$C$154:$C$300,D$2,input!$D$154:$D$300,$B$150)</f>
        <v>1303.683965851</v>
      </c>
      <c r="E156" s="1">
        <f>SUMIFS(input!$E$154:$E$300,input!$B$154:$B$300,$A156,input!$C$154:$C$300,E$2,input!$D$154:$D$300,$B$150)</f>
        <v>2461.2925828060002</v>
      </c>
      <c r="F156" s="1">
        <f>SUMIFS(input!$E$154:$E$300,input!$B$154:$B$300,$A156,input!$C$154:$C$300,F$2,input!$D$154:$D$300,$B$150)</f>
        <v>2234.5028622559998</v>
      </c>
      <c r="G156" s="1">
        <f>SUMIFS(input!$E$154:$E$300,input!$B$154:$B$300,$A156,input!$C$154:$C$300,G$2,input!$D$154:$D$300,$B$150)</f>
        <v>22542.5750709434</v>
      </c>
      <c r="H156" s="1">
        <f>SUMIFS(input!$E$154:$E$300,input!$B$154:$B$300,$A156,input!$C$154:$C$300,H$2,input!$D$154:$D$300,$B$150)</f>
        <v>3892.8822138246001</v>
      </c>
      <c r="I156" s="1">
        <f>SUMIFS(input!$E$154:$E$300,input!$B$154:$B$300,$A156,input!$C$154:$C$300,I$2,input!$D$154:$D$300,$B$150)</f>
        <v>2865.7694107249999</v>
      </c>
      <c r="J156" s="3">
        <f t="shared" si="323"/>
        <v>46346.051331780996</v>
      </c>
      <c r="L156" t="s">
        <v>9</v>
      </c>
      <c r="M156" s="1">
        <f>SUMIFS(input!$E$754:$E$900,input!$B$754:$B$900,$A156,input!$C$754:$C$900,M$2,input!$D$754:$D$900,$B$150)</f>
        <v>7186</v>
      </c>
      <c r="N156" s="1">
        <f>SUMIFS(input!$E$754:$E$900,input!$B$754:$B$900,$A156,input!$C$754:$C$900,N$2,input!$D$754:$D$900,$B$150)</f>
        <v>1335</v>
      </c>
      <c r="O156" s="1">
        <f>SUMIFS(input!$E$754:$E$900,input!$B$754:$B$900,$A156,input!$C$754:$C$900,O$2,input!$D$754:$D$900,$B$150)</f>
        <v>6868</v>
      </c>
      <c r="P156" s="1">
        <f>SUMIFS(input!$E$754:$E$900,input!$B$754:$B$900,$A156,input!$C$754:$C$900,P$2,input!$D$754:$D$900,$B$150)</f>
        <v>1780</v>
      </c>
      <c r="Q156" s="1">
        <f>SUMIFS(input!$E$754:$E$900,input!$B$754:$B$900,$A156,input!$C$754:$C$900,Q$2,input!$D$754:$D$900,$B$150)</f>
        <v>33045</v>
      </c>
      <c r="R156" s="1">
        <f>SUMIFS(input!$E$754:$E$900,input!$B$754:$B$900,$A156,input!$C$754:$C$900,R$2,input!$D$754:$D$900,$B$150)</f>
        <v>3186</v>
      </c>
      <c r="S156" s="1">
        <f>SUMIFS(input!$E$754:$E$900,input!$B$754:$B$900,$A156,input!$C$754:$C$900,S$2,input!$D$754:$D$900,$B$150)</f>
        <v>3487</v>
      </c>
      <c r="T156" s="3">
        <f t="shared" si="324"/>
        <v>56887</v>
      </c>
      <c r="U156" s="3"/>
      <c r="V156" t="s">
        <v>9</v>
      </c>
      <c r="W156" s="1">
        <f t="shared" si="325"/>
        <v>-3859.3452253750002</v>
      </c>
      <c r="X156" s="1">
        <f t="shared" si="315"/>
        <v>31.316034148999961</v>
      </c>
      <c r="Y156" s="1">
        <f t="shared" si="316"/>
        <v>4406.7074171940003</v>
      </c>
      <c r="Z156" s="1">
        <f t="shared" si="317"/>
        <v>-454.50286225599984</v>
      </c>
      <c r="AA156" s="1">
        <f t="shared" si="318"/>
        <v>10502.4249290566</v>
      </c>
      <c r="AB156" s="1">
        <f t="shared" si="319"/>
        <v>-706.88221382460006</v>
      </c>
      <c r="AC156" s="1">
        <f t="shared" si="320"/>
        <v>621.23058927500006</v>
      </c>
      <c r="AD156" s="3">
        <f t="shared" si="321"/>
        <v>10540.948668219004</v>
      </c>
      <c r="AE156" s="3"/>
    </row>
    <row r="157" spans="1:31" x14ac:dyDescent="0.25">
      <c r="A157">
        <f t="shared" si="322"/>
        <v>6</v>
      </c>
      <c r="B157" t="s">
        <v>10</v>
      </c>
      <c r="C157" s="1">
        <f>SUMIFS(input!$E$154:$E$300,input!$B$154:$B$300,$A157,input!$C$154:$C$300,C$2,input!$D$154:$D$300,$B$150)</f>
        <v>4365.8654742170002</v>
      </c>
      <c r="D157" s="1">
        <f>SUMIFS(input!$E$154:$E$300,input!$B$154:$B$300,$A157,input!$C$154:$C$300,D$2,input!$D$154:$D$300,$B$150)</f>
        <v>10245.969843273</v>
      </c>
      <c r="E157" s="1">
        <f>SUMIFS(input!$E$154:$E$300,input!$B$154:$B$300,$A157,input!$C$154:$C$300,E$2,input!$D$154:$D$300,$B$150)</f>
        <v>1161.5964574520001</v>
      </c>
      <c r="F157" s="1">
        <f>SUMIFS(input!$E$154:$E$300,input!$B$154:$B$300,$A157,input!$C$154:$C$300,F$2,input!$D$154:$D$300,$B$150)</f>
        <v>1974.721397177</v>
      </c>
      <c r="G157" s="1">
        <f>SUMIFS(input!$E$154:$E$300,input!$B$154:$B$300,$A157,input!$C$154:$C$300,G$2,input!$D$154:$D$300,$B$150)</f>
        <v>3081.6637383456</v>
      </c>
      <c r="H157" s="1">
        <f>SUMIFS(input!$E$154:$E$300,input!$B$154:$B$300,$A157,input!$C$154:$C$300,H$2,input!$D$154:$D$300,$B$150)</f>
        <v>22265.375786590601</v>
      </c>
      <c r="I157" s="1">
        <f>SUMIFS(input!$E$154:$E$300,input!$B$154:$B$300,$A157,input!$C$154:$C$300,I$2,input!$D$154:$D$300,$B$150)</f>
        <v>1466.678064515</v>
      </c>
      <c r="J157" s="3">
        <f t="shared" si="323"/>
        <v>44561.870761570201</v>
      </c>
      <c r="L157" t="s">
        <v>10</v>
      </c>
      <c r="M157" s="1">
        <f>SUMIFS(input!$E$754:$E$900,input!$B$754:$B$900,$A157,input!$C$754:$C$900,M$2,input!$D$754:$D$900,$B$150)</f>
        <v>3699</v>
      </c>
      <c r="N157" s="1">
        <f>SUMIFS(input!$E$754:$E$900,input!$B$754:$B$900,$A157,input!$C$754:$C$900,N$2,input!$D$754:$D$900,$B$150)</f>
        <v>797</v>
      </c>
      <c r="O157" s="1">
        <f>SUMIFS(input!$E$754:$E$900,input!$B$754:$B$900,$A157,input!$C$754:$C$900,O$2,input!$D$754:$D$900,$B$150)</f>
        <v>1282</v>
      </c>
      <c r="P157" s="1">
        <f>SUMIFS(input!$E$754:$E$900,input!$B$754:$B$900,$A157,input!$C$754:$C$900,P$2,input!$D$754:$D$900,$B$150)</f>
        <v>414</v>
      </c>
      <c r="Q157" s="1">
        <f>SUMIFS(input!$E$754:$E$900,input!$B$754:$B$900,$A157,input!$C$754:$C$900,Q$2,input!$D$754:$D$900,$B$150)</f>
        <v>4646</v>
      </c>
      <c r="R157" s="1">
        <f>SUMIFS(input!$E$754:$E$900,input!$B$754:$B$900,$A157,input!$C$754:$C$900,R$2,input!$D$754:$D$900,$B$150)</f>
        <v>8422</v>
      </c>
      <c r="S157" s="1">
        <f>SUMIFS(input!$E$754:$E$900,input!$B$754:$B$900,$A157,input!$C$754:$C$900,S$2,input!$D$754:$D$900,$B$150)</f>
        <v>705</v>
      </c>
      <c r="T157" s="3">
        <f t="shared" si="324"/>
        <v>19965</v>
      </c>
      <c r="U157" s="3"/>
      <c r="V157" t="s">
        <v>10</v>
      </c>
      <c r="W157" s="1">
        <f t="shared" si="325"/>
        <v>-666.86547421700016</v>
      </c>
      <c r="X157" s="1">
        <f t="shared" si="315"/>
        <v>-9448.9698432730002</v>
      </c>
      <c r="Y157" s="1">
        <f t="shared" si="316"/>
        <v>120.4035425479999</v>
      </c>
      <c r="Z157" s="1">
        <f t="shared" si="317"/>
        <v>-1560.721397177</v>
      </c>
      <c r="AA157" s="1">
        <f t="shared" si="318"/>
        <v>1564.3362616544</v>
      </c>
      <c r="AB157" s="1">
        <f t="shared" si="319"/>
        <v>-13843.375786590601</v>
      </c>
      <c r="AC157" s="1">
        <f t="shared" si="320"/>
        <v>-761.67806451499996</v>
      </c>
      <c r="AD157" s="3">
        <f t="shared" si="321"/>
        <v>-24596.870761570201</v>
      </c>
      <c r="AE157" s="3"/>
    </row>
    <row r="158" spans="1:31" x14ac:dyDescent="0.25">
      <c r="A158">
        <f t="shared" si="322"/>
        <v>7</v>
      </c>
      <c r="B158" t="s">
        <v>11</v>
      </c>
      <c r="C158" s="1">
        <f>SUMIFS(input!$E$154:$E$300,input!$B$154:$B$300,$A158,input!$C$154:$C$300,C$2,input!$D$154:$D$300,$B$150)</f>
        <v>6200.3188412346999</v>
      </c>
      <c r="D158" s="1">
        <f>SUMIFS(input!$E$154:$E$300,input!$B$154:$B$300,$A158,input!$C$154:$C$300,D$2,input!$D$154:$D$300,$B$150)</f>
        <v>322.98039333830002</v>
      </c>
      <c r="E158" s="1">
        <f>SUMIFS(input!$E$154:$E$300,input!$B$154:$B$300,$A158,input!$C$154:$C$300,E$2,input!$D$154:$D$300,$B$150)</f>
        <v>10373.326304096499</v>
      </c>
      <c r="F158" s="1">
        <f>SUMIFS(input!$E$154:$E$300,input!$B$154:$B$300,$A158,input!$C$154:$C$300,F$2,input!$D$154:$D$300,$B$150)</f>
        <v>7199.2229665539999</v>
      </c>
      <c r="G158" s="1">
        <f>SUMIFS(input!$E$154:$E$300,input!$B$154:$B$300,$A158,input!$C$154:$C$300,G$2,input!$D$154:$D$300,$B$150)</f>
        <v>4553.0821131749999</v>
      </c>
      <c r="H158" s="1">
        <f>SUMIFS(input!$E$154:$E$300,input!$B$154:$B$300,$A158,input!$C$154:$C$300,H$2,input!$D$154:$D$300,$B$150)</f>
        <v>0</v>
      </c>
      <c r="I158" s="1">
        <f>SUMIFS(input!$E$154:$E$300,input!$B$154:$B$300,$A158,input!$C$154:$C$300,I$2,input!$D$154:$D$300,$B$150)</f>
        <v>55732.557318291598</v>
      </c>
      <c r="J158" s="3">
        <f t="shared" si="323"/>
        <v>84381.4879366901</v>
      </c>
      <c r="L158" t="s">
        <v>11</v>
      </c>
      <c r="M158" s="1">
        <f>SUMIFS(input!$E$754:$E$900,input!$B$754:$B$900,$A158,input!$C$754:$C$900,M$2,input!$D$754:$D$900,$B$150)</f>
        <v>11735</v>
      </c>
      <c r="N158" s="1">
        <f>SUMIFS(input!$E$754:$E$900,input!$B$754:$B$900,$A158,input!$C$754:$C$900,N$2,input!$D$754:$D$900,$B$150)</f>
        <v>1625</v>
      </c>
      <c r="O158" s="1">
        <f>SUMIFS(input!$E$754:$E$900,input!$B$754:$B$900,$A158,input!$C$754:$C$900,O$2,input!$D$754:$D$900,$B$150)</f>
        <v>12609</v>
      </c>
      <c r="P158" s="1">
        <f>SUMIFS(input!$E$754:$E$900,input!$B$754:$B$900,$A158,input!$C$754:$C$900,P$2,input!$D$754:$D$900,$B$150)</f>
        <v>6898</v>
      </c>
      <c r="Q158" s="1">
        <f>SUMIFS(input!$E$754:$E$900,input!$B$754:$B$900,$A158,input!$C$754:$C$900,Q$2,input!$D$754:$D$900,$B$150)</f>
        <v>3307</v>
      </c>
      <c r="R158" s="1">
        <f>SUMIFS(input!$E$754:$E$900,input!$B$754:$B$900,$A158,input!$C$754:$C$900,R$2,input!$D$754:$D$900,$B$150)</f>
        <v>460</v>
      </c>
      <c r="S158" s="1">
        <f>SUMIFS(input!$E$754:$E$900,input!$B$754:$B$900,$A158,input!$C$754:$C$900,S$2,input!$D$754:$D$900,$B$150)</f>
        <v>57113</v>
      </c>
      <c r="T158" s="3">
        <f t="shared" si="324"/>
        <v>93747</v>
      </c>
      <c r="U158" s="3"/>
      <c r="V158" t="s">
        <v>11</v>
      </c>
      <c r="W158" s="1">
        <f t="shared" si="325"/>
        <v>5534.6811587653001</v>
      </c>
      <c r="X158" s="1">
        <f t="shared" si="315"/>
        <v>1302.0196066617</v>
      </c>
      <c r="Y158" s="1">
        <f t="shared" si="316"/>
        <v>2235.6736959035006</v>
      </c>
      <c r="Z158" s="1">
        <f t="shared" si="317"/>
        <v>-301.22296655399987</v>
      </c>
      <c r="AA158" s="1">
        <f t="shared" si="318"/>
        <v>-1246.0821131749999</v>
      </c>
      <c r="AB158" s="1">
        <f t="shared" si="319"/>
        <v>460</v>
      </c>
      <c r="AC158" s="1">
        <f t="shared" si="320"/>
        <v>1380.4426817084022</v>
      </c>
      <c r="AD158" s="3">
        <f t="shared" si="321"/>
        <v>9365.5120633098995</v>
      </c>
      <c r="AE158" s="3"/>
    </row>
    <row r="159" spans="1:31" x14ac:dyDescent="0.25">
      <c r="B159" s="8" t="s">
        <v>12</v>
      </c>
      <c r="C159" s="9">
        <f t="shared" ref="C159:J159" si="326">SUM(C152:C158)</f>
        <v>119479.1040359137</v>
      </c>
      <c r="D159" s="9">
        <f t="shared" si="326"/>
        <v>40369.819369827201</v>
      </c>
      <c r="E159" s="9">
        <f t="shared" si="326"/>
        <v>101110.32509538899</v>
      </c>
      <c r="F159" s="9">
        <f t="shared" si="326"/>
        <v>98444.107205808803</v>
      </c>
      <c r="G159" s="9">
        <f t="shared" si="326"/>
        <v>38292.246157466398</v>
      </c>
      <c r="H159" s="9">
        <f t="shared" si="326"/>
        <v>32036.061193634203</v>
      </c>
      <c r="I159" s="9">
        <f t="shared" si="326"/>
        <v>79533.271193055698</v>
      </c>
      <c r="J159" s="9">
        <f t="shared" si="326"/>
        <v>509264.93425109494</v>
      </c>
      <c r="L159" s="8" t="s">
        <v>12</v>
      </c>
      <c r="M159" s="9">
        <f t="shared" ref="M159:T159" si="327">SUM(M152:M158)</f>
        <v>185132</v>
      </c>
      <c r="N159" s="9">
        <f t="shared" si="327"/>
        <v>48826</v>
      </c>
      <c r="O159" s="9">
        <f t="shared" si="327"/>
        <v>145498</v>
      </c>
      <c r="P159" s="9">
        <f t="shared" si="327"/>
        <v>119395</v>
      </c>
      <c r="Q159" s="9">
        <f t="shared" si="327"/>
        <v>51384</v>
      </c>
      <c r="R159" s="9">
        <f t="shared" si="327"/>
        <v>15696</v>
      </c>
      <c r="S159" s="9">
        <f t="shared" si="327"/>
        <v>83854</v>
      </c>
      <c r="T159" s="9">
        <f t="shared" si="327"/>
        <v>649785</v>
      </c>
      <c r="U159" s="18"/>
      <c r="V159" s="8" t="s">
        <v>12</v>
      </c>
      <c r="W159" s="9">
        <f t="shared" si="325"/>
        <v>65652.895964086303</v>
      </c>
      <c r="X159" s="9">
        <f t="shared" si="315"/>
        <v>8456.1806301727993</v>
      </c>
      <c r="Y159" s="9">
        <f t="shared" si="316"/>
        <v>44387.674904611005</v>
      </c>
      <c r="Z159" s="9">
        <f t="shared" si="317"/>
        <v>20950.892794191197</v>
      </c>
      <c r="AA159" s="9">
        <f t="shared" si="318"/>
        <v>13091.753842533602</v>
      </c>
      <c r="AB159" s="9">
        <f t="shared" si="319"/>
        <v>-16340.061193634203</v>
      </c>
      <c r="AC159" s="9">
        <f t="shared" si="320"/>
        <v>4320.7288069443021</v>
      </c>
      <c r="AD159" s="9">
        <f t="shared" si="321"/>
        <v>140520.06574890506</v>
      </c>
      <c r="AE159" s="18"/>
    </row>
    <row r="160" spans="1:31" x14ac:dyDescent="0.25">
      <c r="B160" s="16"/>
      <c r="C160" s="18"/>
      <c r="D160" s="18"/>
      <c r="E160" s="18"/>
      <c r="F160" s="18"/>
      <c r="G160" s="18"/>
      <c r="H160" s="18"/>
      <c r="I160" s="18"/>
      <c r="J160" s="18"/>
      <c r="L160" s="16"/>
      <c r="M160" s="18"/>
      <c r="N160" s="18"/>
      <c r="O160" s="18"/>
      <c r="P160" s="18"/>
      <c r="Q160" s="18"/>
      <c r="R160" s="18"/>
      <c r="S160" s="18"/>
      <c r="T160" s="18"/>
      <c r="U160" s="18"/>
      <c r="V160" s="16"/>
      <c r="W160" s="18"/>
      <c r="X160" s="18"/>
      <c r="Y160" s="18"/>
      <c r="Z160" s="18"/>
      <c r="AA160" s="18"/>
      <c r="AB160" s="18"/>
      <c r="AC160" s="18"/>
      <c r="AD160" s="18"/>
      <c r="AE160" s="18"/>
    </row>
    <row r="161" spans="1:41" x14ac:dyDescent="0.25">
      <c r="B161" s="5"/>
      <c r="C161" s="13" t="s">
        <v>5</v>
      </c>
      <c r="D161" s="13" t="s">
        <v>6</v>
      </c>
      <c r="E161" s="13" t="s">
        <v>7</v>
      </c>
      <c r="F161" s="13" t="s">
        <v>8</v>
      </c>
      <c r="G161" s="13" t="s">
        <v>9</v>
      </c>
      <c r="H161" s="13" t="s">
        <v>10</v>
      </c>
      <c r="I161" s="13" t="s">
        <v>11</v>
      </c>
      <c r="J161" s="7" t="s">
        <v>12</v>
      </c>
      <c r="L161" s="5"/>
      <c r="M161" s="13" t="s">
        <v>5</v>
      </c>
      <c r="N161" s="13" t="s">
        <v>6</v>
      </c>
      <c r="O161" s="13" t="s">
        <v>7</v>
      </c>
      <c r="P161" s="13" t="s">
        <v>8</v>
      </c>
      <c r="Q161" s="13" t="s">
        <v>9</v>
      </c>
      <c r="R161" s="13" t="s">
        <v>10</v>
      </c>
      <c r="S161" s="13" t="s">
        <v>11</v>
      </c>
      <c r="T161" s="7" t="s">
        <v>12</v>
      </c>
      <c r="U161" s="20"/>
      <c r="V161" s="5"/>
      <c r="W161" s="6" t="s">
        <v>5</v>
      </c>
      <c r="X161" s="6" t="s">
        <v>6</v>
      </c>
      <c r="Y161" s="6" t="s">
        <v>7</v>
      </c>
      <c r="Z161" s="6" t="s">
        <v>8</v>
      </c>
      <c r="AA161" s="6" t="s">
        <v>9</v>
      </c>
      <c r="AB161" s="6" t="s">
        <v>10</v>
      </c>
      <c r="AC161" s="6" t="s">
        <v>11</v>
      </c>
      <c r="AD161" s="7" t="s">
        <v>12</v>
      </c>
      <c r="AE161" s="20"/>
    </row>
    <row r="162" spans="1:41" x14ac:dyDescent="0.25">
      <c r="B162" t="s">
        <v>5</v>
      </c>
      <c r="C162" s="10">
        <f>C152/$J$159</f>
        <v>0.1305814765626134</v>
      </c>
      <c r="D162" s="10">
        <f t="shared" ref="D162:J162" si="328">D152/$J$159</f>
        <v>2.6500608977918224E-2</v>
      </c>
      <c r="E162" s="10">
        <f t="shared" si="328"/>
        <v>2.1038014462043172E-2</v>
      </c>
      <c r="F162" s="10">
        <f t="shared" si="328"/>
        <v>2.7964505330102613E-2</v>
      </c>
      <c r="G162" s="10">
        <f t="shared" si="328"/>
        <v>7.5013380218074306E-3</v>
      </c>
      <c r="H162" s="10">
        <f t="shared" si="328"/>
        <v>6.5749012759595878E-3</v>
      </c>
      <c r="I162" s="10">
        <f t="shared" si="328"/>
        <v>1.0520021738548713E-2</v>
      </c>
      <c r="J162" s="11">
        <f t="shared" si="328"/>
        <v>0.2306808663689931</v>
      </c>
      <c r="L162" t="s">
        <v>5</v>
      </c>
      <c r="M162" s="10">
        <f>M152/$T$159</f>
        <v>0.1778911486106943</v>
      </c>
      <c r="N162" s="10">
        <f t="shared" ref="N162:T162" si="329">N152/$T$159</f>
        <v>2.6799633725001347E-2</v>
      </c>
      <c r="O162" s="10">
        <f t="shared" si="329"/>
        <v>1.5659025677724172E-2</v>
      </c>
      <c r="P162" s="10">
        <f t="shared" si="329"/>
        <v>2.5339150642135475E-2</v>
      </c>
      <c r="Q162" s="10">
        <f t="shared" si="329"/>
        <v>6.6237293874127599E-3</v>
      </c>
      <c r="R162" s="10">
        <f t="shared" si="329"/>
        <v>3.3134036642889571E-3</v>
      </c>
      <c r="S162" s="10">
        <f t="shared" si="329"/>
        <v>1.1220634517571196E-2</v>
      </c>
      <c r="T162" s="11">
        <f t="shared" si="329"/>
        <v>0.26684672622482819</v>
      </c>
      <c r="U162" s="11"/>
      <c r="V162" t="s">
        <v>5</v>
      </c>
      <c r="W162" s="10">
        <f>IF(C152&gt;0,W152/C152,0)</f>
        <v>0.73819570392196954</v>
      </c>
      <c r="X162" s="10">
        <f t="shared" ref="X162:X169" si="330">IF(D152&gt;0,X152/D152,0)</f>
        <v>0.29032440785188207</v>
      </c>
      <c r="Y162" s="10">
        <f t="shared" ref="Y162:Y169" si="331">IF(E152&gt;0,Y152/E152,0)</f>
        <v>-5.0301187453102129E-2</v>
      </c>
      <c r="Z162" s="10">
        <f t="shared" ref="Z162:Z169" si="332">IF(F152&gt;0,Z152/F152,0)</f>
        <v>0.15614104602295983</v>
      </c>
      <c r="AA162" s="10">
        <f t="shared" ref="AA162:AA169" si="333">IF(G152&gt;0,AA152/G152,0)</f>
        <v>0.12665189934983512</v>
      </c>
      <c r="AB162" s="10">
        <f t="shared" ref="AB162:AB169" si="334">IF(H152&gt;0,AB152/H152,0)</f>
        <v>-0.3569999301879882</v>
      </c>
      <c r="AC162" s="10">
        <f t="shared" ref="AC162:AC169" si="335">IF(I152&gt;0,AC152/I152,0)</f>
        <v>0.36090148319708953</v>
      </c>
      <c r="AD162" s="11">
        <f t="shared" ref="AD162:AD169" si="336">IF(J152&gt;0,AD152/J152,0)</f>
        <v>0.47596552420127453</v>
      </c>
      <c r="AE162" s="11"/>
    </row>
    <row r="163" spans="1:41" x14ac:dyDescent="0.25">
      <c r="B163" t="s">
        <v>6</v>
      </c>
      <c r="C163" s="10">
        <f t="shared" ref="C163:J163" si="337">C153/$J$159</f>
        <v>2.1396543193003225E-2</v>
      </c>
      <c r="D163" s="10">
        <f t="shared" si="337"/>
        <v>2.1962725535114049E-2</v>
      </c>
      <c r="E163" s="10">
        <f t="shared" si="337"/>
        <v>7.9050252433358944E-3</v>
      </c>
      <c r="F163" s="10">
        <f t="shared" si="337"/>
        <v>7.4084214687865843E-3</v>
      </c>
      <c r="G163" s="10">
        <f t="shared" si="337"/>
        <v>2.6609556735391632E-3</v>
      </c>
      <c r="H163" s="10">
        <f t="shared" si="337"/>
        <v>2.9241914196133333E-3</v>
      </c>
      <c r="I163" s="10">
        <f t="shared" si="337"/>
        <v>1.8794393829398872E-3</v>
      </c>
      <c r="J163" s="11">
        <f t="shared" si="337"/>
        <v>6.6137301916332145E-2</v>
      </c>
      <c r="L163" t="s">
        <v>6</v>
      </c>
      <c r="M163" s="10">
        <f t="shared" ref="M163:T163" si="338">M153/$T$159</f>
        <v>3.0100725624629687E-2</v>
      </c>
      <c r="N163" s="10">
        <f t="shared" si="338"/>
        <v>3.4314427079726373E-2</v>
      </c>
      <c r="O163" s="10">
        <f t="shared" si="338"/>
        <v>7.2254668852004891E-3</v>
      </c>
      <c r="P163" s="10">
        <f t="shared" si="338"/>
        <v>2.9317389598097834E-3</v>
      </c>
      <c r="Q163" s="10">
        <f t="shared" si="338"/>
        <v>1.1111367606208206E-3</v>
      </c>
      <c r="R163" s="10">
        <f t="shared" si="338"/>
        <v>5.9404264487484322E-4</v>
      </c>
      <c r="S163" s="10">
        <f t="shared" si="338"/>
        <v>1.7036404349130866E-3</v>
      </c>
      <c r="T163" s="11">
        <f t="shared" si="338"/>
        <v>7.7981178389775085E-2</v>
      </c>
      <c r="U163" s="11"/>
      <c r="V163" t="s">
        <v>6</v>
      </c>
      <c r="W163" s="10">
        <f t="shared" ref="W163:W169" si="339">IF(C153&gt;0,W153/C153,0)</f>
        <v>0.79497853014405928</v>
      </c>
      <c r="X163" s="10">
        <f t="shared" si="330"/>
        <v>0.99350085362034624</v>
      </c>
      <c r="Y163" s="10">
        <f t="shared" si="331"/>
        <v>0.16624168912231055</v>
      </c>
      <c r="Z163" s="10">
        <f t="shared" si="332"/>
        <v>-0.49507656877950523</v>
      </c>
      <c r="AA163" s="10">
        <f t="shared" si="333"/>
        <v>-0.4672103447635389</v>
      </c>
      <c r="AB163" s="10">
        <f t="shared" si="334"/>
        <v>-0.74079836739997162</v>
      </c>
      <c r="AC163" s="10">
        <f t="shared" si="335"/>
        <v>0.15657959025054102</v>
      </c>
      <c r="AD163" s="11">
        <f t="shared" si="336"/>
        <v>0.50442044848315826</v>
      </c>
      <c r="AE163" s="11"/>
    </row>
    <row r="164" spans="1:41" x14ac:dyDescent="0.25">
      <c r="B164" t="s">
        <v>7</v>
      </c>
      <c r="C164" s="10">
        <f t="shared" ref="C164:J164" si="340">C154/$J$159</f>
        <v>1.6837994610655178E-2</v>
      </c>
      <c r="D164" s="10">
        <f t="shared" si="340"/>
        <v>3.4631936419013479E-3</v>
      </c>
      <c r="E164" s="10">
        <f t="shared" si="340"/>
        <v>0.11594256830011745</v>
      </c>
      <c r="F164" s="10">
        <f t="shared" si="340"/>
        <v>2.4014888080629331E-2</v>
      </c>
      <c r="G164" s="10">
        <f t="shared" si="340"/>
        <v>3.2963495576758153E-3</v>
      </c>
      <c r="H164" s="10">
        <f t="shared" si="340"/>
        <v>1.0737475297138512E-3</v>
      </c>
      <c r="I164" s="10">
        <f t="shared" si="340"/>
        <v>1.4385391484409765E-2</v>
      </c>
      <c r="J164" s="11">
        <f t="shared" si="340"/>
        <v>0.17901413320510273</v>
      </c>
      <c r="L164" t="s">
        <v>7</v>
      </c>
      <c r="M164" s="10">
        <f t="shared" ref="M164:T164" si="341">M154/$T$159</f>
        <v>1.3984625683880052E-2</v>
      </c>
      <c r="N164" s="10">
        <f t="shared" si="341"/>
        <v>5.7265095377701854E-3</v>
      </c>
      <c r="O164" s="10">
        <f t="shared" si="341"/>
        <v>0.14047107889532692</v>
      </c>
      <c r="P164" s="10">
        <f t="shared" si="341"/>
        <v>2.5443800641750731E-2</v>
      </c>
      <c r="Q164" s="10">
        <f t="shared" si="341"/>
        <v>6.6144955639172954E-3</v>
      </c>
      <c r="R164" s="10">
        <f t="shared" si="341"/>
        <v>1.2219426425663874E-3</v>
      </c>
      <c r="S164" s="10">
        <f t="shared" si="341"/>
        <v>1.3829189655039743E-2</v>
      </c>
      <c r="T164" s="11">
        <f t="shared" si="341"/>
        <v>0.20729164262025132</v>
      </c>
      <c r="U164" s="11"/>
      <c r="V164" t="s">
        <v>7</v>
      </c>
      <c r="W164" s="10">
        <f t="shared" si="339"/>
        <v>5.9708427830801103E-2</v>
      </c>
      <c r="X164" s="10">
        <f t="shared" si="330"/>
        <v>1.109789472527857</v>
      </c>
      <c r="Y164" s="10">
        <f t="shared" si="331"/>
        <v>0.54585911002510912</v>
      </c>
      <c r="Z164" s="10">
        <f t="shared" si="332"/>
        <v>0.35184632631339463</v>
      </c>
      <c r="AA164" s="10">
        <f t="shared" si="333"/>
        <v>1.5602912844576757</v>
      </c>
      <c r="AB164" s="10">
        <f t="shared" si="334"/>
        <v>0.45202652900538237</v>
      </c>
      <c r="AC164" s="10">
        <f t="shared" si="335"/>
        <v>0.22659433725774664</v>
      </c>
      <c r="AD164" s="11">
        <f t="shared" si="336"/>
        <v>0.47747581656796445</v>
      </c>
      <c r="AE164" s="11"/>
    </row>
    <row r="165" spans="1:41" x14ac:dyDescent="0.25">
      <c r="B165" t="s">
        <v>8</v>
      </c>
      <c r="C165" s="10">
        <f t="shared" ref="C165:J165" si="342">C155/$J$159</f>
        <v>2.3358172216998905E-2</v>
      </c>
      <c r="D165" s="10">
        <f t="shared" si="342"/>
        <v>4.0309573320099186E-3</v>
      </c>
      <c r="E165" s="10">
        <f t="shared" si="342"/>
        <v>2.6172919476159167E-2</v>
      </c>
      <c r="F165" s="10">
        <f t="shared" si="342"/>
        <v>0.11151666749528513</v>
      </c>
      <c r="G165" s="10">
        <f t="shared" si="342"/>
        <v>2.4759414576565049E-3</v>
      </c>
      <c r="H165" s="10">
        <f t="shared" si="342"/>
        <v>9.6889924645334857E-4</v>
      </c>
      <c r="I165" s="10">
        <f t="shared" si="342"/>
        <v>1.1443317232956473E-2</v>
      </c>
      <c r="J165" s="11">
        <f t="shared" si="342"/>
        <v>0.17996687445751944</v>
      </c>
      <c r="L165" t="s">
        <v>8</v>
      </c>
      <c r="M165" s="10">
        <f t="shared" ref="M165:T165" si="343">M155/$T$159</f>
        <v>2.8124687396600415E-2</v>
      </c>
      <c r="N165" s="10">
        <f t="shared" si="343"/>
        <v>2.5192948436790633E-3</v>
      </c>
      <c r="O165" s="10">
        <f t="shared" si="343"/>
        <v>2.8614080041859998E-2</v>
      </c>
      <c r="P165" s="10">
        <f t="shared" si="343"/>
        <v>0.11603838192632948</v>
      </c>
      <c r="Q165" s="10">
        <f t="shared" si="343"/>
        <v>1.6343867586971076E-3</v>
      </c>
      <c r="R165" s="10">
        <f t="shared" si="343"/>
        <v>4.5399632186030763E-4</v>
      </c>
      <c r="S165" s="10">
        <f t="shared" si="343"/>
        <v>7.9487830590118276E-3</v>
      </c>
      <c r="T165" s="11">
        <f t="shared" si="343"/>
        <v>0.18533361034803819</v>
      </c>
      <c r="U165" s="11"/>
      <c r="V165" t="s">
        <v>8</v>
      </c>
      <c r="W165" s="10">
        <f t="shared" si="339"/>
        <v>0.53629549104507968</v>
      </c>
      <c r="X165" s="10">
        <f t="shared" si="330"/>
        <v>-0.20256240836826903</v>
      </c>
      <c r="Y165" s="10">
        <f t="shared" si="331"/>
        <v>0.39493357225656067</v>
      </c>
      <c r="Z165" s="10">
        <f t="shared" si="332"/>
        <v>0.32766280824041005</v>
      </c>
      <c r="AA165" s="10">
        <f t="shared" si="333"/>
        <v>-0.15775125728887154</v>
      </c>
      <c r="AB165" s="10">
        <f t="shared" si="334"/>
        <v>-0.40213982592130088</v>
      </c>
      <c r="AC165" s="10">
        <f t="shared" si="335"/>
        <v>-0.11371251951236354</v>
      </c>
      <c r="AD165" s="11">
        <f t="shared" si="336"/>
        <v>0.31397626324296429</v>
      </c>
      <c r="AE165" s="11"/>
    </row>
    <row r="166" spans="1:41" x14ac:dyDescent="0.25">
      <c r="B166" t="s">
        <v>9</v>
      </c>
      <c r="C166" s="10">
        <f t="shared" ref="C166:J166" si="344">C156/$J$159</f>
        <v>2.1688799841712746E-2</v>
      </c>
      <c r="D166" s="10">
        <f t="shared" si="344"/>
        <v>2.5599327151164387E-3</v>
      </c>
      <c r="E166" s="10">
        <f t="shared" si="344"/>
        <v>4.8330297596976329E-3</v>
      </c>
      <c r="F166" s="10">
        <f t="shared" si="344"/>
        <v>4.3877021800881938E-3</v>
      </c>
      <c r="G166" s="10">
        <f t="shared" si="344"/>
        <v>4.4264926867768006E-2</v>
      </c>
      <c r="H166" s="10">
        <f t="shared" si="344"/>
        <v>7.6441198912493751E-3</v>
      </c>
      <c r="I166" s="10">
        <f t="shared" si="344"/>
        <v>5.6272663165770256E-3</v>
      </c>
      <c r="J166" s="11">
        <f t="shared" si="344"/>
        <v>9.1005777572209415E-2</v>
      </c>
      <c r="L166" t="s">
        <v>9</v>
      </c>
      <c r="M166" s="10">
        <f t="shared" ref="M166:T166" si="345">M156/$T$159</f>
        <v>1.1059042606400579E-2</v>
      </c>
      <c r="N166" s="10">
        <f t="shared" si="345"/>
        <v>2.0545257277407142E-3</v>
      </c>
      <c r="O166" s="10">
        <f t="shared" si="345"/>
        <v>1.0569649961140994E-2</v>
      </c>
      <c r="P166" s="10">
        <f t="shared" si="345"/>
        <v>2.7393676369876188E-3</v>
      </c>
      <c r="Q166" s="10">
        <f t="shared" si="345"/>
        <v>5.085528290126734E-2</v>
      </c>
      <c r="R166" s="10">
        <f t="shared" si="345"/>
        <v>4.9031602760913227E-3</v>
      </c>
      <c r="S166" s="10">
        <f t="shared" si="345"/>
        <v>5.3663904214470938E-3</v>
      </c>
      <c r="T166" s="11">
        <f t="shared" si="345"/>
        <v>8.7547419531075657E-2</v>
      </c>
      <c r="U166" s="11"/>
      <c r="V166" t="s">
        <v>9</v>
      </c>
      <c r="W166" s="10">
        <f t="shared" si="339"/>
        <v>-0.34940919877350157</v>
      </c>
      <c r="X166" s="10">
        <f t="shared" si="330"/>
        <v>2.4021185325047649E-2</v>
      </c>
      <c r="Y166" s="10">
        <f t="shared" si="331"/>
        <v>1.7904037285035521</v>
      </c>
      <c r="Z166" s="10">
        <f t="shared" si="332"/>
        <v>-0.20340222871637964</v>
      </c>
      <c r="AA166" s="10">
        <f t="shared" si="333"/>
        <v>0.46589286698633925</v>
      </c>
      <c r="AB166" s="10">
        <f t="shared" si="334"/>
        <v>-0.18158325245862417</v>
      </c>
      <c r="AC166" s="10">
        <f t="shared" si="335"/>
        <v>0.21677619523401825</v>
      </c>
      <c r="AD166" s="11">
        <f t="shared" si="336"/>
        <v>0.22744005940783851</v>
      </c>
      <c r="AE166" s="11"/>
    </row>
    <row r="167" spans="1:41" x14ac:dyDescent="0.25">
      <c r="B167" t="s">
        <v>10</v>
      </c>
      <c r="C167" s="10">
        <f t="shared" ref="C167:J167" si="346">C157/$J$159</f>
        <v>8.5728766710342439E-3</v>
      </c>
      <c r="D167" s="10">
        <f t="shared" si="346"/>
        <v>2.011913476497321E-2</v>
      </c>
      <c r="E167" s="10">
        <f t="shared" si="346"/>
        <v>2.2809276259324594E-3</v>
      </c>
      <c r="F167" s="10">
        <f t="shared" si="346"/>
        <v>3.8775915331397161E-3</v>
      </c>
      <c r="G167" s="10">
        <f t="shared" si="346"/>
        <v>6.0511995448447164E-3</v>
      </c>
      <c r="H167" s="10">
        <f t="shared" si="346"/>
        <v>4.3720614338651043E-2</v>
      </c>
      <c r="I167" s="10">
        <f t="shared" si="346"/>
        <v>2.8799902877111286E-3</v>
      </c>
      <c r="J167" s="11">
        <f t="shared" si="346"/>
        <v>8.7502334766286521E-2</v>
      </c>
      <c r="L167" t="s">
        <v>10</v>
      </c>
      <c r="M167" s="10">
        <f t="shared" ref="M167:T167" si="347">M157/$T$159</f>
        <v>5.6926521849534843E-3</v>
      </c>
      <c r="N167" s="10">
        <f t="shared" si="347"/>
        <v>1.2265595543141192E-3</v>
      </c>
      <c r="O167" s="10">
        <f t="shared" si="347"/>
        <v>1.9729602868641164E-3</v>
      </c>
      <c r="P167" s="10">
        <f t="shared" si="347"/>
        <v>6.3713382118700806E-4</v>
      </c>
      <c r="Q167" s="10">
        <f t="shared" si="347"/>
        <v>7.1500573266542007E-3</v>
      </c>
      <c r="R167" s="10">
        <f t="shared" si="347"/>
        <v>1.2961210246466138E-2</v>
      </c>
      <c r="S167" s="10">
        <f t="shared" si="347"/>
        <v>1.0849742607170064E-3</v>
      </c>
      <c r="T167" s="11">
        <f t="shared" si="347"/>
        <v>3.0725547681156075E-2</v>
      </c>
      <c r="U167" s="11"/>
      <c r="V167" t="s">
        <v>10</v>
      </c>
      <c r="W167" s="10">
        <f t="shared" si="339"/>
        <v>-0.15274530975707623</v>
      </c>
      <c r="X167" s="10">
        <f t="shared" si="330"/>
        <v>-0.9222133178028753</v>
      </c>
      <c r="Y167" s="10">
        <f t="shared" si="331"/>
        <v>0.10365350356879446</v>
      </c>
      <c r="Z167" s="10">
        <f t="shared" si="332"/>
        <v>-0.79035017264114249</v>
      </c>
      <c r="AA167" s="10">
        <f t="shared" si="333"/>
        <v>0.50762717625194842</v>
      </c>
      <c r="AB167" s="10">
        <f t="shared" si="334"/>
        <v>-0.62174453821380471</v>
      </c>
      <c r="AC167" s="10">
        <f t="shared" si="335"/>
        <v>-0.51932191729264809</v>
      </c>
      <c r="AD167" s="11">
        <f t="shared" si="336"/>
        <v>-0.55197123328094977</v>
      </c>
      <c r="AE167" s="11"/>
    </row>
    <row r="168" spans="1:41" x14ac:dyDescent="0.25">
      <c r="B168" t="s">
        <v>11</v>
      </c>
      <c r="C168" s="10">
        <f t="shared" ref="C168:J168" si="348">C158/$J$159</f>
        <v>1.2175035868810889E-2</v>
      </c>
      <c r="D168" s="10">
        <f t="shared" si="348"/>
        <v>6.3420897771660314E-4</v>
      </c>
      <c r="E168" s="10">
        <f t="shared" si="348"/>
        <v>2.0369213755804937E-2</v>
      </c>
      <c r="F168" s="10">
        <f t="shared" si="348"/>
        <v>1.413649847527966E-2</v>
      </c>
      <c r="G168" s="10">
        <f t="shared" si="348"/>
        <v>8.9404979745377217E-3</v>
      </c>
      <c r="H168" s="10">
        <f t="shared" si="348"/>
        <v>0</v>
      </c>
      <c r="I168" s="10">
        <f t="shared" si="348"/>
        <v>0.10943725666140693</v>
      </c>
      <c r="J168" s="11">
        <f t="shared" si="348"/>
        <v>0.16569271171355673</v>
      </c>
      <c r="L168" t="s">
        <v>11</v>
      </c>
      <c r="M168" s="10">
        <f t="shared" ref="M168:T168" si="349">M158/$T$159</f>
        <v>1.8059819786544778E-2</v>
      </c>
      <c r="N168" s="10">
        <f t="shared" si="349"/>
        <v>2.5008271966881351E-3</v>
      </c>
      <c r="O168" s="10">
        <f t="shared" si="349"/>
        <v>1.9404880075717352E-2</v>
      </c>
      <c r="P168" s="10">
        <f t="shared" si="349"/>
        <v>1.0615819078618312E-2</v>
      </c>
      <c r="Q168" s="10">
        <f t="shared" si="349"/>
        <v>5.0893757165831775E-3</v>
      </c>
      <c r="R168" s="10">
        <f t="shared" si="349"/>
        <v>7.0792646798556447E-4</v>
      </c>
      <c r="S168" s="10">
        <f t="shared" si="349"/>
        <v>8.7895226882738139E-2</v>
      </c>
      <c r="T168" s="11">
        <f t="shared" si="349"/>
        <v>0.14427387520487545</v>
      </c>
      <c r="U168" s="11"/>
      <c r="V168" t="s">
        <v>11</v>
      </c>
      <c r="W168" s="10">
        <f t="shared" si="339"/>
        <v>0.89264460433185588</v>
      </c>
      <c r="X168" s="10">
        <f t="shared" si="330"/>
        <v>4.0312651588665416</v>
      </c>
      <c r="Y168" s="10">
        <f t="shared" si="331"/>
        <v>0.21552138922118139</v>
      </c>
      <c r="Z168" s="10">
        <f t="shared" si="332"/>
        <v>-4.1841038672286612E-2</v>
      </c>
      <c r="AA168" s="10">
        <f t="shared" si="333"/>
        <v>-0.27367881408711731</v>
      </c>
      <c r="AB168" s="10">
        <f t="shared" si="334"/>
        <v>0</v>
      </c>
      <c r="AC168" s="10">
        <f t="shared" si="335"/>
        <v>2.476905328109422E-2</v>
      </c>
      <c r="AD168" s="11">
        <f t="shared" si="336"/>
        <v>0.11099012700909794</v>
      </c>
      <c r="AE168" s="11"/>
    </row>
    <row r="169" spans="1:41" x14ac:dyDescent="0.25">
      <c r="B169" s="8" t="s">
        <v>12</v>
      </c>
      <c r="C169" s="12">
        <f t="shared" ref="C169:J169" si="350">C159/$J$159</f>
        <v>0.23461089896482856</v>
      </c>
      <c r="D169" s="12">
        <f t="shared" si="350"/>
        <v>7.9270761944749787E-2</v>
      </c>
      <c r="E169" s="12">
        <f t="shared" si="350"/>
        <v>0.19854169862309071</v>
      </c>
      <c r="F169" s="12">
        <f t="shared" si="350"/>
        <v>0.19330627456331123</v>
      </c>
      <c r="G169" s="12">
        <f t="shared" si="350"/>
        <v>7.5191209097829351E-2</v>
      </c>
      <c r="H169" s="12">
        <f t="shared" si="350"/>
        <v>6.2906473701640542E-2</v>
      </c>
      <c r="I169" s="12">
        <f t="shared" si="350"/>
        <v>0.1561726831045499</v>
      </c>
      <c r="J169" s="12">
        <f t="shared" si="350"/>
        <v>1</v>
      </c>
      <c r="L169" s="8" t="s">
        <v>12</v>
      </c>
      <c r="M169" s="12">
        <f t="shared" ref="M169:T169" si="351">M159/$T$159</f>
        <v>0.28491270189370332</v>
      </c>
      <c r="N169" s="12">
        <f t="shared" si="351"/>
        <v>7.5141777664919931E-2</v>
      </c>
      <c r="O169" s="12">
        <f t="shared" si="351"/>
        <v>0.22391714182383404</v>
      </c>
      <c r="P169" s="12">
        <f t="shared" si="351"/>
        <v>0.18374539270681842</v>
      </c>
      <c r="Q169" s="12">
        <f t="shared" si="351"/>
        <v>7.9078464415152705E-2</v>
      </c>
      <c r="R169" s="12">
        <f t="shared" si="351"/>
        <v>2.4155682264133522E-2</v>
      </c>
      <c r="S169" s="12">
        <f t="shared" si="351"/>
        <v>0.12904883923143809</v>
      </c>
      <c r="T169" s="12">
        <f t="shared" si="351"/>
        <v>1</v>
      </c>
      <c r="U169" s="17"/>
      <c r="V169" s="8" t="s">
        <v>12</v>
      </c>
      <c r="W169" s="12">
        <f t="shared" si="339"/>
        <v>0.54949270413303386</v>
      </c>
      <c r="X169" s="12">
        <f t="shared" si="330"/>
        <v>0.20946788373526962</v>
      </c>
      <c r="Y169" s="12">
        <f t="shared" si="331"/>
        <v>0.43900239528193591</v>
      </c>
      <c r="Z169" s="12">
        <f t="shared" si="332"/>
        <v>0.21282018181536178</v>
      </c>
      <c r="AA169" s="12">
        <f t="shared" si="333"/>
        <v>0.34189046494419112</v>
      </c>
      <c r="AB169" s="12">
        <f t="shared" si="334"/>
        <v>-0.51005212828351976</v>
      </c>
      <c r="AC169" s="12">
        <f t="shared" si="335"/>
        <v>5.4326054267984876E-2</v>
      </c>
      <c r="AD169" s="12">
        <f t="shared" si="336"/>
        <v>0.27592723609676439</v>
      </c>
      <c r="AE169" s="17"/>
    </row>
    <row r="172" spans="1:41" x14ac:dyDescent="0.25">
      <c r="B172" s="4" t="s">
        <v>16</v>
      </c>
      <c r="C172" s="15">
        <f t="shared" ref="C172:I172" si="352">C87</f>
        <v>1</v>
      </c>
      <c r="D172" s="15">
        <f t="shared" si="352"/>
        <v>2</v>
      </c>
      <c r="E172" s="15">
        <f t="shared" si="352"/>
        <v>3</v>
      </c>
      <c r="F172" s="15">
        <f t="shared" si="352"/>
        <v>4</v>
      </c>
      <c r="G172" s="15">
        <f t="shared" si="352"/>
        <v>5</v>
      </c>
      <c r="H172" s="15">
        <f t="shared" si="352"/>
        <v>6</v>
      </c>
      <c r="I172" s="15">
        <f t="shared" si="352"/>
        <v>7</v>
      </c>
      <c r="L172" s="4" t="s">
        <v>16</v>
      </c>
      <c r="M172" s="15">
        <f t="shared" ref="M172:S172" si="353">M87</f>
        <v>1</v>
      </c>
      <c r="N172" s="15">
        <f t="shared" si="353"/>
        <v>2</v>
      </c>
      <c r="O172" s="15">
        <f t="shared" si="353"/>
        <v>3</v>
      </c>
      <c r="P172" s="15">
        <f t="shared" si="353"/>
        <v>4</v>
      </c>
      <c r="Q172" s="15">
        <f t="shared" si="353"/>
        <v>5</v>
      </c>
      <c r="R172" s="15">
        <f t="shared" si="353"/>
        <v>6</v>
      </c>
      <c r="S172" s="15">
        <f t="shared" si="353"/>
        <v>7</v>
      </c>
      <c r="V172" s="4" t="s">
        <v>16</v>
      </c>
      <c r="W172" s="15">
        <f t="shared" ref="W172:AC172" si="354">W87</f>
        <v>1</v>
      </c>
      <c r="X172" s="15">
        <f t="shared" si="354"/>
        <v>2</v>
      </c>
      <c r="Y172" s="15">
        <f t="shared" si="354"/>
        <v>3</v>
      </c>
      <c r="Z172" s="15">
        <f t="shared" si="354"/>
        <v>4</v>
      </c>
      <c r="AA172" s="15">
        <f t="shared" si="354"/>
        <v>5</v>
      </c>
      <c r="AB172" s="15">
        <f t="shared" si="354"/>
        <v>6</v>
      </c>
      <c r="AC172" s="15">
        <f t="shared" si="354"/>
        <v>7</v>
      </c>
      <c r="AG172" s="4" t="s">
        <v>16</v>
      </c>
    </row>
    <row r="173" spans="1:41" x14ac:dyDescent="0.25">
      <c r="B173" s="8"/>
      <c r="C173" s="13" t="s">
        <v>5</v>
      </c>
      <c r="D173" s="13" t="s">
        <v>6</v>
      </c>
      <c r="E173" s="13" t="s">
        <v>7</v>
      </c>
      <c r="F173" s="13" t="s">
        <v>8</v>
      </c>
      <c r="G173" s="13" t="s">
        <v>9</v>
      </c>
      <c r="H173" s="13" t="s">
        <v>10</v>
      </c>
      <c r="I173" s="13" t="s">
        <v>11</v>
      </c>
      <c r="J173" s="7" t="s">
        <v>12</v>
      </c>
      <c r="L173" s="8"/>
      <c r="M173" s="13" t="s">
        <v>5</v>
      </c>
      <c r="N173" s="13" t="s">
        <v>6</v>
      </c>
      <c r="O173" s="13" t="s">
        <v>7</v>
      </c>
      <c r="P173" s="13" t="s">
        <v>8</v>
      </c>
      <c r="Q173" s="13" t="s">
        <v>9</v>
      </c>
      <c r="R173" s="13" t="s">
        <v>10</v>
      </c>
      <c r="S173" s="13" t="s">
        <v>11</v>
      </c>
      <c r="T173" s="7" t="s">
        <v>12</v>
      </c>
      <c r="U173" s="20"/>
      <c r="V173" s="5"/>
      <c r="W173" s="6" t="s">
        <v>5</v>
      </c>
      <c r="X173" s="6" t="s">
        <v>6</v>
      </c>
      <c r="Y173" s="6" t="s">
        <v>7</v>
      </c>
      <c r="Z173" s="6" t="s">
        <v>8</v>
      </c>
      <c r="AA173" s="6" t="s">
        <v>9</v>
      </c>
      <c r="AB173" s="6" t="s">
        <v>10</v>
      </c>
      <c r="AC173" s="6" t="s">
        <v>11</v>
      </c>
      <c r="AD173" s="7" t="s">
        <v>12</v>
      </c>
      <c r="AE173" s="20"/>
      <c r="AG173" s="8"/>
      <c r="AH173" s="13" t="s">
        <v>5</v>
      </c>
      <c r="AI173" s="13" t="s">
        <v>6</v>
      </c>
      <c r="AJ173" s="13" t="s">
        <v>7</v>
      </c>
      <c r="AK173" s="13" t="s">
        <v>8</v>
      </c>
      <c r="AL173" s="13" t="s">
        <v>9</v>
      </c>
      <c r="AM173" s="13" t="s">
        <v>10</v>
      </c>
      <c r="AN173" s="13" t="s">
        <v>11</v>
      </c>
      <c r="AO173" s="7" t="s">
        <v>12</v>
      </c>
    </row>
    <row r="174" spans="1:41" x14ac:dyDescent="0.25">
      <c r="A174">
        <f t="shared" ref="A174:A180" si="355">A4</f>
        <v>1</v>
      </c>
      <c r="B174" t="s">
        <v>5</v>
      </c>
      <c r="C174" s="1">
        <f>SUMIFS(input!$E$304:$E$450,input!$B$304:$B$450,$A174,input!$C$304:$C$450,C$2)</f>
        <v>40270.850759233101</v>
      </c>
      <c r="D174" s="1">
        <f>SUMIFS(input!$E$304:$E$450,input!$B$304:$B$450,$A174,input!$C$304:$C$450,D$2)</f>
        <v>4161.7158001069001</v>
      </c>
      <c r="E174" s="1">
        <f>SUMIFS(input!$E$304:$E$450,input!$B$304:$B$450,$A174,input!$C$304:$C$450,E$2)</f>
        <v>4174.9406663008003</v>
      </c>
      <c r="F174" s="1">
        <f>SUMIFS(input!$E$304:$E$450,input!$B$304:$B$450,$A174,input!$C$304:$C$450,F$2)</f>
        <v>8191.6846752251004</v>
      </c>
      <c r="G174" s="1">
        <f>SUMIFS(input!$E$304:$E$450,input!$B$304:$B$450,$A174,input!$C$304:$C$450,G$2)</f>
        <v>22989.0253684815</v>
      </c>
      <c r="H174" s="1">
        <f>SUMIFS(input!$E$304:$E$450,input!$B$304:$B$450,$A174,input!$C$304:$C$450,H$2)</f>
        <v>3647.7926044393998</v>
      </c>
      <c r="I174" s="1">
        <f>SUMIFS(input!$E$304:$E$450,input!$B$304:$B$450,$A174,input!$C$304:$C$450,I$2)</f>
        <v>64849.0550216314</v>
      </c>
      <c r="J174" s="3">
        <f>SUM(C174:I174)</f>
        <v>148285.06489541818</v>
      </c>
      <c r="L174" t="s">
        <v>5</v>
      </c>
      <c r="M174" s="1">
        <f>SUMIFS(input!$E$904:$E$1050,input!$B$904:$B$1050,$A174,input!$C$904:$C$1050,M$2)</f>
        <v>47866</v>
      </c>
      <c r="N174" s="1">
        <f>SUMIFS(input!$E$904:$E$1050,input!$B$904:$B$1050,$A174,input!$C$904:$C$1050,N$2)</f>
        <v>9318</v>
      </c>
      <c r="O174" s="1">
        <f>SUMIFS(input!$E$904:$E$1050,input!$B$904:$B$1050,$A174,input!$C$904:$C$1050,O$2)</f>
        <v>5266</v>
      </c>
      <c r="P174" s="1">
        <f>SUMIFS(input!$E$904:$E$1050,input!$B$904:$B$1050,$A174,input!$C$904:$C$1050,P$2)</f>
        <v>7583</v>
      </c>
      <c r="Q174" s="1">
        <f>SUMIFS(input!$E$904:$E$1050,input!$B$904:$B$1050,$A174,input!$C$904:$C$1050,Q$2)</f>
        <v>23109</v>
      </c>
      <c r="R174" s="1">
        <f>SUMIFS(input!$E$904:$E$1050,input!$B$904:$B$1050,$A174,input!$C$904:$C$1050,R$2)</f>
        <v>4510</v>
      </c>
      <c r="S174" s="1">
        <f>SUMIFS(input!$E$904:$E$1050,input!$B$904:$B$1050,$A174,input!$C$904:$C$1050,S$2)</f>
        <v>100045</v>
      </c>
      <c r="T174" s="3">
        <f>SUM(M174:S174)</f>
        <v>197697</v>
      </c>
      <c r="U174" s="3"/>
      <c r="V174" t="s">
        <v>5</v>
      </c>
      <c r="W174" s="1">
        <f>M174-C174</f>
        <v>7595.1492407668993</v>
      </c>
      <c r="X174" s="1">
        <f t="shared" ref="X174:X181" si="356">N174-D174</f>
        <v>5156.2841998930999</v>
      </c>
      <c r="Y174" s="1">
        <f t="shared" ref="Y174:Y181" si="357">O174-E174</f>
        <v>1091.0593336991997</v>
      </c>
      <c r="Z174" s="1">
        <f t="shared" ref="Z174:Z181" si="358">P174-F174</f>
        <v>-608.68467522510036</v>
      </c>
      <c r="AA174" s="1">
        <f t="shared" ref="AA174:AA181" si="359">Q174-G174</f>
        <v>119.97463151850025</v>
      </c>
      <c r="AB174" s="1">
        <f t="shared" ref="AB174:AB181" si="360">R174-H174</f>
        <v>862.20739556060016</v>
      </c>
      <c r="AC174" s="1">
        <f t="shared" ref="AC174:AC181" si="361">S174-I174</f>
        <v>35195.9449783686</v>
      </c>
      <c r="AD174" s="3">
        <f t="shared" ref="AD174:AD181" si="362">T174-J174</f>
        <v>49411.935104581818</v>
      </c>
      <c r="AE174" s="3"/>
      <c r="AG174" t="s">
        <v>5</v>
      </c>
      <c r="AH174" s="1">
        <f ca="1">SUMIFS(input!$E$1354:$E$1500,input!$B$1354:$B$1500,$A174,input!$C$1354:$C$1500,AH$2)</f>
        <v>0</v>
      </c>
      <c r="AI174" s="1">
        <f ca="1">SUMIFS(input!$E$1354:$E$1500,input!$B$1354:$B$1500,$A174,input!$C$1354:$C$1500,AI$2)</f>
        <v>0</v>
      </c>
      <c r="AJ174" s="1">
        <f ca="1">SUMIFS(input!$E$1354:$E$1500,input!$B$1354:$B$1500,$A174,input!$C$1354:$C$1500,AJ$2)</f>
        <v>0</v>
      </c>
      <c r="AK174" s="1">
        <f ca="1">SUMIFS(input!$E$1354:$E$1500,input!$B$1354:$B$1500,$A174,input!$C$1354:$C$1500,AK$2)</f>
        <v>0</v>
      </c>
      <c r="AL174" s="1">
        <f ca="1">SUMIFS(input!$E$1354:$E$1500,input!$B$1354:$B$1500,$A174,input!$C$1354:$C$1500,AL$2)</f>
        <v>0</v>
      </c>
      <c r="AM174" s="1">
        <f ca="1">SUMIFS(input!$E$1354:$E$1500,input!$B$1354:$B$1500,$A174,input!$C$1354:$C$1500,AM$2)</f>
        <v>0</v>
      </c>
      <c r="AN174" s="1">
        <f ca="1">SUMIFS(input!$E$1354:$E$1500,input!$B$1354:$B$1500,$A174,input!$C$1354:$C$1500,AN$2)</f>
        <v>0</v>
      </c>
      <c r="AO174" s="3">
        <f ca="1">SUM(AH174:AN174)</f>
        <v>0</v>
      </c>
    </row>
    <row r="175" spans="1:41" x14ac:dyDescent="0.25">
      <c r="A175">
        <f t="shared" si="355"/>
        <v>2</v>
      </c>
      <c r="B175" t="s">
        <v>6</v>
      </c>
      <c r="C175" s="1">
        <f>SUMIFS(input!$E$304:$E$450,input!$B$304:$B$450,$A175,input!$C$304:$C$450,C$2)</f>
        <v>6897.6199390914999</v>
      </c>
      <c r="D175" s="1">
        <f>SUMIFS(input!$E$304:$E$450,input!$B$304:$B$450,$A175,input!$C$304:$C$450,D$2)</f>
        <v>12979.6503839795</v>
      </c>
      <c r="E175" s="1">
        <f>SUMIFS(input!$E$304:$E$450,input!$B$304:$B$450,$A175,input!$C$304:$C$450,E$2)</f>
        <v>978.72248129260004</v>
      </c>
      <c r="F175" s="1">
        <f>SUMIFS(input!$E$304:$E$450,input!$B$304:$B$450,$A175,input!$C$304:$C$450,F$2)</f>
        <v>1626.9822459479999</v>
      </c>
      <c r="G175" s="1">
        <f>SUMIFS(input!$E$304:$E$450,input!$B$304:$B$450,$A175,input!$C$304:$C$450,G$2)</f>
        <v>9925.8642438491006</v>
      </c>
      <c r="H175" s="1">
        <f>SUMIFS(input!$E$304:$E$450,input!$B$304:$B$450,$A175,input!$C$304:$C$450,H$2)</f>
        <v>3388.4309217446998</v>
      </c>
      <c r="I175" s="1">
        <f>SUMIFS(input!$E$304:$E$450,input!$B$304:$B$450,$A175,input!$C$304:$C$450,I$2)</f>
        <v>25971.071989885098</v>
      </c>
      <c r="J175" s="3">
        <f t="shared" ref="J175:J180" si="363">SUM(C175:I175)</f>
        <v>61768.342205790497</v>
      </c>
      <c r="L175" t="s">
        <v>6</v>
      </c>
      <c r="M175" s="1">
        <f>SUMIFS(input!$E$904:$E$1050,input!$B$904:$B$1050,$A175,input!$C$904:$C$1050,M$2)</f>
        <v>10940</v>
      </c>
      <c r="N175" s="1">
        <f>SUMIFS(input!$E$904:$E$1050,input!$B$904:$B$1050,$A175,input!$C$904:$C$1050,N$2)</f>
        <v>12974</v>
      </c>
      <c r="O175" s="1">
        <f>SUMIFS(input!$E$904:$E$1050,input!$B$904:$B$1050,$A175,input!$C$904:$C$1050,O$2)</f>
        <v>2934</v>
      </c>
      <c r="P175" s="1">
        <f>SUMIFS(input!$E$904:$E$1050,input!$B$904:$B$1050,$A175,input!$C$904:$C$1050,P$2)</f>
        <v>1234</v>
      </c>
      <c r="Q175" s="1">
        <f>SUMIFS(input!$E$904:$E$1050,input!$B$904:$B$1050,$A175,input!$C$904:$C$1050,Q$2)</f>
        <v>9538</v>
      </c>
      <c r="R175" s="1">
        <f>SUMIFS(input!$E$904:$E$1050,input!$B$904:$B$1050,$A175,input!$C$904:$C$1050,R$2)</f>
        <v>1501</v>
      </c>
      <c r="S175" s="1">
        <f>SUMIFS(input!$E$904:$E$1050,input!$B$904:$B$1050,$A175,input!$C$904:$C$1050,S$2)</f>
        <v>30847</v>
      </c>
      <c r="T175" s="3">
        <f t="shared" ref="T175:T180" si="364">SUM(M175:S175)</f>
        <v>69968</v>
      </c>
      <c r="U175" s="3"/>
      <c r="V175" t="s">
        <v>6</v>
      </c>
      <c r="W175" s="1">
        <f t="shared" ref="W175:W181" si="365">M175-C175</f>
        <v>4042.3800609085001</v>
      </c>
      <c r="X175" s="1">
        <f t="shared" si="356"/>
        <v>-5.6503839795004751</v>
      </c>
      <c r="Y175" s="1">
        <f t="shared" si="357"/>
        <v>1955.2775187073998</v>
      </c>
      <c r="Z175" s="1">
        <f t="shared" si="358"/>
        <v>-392.9822459479999</v>
      </c>
      <c r="AA175" s="1">
        <f t="shared" si="359"/>
        <v>-387.8642438491006</v>
      </c>
      <c r="AB175" s="1">
        <f t="shared" si="360"/>
        <v>-1887.4309217446998</v>
      </c>
      <c r="AC175" s="1">
        <f t="shared" si="361"/>
        <v>4875.9280101149016</v>
      </c>
      <c r="AD175" s="3">
        <f t="shared" si="362"/>
        <v>8199.6577942095028</v>
      </c>
      <c r="AE175" s="3"/>
      <c r="AG175" t="s">
        <v>6</v>
      </c>
      <c r="AH175" s="1">
        <f ca="1">SUMIFS(input!$E$1354:$E$1500,input!$B$1354:$B$1500,$A175,input!$C$1354:$C$1500,AH$2)</f>
        <v>0</v>
      </c>
      <c r="AI175" s="1">
        <f ca="1">SUMIFS(input!$E$1354:$E$1500,input!$B$1354:$B$1500,$A175,input!$C$1354:$C$1500,AI$2)</f>
        <v>0</v>
      </c>
      <c r="AJ175" s="1">
        <f ca="1">SUMIFS(input!$E$1354:$E$1500,input!$B$1354:$B$1500,$A175,input!$C$1354:$C$1500,AJ$2)</f>
        <v>0</v>
      </c>
      <c r="AK175" s="1">
        <f ca="1">SUMIFS(input!$E$1354:$E$1500,input!$B$1354:$B$1500,$A175,input!$C$1354:$C$1500,AK$2)</f>
        <v>0</v>
      </c>
      <c r="AL175" s="1">
        <f ca="1">SUMIFS(input!$E$1354:$E$1500,input!$B$1354:$B$1500,$A175,input!$C$1354:$C$1500,AL$2)</f>
        <v>0</v>
      </c>
      <c r="AM175" s="1">
        <f ca="1">SUMIFS(input!$E$1354:$E$1500,input!$B$1354:$B$1500,$A175,input!$C$1354:$C$1500,AM$2)</f>
        <v>0</v>
      </c>
      <c r="AN175" s="1">
        <f ca="1">SUMIFS(input!$E$1354:$E$1500,input!$B$1354:$B$1500,$A175,input!$C$1354:$C$1500,AN$2)</f>
        <v>0</v>
      </c>
      <c r="AO175" s="3">
        <f t="shared" ref="AO175:AO180" ca="1" si="366">SUM(AH175:AN175)</f>
        <v>0</v>
      </c>
    </row>
    <row r="176" spans="1:41" x14ac:dyDescent="0.25">
      <c r="A176">
        <f t="shared" si="355"/>
        <v>3</v>
      </c>
      <c r="B176" t="s">
        <v>7</v>
      </c>
      <c r="C176" s="1">
        <f>SUMIFS(input!$E$304:$E$450,input!$B$304:$B$450,$A176,input!$C$304:$C$450,C$2)</f>
        <v>1139.0329461680001</v>
      </c>
      <c r="D176" s="1">
        <f>SUMIFS(input!$E$304:$E$450,input!$B$304:$B$450,$A176,input!$C$304:$C$450,D$2)</f>
        <v>1233.002577622</v>
      </c>
      <c r="E176" s="1">
        <f>SUMIFS(input!$E$304:$E$450,input!$B$304:$B$450,$A176,input!$C$304:$C$450,E$2)</f>
        <v>31945.585353307299</v>
      </c>
      <c r="F176" s="1">
        <f>SUMIFS(input!$E$304:$E$450,input!$B$304:$B$450,$A176,input!$C$304:$C$450,F$2)</f>
        <v>5761.8776678012</v>
      </c>
      <c r="G176" s="1">
        <f>SUMIFS(input!$E$304:$E$450,input!$B$304:$B$450,$A176,input!$C$304:$C$450,G$2)</f>
        <v>19358.915785596302</v>
      </c>
      <c r="H176" s="1">
        <f>SUMIFS(input!$E$304:$E$450,input!$B$304:$B$450,$A176,input!$C$304:$C$450,H$2)</f>
        <v>876.45607507520003</v>
      </c>
      <c r="I176" s="1">
        <f>SUMIFS(input!$E$304:$E$450,input!$B$304:$B$450,$A176,input!$C$304:$C$450,I$2)</f>
        <v>90066.020827506698</v>
      </c>
      <c r="J176" s="3">
        <f t="shared" si="363"/>
        <v>150380.89123307669</v>
      </c>
      <c r="L176" t="s">
        <v>7</v>
      </c>
      <c r="M176" s="1">
        <f>SUMIFS(input!$E$904:$E$1050,input!$B$904:$B$1050,$A176,input!$C$904:$C$1050,M$2)</f>
        <v>4755</v>
      </c>
      <c r="N176" s="1">
        <f>SUMIFS(input!$E$904:$E$1050,input!$B$904:$B$1050,$A176,input!$C$904:$C$1050,N$2)</f>
        <v>2240</v>
      </c>
      <c r="O176" s="1">
        <f>SUMIFS(input!$E$904:$E$1050,input!$B$904:$B$1050,$A176,input!$C$904:$C$1050,O$2)</f>
        <v>27860</v>
      </c>
      <c r="P176" s="1">
        <f>SUMIFS(input!$E$904:$E$1050,input!$B$904:$B$1050,$A176,input!$C$904:$C$1050,P$2)</f>
        <v>6712</v>
      </c>
      <c r="Q176" s="1">
        <f>SUMIFS(input!$E$904:$E$1050,input!$B$904:$B$1050,$A176,input!$C$904:$C$1050,Q$2)</f>
        <v>23196</v>
      </c>
      <c r="R176" s="1">
        <f>SUMIFS(input!$E$904:$E$1050,input!$B$904:$B$1050,$A176,input!$C$904:$C$1050,R$2)</f>
        <v>1335</v>
      </c>
      <c r="S176" s="1">
        <f>SUMIFS(input!$E$904:$E$1050,input!$B$904:$B$1050,$A176,input!$C$904:$C$1050,S$2)</f>
        <v>71686</v>
      </c>
      <c r="T176" s="3">
        <f t="shared" si="364"/>
        <v>137784</v>
      </c>
      <c r="U176" s="3"/>
      <c r="V176" t="s">
        <v>7</v>
      </c>
      <c r="W176" s="1">
        <f t="shared" si="365"/>
        <v>3615.9670538319997</v>
      </c>
      <c r="X176" s="1">
        <f t="shared" si="356"/>
        <v>1006.997422378</v>
      </c>
      <c r="Y176" s="1">
        <f t="shared" si="357"/>
        <v>-4085.5853533072986</v>
      </c>
      <c r="Z176" s="1">
        <f t="shared" si="358"/>
        <v>950.1223321988</v>
      </c>
      <c r="AA176" s="1">
        <f t="shared" si="359"/>
        <v>3837.0842144036978</v>
      </c>
      <c r="AB176" s="1">
        <f t="shared" si="360"/>
        <v>458.54392492479997</v>
      </c>
      <c r="AC176" s="1">
        <f t="shared" si="361"/>
        <v>-18380.020827506698</v>
      </c>
      <c r="AD176" s="3">
        <f t="shared" si="362"/>
        <v>-12596.891233076691</v>
      </c>
      <c r="AE176" s="3"/>
      <c r="AG176" t="s">
        <v>7</v>
      </c>
      <c r="AH176" s="1">
        <f ca="1">SUMIFS(input!$E$1354:$E$1500,input!$B$1354:$B$1500,$A176,input!$C$1354:$C$1500,AH$2)</f>
        <v>0</v>
      </c>
      <c r="AI176" s="1">
        <f ca="1">SUMIFS(input!$E$1354:$E$1500,input!$B$1354:$B$1500,$A176,input!$C$1354:$C$1500,AI$2)</f>
        <v>0</v>
      </c>
      <c r="AJ176" s="1">
        <f ca="1">SUMIFS(input!$E$1354:$E$1500,input!$B$1354:$B$1500,$A176,input!$C$1354:$C$1500,AJ$2)</f>
        <v>0</v>
      </c>
      <c r="AK176" s="1">
        <f ca="1">SUMIFS(input!$E$1354:$E$1500,input!$B$1354:$B$1500,$A176,input!$C$1354:$C$1500,AK$2)</f>
        <v>0</v>
      </c>
      <c r="AL176" s="1">
        <f ca="1">SUMIFS(input!$E$1354:$E$1500,input!$B$1354:$B$1500,$A176,input!$C$1354:$C$1500,AL$2)</f>
        <v>0</v>
      </c>
      <c r="AM176" s="1">
        <f ca="1">SUMIFS(input!$E$1354:$E$1500,input!$B$1354:$B$1500,$A176,input!$C$1354:$C$1500,AM$2)</f>
        <v>0</v>
      </c>
      <c r="AN176" s="1">
        <f ca="1">SUMIFS(input!$E$1354:$E$1500,input!$B$1354:$B$1500,$A176,input!$C$1354:$C$1500,AN$2)</f>
        <v>0</v>
      </c>
      <c r="AO176" s="3">
        <f t="shared" ca="1" si="366"/>
        <v>0</v>
      </c>
    </row>
    <row r="177" spans="1:41" x14ac:dyDescent="0.25">
      <c r="A177">
        <f t="shared" si="355"/>
        <v>4</v>
      </c>
      <c r="B177" t="s">
        <v>8</v>
      </c>
      <c r="C177" s="1">
        <f>SUMIFS(input!$E$304:$E$450,input!$B$304:$B$450,$A177,input!$C$304:$C$450,C$2)</f>
        <v>8874.7212411340006</v>
      </c>
      <c r="D177" s="1">
        <f>SUMIFS(input!$E$304:$E$450,input!$B$304:$B$450,$A177,input!$C$304:$C$450,D$2)</f>
        <v>1400.1140326873999</v>
      </c>
      <c r="E177" s="1">
        <f>SUMIFS(input!$E$304:$E$450,input!$B$304:$B$450,$A177,input!$C$304:$C$450,E$2)</f>
        <v>8062.5514137105001</v>
      </c>
      <c r="F177" s="1">
        <f>SUMIFS(input!$E$304:$E$450,input!$B$304:$B$450,$A177,input!$C$304:$C$450,F$2)</f>
        <v>28686.4915533604</v>
      </c>
      <c r="G177" s="1">
        <f>SUMIFS(input!$E$304:$E$450,input!$B$304:$B$450,$A177,input!$C$304:$C$450,G$2)</f>
        <v>13528.8541816666</v>
      </c>
      <c r="H177" s="1">
        <f>SUMIFS(input!$E$304:$E$450,input!$B$304:$B$450,$A177,input!$C$304:$C$450,H$2)</f>
        <v>2943.4663117892997</v>
      </c>
      <c r="I177" s="1">
        <f>SUMIFS(input!$E$304:$E$450,input!$B$304:$B$450,$A177,input!$C$304:$C$450,I$2)</f>
        <v>53962.640007205606</v>
      </c>
      <c r="J177" s="3">
        <f t="shared" si="363"/>
        <v>117458.8387415538</v>
      </c>
      <c r="L177" t="s">
        <v>8</v>
      </c>
      <c r="M177" s="1">
        <f>SUMIFS(input!$E$904:$E$1050,input!$B$904:$B$1050,$A177,input!$C$904:$C$1050,M$2)</f>
        <v>9314</v>
      </c>
      <c r="N177" s="1">
        <f>SUMIFS(input!$E$904:$E$1050,input!$B$904:$B$1050,$A177,input!$C$904:$C$1050,N$2)</f>
        <v>1224</v>
      </c>
      <c r="O177" s="1">
        <f>SUMIFS(input!$E$904:$E$1050,input!$B$904:$B$1050,$A177,input!$C$904:$C$1050,O$2)</f>
        <v>8073</v>
      </c>
      <c r="P177" s="1">
        <f>SUMIFS(input!$E$904:$E$1050,input!$B$904:$B$1050,$A177,input!$C$904:$C$1050,P$2)</f>
        <v>31422</v>
      </c>
      <c r="Q177" s="1">
        <f>SUMIFS(input!$E$904:$E$1050,input!$B$904:$B$1050,$A177,input!$C$904:$C$1050,Q$2)</f>
        <v>9710</v>
      </c>
      <c r="R177" s="1">
        <f>SUMIFS(input!$E$904:$E$1050,input!$B$904:$B$1050,$A177,input!$C$904:$C$1050,R$2)</f>
        <v>1063</v>
      </c>
      <c r="S177" s="1">
        <f>SUMIFS(input!$E$904:$E$1050,input!$B$904:$B$1050,$A177,input!$C$904:$C$1050,S$2)</f>
        <v>75993</v>
      </c>
      <c r="T177" s="3">
        <f t="shared" si="364"/>
        <v>136799</v>
      </c>
      <c r="U177" s="3"/>
      <c r="V177" t="s">
        <v>8</v>
      </c>
      <c r="W177" s="1">
        <f t="shared" si="365"/>
        <v>439.27875886599941</v>
      </c>
      <c r="X177" s="1">
        <f t="shared" si="356"/>
        <v>-176.11403268739991</v>
      </c>
      <c r="Y177" s="1">
        <f t="shared" si="357"/>
        <v>10.448586289499872</v>
      </c>
      <c r="Z177" s="1">
        <f t="shared" si="358"/>
        <v>2735.5084466396002</v>
      </c>
      <c r="AA177" s="1">
        <f t="shared" si="359"/>
        <v>-3818.8541816666002</v>
      </c>
      <c r="AB177" s="1">
        <f t="shared" si="360"/>
        <v>-1880.4663117892997</v>
      </c>
      <c r="AC177" s="1">
        <f t="shared" si="361"/>
        <v>22030.359992794394</v>
      </c>
      <c r="AD177" s="3">
        <f t="shared" si="362"/>
        <v>19340.161258446198</v>
      </c>
      <c r="AE177" s="3"/>
      <c r="AG177" t="s">
        <v>8</v>
      </c>
      <c r="AH177" s="1">
        <f ca="1">SUMIFS(input!$E$1354:$E$1500,input!$B$1354:$B$1500,$A177,input!$C$1354:$C$1500,AH$2)</f>
        <v>0</v>
      </c>
      <c r="AI177" s="1">
        <f ca="1">SUMIFS(input!$E$1354:$E$1500,input!$B$1354:$B$1500,$A177,input!$C$1354:$C$1500,AI$2)</f>
        <v>0</v>
      </c>
      <c r="AJ177" s="1">
        <f ca="1">SUMIFS(input!$E$1354:$E$1500,input!$B$1354:$B$1500,$A177,input!$C$1354:$C$1500,AJ$2)</f>
        <v>0</v>
      </c>
      <c r="AK177" s="1">
        <f ca="1">SUMIFS(input!$E$1354:$E$1500,input!$B$1354:$B$1500,$A177,input!$C$1354:$C$1500,AK$2)</f>
        <v>0</v>
      </c>
      <c r="AL177" s="1">
        <f ca="1">SUMIFS(input!$E$1354:$E$1500,input!$B$1354:$B$1500,$A177,input!$C$1354:$C$1500,AL$2)</f>
        <v>0</v>
      </c>
      <c r="AM177" s="1">
        <f ca="1">SUMIFS(input!$E$1354:$E$1500,input!$B$1354:$B$1500,$A177,input!$C$1354:$C$1500,AM$2)</f>
        <v>0</v>
      </c>
      <c r="AN177" s="1">
        <f ca="1">SUMIFS(input!$E$1354:$E$1500,input!$B$1354:$B$1500,$A177,input!$C$1354:$C$1500,AN$2)</f>
        <v>0</v>
      </c>
      <c r="AO177" s="3">
        <f t="shared" ca="1" si="366"/>
        <v>0</v>
      </c>
    </row>
    <row r="178" spans="1:41" x14ac:dyDescent="0.25">
      <c r="A178">
        <f t="shared" si="355"/>
        <v>5</v>
      </c>
      <c r="B178" t="s">
        <v>9</v>
      </c>
      <c r="C178" s="1">
        <f>SUMIFS(input!$E$304:$E$450,input!$B$304:$B$450,$A178,input!$C$304:$C$450,C$2)</f>
        <v>23141.8795563319</v>
      </c>
      <c r="D178" s="1">
        <f>SUMIFS(input!$E$304:$E$450,input!$B$304:$B$450,$A178,input!$C$304:$C$450,D$2)</f>
        <v>9370.0170512577006</v>
      </c>
      <c r="E178" s="1">
        <f>SUMIFS(input!$E$304:$E$450,input!$B$304:$B$450,$A178,input!$C$304:$C$450,E$2)</f>
        <v>18641.854337829001</v>
      </c>
      <c r="F178" s="1">
        <f>SUMIFS(input!$E$304:$E$450,input!$B$304:$B$450,$A178,input!$C$304:$C$450,F$2)</f>
        <v>10989.6150217667</v>
      </c>
      <c r="G178" s="1">
        <f>SUMIFS(input!$E$304:$E$450,input!$B$304:$B$450,$A178,input!$C$304:$C$450,G$2)</f>
        <v>2244571.0191048011</v>
      </c>
      <c r="H178" s="1">
        <f>SUMIFS(input!$E$304:$E$450,input!$B$304:$B$450,$A178,input!$C$304:$C$450,H$2)</f>
        <v>259579.72456081648</v>
      </c>
      <c r="I178" s="1">
        <f>SUMIFS(input!$E$304:$E$450,input!$B$304:$B$450,$A178,input!$C$304:$C$450,I$2)</f>
        <v>328270.88595879253</v>
      </c>
      <c r="J178" s="3">
        <f t="shared" si="363"/>
        <v>2894564.9955915953</v>
      </c>
      <c r="L178" t="s">
        <v>9</v>
      </c>
      <c r="M178" s="1">
        <f>SUMIFS(input!$E$904:$E$1050,input!$B$904:$B$1050,$A178,input!$C$904:$C$1050,M$2)</f>
        <v>22879</v>
      </c>
      <c r="N178" s="1">
        <f>SUMIFS(input!$E$904:$E$1050,input!$B$904:$B$1050,$A178,input!$C$904:$C$1050,N$2)</f>
        <v>10145</v>
      </c>
      <c r="O178" s="1">
        <f>SUMIFS(input!$E$904:$E$1050,input!$B$904:$B$1050,$A178,input!$C$904:$C$1050,O$2)</f>
        <v>23399</v>
      </c>
      <c r="P178" s="1">
        <f>SUMIFS(input!$E$904:$E$1050,input!$B$904:$B$1050,$A178,input!$C$904:$C$1050,P$2)</f>
        <v>11269</v>
      </c>
      <c r="Q178" s="1">
        <f>SUMIFS(input!$E$904:$E$1050,input!$B$904:$B$1050,$A178,input!$C$904:$C$1050,Q$2)</f>
        <v>2347826</v>
      </c>
      <c r="R178" s="1">
        <f>SUMIFS(input!$E$904:$E$1050,input!$B$904:$B$1050,$A178,input!$C$904:$C$1050,R$2)</f>
        <v>248011</v>
      </c>
      <c r="S178" s="1">
        <f>SUMIFS(input!$E$904:$E$1050,input!$B$904:$B$1050,$A178,input!$C$904:$C$1050,S$2)</f>
        <v>394435</v>
      </c>
      <c r="T178" s="3">
        <f t="shared" si="364"/>
        <v>3057964</v>
      </c>
      <c r="U178" s="3"/>
      <c r="V178" t="s">
        <v>9</v>
      </c>
      <c r="W178" s="1">
        <f t="shared" si="365"/>
        <v>-262.87955633189995</v>
      </c>
      <c r="X178" s="1">
        <f t="shared" si="356"/>
        <v>774.98294874229941</v>
      </c>
      <c r="Y178" s="1">
        <f t="shared" si="357"/>
        <v>4757.1456621709985</v>
      </c>
      <c r="Z178" s="1">
        <f t="shared" si="358"/>
        <v>279.38497823329999</v>
      </c>
      <c r="AA178" s="1">
        <f t="shared" si="359"/>
        <v>103254.98089519888</v>
      </c>
      <c r="AB178" s="1">
        <f t="shared" si="360"/>
        <v>-11568.724560816481</v>
      </c>
      <c r="AC178" s="1">
        <f t="shared" si="361"/>
        <v>66164.114041207475</v>
      </c>
      <c r="AD178" s="3">
        <f t="shared" si="362"/>
        <v>163399.0044084047</v>
      </c>
      <c r="AE178" s="3"/>
      <c r="AG178" t="s">
        <v>9</v>
      </c>
      <c r="AH178" s="1">
        <f ca="1">SUMIFS(input!$E$1354:$E$1500,input!$B$1354:$B$1500,$A178,input!$C$1354:$C$1500,AH$2)</f>
        <v>0</v>
      </c>
      <c r="AI178" s="1">
        <f ca="1">SUMIFS(input!$E$1354:$E$1500,input!$B$1354:$B$1500,$A178,input!$C$1354:$C$1500,AI$2)</f>
        <v>0</v>
      </c>
      <c r="AJ178" s="1">
        <f ca="1">SUMIFS(input!$E$1354:$E$1500,input!$B$1354:$B$1500,$A178,input!$C$1354:$C$1500,AJ$2)</f>
        <v>0</v>
      </c>
      <c r="AK178" s="1">
        <f ca="1">SUMIFS(input!$E$1354:$E$1500,input!$B$1354:$B$1500,$A178,input!$C$1354:$C$1500,AK$2)</f>
        <v>0</v>
      </c>
      <c r="AL178" s="1">
        <f ca="1">SUMIFS(input!$E$1354:$E$1500,input!$B$1354:$B$1500,$A178,input!$C$1354:$C$1500,AL$2)</f>
        <v>0</v>
      </c>
      <c r="AM178" s="1">
        <f ca="1">SUMIFS(input!$E$1354:$E$1500,input!$B$1354:$B$1500,$A178,input!$C$1354:$C$1500,AM$2)</f>
        <v>0</v>
      </c>
      <c r="AN178" s="1">
        <f ca="1">SUMIFS(input!$E$1354:$E$1500,input!$B$1354:$B$1500,$A178,input!$C$1354:$C$1500,AN$2)</f>
        <v>0</v>
      </c>
      <c r="AO178" s="3">
        <f t="shared" ca="1" si="366"/>
        <v>0</v>
      </c>
    </row>
    <row r="179" spans="1:41" x14ac:dyDescent="0.25">
      <c r="A179">
        <f t="shared" si="355"/>
        <v>6</v>
      </c>
      <c r="B179" t="s">
        <v>10</v>
      </c>
      <c r="C179" s="1">
        <f>SUMIFS(input!$E$304:$E$450,input!$B$304:$B$450,$A179,input!$C$304:$C$450,C$2)</f>
        <v>3454.7557704730002</v>
      </c>
      <c r="D179" s="1">
        <f>SUMIFS(input!$E$304:$E$450,input!$B$304:$B$450,$A179,input!$C$304:$C$450,D$2)</f>
        <v>2227.2045645977</v>
      </c>
      <c r="E179" s="1">
        <f>SUMIFS(input!$E$304:$E$450,input!$B$304:$B$450,$A179,input!$C$304:$C$450,E$2)</f>
        <v>1328.3300909198999</v>
      </c>
      <c r="F179" s="1">
        <f>SUMIFS(input!$E$304:$E$450,input!$B$304:$B$450,$A179,input!$C$304:$C$450,F$2)</f>
        <v>5005.5213425295005</v>
      </c>
      <c r="G179" s="1">
        <f>SUMIFS(input!$E$304:$E$450,input!$B$304:$B$450,$A179,input!$C$304:$C$450,G$2)</f>
        <v>252837.770107113</v>
      </c>
      <c r="H179" s="1">
        <f>SUMIFS(input!$E$304:$E$450,input!$B$304:$B$450,$A179,input!$C$304:$C$450,H$2)</f>
        <v>310667.27185239817</v>
      </c>
      <c r="I179" s="1">
        <f>SUMIFS(input!$E$304:$E$450,input!$B$304:$B$450,$A179,input!$C$304:$C$450,I$2)</f>
        <v>104547.93778488631</v>
      </c>
      <c r="J179" s="3">
        <f t="shared" si="363"/>
        <v>680068.79151291761</v>
      </c>
      <c r="L179" t="s">
        <v>10</v>
      </c>
      <c r="M179" s="1">
        <f>SUMIFS(input!$E$904:$E$1050,input!$B$904:$B$1050,$A179,input!$C$904:$C$1050,M$2)</f>
        <v>4925</v>
      </c>
      <c r="N179" s="1">
        <f>SUMIFS(input!$E$904:$E$1050,input!$B$904:$B$1050,$A179,input!$C$904:$C$1050,N$2)</f>
        <v>1520</v>
      </c>
      <c r="O179" s="1">
        <f>SUMIFS(input!$E$904:$E$1050,input!$B$904:$B$1050,$A179,input!$C$904:$C$1050,O$2)</f>
        <v>1575</v>
      </c>
      <c r="P179" s="1">
        <f>SUMIFS(input!$E$904:$E$1050,input!$B$904:$B$1050,$A179,input!$C$904:$C$1050,P$2)</f>
        <v>1334</v>
      </c>
      <c r="Q179" s="1">
        <f>SUMIFS(input!$E$904:$E$1050,input!$B$904:$B$1050,$A179,input!$C$904:$C$1050,Q$2)</f>
        <v>252216</v>
      </c>
      <c r="R179" s="1">
        <f>SUMIFS(input!$E$904:$E$1050,input!$B$904:$B$1050,$A179,input!$C$904:$C$1050,R$2)</f>
        <v>312694</v>
      </c>
      <c r="S179" s="1">
        <f>SUMIFS(input!$E$904:$E$1050,input!$B$904:$B$1050,$A179,input!$C$904:$C$1050,S$2)</f>
        <v>79576</v>
      </c>
      <c r="T179" s="3">
        <f t="shared" si="364"/>
        <v>653840</v>
      </c>
      <c r="U179" s="3"/>
      <c r="V179" t="s">
        <v>10</v>
      </c>
      <c r="W179" s="1">
        <f t="shared" si="365"/>
        <v>1470.2442295269998</v>
      </c>
      <c r="X179" s="1">
        <f t="shared" si="356"/>
        <v>-707.20456459770003</v>
      </c>
      <c r="Y179" s="1">
        <f t="shared" si="357"/>
        <v>246.66990908010007</v>
      </c>
      <c r="Z179" s="1">
        <f t="shared" si="358"/>
        <v>-3671.5213425295005</v>
      </c>
      <c r="AA179" s="1">
        <f t="shared" si="359"/>
        <v>-621.77010711299954</v>
      </c>
      <c r="AB179" s="1">
        <f t="shared" si="360"/>
        <v>2026.7281476018252</v>
      </c>
      <c r="AC179" s="1">
        <f t="shared" si="361"/>
        <v>-24971.937784886308</v>
      </c>
      <c r="AD179" s="3">
        <f t="shared" si="362"/>
        <v>-26228.791512917611</v>
      </c>
      <c r="AE179" s="3"/>
      <c r="AG179" t="s">
        <v>10</v>
      </c>
      <c r="AH179" s="1">
        <f ca="1">SUMIFS(input!$E$1354:$E$1500,input!$B$1354:$B$1500,$A179,input!$C$1354:$C$1500,AH$2)</f>
        <v>0</v>
      </c>
      <c r="AI179" s="1">
        <f ca="1">SUMIFS(input!$E$1354:$E$1500,input!$B$1354:$B$1500,$A179,input!$C$1354:$C$1500,AI$2)</f>
        <v>0</v>
      </c>
      <c r="AJ179" s="1">
        <f ca="1">SUMIFS(input!$E$1354:$E$1500,input!$B$1354:$B$1500,$A179,input!$C$1354:$C$1500,AJ$2)</f>
        <v>0</v>
      </c>
      <c r="AK179" s="1">
        <f ca="1">SUMIFS(input!$E$1354:$E$1500,input!$B$1354:$B$1500,$A179,input!$C$1354:$C$1500,AK$2)</f>
        <v>0</v>
      </c>
      <c r="AL179" s="1">
        <f ca="1">SUMIFS(input!$E$1354:$E$1500,input!$B$1354:$B$1500,$A179,input!$C$1354:$C$1500,AL$2)</f>
        <v>0</v>
      </c>
      <c r="AM179" s="1">
        <f ca="1">SUMIFS(input!$E$1354:$E$1500,input!$B$1354:$B$1500,$A179,input!$C$1354:$C$1500,AM$2)</f>
        <v>0</v>
      </c>
      <c r="AN179" s="1">
        <f ca="1">SUMIFS(input!$E$1354:$E$1500,input!$B$1354:$B$1500,$A179,input!$C$1354:$C$1500,AN$2)</f>
        <v>0</v>
      </c>
      <c r="AO179" s="3">
        <f t="shared" ca="1" si="366"/>
        <v>0</v>
      </c>
    </row>
    <row r="180" spans="1:41" x14ac:dyDescent="0.25">
      <c r="A180">
        <f t="shared" si="355"/>
        <v>7</v>
      </c>
      <c r="B180" t="s">
        <v>11</v>
      </c>
      <c r="C180" s="1">
        <f>SUMIFS(input!$E$304:$E$450,input!$B$304:$B$450,$A180,input!$C$304:$C$450,C$2)</f>
        <v>64793.106958375691</v>
      </c>
      <c r="D180" s="1">
        <f>SUMIFS(input!$E$304:$E$450,input!$B$304:$B$450,$A180,input!$C$304:$C$450,D$2)</f>
        <v>29343.219083702301</v>
      </c>
      <c r="E180" s="1">
        <f>SUMIFS(input!$E$304:$E$450,input!$B$304:$B$450,$A180,input!$C$304:$C$450,E$2)</f>
        <v>85119.145475477708</v>
      </c>
      <c r="F180" s="1">
        <f>SUMIFS(input!$E$304:$E$450,input!$B$304:$B$450,$A180,input!$C$304:$C$450,F$2)</f>
        <v>57602.460220122797</v>
      </c>
      <c r="G180" s="1">
        <f>SUMIFS(input!$E$304:$E$450,input!$B$304:$B$450,$A180,input!$C$304:$C$450,G$2)</f>
        <v>331831.63248169352</v>
      </c>
      <c r="H180" s="1">
        <f>SUMIFS(input!$E$304:$E$450,input!$B$304:$B$450,$A180,input!$C$304:$C$450,H$2)</f>
        <v>97170.572453348708</v>
      </c>
      <c r="I180" s="1">
        <f>SUMIFS(input!$E$304:$E$450,input!$B$304:$B$450,$A180,input!$C$304:$C$450,I$2)</f>
        <v>9906508.6606694702</v>
      </c>
      <c r="J180" s="3">
        <f t="shared" si="363"/>
        <v>10572368.797342191</v>
      </c>
      <c r="L180" t="s">
        <v>11</v>
      </c>
      <c r="M180" s="1">
        <f>SUMIFS(input!$E$904:$E$1050,input!$B$904:$B$1050,$A180,input!$C$904:$C$1050,M$2)</f>
        <v>96610</v>
      </c>
      <c r="N180" s="1">
        <f>SUMIFS(input!$E$904:$E$1050,input!$B$904:$B$1050,$A180,input!$C$904:$C$1050,N$2)</f>
        <v>32449</v>
      </c>
      <c r="O180" s="1">
        <f>SUMIFS(input!$E$904:$E$1050,input!$B$904:$B$1050,$A180,input!$C$904:$C$1050,O$2)</f>
        <v>68318</v>
      </c>
      <c r="P180" s="1">
        <f>SUMIFS(input!$E$904:$E$1050,input!$B$904:$B$1050,$A180,input!$C$904:$C$1050,P$2)</f>
        <v>77085</v>
      </c>
      <c r="Q180" s="1">
        <f>SUMIFS(input!$E$904:$E$1050,input!$B$904:$B$1050,$A180,input!$C$904:$C$1050,Q$2)</f>
        <v>392422</v>
      </c>
      <c r="R180" s="1">
        <f>SUMIFS(input!$E$904:$E$1050,input!$B$904:$B$1050,$A180,input!$C$904:$C$1050,R$2)</f>
        <v>84791</v>
      </c>
      <c r="S180" s="1">
        <f>SUMIFS(input!$E$904:$E$1050,input!$B$904:$B$1050,$A180,input!$C$904:$C$1050,S$2)</f>
        <v>10670327</v>
      </c>
      <c r="T180" s="3">
        <f t="shared" si="364"/>
        <v>11422002</v>
      </c>
      <c r="U180" s="3"/>
      <c r="V180" t="s">
        <v>11</v>
      </c>
      <c r="W180" s="1">
        <f t="shared" si="365"/>
        <v>31816.893041624309</v>
      </c>
      <c r="X180" s="1">
        <f t="shared" si="356"/>
        <v>3105.7809162976992</v>
      </c>
      <c r="Y180" s="1">
        <f t="shared" si="357"/>
        <v>-16801.145475477708</v>
      </c>
      <c r="Z180" s="1">
        <f t="shared" si="358"/>
        <v>19482.539779877203</v>
      </c>
      <c r="AA180" s="1">
        <f t="shared" si="359"/>
        <v>60590.367518306477</v>
      </c>
      <c r="AB180" s="1">
        <f t="shared" si="360"/>
        <v>-12379.572453348708</v>
      </c>
      <c r="AC180" s="1">
        <f t="shared" si="361"/>
        <v>763818.33933052979</v>
      </c>
      <c r="AD180" s="3">
        <f t="shared" si="362"/>
        <v>849633.20265780948</v>
      </c>
      <c r="AE180" s="3"/>
      <c r="AG180" t="s">
        <v>11</v>
      </c>
      <c r="AH180" s="1">
        <f ca="1">SUMIFS(input!$E$1354:$E$1500,input!$B$1354:$B$1500,$A180,input!$C$1354:$C$1500,AH$2)</f>
        <v>0</v>
      </c>
      <c r="AI180" s="1">
        <f ca="1">SUMIFS(input!$E$1354:$E$1500,input!$B$1354:$B$1500,$A180,input!$C$1354:$C$1500,AI$2)</f>
        <v>0</v>
      </c>
      <c r="AJ180" s="1">
        <f ca="1">SUMIFS(input!$E$1354:$E$1500,input!$B$1354:$B$1500,$A180,input!$C$1354:$C$1500,AJ$2)</f>
        <v>0</v>
      </c>
      <c r="AK180" s="1">
        <f ca="1">SUMIFS(input!$E$1354:$E$1500,input!$B$1354:$B$1500,$A180,input!$C$1354:$C$1500,AK$2)</f>
        <v>0</v>
      </c>
      <c r="AL180" s="1">
        <f ca="1">SUMIFS(input!$E$1354:$E$1500,input!$B$1354:$B$1500,$A180,input!$C$1354:$C$1500,AL$2)</f>
        <v>0</v>
      </c>
      <c r="AM180" s="1">
        <f ca="1">SUMIFS(input!$E$1354:$E$1500,input!$B$1354:$B$1500,$A180,input!$C$1354:$C$1500,AM$2)</f>
        <v>0</v>
      </c>
      <c r="AN180" s="1">
        <f ca="1">SUMIFS(input!$E$1354:$E$1500,input!$B$1354:$B$1500,$A180,input!$C$1354:$C$1500,AN$2)</f>
        <v>0</v>
      </c>
      <c r="AO180" s="3">
        <f t="shared" ca="1" si="366"/>
        <v>0</v>
      </c>
    </row>
    <row r="181" spans="1:41" x14ac:dyDescent="0.25">
      <c r="B181" s="8" t="s">
        <v>12</v>
      </c>
      <c r="C181" s="9">
        <f>SUM(C174:C180)</f>
        <v>148571.96717080718</v>
      </c>
      <c r="D181" s="9">
        <f t="shared" ref="D181" si="367">SUM(D174:D180)</f>
        <v>60714.923493953509</v>
      </c>
      <c r="E181" s="9">
        <f t="shared" ref="E181" si="368">SUM(E174:E180)</f>
        <v>150251.1298188378</v>
      </c>
      <c r="F181" s="9">
        <f t="shared" ref="F181" si="369">SUM(F174:F180)</f>
        <v>117864.6327267537</v>
      </c>
      <c r="G181" s="9">
        <f t="shared" ref="G181" si="370">SUM(G174:G180)</f>
        <v>2895043.0812732009</v>
      </c>
      <c r="H181" s="9">
        <f t="shared" ref="H181" si="371">SUM(H174:H180)</f>
        <v>678273.71477961191</v>
      </c>
      <c r="I181" s="9">
        <f t="shared" ref="I181" si="372">SUM(I174:I180)</f>
        <v>10574176.272259377</v>
      </c>
      <c r="J181" s="9">
        <f t="shared" ref="J181" si="373">SUM(J174:J180)</f>
        <v>14624895.721522544</v>
      </c>
      <c r="K181" s="2"/>
      <c r="L181" s="8" t="s">
        <v>12</v>
      </c>
      <c r="M181" s="9">
        <f>SUM(M174:M180)</f>
        <v>197289</v>
      </c>
      <c r="N181" s="9">
        <f t="shared" ref="N181" si="374">SUM(N174:N180)</f>
        <v>69870</v>
      </c>
      <c r="O181" s="9">
        <f t="shared" ref="O181" si="375">SUM(O174:O180)</f>
        <v>137425</v>
      </c>
      <c r="P181" s="9">
        <f t="shared" ref="P181" si="376">SUM(P174:P180)</f>
        <v>136639</v>
      </c>
      <c r="Q181" s="9">
        <f t="shared" ref="Q181" si="377">SUM(Q174:Q180)</f>
        <v>3058017</v>
      </c>
      <c r="R181" s="9">
        <f t="shared" ref="R181" si="378">SUM(R174:R180)</f>
        <v>653905</v>
      </c>
      <c r="S181" s="9">
        <f t="shared" ref="S181" si="379">SUM(S174:S180)</f>
        <v>11422909</v>
      </c>
      <c r="T181" s="9">
        <f t="shared" ref="T181" si="380">SUM(T174:T180)</f>
        <v>15676054</v>
      </c>
      <c r="U181" s="18"/>
      <c r="V181" s="8" t="s">
        <v>12</v>
      </c>
      <c r="W181" s="9">
        <f t="shared" si="365"/>
        <v>48717.032829192816</v>
      </c>
      <c r="X181" s="9">
        <f t="shared" si="356"/>
        <v>9155.076506046491</v>
      </c>
      <c r="Y181" s="9">
        <f t="shared" si="357"/>
        <v>-12826.129818837799</v>
      </c>
      <c r="Z181" s="9">
        <f t="shared" si="358"/>
        <v>18774.367273246302</v>
      </c>
      <c r="AA181" s="9">
        <f t="shared" si="359"/>
        <v>162973.91872679908</v>
      </c>
      <c r="AB181" s="9">
        <f t="shared" si="360"/>
        <v>-24368.71477961191</v>
      </c>
      <c r="AC181" s="9">
        <f t="shared" si="361"/>
        <v>848732.72774062306</v>
      </c>
      <c r="AD181" s="9">
        <f t="shared" si="362"/>
        <v>1051158.2784774564</v>
      </c>
      <c r="AE181" s="18"/>
      <c r="AG181" s="8" t="s">
        <v>12</v>
      </c>
      <c r="AH181" s="9">
        <f ca="1">SUM(AH174:AH180)</f>
        <v>0</v>
      </c>
      <c r="AI181" s="9">
        <f t="shared" ref="AI181:AO181" ca="1" si="381">SUM(AI174:AI180)</f>
        <v>0</v>
      </c>
      <c r="AJ181" s="9">
        <f t="shared" ca="1" si="381"/>
        <v>0</v>
      </c>
      <c r="AK181" s="9">
        <f t="shared" ca="1" si="381"/>
        <v>0</v>
      </c>
      <c r="AL181" s="9">
        <f t="shared" ca="1" si="381"/>
        <v>0</v>
      </c>
      <c r="AM181" s="9">
        <f t="shared" ca="1" si="381"/>
        <v>0</v>
      </c>
      <c r="AN181" s="9">
        <f t="shared" ca="1" si="381"/>
        <v>0</v>
      </c>
      <c r="AO181" s="9">
        <f t="shared" ca="1" si="381"/>
        <v>0</v>
      </c>
    </row>
    <row r="183" spans="1:41" x14ac:dyDescent="0.25">
      <c r="B183" s="5"/>
      <c r="C183" s="13" t="s">
        <v>5</v>
      </c>
      <c r="D183" s="13" t="s">
        <v>6</v>
      </c>
      <c r="E183" s="13" t="s">
        <v>7</v>
      </c>
      <c r="F183" s="13" t="s">
        <v>8</v>
      </c>
      <c r="G183" s="13" t="s">
        <v>9</v>
      </c>
      <c r="H183" s="13" t="s">
        <v>10</v>
      </c>
      <c r="I183" s="13" t="s">
        <v>11</v>
      </c>
      <c r="J183" s="7" t="s">
        <v>12</v>
      </c>
      <c r="L183" s="5"/>
      <c r="M183" s="6" t="s">
        <v>5</v>
      </c>
      <c r="N183" s="6" t="s">
        <v>6</v>
      </c>
      <c r="O183" s="6" t="s">
        <v>7</v>
      </c>
      <c r="P183" s="6" t="s">
        <v>8</v>
      </c>
      <c r="Q183" s="6" t="s">
        <v>9</v>
      </c>
      <c r="R183" s="6" t="s">
        <v>10</v>
      </c>
      <c r="S183" s="6" t="s">
        <v>11</v>
      </c>
      <c r="T183" s="7" t="s">
        <v>12</v>
      </c>
      <c r="U183" s="20"/>
      <c r="V183" s="5"/>
      <c r="W183" s="6" t="s">
        <v>5</v>
      </c>
      <c r="X183" s="6" t="s">
        <v>6</v>
      </c>
      <c r="Y183" s="6" t="s">
        <v>7</v>
      </c>
      <c r="Z183" s="6" t="s">
        <v>8</v>
      </c>
      <c r="AA183" s="6" t="s">
        <v>9</v>
      </c>
      <c r="AB183" s="6" t="s">
        <v>10</v>
      </c>
      <c r="AC183" s="6" t="s">
        <v>11</v>
      </c>
      <c r="AD183" s="7" t="s">
        <v>12</v>
      </c>
      <c r="AE183" s="20"/>
      <c r="AG183" s="5"/>
      <c r="AH183" s="6" t="s">
        <v>5</v>
      </c>
      <c r="AI183" s="6" t="s">
        <v>6</v>
      </c>
      <c r="AJ183" s="6" t="s">
        <v>7</v>
      </c>
      <c r="AK183" s="6" t="s">
        <v>8</v>
      </c>
      <c r="AL183" s="6" t="s">
        <v>9</v>
      </c>
      <c r="AM183" s="6" t="s">
        <v>10</v>
      </c>
      <c r="AN183" s="6" t="s">
        <v>11</v>
      </c>
      <c r="AO183" s="7" t="s">
        <v>12</v>
      </c>
    </row>
    <row r="184" spans="1:41" x14ac:dyDescent="0.25">
      <c r="B184" t="s">
        <v>5</v>
      </c>
      <c r="C184" s="10">
        <f>C174/$J$181</f>
        <v>2.753582078535371E-3</v>
      </c>
      <c r="D184" s="10">
        <f t="shared" ref="D184:J184" si="382">D174/$J$181</f>
        <v>2.8456379309305867E-4</v>
      </c>
      <c r="E184" s="10">
        <f t="shared" si="382"/>
        <v>2.8546806389578567E-4</v>
      </c>
      <c r="F184" s="10">
        <f t="shared" si="382"/>
        <v>5.601191852034822E-4</v>
      </c>
      <c r="G184" s="10">
        <f t="shared" si="382"/>
        <v>1.5719103784548694E-3</v>
      </c>
      <c r="H184" s="10">
        <f t="shared" si="382"/>
        <v>2.4942349497037244E-4</v>
      </c>
      <c r="I184" s="10">
        <f t="shared" si="382"/>
        <v>4.4341550364832422E-3</v>
      </c>
      <c r="J184" s="11">
        <f t="shared" si="382"/>
        <v>1.0139222030636179E-2</v>
      </c>
      <c r="L184" t="s">
        <v>5</v>
      </c>
      <c r="M184" s="10">
        <f>M174/$T$181</f>
        <v>3.053446996291286E-3</v>
      </c>
      <c r="N184" s="10">
        <f t="shared" ref="N184:T184" si="383">N174/$T$181</f>
        <v>5.9440979215815413E-4</v>
      </c>
      <c r="O184" s="10">
        <f t="shared" si="383"/>
        <v>3.3592637534930666E-4</v>
      </c>
      <c r="P184" s="10">
        <f t="shared" si="383"/>
        <v>4.8373142884044671E-4</v>
      </c>
      <c r="Q184" s="10">
        <f t="shared" si="383"/>
        <v>1.4741592495152161E-3</v>
      </c>
      <c r="R184" s="10">
        <f t="shared" si="383"/>
        <v>2.8769995306216731E-4</v>
      </c>
      <c r="S184" s="10">
        <f t="shared" si="383"/>
        <v>6.3820270075619799E-3</v>
      </c>
      <c r="T184" s="11">
        <f t="shared" si="383"/>
        <v>1.2611400802778557E-2</v>
      </c>
      <c r="U184" s="11"/>
      <c r="V184" t="s">
        <v>5</v>
      </c>
      <c r="W184" s="10">
        <f>IF(C174&gt;0,W174/C174,0)</f>
        <v>0.18860165845951296</v>
      </c>
      <c r="X184" s="10">
        <f t="shared" ref="X184:X191" si="384">IF(D174&gt;0,X174/D174,0)</f>
        <v>1.2389803743351848</v>
      </c>
      <c r="Y184" s="10">
        <f t="shared" ref="Y184:Y191" si="385">IF(E174&gt;0,Y174/E174,0)</f>
        <v>0.26133529094341146</v>
      </c>
      <c r="Z184" s="10">
        <f t="shared" ref="Z184:Z191" si="386">IF(F174&gt;0,Z174/F174,0)</f>
        <v>-7.4305188658689944E-2</v>
      </c>
      <c r="AA184" s="10">
        <f t="shared" ref="AA184:AA191" si="387">IF(G174&gt;0,AA174/G174,0)</f>
        <v>5.2187785082436905E-3</v>
      </c>
      <c r="AB184" s="10">
        <f t="shared" ref="AB184:AB191" si="388">IF(H174&gt;0,AB174/H174,0)</f>
        <v>0.23636414924228016</v>
      </c>
      <c r="AC184" s="10">
        <f t="shared" ref="AC184:AC191" si="389">IF(I174&gt;0,AC174/I174,0)</f>
        <v>0.54273643566014107</v>
      </c>
      <c r="AD184" s="11">
        <f t="shared" ref="AD184:AD191" si="390">IF(J174&gt;0,AD174/J174,0)</f>
        <v>0.33322260161150313</v>
      </c>
      <c r="AE184" s="11"/>
      <c r="AG184" t="s">
        <v>5</v>
      </c>
      <c r="AH184" s="10" t="e">
        <f ca="1">AH174/$AO$181</f>
        <v>#DIV/0!</v>
      </c>
      <c r="AI184" s="10" t="e">
        <f t="shared" ref="AI184:AO184" ca="1" si="391">AI174/$AO$181</f>
        <v>#DIV/0!</v>
      </c>
      <c r="AJ184" s="10" t="e">
        <f t="shared" ca="1" si="391"/>
        <v>#DIV/0!</v>
      </c>
      <c r="AK184" s="10" t="e">
        <f t="shared" ca="1" si="391"/>
        <v>#DIV/0!</v>
      </c>
      <c r="AL184" s="10" t="e">
        <f t="shared" ca="1" si="391"/>
        <v>#DIV/0!</v>
      </c>
      <c r="AM184" s="10" t="e">
        <f t="shared" ca="1" si="391"/>
        <v>#DIV/0!</v>
      </c>
      <c r="AN184" s="10" t="e">
        <f t="shared" ca="1" si="391"/>
        <v>#DIV/0!</v>
      </c>
      <c r="AO184" s="11" t="e">
        <f t="shared" ca="1" si="391"/>
        <v>#DIV/0!</v>
      </c>
    </row>
    <row r="185" spans="1:41" x14ac:dyDescent="0.25">
      <c r="B185" t="s">
        <v>6</v>
      </c>
      <c r="C185" s="10">
        <f t="shared" ref="C185:J185" si="392">C175/$J$181</f>
        <v>4.7163549542036763E-4</v>
      </c>
      <c r="D185" s="10">
        <f t="shared" si="392"/>
        <v>8.8750379018963951E-4</v>
      </c>
      <c r="E185" s="10">
        <f t="shared" si="392"/>
        <v>6.6921672463775275E-5</v>
      </c>
      <c r="F185" s="10">
        <f t="shared" si="392"/>
        <v>1.1124744250679832E-4</v>
      </c>
      <c r="G185" s="10">
        <f t="shared" si="392"/>
        <v>6.7869641143778056E-4</v>
      </c>
      <c r="H185" s="10">
        <f t="shared" si="392"/>
        <v>2.3168923637234269E-4</v>
      </c>
      <c r="I185" s="10">
        <f t="shared" si="392"/>
        <v>1.7758124559934536E-3</v>
      </c>
      <c r="J185" s="11">
        <f t="shared" si="392"/>
        <v>4.223506504384157E-3</v>
      </c>
      <c r="L185" t="s">
        <v>6</v>
      </c>
      <c r="M185" s="10">
        <f t="shared" ref="M185:T185" si="393">M175/$T$181</f>
        <v>6.9787970875833934E-4</v>
      </c>
      <c r="N185" s="10">
        <f t="shared" si="393"/>
        <v>8.2763174967373802E-4</v>
      </c>
      <c r="O185" s="10">
        <f t="shared" si="393"/>
        <v>1.8716444840008843E-4</v>
      </c>
      <c r="P185" s="10">
        <f t="shared" si="393"/>
        <v>7.8718789817896768E-5</v>
      </c>
      <c r="Q185" s="10">
        <f t="shared" si="393"/>
        <v>6.0844393620996715E-4</v>
      </c>
      <c r="R185" s="10">
        <f t="shared" si="393"/>
        <v>9.5751137371688052E-5</v>
      </c>
      <c r="S185" s="10">
        <f t="shared" si="393"/>
        <v>1.9677783707558036E-3</v>
      </c>
      <c r="T185" s="11">
        <f t="shared" si="393"/>
        <v>4.4633681409875217E-3</v>
      </c>
      <c r="U185" s="11"/>
      <c r="V185" t="s">
        <v>6</v>
      </c>
      <c r="W185" s="10">
        <f t="shared" ref="W185:W191" si="394">IF(C175&gt;0,W175/C175,0)</f>
        <v>0.58605433419124142</v>
      </c>
      <c r="X185" s="10">
        <f t="shared" si="384"/>
        <v>-4.3532636183133414E-4</v>
      </c>
      <c r="Y185" s="10">
        <f t="shared" si="385"/>
        <v>1.997785435688636</v>
      </c>
      <c r="Z185" s="10">
        <f t="shared" si="386"/>
        <v>-0.24154058652251578</v>
      </c>
      <c r="AA185" s="10">
        <f t="shared" si="387"/>
        <v>-3.9076118141496231E-2</v>
      </c>
      <c r="AB185" s="10">
        <f t="shared" si="388"/>
        <v>-0.5570221041345188</v>
      </c>
      <c r="AC185" s="10">
        <f t="shared" si="389"/>
        <v>0.18774458027816177</v>
      </c>
      <c r="AD185" s="11">
        <f t="shared" si="390"/>
        <v>0.1327485488746179</v>
      </c>
      <c r="AE185" s="11"/>
      <c r="AG185" t="s">
        <v>6</v>
      </c>
      <c r="AH185" s="10" t="e">
        <f t="shared" ref="AH185:AO185" ca="1" si="395">AH175/$AO$181</f>
        <v>#DIV/0!</v>
      </c>
      <c r="AI185" s="10" t="e">
        <f t="shared" ca="1" si="395"/>
        <v>#DIV/0!</v>
      </c>
      <c r="AJ185" s="10" t="e">
        <f t="shared" ca="1" si="395"/>
        <v>#DIV/0!</v>
      </c>
      <c r="AK185" s="10" t="e">
        <f t="shared" ca="1" si="395"/>
        <v>#DIV/0!</v>
      </c>
      <c r="AL185" s="10" t="e">
        <f t="shared" ca="1" si="395"/>
        <v>#DIV/0!</v>
      </c>
      <c r="AM185" s="10" t="e">
        <f t="shared" ca="1" si="395"/>
        <v>#DIV/0!</v>
      </c>
      <c r="AN185" s="10" t="e">
        <f t="shared" ca="1" si="395"/>
        <v>#DIV/0!</v>
      </c>
      <c r="AO185" s="11" t="e">
        <f t="shared" ca="1" si="395"/>
        <v>#DIV/0!</v>
      </c>
    </row>
    <row r="186" spans="1:41" x14ac:dyDescent="0.25">
      <c r="B186" t="s">
        <v>7</v>
      </c>
      <c r="C186" s="10">
        <f t="shared" ref="C186:J186" si="396">C176/$J$181</f>
        <v>7.7883149928498747E-5</v>
      </c>
      <c r="D186" s="10">
        <f t="shared" si="396"/>
        <v>8.4308469687579879E-5</v>
      </c>
      <c r="E186" s="10">
        <f t="shared" si="396"/>
        <v>2.1843291030304566E-3</v>
      </c>
      <c r="F186" s="10">
        <f t="shared" si="396"/>
        <v>3.9397735050662996E-4</v>
      </c>
      <c r="G186" s="10">
        <f t="shared" si="396"/>
        <v>1.3236959875964789E-3</v>
      </c>
      <c r="H186" s="10">
        <f t="shared" si="396"/>
        <v>5.9929047821200838E-5</v>
      </c>
      <c r="I186" s="10">
        <f t="shared" si="396"/>
        <v>6.1584043088226724E-3</v>
      </c>
      <c r="J186" s="11">
        <f t="shared" si="396"/>
        <v>1.0282527417393517E-2</v>
      </c>
      <c r="L186" t="s">
        <v>7</v>
      </c>
      <c r="M186" s="10">
        <f t="shared" ref="M186:T186" si="397">M176/$T$181</f>
        <v>3.033288862107773E-4</v>
      </c>
      <c r="N186" s="10">
        <f t="shared" si="397"/>
        <v>1.4289310307300548E-4</v>
      </c>
      <c r="O186" s="10">
        <f t="shared" si="397"/>
        <v>1.7772329694705057E-3</v>
      </c>
      <c r="P186" s="10">
        <f t="shared" si="397"/>
        <v>4.2816897670804147E-4</v>
      </c>
      <c r="Q186" s="10">
        <f t="shared" si="397"/>
        <v>1.4797091155720693E-3</v>
      </c>
      <c r="R186" s="10">
        <f t="shared" si="397"/>
        <v>8.5161737768956394E-5</v>
      </c>
      <c r="S186" s="10">
        <f t="shared" si="397"/>
        <v>4.5729620477194073E-3</v>
      </c>
      <c r="T186" s="11">
        <f t="shared" si="397"/>
        <v>8.7894568365227618E-3</v>
      </c>
      <c r="U186" s="11"/>
      <c r="V186" t="s">
        <v>7</v>
      </c>
      <c r="W186" s="10">
        <f t="shared" si="394"/>
        <v>3.1745939096819309</v>
      </c>
      <c r="X186" s="10">
        <f t="shared" si="384"/>
        <v>0.8167034202962663</v>
      </c>
      <c r="Y186" s="10">
        <f t="shared" si="385"/>
        <v>-0.12789201725753702</v>
      </c>
      <c r="Z186" s="10">
        <f t="shared" si="386"/>
        <v>0.16489803966306313</v>
      </c>
      <c r="AA186" s="10">
        <f t="shared" si="387"/>
        <v>0.19820759886039796</v>
      </c>
      <c r="AB186" s="10">
        <f t="shared" si="388"/>
        <v>0.52317958419702537</v>
      </c>
      <c r="AC186" s="10">
        <f t="shared" si="389"/>
        <v>-0.20407275306086722</v>
      </c>
      <c r="AD186" s="11">
        <f t="shared" si="390"/>
        <v>-8.3766568543290884E-2</v>
      </c>
      <c r="AE186" s="11"/>
      <c r="AG186" t="s">
        <v>7</v>
      </c>
      <c r="AH186" s="10" t="e">
        <f t="shared" ref="AH186:AO186" ca="1" si="398">AH176/$AO$181</f>
        <v>#DIV/0!</v>
      </c>
      <c r="AI186" s="10" t="e">
        <f t="shared" ca="1" si="398"/>
        <v>#DIV/0!</v>
      </c>
      <c r="AJ186" s="10" t="e">
        <f t="shared" ca="1" si="398"/>
        <v>#DIV/0!</v>
      </c>
      <c r="AK186" s="10" t="e">
        <f t="shared" ca="1" si="398"/>
        <v>#DIV/0!</v>
      </c>
      <c r="AL186" s="10" t="e">
        <f t="shared" ca="1" si="398"/>
        <v>#DIV/0!</v>
      </c>
      <c r="AM186" s="10" t="e">
        <f t="shared" ca="1" si="398"/>
        <v>#DIV/0!</v>
      </c>
      <c r="AN186" s="10" t="e">
        <f t="shared" ca="1" si="398"/>
        <v>#DIV/0!</v>
      </c>
      <c r="AO186" s="11" t="e">
        <f t="shared" ca="1" si="398"/>
        <v>#DIV/0!</v>
      </c>
    </row>
    <row r="187" spans="1:41" x14ac:dyDescent="0.25">
      <c r="B187" t="s">
        <v>8</v>
      </c>
      <c r="C187" s="10">
        <f t="shared" ref="C187:J187" si="399">C177/$J$181</f>
        <v>6.068228731418323E-4</v>
      </c>
      <c r="D187" s="10">
        <f t="shared" si="399"/>
        <v>9.5734975438282259E-5</v>
      </c>
      <c r="E187" s="10">
        <f t="shared" si="399"/>
        <v>5.5128949752751729E-4</v>
      </c>
      <c r="F187" s="10">
        <f t="shared" si="399"/>
        <v>1.9614834935981311E-3</v>
      </c>
      <c r="G187" s="10">
        <f t="shared" si="399"/>
        <v>9.250564543689041E-4</v>
      </c>
      <c r="H187" s="10">
        <f t="shared" si="399"/>
        <v>2.0126408884116586E-4</v>
      </c>
      <c r="I187" s="10">
        <f t="shared" si="399"/>
        <v>3.6897794715754564E-3</v>
      </c>
      <c r="J187" s="11">
        <f t="shared" si="399"/>
        <v>8.0314308544912894E-3</v>
      </c>
      <c r="L187" t="s">
        <v>8</v>
      </c>
      <c r="M187" s="10">
        <f t="shared" ref="M187:T187" si="400">M177/$T$181</f>
        <v>5.9415462590266656E-4</v>
      </c>
      <c r="N187" s="10">
        <f t="shared" si="400"/>
        <v>7.8080874179178004E-5</v>
      </c>
      <c r="O187" s="10">
        <f t="shared" si="400"/>
        <v>5.1498929513766668E-4</v>
      </c>
      <c r="P187" s="10">
        <f t="shared" si="400"/>
        <v>2.0044585199821331E-3</v>
      </c>
      <c r="Q187" s="10">
        <f t="shared" si="400"/>
        <v>6.1941608519593008E-4</v>
      </c>
      <c r="R187" s="10">
        <f t="shared" si="400"/>
        <v>6.7810432395805728E-5</v>
      </c>
      <c r="S187" s="10">
        <f t="shared" si="400"/>
        <v>4.8477123133155832E-3</v>
      </c>
      <c r="T187" s="11">
        <f t="shared" si="400"/>
        <v>8.7266221461089633E-3</v>
      </c>
      <c r="U187" s="11"/>
      <c r="V187" t="s">
        <v>8</v>
      </c>
      <c r="W187" s="10">
        <f t="shared" si="394"/>
        <v>4.9497752879263272E-2</v>
      </c>
      <c r="X187" s="10">
        <f t="shared" si="384"/>
        <v>-0.12578549216406609</v>
      </c>
      <c r="Y187" s="10">
        <f t="shared" si="385"/>
        <v>1.2959404229946217E-3</v>
      </c>
      <c r="Z187" s="10">
        <f t="shared" si="386"/>
        <v>9.535876639188233E-2</v>
      </c>
      <c r="AA187" s="10">
        <f t="shared" si="387"/>
        <v>-0.28227476846055866</v>
      </c>
      <c r="AB187" s="10">
        <f t="shared" si="388"/>
        <v>-0.6388611631998552</v>
      </c>
      <c r="AC187" s="10">
        <f t="shared" si="389"/>
        <v>0.40825207939887098</v>
      </c>
      <c r="AD187" s="11">
        <f t="shared" si="390"/>
        <v>0.16465479708173009</v>
      </c>
      <c r="AE187" s="11"/>
      <c r="AG187" t="s">
        <v>8</v>
      </c>
      <c r="AH187" s="10" t="e">
        <f t="shared" ref="AH187:AO187" ca="1" si="401">AH177/$AO$181</f>
        <v>#DIV/0!</v>
      </c>
      <c r="AI187" s="10" t="e">
        <f t="shared" ca="1" si="401"/>
        <v>#DIV/0!</v>
      </c>
      <c r="AJ187" s="10" t="e">
        <f t="shared" ca="1" si="401"/>
        <v>#DIV/0!</v>
      </c>
      <c r="AK187" s="10" t="e">
        <f t="shared" ca="1" si="401"/>
        <v>#DIV/0!</v>
      </c>
      <c r="AL187" s="10" t="e">
        <f t="shared" ca="1" si="401"/>
        <v>#DIV/0!</v>
      </c>
      <c r="AM187" s="10" t="e">
        <f t="shared" ca="1" si="401"/>
        <v>#DIV/0!</v>
      </c>
      <c r="AN187" s="10" t="e">
        <f t="shared" ca="1" si="401"/>
        <v>#DIV/0!</v>
      </c>
      <c r="AO187" s="11" t="e">
        <f t="shared" ca="1" si="401"/>
        <v>#DIV/0!</v>
      </c>
    </row>
    <row r="188" spans="1:41" x14ac:dyDescent="0.25">
      <c r="B188" t="s">
        <v>9</v>
      </c>
      <c r="C188" s="10">
        <f t="shared" ref="C188:J188" si="402">C178/$J$181</f>
        <v>1.5823620213767024E-3</v>
      </c>
      <c r="D188" s="10">
        <f t="shared" si="402"/>
        <v>6.40689494795401E-4</v>
      </c>
      <c r="E188" s="10">
        <f t="shared" si="402"/>
        <v>1.2746657954213617E-3</v>
      </c>
      <c r="F188" s="10">
        <f t="shared" si="402"/>
        <v>7.5143202597977986E-4</v>
      </c>
      <c r="G188" s="10">
        <f t="shared" si="402"/>
        <v>0.15347603578476163</v>
      </c>
      <c r="H188" s="10">
        <f t="shared" si="402"/>
        <v>1.7749167549879295E-2</v>
      </c>
      <c r="I188" s="10">
        <f t="shared" si="402"/>
        <v>2.2446032587821931E-2</v>
      </c>
      <c r="J188" s="11">
        <f t="shared" si="402"/>
        <v>0.19792038526003608</v>
      </c>
      <c r="L188" t="s">
        <v>9</v>
      </c>
      <c r="M188" s="10">
        <f t="shared" ref="M188:T188" si="403">M178/$T$181</f>
        <v>1.4594871898246842E-3</v>
      </c>
      <c r="N188" s="10">
        <f t="shared" si="403"/>
        <v>6.4716541548019669E-4</v>
      </c>
      <c r="O188" s="10">
        <f t="shared" si="403"/>
        <v>1.4926588030380605E-3</v>
      </c>
      <c r="P188" s="10">
        <f t="shared" si="403"/>
        <v>7.18867133272187E-4</v>
      </c>
      <c r="Q188" s="10">
        <f t="shared" si="403"/>
        <v>0.14977149223905456</v>
      </c>
      <c r="R188" s="10">
        <f t="shared" si="403"/>
        <v>1.5821009547428197E-2</v>
      </c>
      <c r="S188" s="10">
        <f t="shared" si="403"/>
        <v>2.5161625495803981E-2</v>
      </c>
      <c r="T188" s="11">
        <f t="shared" si="403"/>
        <v>0.19507230582390186</v>
      </c>
      <c r="U188" s="11"/>
      <c r="V188" t="s">
        <v>9</v>
      </c>
      <c r="W188" s="10">
        <f t="shared" si="394"/>
        <v>-1.1359473014799825E-2</v>
      </c>
      <c r="X188" s="10">
        <f t="shared" si="384"/>
        <v>8.270880879968906E-2</v>
      </c>
      <c r="Y188" s="10">
        <f t="shared" si="385"/>
        <v>0.25518629080356864</v>
      </c>
      <c r="Z188" s="10">
        <f t="shared" si="386"/>
        <v>2.5422635613707407E-2</v>
      </c>
      <c r="AA188" s="10">
        <f t="shared" si="387"/>
        <v>4.6002100185887594E-2</v>
      </c>
      <c r="AB188" s="10">
        <f t="shared" si="388"/>
        <v>-4.4567134742089863E-2</v>
      </c>
      <c r="AC188" s="10">
        <f t="shared" si="389"/>
        <v>0.2015534026051673</v>
      </c>
      <c r="AD188" s="11">
        <f t="shared" si="390"/>
        <v>5.6450279975492131E-2</v>
      </c>
      <c r="AE188" s="11"/>
      <c r="AG188" t="s">
        <v>9</v>
      </c>
      <c r="AH188" s="10" t="e">
        <f t="shared" ref="AH188:AO188" ca="1" si="404">AH178/$AO$181</f>
        <v>#DIV/0!</v>
      </c>
      <c r="AI188" s="10" t="e">
        <f t="shared" ca="1" si="404"/>
        <v>#DIV/0!</v>
      </c>
      <c r="AJ188" s="10" t="e">
        <f t="shared" ca="1" si="404"/>
        <v>#DIV/0!</v>
      </c>
      <c r="AK188" s="10" t="e">
        <f t="shared" ca="1" si="404"/>
        <v>#DIV/0!</v>
      </c>
      <c r="AL188" s="10" t="e">
        <f t="shared" ca="1" si="404"/>
        <v>#DIV/0!</v>
      </c>
      <c r="AM188" s="10" t="e">
        <f t="shared" ca="1" si="404"/>
        <v>#DIV/0!</v>
      </c>
      <c r="AN188" s="10" t="e">
        <f t="shared" ca="1" si="404"/>
        <v>#DIV/0!</v>
      </c>
      <c r="AO188" s="11" t="e">
        <f t="shared" ca="1" si="404"/>
        <v>#DIV/0!</v>
      </c>
    </row>
    <row r="189" spans="1:41" x14ac:dyDescent="0.25">
      <c r="B189" t="s">
        <v>10</v>
      </c>
      <c r="C189" s="10">
        <f t="shared" ref="C189:J189" si="405">C179/$J$181</f>
        <v>2.3622430109972357E-4</v>
      </c>
      <c r="D189" s="10">
        <f t="shared" si="405"/>
        <v>1.5228857743717532E-4</v>
      </c>
      <c r="E189" s="10">
        <f t="shared" si="405"/>
        <v>9.0826636730481411E-5</v>
      </c>
      <c r="F189" s="10">
        <f t="shared" si="405"/>
        <v>3.4226030994280443E-4</v>
      </c>
      <c r="G189" s="10">
        <f t="shared" si="405"/>
        <v>1.7288175924224027E-2</v>
      </c>
      <c r="H189" s="10">
        <f t="shared" si="405"/>
        <v>2.1242358083634647E-2</v>
      </c>
      <c r="I189" s="10">
        <f t="shared" si="405"/>
        <v>7.1486279133621206E-3</v>
      </c>
      <c r="J189" s="11">
        <f t="shared" si="405"/>
        <v>4.6500761746430981E-2</v>
      </c>
      <c r="L189" t="s">
        <v>10</v>
      </c>
      <c r="M189" s="10">
        <f t="shared" ref="M189:T189" si="406">M179/$T$181</f>
        <v>3.1417345206899644E-4</v>
      </c>
      <c r="N189" s="10">
        <f t="shared" si="406"/>
        <v>9.6963177085253728E-5</v>
      </c>
      <c r="O189" s="10">
        <f t="shared" si="406"/>
        <v>1.0047171309820698E-4</v>
      </c>
      <c r="P189" s="10">
        <f t="shared" si="406"/>
        <v>8.5097946205084515E-5</v>
      </c>
      <c r="Q189" s="10">
        <f t="shared" si="406"/>
        <v>1.6089253073509443E-2</v>
      </c>
      <c r="R189" s="10">
        <f t="shared" si="406"/>
        <v>1.9947239273352849E-2</v>
      </c>
      <c r="S189" s="10">
        <f t="shared" si="406"/>
        <v>5.0762774866685203E-3</v>
      </c>
      <c r="T189" s="11">
        <f t="shared" si="406"/>
        <v>4.1709476121988352E-2</v>
      </c>
      <c r="U189" s="11"/>
      <c r="V189" t="s">
        <v>10</v>
      </c>
      <c r="W189" s="10">
        <f t="shared" si="394"/>
        <v>0.42557110464734954</v>
      </c>
      <c r="X189" s="10">
        <f t="shared" si="384"/>
        <v>-0.3175301343392507</v>
      </c>
      <c r="Y189" s="10">
        <f t="shared" si="385"/>
        <v>0.18569925560391043</v>
      </c>
      <c r="Z189" s="10">
        <f t="shared" si="386"/>
        <v>-0.7334942938579353</v>
      </c>
      <c r="AA189" s="10">
        <f t="shared" si="387"/>
        <v>-2.4591662347345925E-3</v>
      </c>
      <c r="AB189" s="10">
        <f t="shared" si="388"/>
        <v>6.5237903417285246E-3</v>
      </c>
      <c r="AC189" s="10">
        <f t="shared" si="389"/>
        <v>-0.23885634010560378</v>
      </c>
      <c r="AD189" s="11">
        <f t="shared" si="390"/>
        <v>-3.8567850547247776E-2</v>
      </c>
      <c r="AE189" s="11"/>
      <c r="AG189" t="s">
        <v>10</v>
      </c>
      <c r="AH189" s="10" t="e">
        <f t="shared" ref="AH189:AO189" ca="1" si="407">AH179/$AO$181</f>
        <v>#DIV/0!</v>
      </c>
      <c r="AI189" s="10" t="e">
        <f t="shared" ca="1" si="407"/>
        <v>#DIV/0!</v>
      </c>
      <c r="AJ189" s="10" t="e">
        <f t="shared" ca="1" si="407"/>
        <v>#DIV/0!</v>
      </c>
      <c r="AK189" s="10" t="e">
        <f t="shared" ca="1" si="407"/>
        <v>#DIV/0!</v>
      </c>
      <c r="AL189" s="10" t="e">
        <f t="shared" ca="1" si="407"/>
        <v>#DIV/0!</v>
      </c>
      <c r="AM189" s="10" t="e">
        <f t="shared" ca="1" si="407"/>
        <v>#DIV/0!</v>
      </c>
      <c r="AN189" s="10" t="e">
        <f t="shared" ca="1" si="407"/>
        <v>#DIV/0!</v>
      </c>
      <c r="AO189" s="11" t="e">
        <f t="shared" ca="1" si="407"/>
        <v>#DIV/0!</v>
      </c>
    </row>
    <row r="190" spans="1:41" x14ac:dyDescent="0.25">
      <c r="B190" t="s">
        <v>11</v>
      </c>
      <c r="C190" s="10">
        <f t="shared" ref="C190:J190" si="408">C180/$J$181</f>
        <v>4.4303295006079069E-3</v>
      </c>
      <c r="D190" s="10">
        <f t="shared" si="408"/>
        <v>2.0063882602950611E-3</v>
      </c>
      <c r="E190" s="10">
        <f t="shared" si="408"/>
        <v>5.8201540097283008E-3</v>
      </c>
      <c r="F190" s="10">
        <f t="shared" si="408"/>
        <v>3.9386578418711638E-3</v>
      </c>
      <c r="G190" s="10">
        <f t="shared" si="408"/>
        <v>2.2689504171531129E-2</v>
      </c>
      <c r="H190" s="10">
        <f t="shared" si="408"/>
        <v>6.6441890802919614E-3</v>
      </c>
      <c r="I190" s="10">
        <f t="shared" si="408"/>
        <v>0.67737294332230225</v>
      </c>
      <c r="J190" s="11">
        <f t="shared" si="408"/>
        <v>0.72290216618662773</v>
      </c>
      <c r="L190" t="s">
        <v>11</v>
      </c>
      <c r="M190" s="10">
        <f t="shared" ref="M190:T190" si="409">M180/$T$181</f>
        <v>6.1629029856620802E-3</v>
      </c>
      <c r="N190" s="10">
        <f t="shared" si="409"/>
        <v>2.0699724560785514E-3</v>
      </c>
      <c r="O190" s="10">
        <f t="shared" si="409"/>
        <v>4.3581120605989234E-3</v>
      </c>
      <c r="P190" s="10">
        <f t="shared" si="409"/>
        <v>4.917372701063673E-3</v>
      </c>
      <c r="Q190" s="10">
        <f t="shared" si="409"/>
        <v>2.5033213077729894E-2</v>
      </c>
      <c r="R190" s="10">
        <f t="shared" si="409"/>
        <v>5.408950492260361E-3</v>
      </c>
      <c r="S190" s="10">
        <f t="shared" si="409"/>
        <v>0.68067684635431847</v>
      </c>
      <c r="T190" s="11">
        <f t="shared" si="409"/>
        <v>0.72862737012771195</v>
      </c>
      <c r="U190" s="11"/>
      <c r="V190" t="s">
        <v>11</v>
      </c>
      <c r="W190" s="10">
        <f t="shared" si="394"/>
        <v>0.49105367121944127</v>
      </c>
      <c r="X190" s="10">
        <f t="shared" si="384"/>
        <v>0.10584322420244274</v>
      </c>
      <c r="Y190" s="10">
        <f t="shared" si="385"/>
        <v>-0.19738385978414236</v>
      </c>
      <c r="Z190" s="10">
        <f t="shared" si="386"/>
        <v>0.3382240915652972</v>
      </c>
      <c r="AA190" s="10">
        <f t="shared" si="387"/>
        <v>0.18259370592599886</v>
      </c>
      <c r="AB190" s="10">
        <f t="shared" si="388"/>
        <v>-0.12740042731859075</v>
      </c>
      <c r="AC190" s="10">
        <f t="shared" si="389"/>
        <v>7.7102677188686963E-2</v>
      </c>
      <c r="AD190" s="11">
        <f t="shared" si="390"/>
        <v>8.0363560801189657E-2</v>
      </c>
      <c r="AE190" s="11"/>
      <c r="AG190" t="s">
        <v>11</v>
      </c>
      <c r="AH190" s="10" t="e">
        <f t="shared" ref="AH190:AO190" ca="1" si="410">AH180/$AO$181</f>
        <v>#DIV/0!</v>
      </c>
      <c r="AI190" s="10" t="e">
        <f t="shared" ca="1" si="410"/>
        <v>#DIV/0!</v>
      </c>
      <c r="AJ190" s="10" t="e">
        <f t="shared" ca="1" si="410"/>
        <v>#DIV/0!</v>
      </c>
      <c r="AK190" s="10" t="e">
        <f t="shared" ca="1" si="410"/>
        <v>#DIV/0!</v>
      </c>
      <c r="AL190" s="10" t="e">
        <f t="shared" ca="1" si="410"/>
        <v>#DIV/0!</v>
      </c>
      <c r="AM190" s="10" t="e">
        <f t="shared" ca="1" si="410"/>
        <v>#DIV/0!</v>
      </c>
      <c r="AN190" s="10" t="e">
        <f t="shared" ca="1" si="410"/>
        <v>#DIV/0!</v>
      </c>
      <c r="AO190" s="11" t="e">
        <f t="shared" ca="1" si="410"/>
        <v>#DIV/0!</v>
      </c>
    </row>
    <row r="191" spans="1:41" x14ac:dyDescent="0.25">
      <c r="B191" s="8" t="s">
        <v>12</v>
      </c>
      <c r="C191" s="12">
        <f t="shared" ref="C191:J191" si="411">C181/$J$181</f>
        <v>1.0158839420110402E-2</v>
      </c>
      <c r="D191" s="12">
        <f t="shared" si="411"/>
        <v>4.1514773609361982E-3</v>
      </c>
      <c r="E191" s="12">
        <f t="shared" si="411"/>
        <v>1.0273654778797678E-2</v>
      </c>
      <c r="F191" s="12">
        <f t="shared" si="411"/>
        <v>8.0591776496087893E-3</v>
      </c>
      <c r="G191" s="12">
        <f t="shared" si="411"/>
        <v>0.19795307511237481</v>
      </c>
      <c r="H191" s="12">
        <f t="shared" si="411"/>
        <v>4.637802058181098E-2</v>
      </c>
      <c r="I191" s="12">
        <f t="shared" si="411"/>
        <v>0.72302575509636102</v>
      </c>
      <c r="J191" s="12">
        <f t="shared" si="411"/>
        <v>1</v>
      </c>
      <c r="L191" s="8" t="s">
        <v>12</v>
      </c>
      <c r="M191" s="12">
        <f t="shared" ref="M191:T191" si="412">M181/$T$181</f>
        <v>1.258537384471883E-2</v>
      </c>
      <c r="N191" s="12">
        <f t="shared" si="412"/>
        <v>4.4571165677280778E-3</v>
      </c>
      <c r="O191" s="12">
        <f t="shared" si="412"/>
        <v>8.7665556650927592E-3</v>
      </c>
      <c r="P191" s="12">
        <f t="shared" si="412"/>
        <v>8.7164154958894631E-3</v>
      </c>
      <c r="Q191" s="12">
        <f t="shared" si="412"/>
        <v>0.19507568677678708</v>
      </c>
      <c r="R191" s="12">
        <f t="shared" si="412"/>
        <v>4.1713622573640023E-2</v>
      </c>
      <c r="S191" s="12">
        <f t="shared" si="412"/>
        <v>0.72868522907614375</v>
      </c>
      <c r="T191" s="12">
        <f t="shared" si="412"/>
        <v>1</v>
      </c>
      <c r="U191" s="17"/>
      <c r="V191" s="8" t="s">
        <v>12</v>
      </c>
      <c r="W191" s="12">
        <f t="shared" si="394"/>
        <v>0.32790191687497017</v>
      </c>
      <c r="X191" s="12">
        <f t="shared" si="384"/>
        <v>0.15078791142606363</v>
      </c>
      <c r="Y191" s="12">
        <f t="shared" si="385"/>
        <v>-8.5364614790601839E-2</v>
      </c>
      <c r="Z191" s="12">
        <f t="shared" si="386"/>
        <v>0.15928753892417441</v>
      </c>
      <c r="AA191" s="12">
        <f t="shared" si="387"/>
        <v>5.6294125562762039E-2</v>
      </c>
      <c r="AB191" s="12">
        <f t="shared" si="388"/>
        <v>-3.5927552916494652E-2</v>
      </c>
      <c r="AC191" s="12">
        <f t="shared" si="389"/>
        <v>8.026466609670721E-2</v>
      </c>
      <c r="AD191" s="12">
        <f t="shared" si="390"/>
        <v>7.1874582799967085E-2</v>
      </c>
      <c r="AE191" s="17"/>
      <c r="AG191" s="8" t="s">
        <v>12</v>
      </c>
      <c r="AH191" s="12" t="e">
        <f t="shared" ref="AH191:AO191" ca="1" si="413">AH181/$AO$181</f>
        <v>#DIV/0!</v>
      </c>
      <c r="AI191" s="12" t="e">
        <f t="shared" ca="1" si="413"/>
        <v>#DIV/0!</v>
      </c>
      <c r="AJ191" s="12" t="e">
        <f t="shared" ca="1" si="413"/>
        <v>#DIV/0!</v>
      </c>
      <c r="AK191" s="12" t="e">
        <f t="shared" ca="1" si="413"/>
        <v>#DIV/0!</v>
      </c>
      <c r="AL191" s="12" t="e">
        <f t="shared" ca="1" si="413"/>
        <v>#DIV/0!</v>
      </c>
      <c r="AM191" s="12" t="e">
        <f t="shared" ca="1" si="413"/>
        <v>#DIV/0!</v>
      </c>
      <c r="AN191" s="12" t="e">
        <f t="shared" ca="1" si="413"/>
        <v>#DIV/0!</v>
      </c>
      <c r="AO191" s="12" t="e">
        <f t="shared" ca="1" si="413"/>
        <v>#DIV/0!</v>
      </c>
    </row>
  </sheetData>
  <mergeCells count="4">
    <mergeCell ref="B1:J1"/>
    <mergeCell ref="L1:T1"/>
    <mergeCell ref="AG1:AO1"/>
    <mergeCell ref="V1:A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00"/>
  <sheetViews>
    <sheetView topLeftCell="A1165" workbookViewId="0">
      <selection sqref="A1:E1200"/>
    </sheetView>
  </sheetViews>
  <sheetFormatPr defaultRowHeight="15" x14ac:dyDescent="0.25"/>
  <sheetData>
    <row r="1" spans="1:5" x14ac:dyDescent="0.25">
      <c r="A1" s="22" t="s">
        <v>0</v>
      </c>
      <c r="B1" s="22"/>
      <c r="C1" s="22"/>
      <c r="D1" s="22"/>
      <c r="E1" s="22"/>
    </row>
    <row r="2" spans="1:5" x14ac:dyDescent="0.25">
      <c r="A2" s="22">
        <v>1</v>
      </c>
      <c r="B2" s="22" t="s">
        <v>1</v>
      </c>
      <c r="C2" s="22"/>
      <c r="D2" s="22"/>
      <c r="E2" s="22"/>
    </row>
    <row r="3" spans="1:5" x14ac:dyDescent="0.25">
      <c r="A3" s="22" t="s">
        <v>23</v>
      </c>
      <c r="B3" s="22" t="s">
        <v>24</v>
      </c>
      <c r="C3" s="22" t="s">
        <v>25</v>
      </c>
      <c r="D3" s="22" t="s">
        <v>26</v>
      </c>
      <c r="E3" s="22"/>
    </row>
    <row r="4" spans="1:5" x14ac:dyDescent="0.25">
      <c r="A4" s="22">
        <v>1</v>
      </c>
      <c r="B4" s="22">
        <v>1</v>
      </c>
      <c r="C4" s="22">
        <v>1</v>
      </c>
      <c r="D4" s="22" t="s">
        <v>27</v>
      </c>
      <c r="E4" s="22">
        <v>271393.93017464998</v>
      </c>
    </row>
    <row r="5" spans="1:5" x14ac:dyDescent="0.25">
      <c r="A5" s="22">
        <v>2</v>
      </c>
      <c r="B5" s="22">
        <v>2</v>
      </c>
      <c r="C5" s="22">
        <v>1</v>
      </c>
      <c r="D5" s="22" t="s">
        <v>27</v>
      </c>
      <c r="E5" s="22">
        <v>18077.947804645901</v>
      </c>
    </row>
    <row r="6" spans="1:5" x14ac:dyDescent="0.25">
      <c r="A6" s="22">
        <v>3</v>
      </c>
      <c r="B6" s="22">
        <v>3</v>
      </c>
      <c r="C6" s="22">
        <v>1</v>
      </c>
      <c r="D6" s="22" t="s">
        <v>27</v>
      </c>
      <c r="E6" s="22">
        <v>12898.427719205099</v>
      </c>
    </row>
    <row r="7" spans="1:5" x14ac:dyDescent="0.25">
      <c r="A7" s="22">
        <v>4</v>
      </c>
      <c r="B7" s="22">
        <v>4</v>
      </c>
      <c r="C7" s="22">
        <v>1</v>
      </c>
      <c r="D7" s="22" t="s">
        <v>27</v>
      </c>
      <c r="E7" s="22">
        <v>25307.2135214181</v>
      </c>
    </row>
    <row r="8" spans="1:5" x14ac:dyDescent="0.25">
      <c r="A8" s="22">
        <v>5</v>
      </c>
      <c r="B8" s="22">
        <v>5</v>
      </c>
      <c r="C8" s="22">
        <v>1</v>
      </c>
      <c r="D8" s="22" t="s">
        <v>27</v>
      </c>
      <c r="E8" s="22">
        <v>13461.9140554355</v>
      </c>
    </row>
    <row r="9" spans="1:5" x14ac:dyDescent="0.25">
      <c r="A9" s="22">
        <v>6</v>
      </c>
      <c r="B9" s="22">
        <v>6</v>
      </c>
      <c r="C9" s="22">
        <v>1</v>
      </c>
      <c r="D9" s="22" t="s">
        <v>27</v>
      </c>
      <c r="E9" s="22">
        <v>3398.5532624339999</v>
      </c>
    </row>
    <row r="10" spans="1:5" x14ac:dyDescent="0.25">
      <c r="A10" s="22">
        <v>7</v>
      </c>
      <c r="B10" s="22">
        <v>7</v>
      </c>
      <c r="C10" s="22">
        <v>1</v>
      </c>
      <c r="D10" s="22" t="s">
        <v>27</v>
      </c>
      <c r="E10" s="22">
        <v>46605.3255500136</v>
      </c>
    </row>
    <row r="11" spans="1:5" x14ac:dyDescent="0.25">
      <c r="A11" s="22">
        <v>8</v>
      </c>
      <c r="B11" s="22">
        <v>1</v>
      </c>
      <c r="C11" s="22">
        <v>2</v>
      </c>
      <c r="D11" s="22" t="s">
        <v>27</v>
      </c>
      <c r="E11" s="22">
        <v>15134.938858734</v>
      </c>
    </row>
    <row r="12" spans="1:5" x14ac:dyDescent="0.25">
      <c r="A12" s="22">
        <v>9</v>
      </c>
      <c r="B12" s="22">
        <v>2</v>
      </c>
      <c r="C12" s="22">
        <v>2</v>
      </c>
      <c r="D12" s="22" t="s">
        <v>27</v>
      </c>
      <c r="E12" s="22">
        <v>3554.3336380189999</v>
      </c>
    </row>
    <row r="13" spans="1:5" x14ac:dyDescent="0.25">
      <c r="A13" s="22">
        <v>10</v>
      </c>
      <c r="B13" s="22">
        <v>3</v>
      </c>
      <c r="C13" s="22">
        <v>2</v>
      </c>
      <c r="D13" s="22" t="s">
        <v>27</v>
      </c>
      <c r="E13" s="22">
        <v>714.83652055499999</v>
      </c>
    </row>
    <row r="14" spans="1:5" x14ac:dyDescent="0.25">
      <c r="A14" s="22">
        <v>11</v>
      </c>
      <c r="B14" s="22">
        <v>4</v>
      </c>
      <c r="C14" s="22">
        <v>2</v>
      </c>
      <c r="D14" s="22" t="s">
        <v>27</v>
      </c>
      <c r="E14" s="22">
        <v>1504.2446877074999</v>
      </c>
    </row>
    <row r="15" spans="1:5" x14ac:dyDescent="0.25">
      <c r="A15" s="22">
        <v>12</v>
      </c>
      <c r="B15" s="22">
        <v>5</v>
      </c>
      <c r="C15" s="22">
        <v>2</v>
      </c>
      <c r="D15" s="22" t="s">
        <v>27</v>
      </c>
      <c r="E15" s="22">
        <v>2670.5403091316002</v>
      </c>
    </row>
    <row r="16" spans="1:5" x14ac:dyDescent="0.25">
      <c r="A16" s="22">
        <v>13</v>
      </c>
      <c r="B16" s="22">
        <v>6</v>
      </c>
      <c r="C16" s="22">
        <v>2</v>
      </c>
      <c r="D16" s="22" t="s">
        <v>27</v>
      </c>
      <c r="E16" s="22">
        <v>218.50479272780001</v>
      </c>
    </row>
    <row r="17" spans="1:5" x14ac:dyDescent="0.25">
      <c r="A17" s="22">
        <v>14</v>
      </c>
      <c r="B17" s="22">
        <v>7</v>
      </c>
      <c r="C17" s="22">
        <v>2</v>
      </c>
      <c r="D17" s="22" t="s">
        <v>27</v>
      </c>
      <c r="E17" s="22">
        <v>4950.6170994233998</v>
      </c>
    </row>
    <row r="18" spans="1:5" x14ac:dyDescent="0.25">
      <c r="A18" s="22">
        <v>15</v>
      </c>
      <c r="B18" s="22">
        <v>1</v>
      </c>
      <c r="C18" s="22">
        <v>3</v>
      </c>
      <c r="D18" s="22" t="s">
        <v>27</v>
      </c>
      <c r="E18" s="22">
        <v>9838.5219273754992</v>
      </c>
    </row>
    <row r="19" spans="1:5" x14ac:dyDescent="0.25">
      <c r="A19" s="22">
        <v>16</v>
      </c>
      <c r="B19" s="22">
        <v>2</v>
      </c>
      <c r="C19" s="22">
        <v>3</v>
      </c>
      <c r="D19" s="22" t="s">
        <v>27</v>
      </c>
      <c r="E19" s="22">
        <v>872.33997710000006</v>
      </c>
    </row>
    <row r="20" spans="1:5" x14ac:dyDescent="0.25">
      <c r="A20" s="22">
        <v>17</v>
      </c>
      <c r="B20" s="22">
        <v>3</v>
      </c>
      <c r="C20" s="22">
        <v>3</v>
      </c>
      <c r="D20" s="22" t="s">
        <v>27</v>
      </c>
      <c r="E20" s="22">
        <v>242090.75633064</v>
      </c>
    </row>
    <row r="21" spans="1:5" x14ac:dyDescent="0.25">
      <c r="A21" s="22">
        <v>18</v>
      </c>
      <c r="B21" s="22">
        <v>4</v>
      </c>
      <c r="C21" s="22">
        <v>3</v>
      </c>
      <c r="D21" s="22" t="s">
        <v>27</v>
      </c>
      <c r="E21" s="22">
        <v>34774.3732720306</v>
      </c>
    </row>
    <row r="22" spans="1:5" x14ac:dyDescent="0.25">
      <c r="A22" s="22">
        <v>19</v>
      </c>
      <c r="B22" s="22">
        <v>5</v>
      </c>
      <c r="C22" s="22">
        <v>3</v>
      </c>
      <c r="D22" s="22" t="s">
        <v>27</v>
      </c>
      <c r="E22" s="22">
        <v>13660.0265642372</v>
      </c>
    </row>
    <row r="23" spans="1:5" x14ac:dyDescent="0.25">
      <c r="A23" s="22">
        <v>20</v>
      </c>
      <c r="B23" s="22">
        <v>6</v>
      </c>
      <c r="C23" s="22">
        <v>3</v>
      </c>
      <c r="D23" s="22" t="s">
        <v>27</v>
      </c>
      <c r="E23" s="22">
        <v>2303.4583614782</v>
      </c>
    </row>
    <row r="24" spans="1:5" x14ac:dyDescent="0.25">
      <c r="A24" s="22">
        <v>21</v>
      </c>
      <c r="B24" s="22">
        <v>7</v>
      </c>
      <c r="C24" s="22">
        <v>3</v>
      </c>
      <c r="D24" s="22" t="s">
        <v>27</v>
      </c>
      <c r="E24" s="22">
        <v>66656.996585955203</v>
      </c>
    </row>
    <row r="25" spans="1:5" x14ac:dyDescent="0.25">
      <c r="A25" s="22">
        <v>22</v>
      </c>
      <c r="B25" s="22">
        <v>1</v>
      </c>
      <c r="C25" s="22">
        <v>4</v>
      </c>
      <c r="D25" s="22" t="s">
        <v>27</v>
      </c>
      <c r="E25" s="22">
        <v>19017.476182645401</v>
      </c>
    </row>
    <row r="26" spans="1:5" x14ac:dyDescent="0.25">
      <c r="A26" s="22">
        <v>23</v>
      </c>
      <c r="B26" s="22">
        <v>2</v>
      </c>
      <c r="C26" s="22">
        <v>4</v>
      </c>
      <c r="D26" s="22" t="s">
        <v>27</v>
      </c>
      <c r="E26" s="22">
        <v>8490.1388656234994</v>
      </c>
    </row>
    <row r="27" spans="1:5" x14ac:dyDescent="0.25">
      <c r="A27" s="22">
        <v>24</v>
      </c>
      <c r="B27" s="22">
        <v>3</v>
      </c>
      <c r="C27" s="22">
        <v>4</v>
      </c>
      <c r="D27" s="22" t="s">
        <v>27</v>
      </c>
      <c r="E27" s="22">
        <v>36200.3373674455</v>
      </c>
    </row>
    <row r="28" spans="1:5" x14ac:dyDescent="0.25">
      <c r="A28" s="22">
        <v>25</v>
      </c>
      <c r="B28" s="22">
        <v>4</v>
      </c>
      <c r="C28" s="22">
        <v>4</v>
      </c>
      <c r="D28" s="22" t="s">
        <v>27</v>
      </c>
      <c r="E28" s="22">
        <v>233017.56919449801</v>
      </c>
    </row>
    <row r="29" spans="1:5" x14ac:dyDescent="0.25">
      <c r="A29" s="22">
        <v>26</v>
      </c>
      <c r="B29" s="22">
        <v>5</v>
      </c>
      <c r="C29" s="22">
        <v>4</v>
      </c>
      <c r="D29" s="22" t="s">
        <v>27</v>
      </c>
      <c r="E29" s="22">
        <v>6042.1530459746</v>
      </c>
    </row>
    <row r="30" spans="1:5" x14ac:dyDescent="0.25">
      <c r="A30" s="22">
        <v>27</v>
      </c>
      <c r="B30" s="22">
        <v>6</v>
      </c>
      <c r="C30" s="22">
        <v>4</v>
      </c>
      <c r="D30" s="22" t="s">
        <v>27</v>
      </c>
      <c r="E30" s="22">
        <v>256.40143073500002</v>
      </c>
    </row>
    <row r="31" spans="1:5" x14ac:dyDescent="0.25">
      <c r="A31" s="22">
        <v>28</v>
      </c>
      <c r="B31" s="22">
        <v>7</v>
      </c>
      <c r="C31" s="22">
        <v>4</v>
      </c>
      <c r="D31" s="22" t="s">
        <v>27</v>
      </c>
      <c r="E31" s="22">
        <v>31410.432000708399</v>
      </c>
    </row>
    <row r="32" spans="1:5" x14ac:dyDescent="0.25">
      <c r="A32" s="22">
        <v>29</v>
      </c>
      <c r="B32" s="22">
        <v>1</v>
      </c>
      <c r="C32" s="22">
        <v>5</v>
      </c>
      <c r="D32" s="22" t="s">
        <v>27</v>
      </c>
      <c r="E32" s="22">
        <v>17177.682394578002</v>
      </c>
    </row>
    <row r="33" spans="1:5" x14ac:dyDescent="0.25">
      <c r="A33" s="22">
        <v>30</v>
      </c>
      <c r="B33" s="22">
        <v>2</v>
      </c>
      <c r="C33" s="22">
        <v>5</v>
      </c>
      <c r="D33" s="22" t="s">
        <v>27</v>
      </c>
      <c r="E33" s="22">
        <v>3127.3482015474001</v>
      </c>
    </row>
    <row r="34" spans="1:5" x14ac:dyDescent="0.25">
      <c r="A34" s="22">
        <v>31</v>
      </c>
      <c r="B34" s="22">
        <v>3</v>
      </c>
      <c r="C34" s="22">
        <v>5</v>
      </c>
      <c r="D34" s="22" t="s">
        <v>27</v>
      </c>
      <c r="E34" s="22">
        <v>16611.8144782981</v>
      </c>
    </row>
    <row r="35" spans="1:5" x14ac:dyDescent="0.25">
      <c r="A35" s="22">
        <v>32</v>
      </c>
      <c r="B35" s="22">
        <v>4</v>
      </c>
      <c r="C35" s="22">
        <v>5</v>
      </c>
      <c r="D35" s="22" t="s">
        <v>27</v>
      </c>
      <c r="E35" s="22">
        <v>7040.5706923221996</v>
      </c>
    </row>
    <row r="36" spans="1:5" x14ac:dyDescent="0.25">
      <c r="A36" s="22">
        <v>33</v>
      </c>
      <c r="B36" s="22">
        <v>5</v>
      </c>
      <c r="C36" s="22">
        <v>5</v>
      </c>
      <c r="D36" s="22" t="s">
        <v>27</v>
      </c>
      <c r="E36" s="22">
        <v>1333398.4325624299</v>
      </c>
    </row>
    <row r="37" spans="1:5" x14ac:dyDescent="0.25">
      <c r="A37" s="22">
        <v>34</v>
      </c>
      <c r="B37" s="22">
        <v>6</v>
      </c>
      <c r="C37" s="22">
        <v>5</v>
      </c>
      <c r="D37" s="22" t="s">
        <v>27</v>
      </c>
      <c r="E37" s="22">
        <v>87307.856345002496</v>
      </c>
    </row>
    <row r="38" spans="1:5" x14ac:dyDescent="0.25">
      <c r="A38" s="22">
        <v>35</v>
      </c>
      <c r="B38" s="22">
        <v>7</v>
      </c>
      <c r="C38" s="22">
        <v>5</v>
      </c>
      <c r="D38" s="22" t="s">
        <v>27</v>
      </c>
      <c r="E38" s="22">
        <v>152422.123271352</v>
      </c>
    </row>
    <row r="39" spans="1:5" x14ac:dyDescent="0.25">
      <c r="A39" s="22">
        <v>36</v>
      </c>
      <c r="B39" s="22">
        <v>1</v>
      </c>
      <c r="C39" s="22">
        <v>6</v>
      </c>
      <c r="D39" s="22" t="s">
        <v>27</v>
      </c>
      <c r="E39" s="22">
        <v>5100.4804161576003</v>
      </c>
    </row>
    <row r="40" spans="1:5" x14ac:dyDescent="0.25">
      <c r="A40" s="22">
        <v>37</v>
      </c>
      <c r="B40" s="22">
        <v>2</v>
      </c>
      <c r="C40" s="22">
        <v>6</v>
      </c>
      <c r="D40" s="22" t="s">
        <v>27</v>
      </c>
      <c r="E40" s="22">
        <v>191.0882456695</v>
      </c>
    </row>
    <row r="41" spans="1:5" x14ac:dyDescent="0.25">
      <c r="A41" s="22">
        <v>38</v>
      </c>
      <c r="B41" s="22">
        <v>3</v>
      </c>
      <c r="C41" s="22">
        <v>6</v>
      </c>
      <c r="D41" s="22" t="s">
        <v>27</v>
      </c>
      <c r="E41" s="22">
        <v>1504.9607914738001</v>
      </c>
    </row>
    <row r="42" spans="1:5" x14ac:dyDescent="0.25">
      <c r="A42" s="22">
        <v>39</v>
      </c>
      <c r="B42" s="22">
        <v>4</v>
      </c>
      <c r="C42" s="22">
        <v>6</v>
      </c>
      <c r="D42" s="22" t="s">
        <v>27</v>
      </c>
      <c r="E42" s="22">
        <v>6626.4873036562003</v>
      </c>
    </row>
    <row r="43" spans="1:5" x14ac:dyDescent="0.25">
      <c r="A43" s="22">
        <v>40</v>
      </c>
      <c r="B43" s="22">
        <v>5</v>
      </c>
      <c r="C43" s="22">
        <v>6</v>
      </c>
      <c r="D43" s="22" t="s">
        <v>27</v>
      </c>
      <c r="E43" s="22">
        <v>90289.205167915599</v>
      </c>
    </row>
    <row r="44" spans="1:5" x14ac:dyDescent="0.25">
      <c r="A44" s="22">
        <v>41</v>
      </c>
      <c r="B44" s="22">
        <v>6</v>
      </c>
      <c r="C44" s="22">
        <v>6</v>
      </c>
      <c r="D44" s="22" t="s">
        <v>27</v>
      </c>
      <c r="E44" s="22">
        <v>80475.183180533102</v>
      </c>
    </row>
    <row r="45" spans="1:5" x14ac:dyDescent="0.25">
      <c r="A45" s="22">
        <v>42</v>
      </c>
      <c r="B45" s="22">
        <v>7</v>
      </c>
      <c r="C45" s="22">
        <v>6</v>
      </c>
      <c r="D45" s="22" t="s">
        <v>27</v>
      </c>
      <c r="E45" s="22">
        <v>22253.0867176928</v>
      </c>
    </row>
    <row r="46" spans="1:5" x14ac:dyDescent="0.25">
      <c r="A46" s="22">
        <v>43</v>
      </c>
      <c r="B46" s="22">
        <v>1</v>
      </c>
      <c r="C46" s="22">
        <v>7</v>
      </c>
      <c r="D46" s="22" t="s">
        <v>27</v>
      </c>
      <c r="E46" s="22">
        <v>35160.625031837</v>
      </c>
    </row>
    <row r="47" spans="1:5" x14ac:dyDescent="0.25">
      <c r="A47" s="22">
        <v>44</v>
      </c>
      <c r="B47" s="22">
        <v>2</v>
      </c>
      <c r="C47" s="22">
        <v>7</v>
      </c>
      <c r="D47" s="22" t="s">
        <v>27</v>
      </c>
      <c r="E47" s="22">
        <v>6759.6653292167002</v>
      </c>
    </row>
    <row r="48" spans="1:5" x14ac:dyDescent="0.25">
      <c r="A48" s="22">
        <v>45</v>
      </c>
      <c r="B48" s="22">
        <v>3</v>
      </c>
      <c r="C48" s="22">
        <v>7</v>
      </c>
      <c r="D48" s="22" t="s">
        <v>27</v>
      </c>
      <c r="E48" s="22">
        <v>70219.399683287993</v>
      </c>
    </row>
    <row r="49" spans="1:5" x14ac:dyDescent="0.25">
      <c r="A49" s="22">
        <v>46</v>
      </c>
      <c r="B49" s="22">
        <v>4</v>
      </c>
      <c r="C49" s="22">
        <v>7</v>
      </c>
      <c r="D49" s="22" t="s">
        <v>27</v>
      </c>
      <c r="E49" s="22">
        <v>26661.2441898131</v>
      </c>
    </row>
    <row r="50" spans="1:5" x14ac:dyDescent="0.25">
      <c r="A50" s="22">
        <v>47</v>
      </c>
      <c r="B50" s="22">
        <v>5</v>
      </c>
      <c r="C50" s="22">
        <v>7</v>
      </c>
      <c r="D50" s="22" t="s">
        <v>27</v>
      </c>
      <c r="E50" s="22">
        <v>126600.17192009601</v>
      </c>
    </row>
    <row r="51" spans="1:5" x14ac:dyDescent="0.25">
      <c r="A51" s="22">
        <v>48</v>
      </c>
      <c r="B51" s="22">
        <v>6</v>
      </c>
      <c r="C51" s="22">
        <v>7</v>
      </c>
      <c r="D51" s="22" t="s">
        <v>27</v>
      </c>
      <c r="E51" s="22">
        <v>31162.286138264099</v>
      </c>
    </row>
    <row r="52" spans="1:5" x14ac:dyDescent="0.25">
      <c r="A52" s="22">
        <v>49</v>
      </c>
      <c r="B52" s="22">
        <v>7</v>
      </c>
      <c r="C52" s="22">
        <v>7</v>
      </c>
      <c r="D52" s="22" t="s">
        <v>27</v>
      </c>
      <c r="E52" s="22">
        <v>5982331.20104279</v>
      </c>
    </row>
    <row r="53" spans="1:5" x14ac:dyDescent="0.25">
      <c r="A53" s="22">
        <v>50</v>
      </c>
      <c r="B53" s="22">
        <v>1</v>
      </c>
      <c r="C53" s="22">
        <v>1</v>
      </c>
      <c r="D53" s="22" t="s">
        <v>28</v>
      </c>
      <c r="E53" s="22">
        <v>27463.436444916599</v>
      </c>
    </row>
    <row r="54" spans="1:5" x14ac:dyDescent="0.25">
      <c r="A54" s="22">
        <v>51</v>
      </c>
      <c r="B54" s="22">
        <v>2</v>
      </c>
      <c r="C54" s="22">
        <v>1</v>
      </c>
      <c r="D54" s="22" t="s">
        <v>28</v>
      </c>
      <c r="E54" s="22">
        <v>4845.5887251363001</v>
      </c>
    </row>
    <row r="55" spans="1:5" x14ac:dyDescent="0.25">
      <c r="A55" s="22">
        <v>52</v>
      </c>
      <c r="B55" s="22">
        <v>3</v>
      </c>
      <c r="C55" s="22">
        <v>1</v>
      </c>
      <c r="D55" s="22" t="s">
        <v>28</v>
      </c>
      <c r="E55" s="22">
        <v>8624.2706857211997</v>
      </c>
    </row>
    <row r="56" spans="1:5" x14ac:dyDescent="0.25">
      <c r="A56" s="22">
        <v>53</v>
      </c>
      <c r="B56" s="22">
        <v>4</v>
      </c>
      <c r="C56" s="22">
        <v>1</v>
      </c>
      <c r="D56" s="22" t="s">
        <v>28</v>
      </c>
      <c r="E56" s="22">
        <v>13321.352399658999</v>
      </c>
    </row>
    <row r="57" spans="1:5" x14ac:dyDescent="0.25">
      <c r="A57" s="22">
        <v>54</v>
      </c>
      <c r="B57" s="22">
        <v>5</v>
      </c>
      <c r="C57" s="22">
        <v>1</v>
      </c>
      <c r="D57" s="22" t="s">
        <v>28</v>
      </c>
      <c r="E57" s="22">
        <v>17182.8723464822</v>
      </c>
    </row>
    <row r="58" spans="1:5" x14ac:dyDescent="0.25">
      <c r="A58" s="22">
        <v>55</v>
      </c>
      <c r="B58" s="22">
        <v>6</v>
      </c>
      <c r="C58" s="22">
        <v>1</v>
      </c>
      <c r="D58" s="22" t="s">
        <v>28</v>
      </c>
      <c r="E58" s="22">
        <v>5828.1155977228</v>
      </c>
    </row>
    <row r="59" spans="1:5" x14ac:dyDescent="0.25">
      <c r="A59" s="22">
        <v>56</v>
      </c>
      <c r="B59" s="22">
        <v>7</v>
      </c>
      <c r="C59" s="22">
        <v>1</v>
      </c>
      <c r="D59" s="22" t="s">
        <v>28</v>
      </c>
      <c r="E59" s="22">
        <v>30306.848186697702</v>
      </c>
    </row>
    <row r="60" spans="1:5" x14ac:dyDescent="0.25">
      <c r="A60" s="22">
        <v>57</v>
      </c>
      <c r="B60" s="22">
        <v>1</v>
      </c>
      <c r="C60" s="22">
        <v>2</v>
      </c>
      <c r="D60" s="22" t="s">
        <v>28</v>
      </c>
      <c r="E60" s="22">
        <v>5492.6668159377996</v>
      </c>
    </row>
    <row r="61" spans="1:5" x14ac:dyDescent="0.25">
      <c r="A61" s="22">
        <v>58</v>
      </c>
      <c r="B61" s="22">
        <v>2</v>
      </c>
      <c r="C61" s="22">
        <v>2</v>
      </c>
      <c r="D61" s="22" t="s">
        <v>28</v>
      </c>
      <c r="E61" s="22">
        <v>1946.4334688613999</v>
      </c>
    </row>
    <row r="62" spans="1:5" x14ac:dyDescent="0.25">
      <c r="A62" s="22">
        <v>59</v>
      </c>
      <c r="B62" s="22">
        <v>3</v>
      </c>
      <c r="C62" s="22">
        <v>2</v>
      </c>
      <c r="D62" s="22" t="s">
        <v>28</v>
      </c>
      <c r="E62" s="22">
        <v>3326.0611940757999</v>
      </c>
    </row>
    <row r="63" spans="1:5" x14ac:dyDescent="0.25">
      <c r="A63" s="22">
        <v>60</v>
      </c>
      <c r="B63" s="22">
        <v>4</v>
      </c>
      <c r="C63" s="22">
        <v>2</v>
      </c>
      <c r="D63" s="22" t="s">
        <v>28</v>
      </c>
      <c r="E63" s="22">
        <v>6228.2479814837998</v>
      </c>
    </row>
    <row r="64" spans="1:5" x14ac:dyDescent="0.25">
      <c r="A64" s="22">
        <v>61</v>
      </c>
      <c r="B64" s="22">
        <v>5</v>
      </c>
      <c r="C64" s="22">
        <v>2</v>
      </c>
      <c r="D64" s="22" t="s">
        <v>28</v>
      </c>
      <c r="E64" s="22">
        <v>4782.8923663974001</v>
      </c>
    </row>
    <row r="65" spans="1:5" x14ac:dyDescent="0.25">
      <c r="A65" s="22">
        <v>62</v>
      </c>
      <c r="B65" s="22">
        <v>6</v>
      </c>
      <c r="C65" s="22">
        <v>2</v>
      </c>
      <c r="D65" s="22" t="s">
        <v>28</v>
      </c>
      <c r="E65" s="22">
        <v>1376.288550774</v>
      </c>
    </row>
    <row r="66" spans="1:5" x14ac:dyDescent="0.25">
      <c r="A66" s="22">
        <v>63</v>
      </c>
      <c r="B66" s="22">
        <v>7</v>
      </c>
      <c r="C66" s="22">
        <v>2</v>
      </c>
      <c r="D66" s="22" t="s">
        <v>28</v>
      </c>
      <c r="E66" s="22">
        <v>13985.123582427799</v>
      </c>
    </row>
    <row r="67" spans="1:5" x14ac:dyDescent="0.25">
      <c r="A67" s="22">
        <v>64</v>
      </c>
      <c r="B67" s="22">
        <v>1</v>
      </c>
      <c r="C67" s="22">
        <v>3</v>
      </c>
      <c r="D67" s="22" t="s">
        <v>28</v>
      </c>
      <c r="E67" s="22">
        <v>7965.7762240261</v>
      </c>
    </row>
    <row r="68" spans="1:5" x14ac:dyDescent="0.25">
      <c r="A68" s="22">
        <v>65</v>
      </c>
      <c r="B68" s="22">
        <v>2</v>
      </c>
      <c r="C68" s="22">
        <v>3</v>
      </c>
      <c r="D68" s="22" t="s">
        <v>28</v>
      </c>
      <c r="E68" s="22">
        <v>1859.7661777467999</v>
      </c>
    </row>
    <row r="69" spans="1:5" x14ac:dyDescent="0.25">
      <c r="A69" s="22">
        <v>66</v>
      </c>
      <c r="B69" s="22">
        <v>3</v>
      </c>
      <c r="C69" s="22">
        <v>3</v>
      </c>
      <c r="D69" s="22" t="s">
        <v>28</v>
      </c>
      <c r="E69" s="22">
        <v>28827.678674176001</v>
      </c>
    </row>
    <row r="70" spans="1:5" x14ac:dyDescent="0.25">
      <c r="A70" s="22">
        <v>67</v>
      </c>
      <c r="B70" s="22">
        <v>4</v>
      </c>
      <c r="C70" s="22">
        <v>3</v>
      </c>
      <c r="D70" s="22" t="s">
        <v>28</v>
      </c>
      <c r="E70" s="22">
        <v>12603.456299055901</v>
      </c>
    </row>
    <row r="71" spans="1:5" x14ac:dyDescent="0.25">
      <c r="A71" s="22">
        <v>68</v>
      </c>
      <c r="B71" s="22">
        <v>5</v>
      </c>
      <c r="C71" s="22">
        <v>3</v>
      </c>
      <c r="D71" s="22" t="s">
        <v>28</v>
      </c>
      <c r="E71" s="22">
        <v>11861.9065735689</v>
      </c>
    </row>
    <row r="72" spans="1:5" x14ac:dyDescent="0.25">
      <c r="A72" s="22">
        <v>69</v>
      </c>
      <c r="B72" s="22">
        <v>6</v>
      </c>
      <c r="C72" s="22">
        <v>3</v>
      </c>
      <c r="D72" s="22" t="s">
        <v>28</v>
      </c>
      <c r="E72" s="22">
        <v>5154.0706508325002</v>
      </c>
    </row>
    <row r="73" spans="1:5" x14ac:dyDescent="0.25">
      <c r="A73" s="22">
        <v>70</v>
      </c>
      <c r="B73" s="22">
        <v>7</v>
      </c>
      <c r="C73" s="22">
        <v>3</v>
      </c>
      <c r="D73" s="22" t="s">
        <v>28</v>
      </c>
      <c r="E73" s="22">
        <v>30806.906076057599</v>
      </c>
    </row>
    <row r="74" spans="1:5" x14ac:dyDescent="0.25">
      <c r="A74" s="22">
        <v>71</v>
      </c>
      <c r="B74" s="22">
        <v>1</v>
      </c>
      <c r="C74" s="22">
        <v>4</v>
      </c>
      <c r="D74" s="22" t="s">
        <v>28</v>
      </c>
      <c r="E74" s="22">
        <v>15514.0317360688</v>
      </c>
    </row>
    <row r="75" spans="1:5" x14ac:dyDescent="0.25">
      <c r="A75" s="22">
        <v>72</v>
      </c>
      <c r="B75" s="22">
        <v>2</v>
      </c>
      <c r="C75" s="22">
        <v>4</v>
      </c>
      <c r="D75" s="22" t="s">
        <v>28</v>
      </c>
      <c r="E75" s="22">
        <v>4828.6595144346002</v>
      </c>
    </row>
    <row r="76" spans="1:5" x14ac:dyDescent="0.25">
      <c r="A76" s="22">
        <v>73</v>
      </c>
      <c r="B76" s="22">
        <v>3</v>
      </c>
      <c r="C76" s="22">
        <v>4</v>
      </c>
      <c r="D76" s="22" t="s">
        <v>28</v>
      </c>
      <c r="E76" s="22">
        <v>12422.938801033601</v>
      </c>
    </row>
    <row r="77" spans="1:5" x14ac:dyDescent="0.25">
      <c r="A77" s="22">
        <v>74</v>
      </c>
      <c r="B77" s="22">
        <v>4</v>
      </c>
      <c r="C77" s="22">
        <v>4</v>
      </c>
      <c r="D77" s="22" t="s">
        <v>28</v>
      </c>
      <c r="E77" s="22">
        <v>34632.489130523201</v>
      </c>
    </row>
    <row r="78" spans="1:5" x14ac:dyDescent="0.25">
      <c r="A78" s="22">
        <v>75</v>
      </c>
      <c r="B78" s="22">
        <v>5</v>
      </c>
      <c r="C78" s="22">
        <v>4</v>
      </c>
      <c r="D78" s="22" t="s">
        <v>28</v>
      </c>
      <c r="E78" s="22">
        <v>9134.0977147706999</v>
      </c>
    </row>
    <row r="79" spans="1:5" x14ac:dyDescent="0.25">
      <c r="A79" s="22">
        <v>76</v>
      </c>
      <c r="B79" s="22">
        <v>6</v>
      </c>
      <c r="C79" s="22">
        <v>4</v>
      </c>
      <c r="D79" s="22" t="s">
        <v>28</v>
      </c>
      <c r="E79" s="22">
        <v>5281.2354870634999</v>
      </c>
    </row>
    <row r="80" spans="1:5" x14ac:dyDescent="0.25">
      <c r="A80" s="22">
        <v>77</v>
      </c>
      <c r="B80" s="22">
        <v>7</v>
      </c>
      <c r="C80" s="22">
        <v>4</v>
      </c>
      <c r="D80" s="22" t="s">
        <v>28</v>
      </c>
      <c r="E80" s="22">
        <v>26232.717344384499</v>
      </c>
    </row>
    <row r="81" spans="1:5" x14ac:dyDescent="0.25">
      <c r="A81" s="22">
        <v>78</v>
      </c>
      <c r="B81" s="22">
        <v>1</v>
      </c>
      <c r="C81" s="22">
        <v>5</v>
      </c>
      <c r="D81" s="22" t="s">
        <v>28</v>
      </c>
      <c r="E81" s="22">
        <v>18323.086128317402</v>
      </c>
    </row>
    <row r="82" spans="1:5" x14ac:dyDescent="0.25">
      <c r="A82" s="22">
        <v>79</v>
      </c>
      <c r="B82" s="22">
        <v>2</v>
      </c>
      <c r="C82" s="22">
        <v>5</v>
      </c>
      <c r="D82" s="22" t="s">
        <v>28</v>
      </c>
      <c r="E82" s="22">
        <v>4702.5901310707004</v>
      </c>
    </row>
    <row r="83" spans="1:5" x14ac:dyDescent="0.25">
      <c r="A83" s="22">
        <v>80</v>
      </c>
      <c r="B83" s="22">
        <v>3</v>
      </c>
      <c r="C83" s="22">
        <v>5</v>
      </c>
      <c r="D83" s="22" t="s">
        <v>28</v>
      </c>
      <c r="E83" s="22">
        <v>12972.270327268399</v>
      </c>
    </row>
    <row r="84" spans="1:5" x14ac:dyDescent="0.25">
      <c r="A84" s="22">
        <v>81</v>
      </c>
      <c r="B84" s="22">
        <v>4</v>
      </c>
      <c r="C84" s="22">
        <v>5</v>
      </c>
      <c r="D84" s="22" t="s">
        <v>28</v>
      </c>
      <c r="E84" s="22">
        <v>8585.0082244206005</v>
      </c>
    </row>
    <row r="85" spans="1:5" x14ac:dyDescent="0.25">
      <c r="A85" s="22">
        <v>82</v>
      </c>
      <c r="B85" s="22">
        <v>5</v>
      </c>
      <c r="C85" s="22">
        <v>5</v>
      </c>
      <c r="D85" s="22" t="s">
        <v>28</v>
      </c>
      <c r="E85" s="22">
        <v>240636.30560591401</v>
      </c>
    </row>
    <row r="86" spans="1:5" x14ac:dyDescent="0.25">
      <c r="A86" s="22">
        <v>83</v>
      </c>
      <c r="B86" s="22">
        <v>6</v>
      </c>
      <c r="C86" s="22">
        <v>5</v>
      </c>
      <c r="D86" s="22" t="s">
        <v>28</v>
      </c>
      <c r="E86" s="22">
        <v>84026.465162754801</v>
      </c>
    </row>
    <row r="87" spans="1:5" x14ac:dyDescent="0.25">
      <c r="A87" s="22">
        <v>84</v>
      </c>
      <c r="B87" s="22">
        <v>7</v>
      </c>
      <c r="C87" s="22">
        <v>5</v>
      </c>
      <c r="D87" s="22" t="s">
        <v>28</v>
      </c>
      <c r="E87" s="22">
        <v>106344.27972058101</v>
      </c>
    </row>
    <row r="88" spans="1:5" x14ac:dyDescent="0.25">
      <c r="A88" s="22">
        <v>85</v>
      </c>
      <c r="B88" s="22">
        <v>1</v>
      </c>
      <c r="C88" s="22">
        <v>6</v>
      </c>
      <c r="D88" s="22" t="s">
        <v>28</v>
      </c>
      <c r="E88" s="22">
        <v>8738.3129122583996</v>
      </c>
    </row>
    <row r="89" spans="1:5" x14ac:dyDescent="0.25">
      <c r="A89" s="22">
        <v>86</v>
      </c>
      <c r="B89" s="22">
        <v>2</v>
      </c>
      <c r="C89" s="22">
        <v>6</v>
      </c>
      <c r="D89" s="22" t="s">
        <v>28</v>
      </c>
      <c r="E89" s="22">
        <v>1280.7341771435999</v>
      </c>
    </row>
    <row r="90" spans="1:5" x14ac:dyDescent="0.25">
      <c r="A90" s="22">
        <v>87</v>
      </c>
      <c r="B90" s="22">
        <v>3</v>
      </c>
      <c r="C90" s="22">
        <v>6</v>
      </c>
      <c r="D90" s="22" t="s">
        <v>28</v>
      </c>
      <c r="E90" s="22">
        <v>4689.7534585575004</v>
      </c>
    </row>
    <row r="91" spans="1:5" x14ac:dyDescent="0.25">
      <c r="A91" s="22">
        <v>88</v>
      </c>
      <c r="B91" s="22">
        <v>4</v>
      </c>
      <c r="C91" s="22">
        <v>6</v>
      </c>
      <c r="D91" s="22" t="s">
        <v>28</v>
      </c>
      <c r="E91" s="22">
        <v>5433.8603495571997</v>
      </c>
    </row>
    <row r="92" spans="1:5" x14ac:dyDescent="0.25">
      <c r="A92" s="22">
        <v>89</v>
      </c>
      <c r="B92" s="22">
        <v>5</v>
      </c>
      <c r="C92" s="22">
        <v>6</v>
      </c>
      <c r="D92" s="22" t="s">
        <v>28</v>
      </c>
      <c r="E92" s="22">
        <v>102606.01875717301</v>
      </c>
    </row>
    <row r="93" spans="1:5" x14ac:dyDescent="0.25">
      <c r="A93" s="22">
        <v>90</v>
      </c>
      <c r="B93" s="22">
        <v>6</v>
      </c>
      <c r="C93" s="22">
        <v>6</v>
      </c>
      <c r="D93" s="22" t="s">
        <v>28</v>
      </c>
      <c r="E93" s="22">
        <v>31638.725907833101</v>
      </c>
    </row>
    <row r="94" spans="1:5" x14ac:dyDescent="0.25">
      <c r="A94" s="22">
        <v>91</v>
      </c>
      <c r="B94" s="22">
        <v>7</v>
      </c>
      <c r="C94" s="22">
        <v>6</v>
      </c>
      <c r="D94" s="22" t="s">
        <v>28</v>
      </c>
      <c r="E94" s="22">
        <v>55973.419339910703</v>
      </c>
    </row>
    <row r="95" spans="1:5" x14ac:dyDescent="0.25">
      <c r="A95" s="22">
        <v>92</v>
      </c>
      <c r="B95" s="22">
        <v>1</v>
      </c>
      <c r="C95" s="22">
        <v>7</v>
      </c>
      <c r="D95" s="22" t="s">
        <v>28</v>
      </c>
      <c r="E95" s="22">
        <v>31242.775370860501</v>
      </c>
    </row>
    <row r="96" spans="1:5" x14ac:dyDescent="0.25">
      <c r="A96" s="22">
        <v>93</v>
      </c>
      <c r="B96" s="22">
        <v>2</v>
      </c>
      <c r="C96" s="22">
        <v>7</v>
      </c>
      <c r="D96" s="22" t="s">
        <v>28</v>
      </c>
      <c r="E96" s="22">
        <v>10902.6882411155</v>
      </c>
    </row>
    <row r="97" spans="1:5" x14ac:dyDescent="0.25">
      <c r="A97" s="22">
        <v>94</v>
      </c>
      <c r="B97" s="22">
        <v>3</v>
      </c>
      <c r="C97" s="22">
        <v>7</v>
      </c>
      <c r="D97" s="22" t="s">
        <v>28</v>
      </c>
      <c r="E97" s="22">
        <v>28442.968636353398</v>
      </c>
    </row>
    <row r="98" spans="1:5" x14ac:dyDescent="0.25">
      <c r="A98" s="22">
        <v>95</v>
      </c>
      <c r="B98" s="22">
        <v>4</v>
      </c>
      <c r="C98" s="22">
        <v>7</v>
      </c>
      <c r="D98" s="22" t="s">
        <v>28</v>
      </c>
      <c r="E98" s="22">
        <v>24160.895589335501</v>
      </c>
    </row>
    <row r="99" spans="1:5" x14ac:dyDescent="0.25">
      <c r="A99" s="22">
        <v>96</v>
      </c>
      <c r="B99" s="22">
        <v>5</v>
      </c>
      <c r="C99" s="22">
        <v>7</v>
      </c>
      <c r="D99" s="22" t="s">
        <v>28</v>
      </c>
      <c r="E99" s="22">
        <v>91813.285109040502</v>
      </c>
    </row>
    <row r="100" spans="1:5" x14ac:dyDescent="0.25">
      <c r="A100" s="22">
        <v>97</v>
      </c>
      <c r="B100" s="22">
        <v>6</v>
      </c>
      <c r="C100" s="22">
        <v>7</v>
      </c>
      <c r="D100" s="22" t="s">
        <v>28</v>
      </c>
      <c r="E100" s="22">
        <v>48820.091811581697</v>
      </c>
    </row>
    <row r="101" spans="1:5" x14ac:dyDescent="0.25">
      <c r="A101" s="22">
        <v>98</v>
      </c>
      <c r="B101" s="22">
        <v>7</v>
      </c>
      <c r="C101" s="22">
        <v>7</v>
      </c>
      <c r="D101" s="22" t="s">
        <v>28</v>
      </c>
      <c r="E101" s="22">
        <v>1184672.02316071</v>
      </c>
    </row>
    <row r="102" spans="1:5" x14ac:dyDescent="0.25">
      <c r="A102" s="22">
        <v>99</v>
      </c>
      <c r="B102" s="22">
        <v>1</v>
      </c>
      <c r="C102" s="22">
        <v>1</v>
      </c>
      <c r="D102" s="22" t="s">
        <v>29</v>
      </c>
      <c r="E102" s="22">
        <v>106771.417835303</v>
      </c>
    </row>
    <row r="103" spans="1:5" x14ac:dyDescent="0.25">
      <c r="A103" s="22">
        <v>100</v>
      </c>
      <c r="B103" s="22">
        <v>2</v>
      </c>
      <c r="C103" s="22">
        <v>1</v>
      </c>
      <c r="D103" s="22" t="s">
        <v>29</v>
      </c>
      <c r="E103" s="22">
        <v>17794.129101476999</v>
      </c>
    </row>
    <row r="104" spans="1:5" x14ac:dyDescent="0.25">
      <c r="A104" s="22">
        <v>101</v>
      </c>
      <c r="B104" s="22">
        <v>3</v>
      </c>
      <c r="C104" s="22">
        <v>1</v>
      </c>
      <c r="D104" s="22" t="s">
        <v>29</v>
      </c>
      <c r="E104" s="22">
        <v>9714.0331644836006</v>
      </c>
    </row>
    <row r="105" spans="1:5" x14ac:dyDescent="0.25">
      <c r="A105" s="22">
        <v>102</v>
      </c>
      <c r="B105" s="22">
        <v>4</v>
      </c>
      <c r="C105" s="22">
        <v>1</v>
      </c>
      <c r="D105" s="22" t="s">
        <v>29</v>
      </c>
      <c r="E105" s="22">
        <v>20770.219279449699</v>
      </c>
    </row>
    <row r="106" spans="1:5" x14ac:dyDescent="0.25">
      <c r="A106" s="22">
        <v>103</v>
      </c>
      <c r="B106" s="22">
        <v>5</v>
      </c>
      <c r="C106" s="22">
        <v>1</v>
      </c>
      <c r="D106" s="22" t="s">
        <v>29</v>
      </c>
      <c r="E106" s="22">
        <v>17978.9220840052</v>
      </c>
    </row>
    <row r="107" spans="1:5" x14ac:dyDescent="0.25">
      <c r="A107" s="22">
        <v>104</v>
      </c>
      <c r="B107" s="22">
        <v>6</v>
      </c>
      <c r="C107" s="22">
        <v>1</v>
      </c>
      <c r="D107" s="22" t="s">
        <v>29</v>
      </c>
      <c r="E107" s="22">
        <v>6597.9112278093999</v>
      </c>
    </row>
    <row r="108" spans="1:5" x14ac:dyDescent="0.25">
      <c r="A108" s="22">
        <v>105</v>
      </c>
      <c r="B108" s="22">
        <v>7</v>
      </c>
      <c r="C108" s="22">
        <v>1</v>
      </c>
      <c r="D108" s="22" t="s">
        <v>29</v>
      </c>
      <c r="E108" s="22">
        <v>15793.027433993</v>
      </c>
    </row>
    <row r="109" spans="1:5" x14ac:dyDescent="0.25">
      <c r="A109" s="22">
        <v>106</v>
      </c>
      <c r="B109" s="22">
        <v>1</v>
      </c>
      <c r="C109" s="22">
        <v>2</v>
      </c>
      <c r="D109" s="22" t="s">
        <v>29</v>
      </c>
      <c r="E109" s="22">
        <v>17657.546688860399</v>
      </c>
    </row>
    <row r="110" spans="1:5" x14ac:dyDescent="0.25">
      <c r="A110" s="22">
        <v>107</v>
      </c>
      <c r="B110" s="22">
        <v>2</v>
      </c>
      <c r="C110" s="22">
        <v>2</v>
      </c>
      <c r="D110" s="22" t="s">
        <v>29</v>
      </c>
      <c r="E110" s="22">
        <v>24164.496359594199</v>
      </c>
    </row>
    <row r="111" spans="1:5" x14ac:dyDescent="0.25">
      <c r="A111" s="22">
        <v>108</v>
      </c>
      <c r="B111" s="22">
        <v>3</v>
      </c>
      <c r="C111" s="22">
        <v>2</v>
      </c>
      <c r="D111" s="22" t="s">
        <v>29</v>
      </c>
      <c r="E111" s="22">
        <v>2996.6856599636999</v>
      </c>
    </row>
    <row r="112" spans="1:5" x14ac:dyDescent="0.25">
      <c r="A112" s="22">
        <v>109</v>
      </c>
      <c r="B112" s="22">
        <v>4</v>
      </c>
      <c r="C112" s="22">
        <v>2</v>
      </c>
      <c r="D112" s="22" t="s">
        <v>29</v>
      </c>
      <c r="E112" s="22">
        <v>3452.9392533424002</v>
      </c>
    </row>
    <row r="113" spans="1:5" x14ac:dyDescent="0.25">
      <c r="A113" s="22">
        <v>110</v>
      </c>
      <c r="B113" s="22">
        <v>5</v>
      </c>
      <c r="C113" s="22">
        <v>2</v>
      </c>
      <c r="D113" s="22" t="s">
        <v>29</v>
      </c>
      <c r="E113" s="22">
        <v>4801.2288649000002</v>
      </c>
    </row>
    <row r="114" spans="1:5" x14ac:dyDescent="0.25">
      <c r="A114" s="22">
        <v>111</v>
      </c>
      <c r="B114" s="22">
        <v>6</v>
      </c>
      <c r="C114" s="22">
        <v>2</v>
      </c>
      <c r="D114" s="22" t="s">
        <v>29</v>
      </c>
      <c r="E114" s="22">
        <v>11489.478232989701</v>
      </c>
    </row>
    <row r="115" spans="1:5" x14ac:dyDescent="0.25">
      <c r="A115" s="22">
        <v>112</v>
      </c>
      <c r="B115" s="22">
        <v>7</v>
      </c>
      <c r="C115" s="22">
        <v>2</v>
      </c>
      <c r="D115" s="22" t="s">
        <v>29</v>
      </c>
      <c r="E115" s="22">
        <v>11285.971694423301</v>
      </c>
    </row>
    <row r="116" spans="1:5" x14ac:dyDescent="0.25">
      <c r="A116" s="22">
        <v>113</v>
      </c>
      <c r="B116" s="22">
        <v>1</v>
      </c>
      <c r="C116" s="22">
        <v>3</v>
      </c>
      <c r="D116" s="22" t="s">
        <v>29</v>
      </c>
      <c r="E116" s="22">
        <v>14888.863718086801</v>
      </c>
    </row>
    <row r="117" spans="1:5" x14ac:dyDescent="0.25">
      <c r="A117" s="22">
        <v>114</v>
      </c>
      <c r="B117" s="22">
        <v>2</v>
      </c>
      <c r="C117" s="22">
        <v>3</v>
      </c>
      <c r="D117" s="22" t="s">
        <v>29</v>
      </c>
      <c r="E117" s="22">
        <v>5004.4746420932997</v>
      </c>
    </row>
    <row r="118" spans="1:5" x14ac:dyDescent="0.25">
      <c r="A118" s="22">
        <v>115</v>
      </c>
      <c r="B118" s="22">
        <v>3</v>
      </c>
      <c r="C118" s="22">
        <v>3</v>
      </c>
      <c r="D118" s="22" t="s">
        <v>29</v>
      </c>
      <c r="E118" s="22">
        <v>90991.069775569704</v>
      </c>
    </row>
    <row r="119" spans="1:5" x14ac:dyDescent="0.25">
      <c r="A119" s="22">
        <v>116</v>
      </c>
      <c r="B119" s="22">
        <v>4</v>
      </c>
      <c r="C119" s="22">
        <v>3</v>
      </c>
      <c r="D119" s="22" t="s">
        <v>29</v>
      </c>
      <c r="E119" s="22">
        <v>21391.501529895901</v>
      </c>
    </row>
    <row r="120" spans="1:5" x14ac:dyDescent="0.25">
      <c r="A120" s="22">
        <v>117</v>
      </c>
      <c r="B120" s="22">
        <v>5</v>
      </c>
      <c r="C120" s="22">
        <v>3</v>
      </c>
      <c r="D120" s="22" t="s">
        <v>29</v>
      </c>
      <c r="E120" s="22">
        <v>11928.933336889701</v>
      </c>
    </row>
    <row r="121" spans="1:5" x14ac:dyDescent="0.25">
      <c r="A121" s="22">
        <v>118</v>
      </c>
      <c r="B121" s="22">
        <v>6</v>
      </c>
      <c r="C121" s="22">
        <v>3</v>
      </c>
      <c r="D121" s="22" t="s">
        <v>29</v>
      </c>
      <c r="E121" s="22">
        <v>1586.4467615072001</v>
      </c>
    </row>
    <row r="122" spans="1:5" x14ac:dyDescent="0.25">
      <c r="A122" s="22">
        <v>119</v>
      </c>
      <c r="B122" s="22">
        <v>7</v>
      </c>
      <c r="C122" s="22">
        <v>3</v>
      </c>
      <c r="D122" s="22" t="s">
        <v>29</v>
      </c>
      <c r="E122" s="22">
        <v>21565.2357175826</v>
      </c>
    </row>
    <row r="123" spans="1:5" x14ac:dyDescent="0.25">
      <c r="A123" s="22">
        <v>120</v>
      </c>
      <c r="B123" s="22">
        <v>1</v>
      </c>
      <c r="C123" s="22">
        <v>4</v>
      </c>
      <c r="D123" s="22" t="s">
        <v>29</v>
      </c>
      <c r="E123" s="22">
        <v>22433.026643524201</v>
      </c>
    </row>
    <row r="124" spans="1:5" x14ac:dyDescent="0.25">
      <c r="A124" s="22">
        <v>121</v>
      </c>
      <c r="B124" s="22">
        <v>2</v>
      </c>
      <c r="C124" s="22">
        <v>4</v>
      </c>
      <c r="D124" s="22" t="s">
        <v>29</v>
      </c>
      <c r="E124" s="22">
        <v>5399.8315181540002</v>
      </c>
    </row>
    <row r="125" spans="1:5" x14ac:dyDescent="0.25">
      <c r="A125" s="22">
        <v>122</v>
      </c>
      <c r="B125" s="22">
        <v>3</v>
      </c>
      <c r="C125" s="22">
        <v>4</v>
      </c>
      <c r="D125" s="22" t="s">
        <v>29</v>
      </c>
      <c r="E125" s="22">
        <v>17991.818067230299</v>
      </c>
    </row>
    <row r="126" spans="1:5" x14ac:dyDescent="0.25">
      <c r="A126" s="22">
        <v>123</v>
      </c>
      <c r="B126" s="22">
        <v>4</v>
      </c>
      <c r="C126" s="22">
        <v>4</v>
      </c>
      <c r="D126" s="22" t="s">
        <v>29</v>
      </c>
      <c r="E126" s="22">
        <v>85478.019893247998</v>
      </c>
    </row>
    <row r="127" spans="1:5" x14ac:dyDescent="0.25">
      <c r="A127" s="22">
        <v>124</v>
      </c>
      <c r="B127" s="22">
        <v>5</v>
      </c>
      <c r="C127" s="22">
        <v>4</v>
      </c>
      <c r="D127" s="22" t="s">
        <v>29</v>
      </c>
      <c r="E127" s="22">
        <v>5827.9393769784001</v>
      </c>
    </row>
    <row r="128" spans="1:5" x14ac:dyDescent="0.25">
      <c r="A128" s="22">
        <v>125</v>
      </c>
      <c r="B128" s="22">
        <v>6</v>
      </c>
      <c r="C128" s="22">
        <v>4</v>
      </c>
      <c r="D128" s="22" t="s">
        <v>29</v>
      </c>
      <c r="E128" s="22">
        <v>3601.5365319090001</v>
      </c>
    </row>
    <row r="129" spans="1:5" x14ac:dyDescent="0.25">
      <c r="A129" s="22">
        <v>126</v>
      </c>
      <c r="B129" s="22">
        <v>7</v>
      </c>
      <c r="C129" s="22">
        <v>4</v>
      </c>
      <c r="D129" s="22" t="s">
        <v>29</v>
      </c>
      <c r="E129" s="22">
        <v>21260.510060154302</v>
      </c>
    </row>
    <row r="130" spans="1:5" x14ac:dyDescent="0.25">
      <c r="A130" s="22">
        <v>127</v>
      </c>
      <c r="B130" s="22">
        <v>1</v>
      </c>
      <c r="C130" s="22">
        <v>5</v>
      </c>
      <c r="D130" s="22" t="s">
        <v>29</v>
      </c>
      <c r="E130" s="22">
        <v>12300.8312774597</v>
      </c>
    </row>
    <row r="131" spans="1:5" x14ac:dyDescent="0.25">
      <c r="A131" s="22">
        <v>128</v>
      </c>
      <c r="B131" s="22">
        <v>2</v>
      </c>
      <c r="C131" s="22">
        <v>5</v>
      </c>
      <c r="D131" s="22" t="s">
        <v>29</v>
      </c>
      <c r="E131" s="22">
        <v>4979.7328320672996</v>
      </c>
    </row>
    <row r="132" spans="1:5" x14ac:dyDescent="0.25">
      <c r="A132" s="22">
        <v>129</v>
      </c>
      <c r="B132" s="22">
        <v>3</v>
      </c>
      <c r="C132" s="22">
        <v>5</v>
      </c>
      <c r="D132" s="22" t="s">
        <v>29</v>
      </c>
      <c r="E132" s="22">
        <v>8744.2242706510006</v>
      </c>
    </row>
    <row r="133" spans="1:5" x14ac:dyDescent="0.25">
      <c r="A133" s="22">
        <v>130</v>
      </c>
      <c r="B133" s="22">
        <v>4</v>
      </c>
      <c r="C133" s="22">
        <v>5</v>
      </c>
      <c r="D133" s="22" t="s">
        <v>29</v>
      </c>
      <c r="E133" s="22">
        <v>7281.9400810298002</v>
      </c>
    </row>
    <row r="134" spans="1:5" x14ac:dyDescent="0.25">
      <c r="A134" s="22">
        <v>131</v>
      </c>
      <c r="B134" s="22">
        <v>5</v>
      </c>
      <c r="C134" s="22">
        <v>5</v>
      </c>
      <c r="D134" s="22" t="s">
        <v>29</v>
      </c>
      <c r="E134" s="22">
        <v>693078.85600740102</v>
      </c>
    </row>
    <row r="135" spans="1:5" x14ac:dyDescent="0.25">
      <c r="A135" s="22">
        <v>132</v>
      </c>
      <c r="B135" s="22">
        <v>6</v>
      </c>
      <c r="C135" s="22">
        <v>5</v>
      </c>
      <c r="D135" s="22" t="s">
        <v>29</v>
      </c>
      <c r="E135" s="22">
        <v>84585.112337701299</v>
      </c>
    </row>
    <row r="136" spans="1:5" x14ac:dyDescent="0.25">
      <c r="A136" s="22">
        <v>133</v>
      </c>
      <c r="B136" s="22">
        <v>7</v>
      </c>
      <c r="C136" s="22">
        <v>5</v>
      </c>
      <c r="D136" s="22" t="s">
        <v>29</v>
      </c>
      <c r="E136" s="22">
        <v>77618.311602935501</v>
      </c>
    </row>
    <row r="137" spans="1:5" x14ac:dyDescent="0.25">
      <c r="A137" s="22">
        <v>134</v>
      </c>
      <c r="B137" s="22">
        <v>1</v>
      </c>
      <c r="C137" s="22">
        <v>6</v>
      </c>
      <c r="D137" s="22" t="s">
        <v>29</v>
      </c>
      <c r="E137" s="22">
        <v>5378.2541937406004</v>
      </c>
    </row>
    <row r="138" spans="1:5" x14ac:dyDescent="0.25">
      <c r="A138" s="22">
        <v>135</v>
      </c>
      <c r="B138" s="22">
        <v>2</v>
      </c>
      <c r="C138" s="22">
        <v>6</v>
      </c>
      <c r="D138" s="22" t="s">
        <v>29</v>
      </c>
      <c r="E138" s="22">
        <v>4001.7975685994002</v>
      </c>
    </row>
    <row r="139" spans="1:5" x14ac:dyDescent="0.25">
      <c r="A139" s="22">
        <v>136</v>
      </c>
      <c r="B139" s="22">
        <v>3</v>
      </c>
      <c r="C139" s="22">
        <v>6</v>
      </c>
      <c r="D139" s="22" t="s">
        <v>29</v>
      </c>
      <c r="E139" s="22">
        <v>782.32680716089999</v>
      </c>
    </row>
    <row r="140" spans="1:5" x14ac:dyDescent="0.25">
      <c r="A140" s="22">
        <v>137</v>
      </c>
      <c r="B140" s="22">
        <v>4</v>
      </c>
      <c r="C140" s="22">
        <v>6</v>
      </c>
      <c r="D140" s="22" t="s">
        <v>29</v>
      </c>
      <c r="E140" s="22">
        <v>797.60282860790005</v>
      </c>
    </row>
    <row r="141" spans="1:5" x14ac:dyDescent="0.25">
      <c r="A141" s="22">
        <v>138</v>
      </c>
      <c r="B141" s="22">
        <v>5</v>
      </c>
      <c r="C141" s="22">
        <v>6</v>
      </c>
      <c r="D141" s="22" t="s">
        <v>29</v>
      </c>
      <c r="E141" s="22">
        <v>70577.382849552494</v>
      </c>
    </row>
    <row r="142" spans="1:5" x14ac:dyDescent="0.25">
      <c r="A142" s="22">
        <v>139</v>
      </c>
      <c r="B142" s="22">
        <v>6</v>
      </c>
      <c r="C142" s="22">
        <v>6</v>
      </c>
      <c r="D142" s="22" t="s">
        <v>29</v>
      </c>
      <c r="E142" s="22">
        <v>220818.73855062301</v>
      </c>
    </row>
    <row r="143" spans="1:5" x14ac:dyDescent="0.25">
      <c r="A143" s="22">
        <v>140</v>
      </c>
      <c r="B143" s="22">
        <v>7</v>
      </c>
      <c r="C143" s="22">
        <v>6</v>
      </c>
      <c r="D143" s="22" t="s">
        <v>29</v>
      </c>
      <c r="E143" s="22">
        <v>18944.066395745202</v>
      </c>
    </row>
    <row r="144" spans="1:5" x14ac:dyDescent="0.25">
      <c r="A144" s="22">
        <v>141</v>
      </c>
      <c r="B144" s="22">
        <v>1</v>
      </c>
      <c r="C144" s="22">
        <v>7</v>
      </c>
      <c r="D144" s="22" t="s">
        <v>29</v>
      </c>
      <c r="E144" s="22">
        <v>25999.7772568291</v>
      </c>
    </row>
    <row r="145" spans="1:5" x14ac:dyDescent="0.25">
      <c r="A145" s="22">
        <v>142</v>
      </c>
      <c r="B145" s="22">
        <v>2</v>
      </c>
      <c r="C145" s="22">
        <v>7</v>
      </c>
      <c r="D145" s="22" t="s">
        <v>29</v>
      </c>
      <c r="E145" s="22">
        <v>9785.8095628509</v>
      </c>
    </row>
    <row r="146" spans="1:5" x14ac:dyDescent="0.25">
      <c r="A146" s="22">
        <v>143</v>
      </c>
      <c r="B146" s="22">
        <v>3</v>
      </c>
      <c r="C146" s="22">
        <v>7</v>
      </c>
      <c r="D146" s="22" t="s">
        <v>29</v>
      </c>
      <c r="E146" s="22">
        <v>24737.022965953998</v>
      </c>
    </row>
    <row r="147" spans="1:5" x14ac:dyDescent="0.25">
      <c r="A147" s="22">
        <v>144</v>
      </c>
      <c r="B147" s="22">
        <v>4</v>
      </c>
      <c r="C147" s="22">
        <v>7</v>
      </c>
      <c r="D147" s="22" t="s">
        <v>29</v>
      </c>
      <c r="E147" s="22">
        <v>24998.330220853</v>
      </c>
    </row>
    <row r="148" spans="1:5" x14ac:dyDescent="0.25">
      <c r="A148" s="22">
        <v>145</v>
      </c>
      <c r="B148" s="22">
        <v>5</v>
      </c>
      <c r="C148" s="22">
        <v>7</v>
      </c>
      <c r="D148" s="22" t="s">
        <v>29</v>
      </c>
      <c r="E148" s="22">
        <v>112723.198340381</v>
      </c>
    </row>
    <row r="149" spans="1:5" x14ac:dyDescent="0.25">
      <c r="A149" s="22">
        <v>146</v>
      </c>
      <c r="B149" s="22">
        <v>6</v>
      </c>
      <c r="C149" s="22">
        <v>7</v>
      </c>
      <c r="D149" s="22" t="s">
        <v>29</v>
      </c>
      <c r="E149" s="22">
        <v>26032.237899555501</v>
      </c>
    </row>
    <row r="150" spans="1:5" x14ac:dyDescent="0.25">
      <c r="A150" s="22">
        <v>147</v>
      </c>
      <c r="B150" s="22">
        <v>7</v>
      </c>
      <c r="C150" s="22">
        <v>7</v>
      </c>
      <c r="D150" s="22" t="s">
        <v>29</v>
      </c>
      <c r="E150" s="22">
        <v>2795237.99378426</v>
      </c>
    </row>
    <row r="151" spans="1:5" x14ac:dyDescent="0.25">
      <c r="A151" s="22" t="s">
        <v>0</v>
      </c>
      <c r="B151" s="22"/>
      <c r="C151" s="22"/>
      <c r="D151" s="22"/>
      <c r="E151" s="22"/>
    </row>
    <row r="152" spans="1:5" x14ac:dyDescent="0.25">
      <c r="A152" s="22">
        <v>1</v>
      </c>
      <c r="B152" s="22" t="s">
        <v>2</v>
      </c>
      <c r="C152" s="22"/>
      <c r="D152" s="22"/>
      <c r="E152" s="22"/>
    </row>
    <row r="153" spans="1:5" x14ac:dyDescent="0.25">
      <c r="A153" s="22" t="s">
        <v>23</v>
      </c>
      <c r="B153" s="22" t="s">
        <v>24</v>
      </c>
      <c r="C153" s="22" t="s">
        <v>25</v>
      </c>
      <c r="D153" s="22" t="s">
        <v>26</v>
      </c>
      <c r="E153" s="22"/>
    </row>
    <row r="154" spans="1:5" x14ac:dyDescent="0.25">
      <c r="A154" s="22">
        <v>1</v>
      </c>
      <c r="B154" s="22">
        <v>1</v>
      </c>
      <c r="C154" s="22">
        <v>1</v>
      </c>
      <c r="D154" s="22" t="s">
        <v>27</v>
      </c>
      <c r="E154" s="22">
        <v>271393.93017464998</v>
      </c>
    </row>
    <row r="155" spans="1:5" x14ac:dyDescent="0.25">
      <c r="A155" s="22">
        <v>2</v>
      </c>
      <c r="B155" s="22">
        <v>2</v>
      </c>
      <c r="C155" s="22">
        <v>1</v>
      </c>
      <c r="D155" s="22" t="s">
        <v>27</v>
      </c>
      <c r="E155" s="22">
        <v>18077.947804645901</v>
      </c>
    </row>
    <row r="156" spans="1:5" x14ac:dyDescent="0.25">
      <c r="A156" s="22">
        <v>3</v>
      </c>
      <c r="B156" s="22">
        <v>3</v>
      </c>
      <c r="C156" s="22">
        <v>1</v>
      </c>
      <c r="D156" s="22" t="s">
        <v>27</v>
      </c>
      <c r="E156" s="22">
        <v>12898.427719205099</v>
      </c>
    </row>
    <row r="157" spans="1:5" x14ac:dyDescent="0.25">
      <c r="A157" s="22">
        <v>4</v>
      </c>
      <c r="B157" s="22">
        <v>4</v>
      </c>
      <c r="C157" s="22">
        <v>1</v>
      </c>
      <c r="D157" s="22" t="s">
        <v>27</v>
      </c>
      <c r="E157" s="22">
        <v>25307.2135214181</v>
      </c>
    </row>
    <row r="158" spans="1:5" x14ac:dyDescent="0.25">
      <c r="A158" s="22">
        <v>5</v>
      </c>
      <c r="B158" s="22">
        <v>5</v>
      </c>
      <c r="C158" s="22">
        <v>1</v>
      </c>
      <c r="D158" s="22" t="s">
        <v>27</v>
      </c>
      <c r="E158" s="22">
        <v>7658.6541316993998</v>
      </c>
    </row>
    <row r="159" spans="1:5" x14ac:dyDescent="0.25">
      <c r="A159" s="22">
        <v>6</v>
      </c>
      <c r="B159" s="22">
        <v>6</v>
      </c>
      <c r="C159" s="22">
        <v>1</v>
      </c>
      <c r="D159" s="22" t="s">
        <v>27</v>
      </c>
      <c r="E159" s="22">
        <v>3275.8353316140001</v>
      </c>
    </row>
    <row r="160" spans="1:5" x14ac:dyDescent="0.25">
      <c r="A160" s="22">
        <v>7</v>
      </c>
      <c r="B160" s="22">
        <v>7</v>
      </c>
      <c r="C160" s="22">
        <v>1</v>
      </c>
      <c r="D160" s="22" t="s">
        <v>27</v>
      </c>
      <c r="E160" s="22">
        <v>14894.9529928638</v>
      </c>
    </row>
    <row r="161" spans="1:5" x14ac:dyDescent="0.25">
      <c r="A161" s="22">
        <v>8</v>
      </c>
      <c r="B161" s="22">
        <v>1</v>
      </c>
      <c r="C161" s="22">
        <v>2</v>
      </c>
      <c r="D161" s="22" t="s">
        <v>27</v>
      </c>
      <c r="E161" s="22">
        <v>15134.938858734</v>
      </c>
    </row>
    <row r="162" spans="1:5" x14ac:dyDescent="0.25">
      <c r="A162" s="22">
        <v>9</v>
      </c>
      <c r="B162" s="22">
        <v>2</v>
      </c>
      <c r="C162" s="22">
        <v>2</v>
      </c>
      <c r="D162" s="22" t="s">
        <v>27</v>
      </c>
      <c r="E162" s="22">
        <v>3554.3336380189999</v>
      </c>
    </row>
    <row r="163" spans="1:5" x14ac:dyDescent="0.25">
      <c r="A163" s="22">
        <v>10</v>
      </c>
      <c r="B163" s="22">
        <v>3</v>
      </c>
      <c r="C163" s="22">
        <v>2</v>
      </c>
      <c r="D163" s="22" t="s">
        <v>27</v>
      </c>
      <c r="E163" s="22">
        <v>714.83652055499999</v>
      </c>
    </row>
    <row r="164" spans="1:5" x14ac:dyDescent="0.25">
      <c r="A164" s="22">
        <v>11</v>
      </c>
      <c r="B164" s="22">
        <v>4</v>
      </c>
      <c r="C164" s="22">
        <v>2</v>
      </c>
      <c r="D164" s="22" t="s">
        <v>27</v>
      </c>
      <c r="E164" s="22">
        <v>1504.2446877074999</v>
      </c>
    </row>
    <row r="165" spans="1:5" x14ac:dyDescent="0.25">
      <c r="A165" s="22">
        <v>12</v>
      </c>
      <c r="B165" s="22">
        <v>5</v>
      </c>
      <c r="C165" s="22">
        <v>2</v>
      </c>
      <c r="D165" s="22" t="s">
        <v>27</v>
      </c>
      <c r="E165" s="22">
        <v>1014.9667262303</v>
      </c>
    </row>
    <row r="166" spans="1:5" x14ac:dyDescent="0.25">
      <c r="A166" s="22">
        <v>13</v>
      </c>
      <c r="B166" s="22">
        <v>6</v>
      </c>
      <c r="C166" s="22">
        <v>2</v>
      </c>
      <c r="D166" s="22" t="s">
        <v>27</v>
      </c>
      <c r="E166" s="22">
        <v>146.590298378</v>
      </c>
    </row>
    <row r="167" spans="1:5" x14ac:dyDescent="0.25">
      <c r="A167" s="22">
        <v>14</v>
      </c>
      <c r="B167" s="22">
        <v>7</v>
      </c>
      <c r="C167" s="22">
        <v>2</v>
      </c>
      <c r="D167" s="22" t="s">
        <v>27</v>
      </c>
      <c r="E167" s="22">
        <v>174.3741315684</v>
      </c>
    </row>
    <row r="168" spans="1:5" x14ac:dyDescent="0.25">
      <c r="A168" s="22">
        <v>15</v>
      </c>
      <c r="B168" s="22">
        <v>1</v>
      </c>
      <c r="C168" s="22">
        <v>3</v>
      </c>
      <c r="D168" s="22" t="s">
        <v>27</v>
      </c>
      <c r="E168" s="22">
        <v>9838.5219273754992</v>
      </c>
    </row>
    <row r="169" spans="1:5" x14ac:dyDescent="0.25">
      <c r="A169" s="22">
        <v>16</v>
      </c>
      <c r="B169" s="22">
        <v>2</v>
      </c>
      <c r="C169" s="22">
        <v>3</v>
      </c>
      <c r="D169" s="22" t="s">
        <v>27</v>
      </c>
      <c r="E169" s="22">
        <v>872.33997710000006</v>
      </c>
    </row>
    <row r="170" spans="1:5" x14ac:dyDescent="0.25">
      <c r="A170" s="22">
        <v>17</v>
      </c>
      <c r="B170" s="22">
        <v>3</v>
      </c>
      <c r="C170" s="22">
        <v>3</v>
      </c>
      <c r="D170" s="22" t="s">
        <v>27</v>
      </c>
      <c r="E170" s="22">
        <v>242090.75633064</v>
      </c>
    </row>
    <row r="171" spans="1:5" x14ac:dyDescent="0.25">
      <c r="A171" s="22">
        <v>18</v>
      </c>
      <c r="B171" s="22">
        <v>4</v>
      </c>
      <c r="C171" s="22">
        <v>3</v>
      </c>
      <c r="D171" s="22" t="s">
        <v>27</v>
      </c>
      <c r="E171" s="22">
        <v>34774.3732720306</v>
      </c>
    </row>
    <row r="172" spans="1:5" x14ac:dyDescent="0.25">
      <c r="A172" s="22">
        <v>19</v>
      </c>
      <c r="B172" s="22">
        <v>5</v>
      </c>
      <c r="C172" s="22">
        <v>3</v>
      </c>
      <c r="D172" s="22" t="s">
        <v>27</v>
      </c>
      <c r="E172" s="22">
        <v>8517.4708555788002</v>
      </c>
    </row>
    <row r="173" spans="1:5" x14ac:dyDescent="0.25">
      <c r="A173" s="22">
        <v>20</v>
      </c>
      <c r="B173" s="22">
        <v>6</v>
      </c>
      <c r="C173" s="22">
        <v>3</v>
      </c>
      <c r="D173" s="22" t="s">
        <v>27</v>
      </c>
      <c r="E173" s="22">
        <v>1976.891435132</v>
      </c>
    </row>
    <row r="174" spans="1:5" x14ac:dyDescent="0.25">
      <c r="A174" s="22">
        <v>21</v>
      </c>
      <c r="B174" s="22">
        <v>7</v>
      </c>
      <c r="C174" s="22">
        <v>3</v>
      </c>
      <c r="D174" s="22" t="s">
        <v>27</v>
      </c>
      <c r="E174" s="22">
        <v>15369.957186563201</v>
      </c>
    </row>
    <row r="175" spans="1:5" x14ac:dyDescent="0.25">
      <c r="A175" s="22">
        <v>22</v>
      </c>
      <c r="B175" s="22">
        <v>1</v>
      </c>
      <c r="C175" s="22">
        <v>4</v>
      </c>
      <c r="D175" s="22" t="s">
        <v>27</v>
      </c>
      <c r="E175" s="22">
        <v>19017.476182645401</v>
      </c>
    </row>
    <row r="176" spans="1:5" x14ac:dyDescent="0.25">
      <c r="A176" s="22">
        <v>23</v>
      </c>
      <c r="B176" s="22">
        <v>2</v>
      </c>
      <c r="C176" s="22">
        <v>4</v>
      </c>
      <c r="D176" s="22" t="s">
        <v>27</v>
      </c>
      <c r="E176" s="22">
        <v>8490.1388656234994</v>
      </c>
    </row>
    <row r="177" spans="1:5" x14ac:dyDescent="0.25">
      <c r="A177" s="22">
        <v>24</v>
      </c>
      <c r="B177" s="22">
        <v>3</v>
      </c>
      <c r="C177" s="22">
        <v>4</v>
      </c>
      <c r="D177" s="22" t="s">
        <v>27</v>
      </c>
      <c r="E177" s="22">
        <v>36200.3373674455</v>
      </c>
    </row>
    <row r="178" spans="1:5" x14ac:dyDescent="0.25">
      <c r="A178" s="22">
        <v>25</v>
      </c>
      <c r="B178" s="22">
        <v>4</v>
      </c>
      <c r="C178" s="22">
        <v>4</v>
      </c>
      <c r="D178" s="22" t="s">
        <v>27</v>
      </c>
      <c r="E178" s="22">
        <v>233017.56919449801</v>
      </c>
    </row>
    <row r="179" spans="1:5" x14ac:dyDescent="0.25">
      <c r="A179" s="22">
        <v>26</v>
      </c>
      <c r="B179" s="22">
        <v>5</v>
      </c>
      <c r="C179" s="22">
        <v>4</v>
      </c>
      <c r="D179" s="22" t="s">
        <v>27</v>
      </c>
      <c r="E179" s="22">
        <v>5541.2706170089996</v>
      </c>
    </row>
    <row r="180" spans="1:5" x14ac:dyDescent="0.25">
      <c r="A180" s="22">
        <v>27</v>
      </c>
      <c r="B180" s="22">
        <v>6</v>
      </c>
      <c r="C180" s="22">
        <v>4</v>
      </c>
      <c r="D180" s="22" t="s">
        <v>27</v>
      </c>
      <c r="E180" s="22">
        <v>150.48597682600001</v>
      </c>
    </row>
    <row r="181" spans="1:5" x14ac:dyDescent="0.25">
      <c r="A181" s="22">
        <v>28</v>
      </c>
      <c r="B181" s="22">
        <v>7</v>
      </c>
      <c r="C181" s="22">
        <v>4</v>
      </c>
      <c r="D181" s="22" t="s">
        <v>27</v>
      </c>
      <c r="E181" s="22">
        <v>11562.4703492794</v>
      </c>
    </row>
    <row r="182" spans="1:5" x14ac:dyDescent="0.25">
      <c r="A182" s="22">
        <v>29</v>
      </c>
      <c r="B182" s="22">
        <v>1</v>
      </c>
      <c r="C182" s="22">
        <v>5</v>
      </c>
      <c r="D182" s="22" t="s">
        <v>27</v>
      </c>
      <c r="E182" s="22">
        <v>9751.3999546520008</v>
      </c>
    </row>
    <row r="183" spans="1:5" x14ac:dyDescent="0.25">
      <c r="A183" s="22">
        <v>30</v>
      </c>
      <c r="B183" s="22">
        <v>2</v>
      </c>
      <c r="C183" s="22">
        <v>5</v>
      </c>
      <c r="D183" s="22" t="s">
        <v>27</v>
      </c>
      <c r="E183" s="22">
        <v>857.10727465929995</v>
      </c>
    </row>
    <row r="184" spans="1:5" x14ac:dyDescent="0.25">
      <c r="A184" s="22">
        <v>31</v>
      </c>
      <c r="B184" s="22">
        <v>3</v>
      </c>
      <c r="C184" s="22">
        <v>5</v>
      </c>
      <c r="D184" s="22" t="s">
        <v>27</v>
      </c>
      <c r="E184" s="22">
        <v>8028.1790993437999</v>
      </c>
    </row>
    <row r="185" spans="1:5" x14ac:dyDescent="0.25">
      <c r="A185" s="22">
        <v>32</v>
      </c>
      <c r="B185" s="22">
        <v>4</v>
      </c>
      <c r="C185" s="22">
        <v>5</v>
      </c>
      <c r="D185" s="22" t="s">
        <v>27</v>
      </c>
      <c r="E185" s="22">
        <v>6495.8159205009997</v>
      </c>
    </row>
    <row r="186" spans="1:5" x14ac:dyDescent="0.25">
      <c r="A186" s="22">
        <v>33</v>
      </c>
      <c r="B186" s="22">
        <v>5</v>
      </c>
      <c r="C186" s="22">
        <v>5</v>
      </c>
      <c r="D186" s="22" t="s">
        <v>27</v>
      </c>
      <c r="E186" s="22">
        <v>0</v>
      </c>
    </row>
    <row r="187" spans="1:5" x14ac:dyDescent="0.25">
      <c r="A187" s="22">
        <v>34</v>
      </c>
      <c r="B187" s="22">
        <v>6</v>
      </c>
      <c r="C187" s="22">
        <v>5</v>
      </c>
      <c r="D187" s="22" t="s">
        <v>27</v>
      </c>
      <c r="E187" s="22">
        <v>0</v>
      </c>
    </row>
    <row r="188" spans="1:5" x14ac:dyDescent="0.25">
      <c r="A188" s="22">
        <v>35</v>
      </c>
      <c r="B188" s="22">
        <v>7</v>
      </c>
      <c r="C188" s="22">
        <v>5</v>
      </c>
      <c r="D188" s="22" t="s">
        <v>27</v>
      </c>
      <c r="E188" s="22">
        <v>0</v>
      </c>
    </row>
    <row r="189" spans="1:5" x14ac:dyDescent="0.25">
      <c r="A189" s="22">
        <v>36</v>
      </c>
      <c r="B189" s="22">
        <v>1</v>
      </c>
      <c r="C189" s="22">
        <v>6</v>
      </c>
      <c r="D189" s="22" t="s">
        <v>27</v>
      </c>
      <c r="E189" s="22">
        <v>4722.685674591</v>
      </c>
    </row>
    <row r="190" spans="1:5" x14ac:dyDescent="0.25">
      <c r="A190" s="22">
        <v>37</v>
      </c>
      <c r="B190" s="22">
        <v>2</v>
      </c>
      <c r="C190" s="22">
        <v>6</v>
      </c>
      <c r="D190" s="22" t="s">
        <v>27</v>
      </c>
      <c r="E190" s="22">
        <v>131.494048378</v>
      </c>
    </row>
    <row r="191" spans="1:5" x14ac:dyDescent="0.25">
      <c r="A191" s="22">
        <v>38</v>
      </c>
      <c r="B191" s="22">
        <v>3</v>
      </c>
      <c r="C191" s="22">
        <v>6</v>
      </c>
      <c r="D191" s="22" t="s">
        <v>27</v>
      </c>
      <c r="E191" s="22">
        <v>1320.715905195</v>
      </c>
    </row>
    <row r="192" spans="1:5" x14ac:dyDescent="0.25">
      <c r="A192" s="22">
        <v>39</v>
      </c>
      <c r="B192" s="22">
        <v>4</v>
      </c>
      <c r="C192" s="22">
        <v>6</v>
      </c>
      <c r="D192" s="22" t="s">
        <v>27</v>
      </c>
      <c r="E192" s="22">
        <v>6212.556088716</v>
      </c>
    </row>
    <row r="193" spans="1:5" x14ac:dyDescent="0.25">
      <c r="A193" s="22">
        <v>40</v>
      </c>
      <c r="B193" s="22">
        <v>5</v>
      </c>
      <c r="C193" s="22">
        <v>6</v>
      </c>
      <c r="D193" s="22" t="s">
        <v>27</v>
      </c>
      <c r="E193" s="22">
        <v>0</v>
      </c>
    </row>
    <row r="194" spans="1:5" x14ac:dyDescent="0.25">
      <c r="A194" s="22">
        <v>41</v>
      </c>
      <c r="B194" s="22">
        <v>6</v>
      </c>
      <c r="C194" s="22">
        <v>6</v>
      </c>
      <c r="D194" s="22" t="s">
        <v>27</v>
      </c>
      <c r="E194" s="22">
        <v>0</v>
      </c>
    </row>
    <row r="195" spans="1:5" x14ac:dyDescent="0.25">
      <c r="A195" s="22">
        <v>42</v>
      </c>
      <c r="B195" s="22">
        <v>7</v>
      </c>
      <c r="C195" s="22">
        <v>6</v>
      </c>
      <c r="D195" s="22" t="s">
        <v>27</v>
      </c>
      <c r="E195" s="22">
        <v>0</v>
      </c>
    </row>
    <row r="196" spans="1:5" x14ac:dyDescent="0.25">
      <c r="A196" s="22">
        <v>43</v>
      </c>
      <c r="B196" s="22">
        <v>1</v>
      </c>
      <c r="C196" s="22">
        <v>7</v>
      </c>
      <c r="D196" s="22" t="s">
        <v>27</v>
      </c>
      <c r="E196" s="22">
        <v>13574.980494233199</v>
      </c>
    </row>
    <row r="197" spans="1:5" x14ac:dyDescent="0.25">
      <c r="A197" s="22">
        <v>44</v>
      </c>
      <c r="B197" s="22">
        <v>2</v>
      </c>
      <c r="C197" s="22">
        <v>7</v>
      </c>
      <c r="D197" s="22" t="s">
        <v>27</v>
      </c>
      <c r="E197" s="22">
        <v>117.6075445587</v>
      </c>
    </row>
    <row r="198" spans="1:5" x14ac:dyDescent="0.25">
      <c r="A198" s="22">
        <v>45</v>
      </c>
      <c r="B198" s="22">
        <v>3</v>
      </c>
      <c r="C198" s="22">
        <v>7</v>
      </c>
      <c r="D198" s="22" t="s">
        <v>27</v>
      </c>
      <c r="E198" s="22">
        <v>15579.543574335001</v>
      </c>
    </row>
    <row r="199" spans="1:5" x14ac:dyDescent="0.25">
      <c r="A199" s="22">
        <v>46</v>
      </c>
      <c r="B199" s="22">
        <v>4</v>
      </c>
      <c r="C199" s="22">
        <v>7</v>
      </c>
      <c r="D199" s="22" t="s">
        <v>27</v>
      </c>
      <c r="E199" s="22">
        <v>13291.448929717</v>
      </c>
    </row>
    <row r="200" spans="1:5" x14ac:dyDescent="0.25">
      <c r="A200" s="22">
        <v>47</v>
      </c>
      <c r="B200" s="22">
        <v>5</v>
      </c>
      <c r="C200" s="22">
        <v>7</v>
      </c>
      <c r="D200" s="22" t="s">
        <v>27</v>
      </c>
      <c r="E200" s="22">
        <v>0</v>
      </c>
    </row>
    <row r="201" spans="1:5" x14ac:dyDescent="0.25">
      <c r="A201" s="22">
        <v>48</v>
      </c>
      <c r="B201" s="22">
        <v>6</v>
      </c>
      <c r="C201" s="22">
        <v>7</v>
      </c>
      <c r="D201" s="22" t="s">
        <v>27</v>
      </c>
      <c r="E201" s="22">
        <v>0</v>
      </c>
    </row>
    <row r="202" spans="1:5" x14ac:dyDescent="0.25">
      <c r="A202" s="22">
        <v>49</v>
      </c>
      <c r="B202" s="22">
        <v>7</v>
      </c>
      <c r="C202" s="22">
        <v>7</v>
      </c>
      <c r="D202" s="22" t="s">
        <v>27</v>
      </c>
      <c r="E202" s="22">
        <v>0</v>
      </c>
    </row>
    <row r="203" spans="1:5" x14ac:dyDescent="0.25">
      <c r="A203" s="22">
        <v>50</v>
      </c>
      <c r="B203" s="22">
        <v>1</v>
      </c>
      <c r="C203" s="22">
        <v>1</v>
      </c>
      <c r="D203" s="22" t="s">
        <v>28</v>
      </c>
      <c r="E203" s="22">
        <v>27463.436444916599</v>
      </c>
    </row>
    <row r="204" spans="1:5" x14ac:dyDescent="0.25">
      <c r="A204" s="22">
        <v>51</v>
      </c>
      <c r="B204" s="22">
        <v>2</v>
      </c>
      <c r="C204" s="22">
        <v>1</v>
      </c>
      <c r="D204" s="22" t="s">
        <v>28</v>
      </c>
      <c r="E204" s="22">
        <v>4845.5887251363001</v>
      </c>
    </row>
    <row r="205" spans="1:5" x14ac:dyDescent="0.25">
      <c r="A205" s="22">
        <v>52</v>
      </c>
      <c r="B205" s="22">
        <v>3</v>
      </c>
      <c r="C205" s="22">
        <v>1</v>
      </c>
      <c r="D205" s="22" t="s">
        <v>28</v>
      </c>
      <c r="E205" s="22">
        <v>8624.2706857211997</v>
      </c>
    </row>
    <row r="206" spans="1:5" x14ac:dyDescent="0.25">
      <c r="A206" s="22">
        <v>53</v>
      </c>
      <c r="B206" s="22">
        <v>4</v>
      </c>
      <c r="C206" s="22">
        <v>1</v>
      </c>
      <c r="D206" s="22" t="s">
        <v>28</v>
      </c>
      <c r="E206" s="22">
        <v>13321.352399658999</v>
      </c>
    </row>
    <row r="207" spans="1:5" x14ac:dyDescent="0.25">
      <c r="A207" s="22">
        <v>54</v>
      </c>
      <c r="B207" s="22">
        <v>5</v>
      </c>
      <c r="C207" s="22">
        <v>1</v>
      </c>
      <c r="D207" s="22" t="s">
        <v>28</v>
      </c>
      <c r="E207" s="22">
        <v>6777.8295725165999</v>
      </c>
    </row>
    <row r="208" spans="1:5" x14ac:dyDescent="0.25">
      <c r="A208" s="22">
        <v>55</v>
      </c>
      <c r="B208" s="22">
        <v>6</v>
      </c>
      <c r="C208" s="22">
        <v>1</v>
      </c>
      <c r="D208" s="22" t="s">
        <v>28</v>
      </c>
      <c r="E208" s="22">
        <v>4728.1235116622001</v>
      </c>
    </row>
    <row r="209" spans="1:5" x14ac:dyDescent="0.25">
      <c r="A209" s="22">
        <v>56</v>
      </c>
      <c r="B209" s="22">
        <v>7</v>
      </c>
      <c r="C209" s="22">
        <v>1</v>
      </c>
      <c r="D209" s="22" t="s">
        <v>28</v>
      </c>
      <c r="E209" s="22">
        <v>6816.8223782301002</v>
      </c>
    </row>
    <row r="210" spans="1:5" x14ac:dyDescent="0.25">
      <c r="A210" s="22">
        <v>57</v>
      </c>
      <c r="B210" s="22">
        <v>1</v>
      </c>
      <c r="C210" s="22">
        <v>2</v>
      </c>
      <c r="D210" s="22" t="s">
        <v>28</v>
      </c>
      <c r="E210" s="22">
        <v>5492.6668159377996</v>
      </c>
    </row>
    <row r="211" spans="1:5" x14ac:dyDescent="0.25">
      <c r="A211" s="22">
        <v>58</v>
      </c>
      <c r="B211" s="22">
        <v>2</v>
      </c>
      <c r="C211" s="22">
        <v>2</v>
      </c>
      <c r="D211" s="22" t="s">
        <v>28</v>
      </c>
      <c r="E211" s="22">
        <v>1946.4334688613999</v>
      </c>
    </row>
    <row r="212" spans="1:5" x14ac:dyDescent="0.25">
      <c r="A212" s="22">
        <v>59</v>
      </c>
      <c r="B212" s="22">
        <v>3</v>
      </c>
      <c r="C212" s="22">
        <v>2</v>
      </c>
      <c r="D212" s="22" t="s">
        <v>28</v>
      </c>
      <c r="E212" s="22">
        <v>3326.0611940757999</v>
      </c>
    </row>
    <row r="213" spans="1:5" x14ac:dyDescent="0.25">
      <c r="A213" s="22">
        <v>60</v>
      </c>
      <c r="B213" s="22">
        <v>4</v>
      </c>
      <c r="C213" s="22">
        <v>2</v>
      </c>
      <c r="D213" s="22" t="s">
        <v>28</v>
      </c>
      <c r="E213" s="22">
        <v>6228.2479814837998</v>
      </c>
    </row>
    <row r="214" spans="1:5" x14ac:dyDescent="0.25">
      <c r="A214" s="22">
        <v>61</v>
      </c>
      <c r="B214" s="22">
        <v>5</v>
      </c>
      <c r="C214" s="22">
        <v>2</v>
      </c>
      <c r="D214" s="22" t="s">
        <v>28</v>
      </c>
      <c r="E214" s="22">
        <v>565.99379709000004</v>
      </c>
    </row>
    <row r="215" spans="1:5" x14ac:dyDescent="0.25">
      <c r="A215" s="22">
        <v>62</v>
      </c>
      <c r="B215" s="22">
        <v>6</v>
      </c>
      <c r="C215" s="22">
        <v>2</v>
      </c>
      <c r="D215" s="22" t="s">
        <v>28</v>
      </c>
      <c r="E215" s="22">
        <v>464.50687024280001</v>
      </c>
    </row>
    <row r="216" spans="1:5" x14ac:dyDescent="0.25">
      <c r="A216" s="22">
        <v>63</v>
      </c>
      <c r="B216" s="22">
        <v>7</v>
      </c>
      <c r="C216" s="22">
        <v>2</v>
      </c>
      <c r="D216" s="22" t="s">
        <v>28</v>
      </c>
      <c r="E216" s="22">
        <v>381.13876766549998</v>
      </c>
    </row>
    <row r="217" spans="1:5" x14ac:dyDescent="0.25">
      <c r="A217" s="22">
        <v>64</v>
      </c>
      <c r="B217" s="22">
        <v>1</v>
      </c>
      <c r="C217" s="22">
        <v>3</v>
      </c>
      <c r="D217" s="22" t="s">
        <v>28</v>
      </c>
      <c r="E217" s="22">
        <v>7965.7762240261</v>
      </c>
    </row>
    <row r="218" spans="1:5" x14ac:dyDescent="0.25">
      <c r="A218" s="22">
        <v>65</v>
      </c>
      <c r="B218" s="22">
        <v>2</v>
      </c>
      <c r="C218" s="22">
        <v>3</v>
      </c>
      <c r="D218" s="22" t="s">
        <v>28</v>
      </c>
      <c r="E218" s="22">
        <v>1859.7661777467999</v>
      </c>
    </row>
    <row r="219" spans="1:5" x14ac:dyDescent="0.25">
      <c r="A219" s="22">
        <v>66</v>
      </c>
      <c r="B219" s="22">
        <v>3</v>
      </c>
      <c r="C219" s="22">
        <v>3</v>
      </c>
      <c r="D219" s="22" t="s">
        <v>28</v>
      </c>
      <c r="E219" s="22">
        <v>28827.678674176001</v>
      </c>
    </row>
    <row r="220" spans="1:5" x14ac:dyDescent="0.25">
      <c r="A220" s="22">
        <v>67</v>
      </c>
      <c r="B220" s="22">
        <v>4</v>
      </c>
      <c r="C220" s="22">
        <v>3</v>
      </c>
      <c r="D220" s="22" t="s">
        <v>28</v>
      </c>
      <c r="E220" s="22">
        <v>12603.456299055901</v>
      </c>
    </row>
    <row r="221" spans="1:5" x14ac:dyDescent="0.25">
      <c r="A221" s="22">
        <v>68</v>
      </c>
      <c r="B221" s="22">
        <v>5</v>
      </c>
      <c r="C221" s="22">
        <v>3</v>
      </c>
      <c r="D221" s="22" t="s">
        <v>28</v>
      </c>
      <c r="E221" s="22">
        <v>7830.2486984819998</v>
      </c>
    </row>
    <row r="222" spans="1:5" x14ac:dyDescent="0.25">
      <c r="A222" s="22">
        <v>69</v>
      </c>
      <c r="B222" s="22">
        <v>6</v>
      </c>
      <c r="C222" s="22">
        <v>3</v>
      </c>
      <c r="D222" s="22" t="s">
        <v>28</v>
      </c>
      <c r="E222" s="22">
        <v>4577.1577903139996</v>
      </c>
    </row>
    <row r="223" spans="1:5" x14ac:dyDescent="0.25">
      <c r="A223" s="22">
        <v>70</v>
      </c>
      <c r="B223" s="22">
        <v>7</v>
      </c>
      <c r="C223" s="22">
        <v>3</v>
      </c>
      <c r="D223" s="22" t="s">
        <v>28</v>
      </c>
      <c r="E223" s="22">
        <v>8166.7094134580002</v>
      </c>
    </row>
    <row r="224" spans="1:5" x14ac:dyDescent="0.25">
      <c r="A224" s="22">
        <v>71</v>
      </c>
      <c r="B224" s="22">
        <v>1</v>
      </c>
      <c r="C224" s="22">
        <v>4</v>
      </c>
      <c r="D224" s="22" t="s">
        <v>28</v>
      </c>
      <c r="E224" s="22">
        <v>15514.0317360688</v>
      </c>
    </row>
    <row r="225" spans="1:5" x14ac:dyDescent="0.25">
      <c r="A225" s="22">
        <v>72</v>
      </c>
      <c r="B225" s="22">
        <v>2</v>
      </c>
      <c r="C225" s="22">
        <v>4</v>
      </c>
      <c r="D225" s="22" t="s">
        <v>28</v>
      </c>
      <c r="E225" s="22">
        <v>4828.6595144346002</v>
      </c>
    </row>
    <row r="226" spans="1:5" x14ac:dyDescent="0.25">
      <c r="A226" s="22">
        <v>73</v>
      </c>
      <c r="B226" s="22">
        <v>3</v>
      </c>
      <c r="C226" s="22">
        <v>4</v>
      </c>
      <c r="D226" s="22" t="s">
        <v>28</v>
      </c>
      <c r="E226" s="22">
        <v>12422.938801033601</v>
      </c>
    </row>
    <row r="227" spans="1:5" x14ac:dyDescent="0.25">
      <c r="A227" s="22">
        <v>74</v>
      </c>
      <c r="B227" s="22">
        <v>4</v>
      </c>
      <c r="C227" s="22">
        <v>4</v>
      </c>
      <c r="D227" s="22" t="s">
        <v>28</v>
      </c>
      <c r="E227" s="22">
        <v>34632.489130523201</v>
      </c>
    </row>
    <row r="228" spans="1:5" x14ac:dyDescent="0.25">
      <c r="A228" s="22">
        <v>75</v>
      </c>
      <c r="B228" s="22">
        <v>5</v>
      </c>
      <c r="C228" s="22">
        <v>4</v>
      </c>
      <c r="D228" s="22" t="s">
        <v>28</v>
      </c>
      <c r="E228" s="22">
        <v>2238.8016366920001</v>
      </c>
    </row>
    <row r="229" spans="1:5" x14ac:dyDescent="0.25">
      <c r="A229" s="22">
        <v>76</v>
      </c>
      <c r="B229" s="22">
        <v>6</v>
      </c>
      <c r="C229" s="22">
        <v>4</v>
      </c>
      <c r="D229" s="22" t="s">
        <v>28</v>
      </c>
      <c r="E229" s="22">
        <v>2008.444733175</v>
      </c>
    </row>
    <row r="230" spans="1:5" x14ac:dyDescent="0.25">
      <c r="A230" s="22">
        <v>77</v>
      </c>
      <c r="B230" s="22">
        <v>7</v>
      </c>
      <c r="C230" s="22">
        <v>4</v>
      </c>
      <c r="D230" s="22" t="s">
        <v>28</v>
      </c>
      <c r="E230" s="22">
        <v>2539.5058692910002</v>
      </c>
    </row>
    <row r="231" spans="1:5" x14ac:dyDescent="0.25">
      <c r="A231" s="22">
        <v>78</v>
      </c>
      <c r="B231" s="22">
        <v>1</v>
      </c>
      <c r="C231" s="22">
        <v>5</v>
      </c>
      <c r="D231" s="22" t="s">
        <v>28</v>
      </c>
      <c r="E231" s="22">
        <v>11241.006062750601</v>
      </c>
    </row>
    <row r="232" spans="1:5" x14ac:dyDescent="0.25">
      <c r="A232" s="22">
        <v>79</v>
      </c>
      <c r="B232" s="22">
        <v>2</v>
      </c>
      <c r="C232" s="22">
        <v>5</v>
      </c>
      <c r="D232" s="22" t="s">
        <v>28</v>
      </c>
      <c r="E232" s="22">
        <v>671.56823004700004</v>
      </c>
    </row>
    <row r="233" spans="1:5" x14ac:dyDescent="0.25">
      <c r="A233" s="22">
        <v>80</v>
      </c>
      <c r="B233" s="22">
        <v>3</v>
      </c>
      <c r="C233" s="22">
        <v>5</v>
      </c>
      <c r="D233" s="22" t="s">
        <v>28</v>
      </c>
      <c r="E233" s="22">
        <v>9262.4989505190006</v>
      </c>
    </row>
    <row r="234" spans="1:5" x14ac:dyDescent="0.25">
      <c r="A234" s="22">
        <v>81</v>
      </c>
      <c r="B234" s="22">
        <v>4</v>
      </c>
      <c r="C234" s="22">
        <v>5</v>
      </c>
      <c r="D234" s="22" t="s">
        <v>28</v>
      </c>
      <c r="E234" s="22">
        <v>1621.938731962</v>
      </c>
    </row>
    <row r="235" spans="1:5" x14ac:dyDescent="0.25">
      <c r="A235" s="22">
        <v>82</v>
      </c>
      <c r="B235" s="22">
        <v>5</v>
      </c>
      <c r="C235" s="22">
        <v>5</v>
      </c>
      <c r="D235" s="22" t="s">
        <v>28</v>
      </c>
      <c r="E235" s="22">
        <v>0</v>
      </c>
    </row>
    <row r="236" spans="1:5" x14ac:dyDescent="0.25">
      <c r="A236" s="22">
        <v>83</v>
      </c>
      <c r="B236" s="22">
        <v>6</v>
      </c>
      <c r="C236" s="22">
        <v>5</v>
      </c>
      <c r="D236" s="22" t="s">
        <v>28</v>
      </c>
      <c r="E236" s="22">
        <v>0</v>
      </c>
    </row>
    <row r="237" spans="1:5" x14ac:dyDescent="0.25">
      <c r="A237" s="22">
        <v>84</v>
      </c>
      <c r="B237" s="22">
        <v>7</v>
      </c>
      <c r="C237" s="22">
        <v>5</v>
      </c>
      <c r="D237" s="22" t="s">
        <v>28</v>
      </c>
      <c r="E237" s="22">
        <v>0</v>
      </c>
    </row>
    <row r="238" spans="1:5" x14ac:dyDescent="0.25">
      <c r="A238" s="22">
        <v>85</v>
      </c>
      <c r="B238" s="22">
        <v>1</v>
      </c>
      <c r="C238" s="22">
        <v>6</v>
      </c>
      <c r="D238" s="22" t="s">
        <v>28</v>
      </c>
      <c r="E238" s="22">
        <v>7498.2025771172002</v>
      </c>
    </row>
    <row r="239" spans="1:5" x14ac:dyDescent="0.25">
      <c r="A239" s="22">
        <v>86</v>
      </c>
      <c r="B239" s="22">
        <v>2</v>
      </c>
      <c r="C239" s="22">
        <v>6</v>
      </c>
      <c r="D239" s="22" t="s">
        <v>28</v>
      </c>
      <c r="E239" s="22">
        <v>464.50687024280001</v>
      </c>
    </row>
    <row r="240" spans="1:5" x14ac:dyDescent="0.25">
      <c r="A240" s="22">
        <v>87</v>
      </c>
      <c r="B240" s="22">
        <v>3</v>
      </c>
      <c r="C240" s="22">
        <v>6</v>
      </c>
      <c r="D240" s="22" t="s">
        <v>28</v>
      </c>
      <c r="E240" s="22">
        <v>4233.0471117999996</v>
      </c>
    </row>
    <row r="241" spans="1:5" x14ac:dyDescent="0.25">
      <c r="A241" s="22">
        <v>88</v>
      </c>
      <c r="B241" s="22">
        <v>4</v>
      </c>
      <c r="C241" s="22">
        <v>6</v>
      </c>
      <c r="D241" s="22" t="s">
        <v>28</v>
      </c>
      <c r="E241" s="22">
        <v>3208.5016702749999</v>
      </c>
    </row>
    <row r="242" spans="1:5" x14ac:dyDescent="0.25">
      <c r="A242" s="22">
        <v>89</v>
      </c>
      <c r="B242" s="22">
        <v>5</v>
      </c>
      <c r="C242" s="22">
        <v>6</v>
      </c>
      <c r="D242" s="22" t="s">
        <v>28</v>
      </c>
      <c r="E242" s="22">
        <v>0</v>
      </c>
    </row>
    <row r="243" spans="1:5" x14ac:dyDescent="0.25">
      <c r="A243" s="22">
        <v>90</v>
      </c>
      <c r="B243" s="22">
        <v>6</v>
      </c>
      <c r="C243" s="22">
        <v>6</v>
      </c>
      <c r="D243" s="22" t="s">
        <v>28</v>
      </c>
      <c r="E243" s="22">
        <v>0</v>
      </c>
    </row>
    <row r="244" spans="1:5" x14ac:dyDescent="0.25">
      <c r="A244" s="22">
        <v>91</v>
      </c>
      <c r="B244" s="22">
        <v>7</v>
      </c>
      <c r="C244" s="22">
        <v>6</v>
      </c>
      <c r="D244" s="22" t="s">
        <v>28</v>
      </c>
      <c r="E244" s="22">
        <v>0</v>
      </c>
    </row>
    <row r="245" spans="1:5" x14ac:dyDescent="0.25">
      <c r="A245" s="22">
        <v>92</v>
      </c>
      <c r="B245" s="22">
        <v>1</v>
      </c>
      <c r="C245" s="22">
        <v>7</v>
      </c>
      <c r="D245" s="22" t="s">
        <v>28</v>
      </c>
      <c r="E245" s="22">
        <v>8621.6639646598996</v>
      </c>
    </row>
    <row r="246" spans="1:5" x14ac:dyDescent="0.25">
      <c r="A246" s="22">
        <v>93</v>
      </c>
      <c r="B246" s="22">
        <v>2</v>
      </c>
      <c r="C246" s="22">
        <v>7</v>
      </c>
      <c r="D246" s="22" t="s">
        <v>28</v>
      </c>
      <c r="E246" s="22">
        <v>402.35102495749999</v>
      </c>
    </row>
    <row r="247" spans="1:5" x14ac:dyDescent="0.25">
      <c r="A247" s="22">
        <v>94</v>
      </c>
      <c r="B247" s="22">
        <v>3</v>
      </c>
      <c r="C247" s="22">
        <v>7</v>
      </c>
      <c r="D247" s="22" t="s">
        <v>28</v>
      </c>
      <c r="E247" s="22">
        <v>10427.8514352695</v>
      </c>
    </row>
    <row r="248" spans="1:5" x14ac:dyDescent="0.25">
      <c r="A248" s="22">
        <v>95</v>
      </c>
      <c r="B248" s="22">
        <v>4</v>
      </c>
      <c r="C248" s="22">
        <v>7</v>
      </c>
      <c r="D248" s="22" t="s">
        <v>28</v>
      </c>
      <c r="E248" s="22">
        <v>2738.7008648229998</v>
      </c>
    </row>
    <row r="249" spans="1:5" x14ac:dyDescent="0.25">
      <c r="A249" s="22">
        <v>96</v>
      </c>
      <c r="B249" s="22">
        <v>5</v>
      </c>
      <c r="C249" s="22">
        <v>7</v>
      </c>
      <c r="D249" s="22" t="s">
        <v>28</v>
      </c>
      <c r="E249" s="22">
        <v>0</v>
      </c>
    </row>
    <row r="250" spans="1:5" x14ac:dyDescent="0.25">
      <c r="A250" s="22">
        <v>97</v>
      </c>
      <c r="B250" s="22">
        <v>6</v>
      </c>
      <c r="C250" s="22">
        <v>7</v>
      </c>
      <c r="D250" s="22" t="s">
        <v>28</v>
      </c>
      <c r="E250" s="22">
        <v>0</v>
      </c>
    </row>
    <row r="251" spans="1:5" x14ac:dyDescent="0.25">
      <c r="A251" s="22">
        <v>98</v>
      </c>
      <c r="B251" s="22">
        <v>7</v>
      </c>
      <c r="C251" s="22">
        <v>7</v>
      </c>
      <c r="D251" s="22" t="s">
        <v>28</v>
      </c>
      <c r="E251" s="22">
        <v>0</v>
      </c>
    </row>
    <row r="252" spans="1:5" x14ac:dyDescent="0.25">
      <c r="A252" s="22">
        <v>99</v>
      </c>
      <c r="B252" s="22">
        <v>1</v>
      </c>
      <c r="C252" s="22">
        <v>1</v>
      </c>
      <c r="D252" s="22" t="s">
        <v>29</v>
      </c>
      <c r="E252" s="22">
        <v>66500.567076070205</v>
      </c>
    </row>
    <row r="253" spans="1:5" x14ac:dyDescent="0.25">
      <c r="A253" s="22">
        <v>100</v>
      </c>
      <c r="B253" s="22">
        <v>2</v>
      </c>
      <c r="C253" s="22">
        <v>1</v>
      </c>
      <c r="D253" s="22" t="s">
        <v>29</v>
      </c>
      <c r="E253" s="22">
        <v>10896.509162385501</v>
      </c>
    </row>
    <row r="254" spans="1:5" x14ac:dyDescent="0.25">
      <c r="A254" s="22">
        <v>101</v>
      </c>
      <c r="B254" s="22">
        <v>3</v>
      </c>
      <c r="C254" s="22">
        <v>1</v>
      </c>
      <c r="D254" s="22" t="s">
        <v>29</v>
      </c>
      <c r="E254" s="22">
        <v>8575.0002183155993</v>
      </c>
    </row>
    <row r="255" spans="1:5" x14ac:dyDescent="0.25">
      <c r="A255" s="22">
        <v>102</v>
      </c>
      <c r="B255" s="22">
        <v>4</v>
      </c>
      <c r="C255" s="22">
        <v>1</v>
      </c>
      <c r="D255" s="22" t="s">
        <v>29</v>
      </c>
      <c r="E255" s="22">
        <v>11895.4980383157</v>
      </c>
    </row>
    <row r="256" spans="1:5" x14ac:dyDescent="0.25">
      <c r="A256" s="22">
        <v>103</v>
      </c>
      <c r="B256" s="22">
        <v>5</v>
      </c>
      <c r="C256" s="22">
        <v>1</v>
      </c>
      <c r="D256" s="22" t="s">
        <v>29</v>
      </c>
      <c r="E256" s="22">
        <v>11045.345225375</v>
      </c>
    </row>
    <row r="257" spans="1:5" x14ac:dyDescent="0.25">
      <c r="A257" s="22">
        <v>104</v>
      </c>
      <c r="B257" s="22">
        <v>6</v>
      </c>
      <c r="C257" s="22">
        <v>1</v>
      </c>
      <c r="D257" s="22" t="s">
        <v>29</v>
      </c>
      <c r="E257" s="22">
        <v>4365.8654742170002</v>
      </c>
    </row>
    <row r="258" spans="1:5" x14ac:dyDescent="0.25">
      <c r="A258" s="22">
        <v>105</v>
      </c>
      <c r="B258" s="22">
        <v>7</v>
      </c>
      <c r="C258" s="22">
        <v>1</v>
      </c>
      <c r="D258" s="22" t="s">
        <v>29</v>
      </c>
      <c r="E258" s="22">
        <v>6200.3188412346999</v>
      </c>
    </row>
    <row r="259" spans="1:5" x14ac:dyDescent="0.25">
      <c r="A259" s="22">
        <v>106</v>
      </c>
      <c r="B259" s="22">
        <v>1</v>
      </c>
      <c r="C259" s="22">
        <v>2</v>
      </c>
      <c r="D259" s="22" t="s">
        <v>29</v>
      </c>
      <c r="E259" s="22">
        <v>13495.8308887535</v>
      </c>
    </row>
    <row r="260" spans="1:5" x14ac:dyDescent="0.25">
      <c r="A260" s="22">
        <v>107</v>
      </c>
      <c r="B260" s="22">
        <v>2</v>
      </c>
      <c r="C260" s="22">
        <v>2</v>
      </c>
      <c r="D260" s="22" t="s">
        <v>29</v>
      </c>
      <c r="E260" s="22">
        <v>11184.8459756147</v>
      </c>
    </row>
    <row r="261" spans="1:5" x14ac:dyDescent="0.25">
      <c r="A261" s="22">
        <v>108</v>
      </c>
      <c r="B261" s="22">
        <v>3</v>
      </c>
      <c r="C261" s="22">
        <v>2</v>
      </c>
      <c r="D261" s="22" t="s">
        <v>29</v>
      </c>
      <c r="E261" s="22">
        <v>1763.6830823416999</v>
      </c>
    </row>
    <row r="262" spans="1:5" x14ac:dyDescent="0.25">
      <c r="A262" s="22">
        <v>109</v>
      </c>
      <c r="B262" s="22">
        <v>4</v>
      </c>
      <c r="C262" s="22">
        <v>2</v>
      </c>
      <c r="D262" s="22" t="s">
        <v>29</v>
      </c>
      <c r="E262" s="22">
        <v>2052.8252206550001</v>
      </c>
    </row>
    <row r="263" spans="1:5" x14ac:dyDescent="0.25">
      <c r="A263" s="22">
        <v>110</v>
      </c>
      <c r="B263" s="22">
        <v>5</v>
      </c>
      <c r="C263" s="22">
        <v>2</v>
      </c>
      <c r="D263" s="22" t="s">
        <v>29</v>
      </c>
      <c r="E263" s="22">
        <v>1303.683965851</v>
      </c>
    </row>
    <row r="264" spans="1:5" x14ac:dyDescent="0.25">
      <c r="A264" s="22">
        <v>111</v>
      </c>
      <c r="B264" s="22">
        <v>6</v>
      </c>
      <c r="C264" s="22">
        <v>2</v>
      </c>
      <c r="D264" s="22" t="s">
        <v>29</v>
      </c>
      <c r="E264" s="22">
        <v>10245.969843273</v>
      </c>
    </row>
    <row r="265" spans="1:5" x14ac:dyDescent="0.25">
      <c r="A265" s="22">
        <v>112</v>
      </c>
      <c r="B265" s="22">
        <v>7</v>
      </c>
      <c r="C265" s="22">
        <v>2</v>
      </c>
      <c r="D265" s="22" t="s">
        <v>29</v>
      </c>
      <c r="E265" s="22">
        <v>322.98039333830002</v>
      </c>
    </row>
    <row r="266" spans="1:5" x14ac:dyDescent="0.25">
      <c r="A266" s="22">
        <v>113</v>
      </c>
      <c r="B266" s="22">
        <v>1</v>
      </c>
      <c r="C266" s="22">
        <v>3</v>
      </c>
      <c r="D266" s="22" t="s">
        <v>29</v>
      </c>
      <c r="E266" s="22">
        <v>10713.923051786</v>
      </c>
    </row>
    <row r="267" spans="1:5" x14ac:dyDescent="0.25">
      <c r="A267" s="22">
        <v>114</v>
      </c>
      <c r="B267" s="22">
        <v>2</v>
      </c>
      <c r="C267" s="22">
        <v>3</v>
      </c>
      <c r="D267" s="22" t="s">
        <v>29</v>
      </c>
      <c r="E267" s="22">
        <v>4025.7521608007</v>
      </c>
    </row>
    <row r="268" spans="1:5" x14ac:dyDescent="0.25">
      <c r="A268" s="22">
        <v>115</v>
      </c>
      <c r="B268" s="22">
        <v>3</v>
      </c>
      <c r="C268" s="22">
        <v>3</v>
      </c>
      <c r="D268" s="22" t="s">
        <v>29</v>
      </c>
      <c r="E268" s="22">
        <v>59045.484422262401</v>
      </c>
    </row>
    <row r="269" spans="1:5" x14ac:dyDescent="0.25">
      <c r="A269" s="22">
        <v>116</v>
      </c>
      <c r="B269" s="22">
        <v>4</v>
      </c>
      <c r="C269" s="22">
        <v>3</v>
      </c>
      <c r="D269" s="22" t="s">
        <v>29</v>
      </c>
      <c r="E269" s="22">
        <v>13328.9501161854</v>
      </c>
    </row>
    <row r="270" spans="1:5" x14ac:dyDescent="0.25">
      <c r="A270" s="22">
        <v>117</v>
      </c>
      <c r="B270" s="22">
        <v>5</v>
      </c>
      <c r="C270" s="22">
        <v>3</v>
      </c>
      <c r="D270" s="22" t="s">
        <v>29</v>
      </c>
      <c r="E270" s="22">
        <v>2461.2925828060002</v>
      </c>
    </row>
    <row r="271" spans="1:5" x14ac:dyDescent="0.25">
      <c r="A271" s="22">
        <v>118</v>
      </c>
      <c r="B271" s="22">
        <v>6</v>
      </c>
      <c r="C271" s="22">
        <v>3</v>
      </c>
      <c r="D271" s="22" t="s">
        <v>29</v>
      </c>
      <c r="E271" s="22">
        <v>1161.5964574520001</v>
      </c>
    </row>
    <row r="272" spans="1:5" x14ac:dyDescent="0.25">
      <c r="A272" s="22">
        <v>119</v>
      </c>
      <c r="B272" s="22">
        <v>7</v>
      </c>
      <c r="C272" s="22">
        <v>3</v>
      </c>
      <c r="D272" s="22" t="s">
        <v>29</v>
      </c>
      <c r="E272" s="22">
        <v>10373.326304096499</v>
      </c>
    </row>
    <row r="273" spans="1:5" x14ac:dyDescent="0.25">
      <c r="A273" s="22">
        <v>120</v>
      </c>
      <c r="B273" s="22">
        <v>1</v>
      </c>
      <c r="C273" s="22">
        <v>4</v>
      </c>
      <c r="D273" s="22" t="s">
        <v>29</v>
      </c>
      <c r="E273" s="22">
        <v>14241.341968299101</v>
      </c>
    </row>
    <row r="274" spans="1:5" x14ac:dyDescent="0.25">
      <c r="A274" s="22">
        <v>121</v>
      </c>
      <c r="B274" s="22">
        <v>2</v>
      </c>
      <c r="C274" s="22">
        <v>4</v>
      </c>
      <c r="D274" s="22" t="s">
        <v>29</v>
      </c>
      <c r="E274" s="22">
        <v>3772.849272206</v>
      </c>
    </row>
    <row r="275" spans="1:5" x14ac:dyDescent="0.25">
      <c r="A275" s="22">
        <v>122</v>
      </c>
      <c r="B275" s="22">
        <v>3</v>
      </c>
      <c r="C275" s="22">
        <v>4</v>
      </c>
      <c r="D275" s="22" t="s">
        <v>29</v>
      </c>
      <c r="E275" s="22">
        <v>12229.940399429101</v>
      </c>
    </row>
    <row r="276" spans="1:5" x14ac:dyDescent="0.25">
      <c r="A276" s="22">
        <v>123</v>
      </c>
      <c r="B276" s="22">
        <v>4</v>
      </c>
      <c r="C276" s="22">
        <v>4</v>
      </c>
      <c r="D276" s="22" t="s">
        <v>29</v>
      </c>
      <c r="E276" s="22">
        <v>56791.528339887598</v>
      </c>
    </row>
    <row r="277" spans="1:5" x14ac:dyDescent="0.25">
      <c r="A277" s="22">
        <v>124</v>
      </c>
      <c r="B277" s="22">
        <v>5</v>
      </c>
      <c r="C277" s="22">
        <v>4</v>
      </c>
      <c r="D277" s="22" t="s">
        <v>29</v>
      </c>
      <c r="E277" s="22">
        <v>2234.5028622559998</v>
      </c>
    </row>
    <row r="278" spans="1:5" x14ac:dyDescent="0.25">
      <c r="A278" s="22">
        <v>125</v>
      </c>
      <c r="B278" s="22">
        <v>6</v>
      </c>
      <c r="C278" s="22">
        <v>4</v>
      </c>
      <c r="D278" s="22" t="s">
        <v>29</v>
      </c>
      <c r="E278" s="22">
        <v>1974.721397177</v>
      </c>
    </row>
    <row r="279" spans="1:5" x14ac:dyDescent="0.25">
      <c r="A279" s="22">
        <v>126</v>
      </c>
      <c r="B279" s="22">
        <v>7</v>
      </c>
      <c r="C279" s="22">
        <v>4</v>
      </c>
      <c r="D279" s="22" t="s">
        <v>29</v>
      </c>
      <c r="E279" s="22">
        <v>7199.2229665539999</v>
      </c>
    </row>
    <row r="280" spans="1:5" x14ac:dyDescent="0.25">
      <c r="A280" s="22">
        <v>127</v>
      </c>
      <c r="B280" s="22">
        <v>1</v>
      </c>
      <c r="C280" s="22">
        <v>5</v>
      </c>
      <c r="D280" s="22" t="s">
        <v>29</v>
      </c>
      <c r="E280" s="22">
        <v>3820.1684144709998</v>
      </c>
    </row>
    <row r="281" spans="1:5" x14ac:dyDescent="0.25">
      <c r="A281" s="22">
        <v>128</v>
      </c>
      <c r="B281" s="22">
        <v>2</v>
      </c>
      <c r="C281" s="22">
        <v>5</v>
      </c>
      <c r="D281" s="22" t="s">
        <v>29</v>
      </c>
      <c r="E281" s="22">
        <v>1355.1314161299999</v>
      </c>
    </row>
    <row r="282" spans="1:5" x14ac:dyDescent="0.25">
      <c r="A282" s="22">
        <v>129</v>
      </c>
      <c r="B282" s="22">
        <v>3</v>
      </c>
      <c r="C282" s="22">
        <v>5</v>
      </c>
      <c r="D282" s="22" t="s">
        <v>29</v>
      </c>
      <c r="E282" s="22">
        <v>1678.7152407583999</v>
      </c>
    </row>
    <row r="283" spans="1:5" x14ac:dyDescent="0.25">
      <c r="A283" s="22">
        <v>130</v>
      </c>
      <c r="B283" s="22">
        <v>4</v>
      </c>
      <c r="C283" s="22">
        <v>5</v>
      </c>
      <c r="D283" s="22" t="s">
        <v>29</v>
      </c>
      <c r="E283" s="22">
        <v>1260.910163643</v>
      </c>
    </row>
    <row r="284" spans="1:5" x14ac:dyDescent="0.25">
      <c r="A284" s="22">
        <v>131</v>
      </c>
      <c r="B284" s="22">
        <v>5</v>
      </c>
      <c r="C284" s="22">
        <v>5</v>
      </c>
      <c r="D284" s="22" t="s">
        <v>29</v>
      </c>
      <c r="E284" s="22">
        <v>22542.5750709434</v>
      </c>
    </row>
    <row r="285" spans="1:5" x14ac:dyDescent="0.25">
      <c r="A285" s="22">
        <v>132</v>
      </c>
      <c r="B285" s="22">
        <v>6</v>
      </c>
      <c r="C285" s="22">
        <v>5</v>
      </c>
      <c r="D285" s="22" t="s">
        <v>29</v>
      </c>
      <c r="E285" s="22">
        <v>3081.6637383456</v>
      </c>
    </row>
    <row r="286" spans="1:5" x14ac:dyDescent="0.25">
      <c r="A286" s="22">
        <v>133</v>
      </c>
      <c r="B286" s="22">
        <v>7</v>
      </c>
      <c r="C286" s="22">
        <v>5</v>
      </c>
      <c r="D286" s="22" t="s">
        <v>29</v>
      </c>
      <c r="E286" s="22">
        <v>4553.0821131749999</v>
      </c>
    </row>
    <row r="287" spans="1:5" x14ac:dyDescent="0.25">
      <c r="A287" s="22">
        <v>134</v>
      </c>
      <c r="B287" s="22">
        <v>1</v>
      </c>
      <c r="C287" s="22">
        <v>6</v>
      </c>
      <c r="D287" s="22" t="s">
        <v>29</v>
      </c>
      <c r="E287" s="22">
        <v>3348.3666660089998</v>
      </c>
    </row>
    <row r="288" spans="1:5" x14ac:dyDescent="0.25">
      <c r="A288" s="22">
        <v>135</v>
      </c>
      <c r="B288" s="22">
        <v>2</v>
      </c>
      <c r="C288" s="22">
        <v>6</v>
      </c>
      <c r="D288" s="22" t="s">
        <v>29</v>
      </c>
      <c r="E288" s="22">
        <v>1489.188151047</v>
      </c>
    </row>
    <row r="289" spans="1:5" x14ac:dyDescent="0.25">
      <c r="A289" s="22">
        <v>136</v>
      </c>
      <c r="B289" s="22">
        <v>3</v>
      </c>
      <c r="C289" s="22">
        <v>6</v>
      </c>
      <c r="D289" s="22" t="s">
        <v>29</v>
      </c>
      <c r="E289" s="22">
        <v>546.82196512200005</v>
      </c>
    </row>
    <row r="290" spans="1:5" x14ac:dyDescent="0.25">
      <c r="A290" s="22">
        <v>137</v>
      </c>
      <c r="B290" s="22">
        <v>4</v>
      </c>
      <c r="C290" s="22">
        <v>6</v>
      </c>
      <c r="D290" s="22" t="s">
        <v>29</v>
      </c>
      <c r="E290" s="22">
        <v>493.42641104099999</v>
      </c>
    </row>
    <row r="291" spans="1:5" x14ac:dyDescent="0.25">
      <c r="A291" s="22">
        <v>138</v>
      </c>
      <c r="B291" s="22">
        <v>5</v>
      </c>
      <c r="C291" s="22">
        <v>6</v>
      </c>
      <c r="D291" s="22" t="s">
        <v>29</v>
      </c>
      <c r="E291" s="22">
        <v>3892.8822138246001</v>
      </c>
    </row>
    <row r="292" spans="1:5" x14ac:dyDescent="0.25">
      <c r="A292" s="22">
        <v>139</v>
      </c>
      <c r="B292" s="22">
        <v>6</v>
      </c>
      <c r="C292" s="22">
        <v>6</v>
      </c>
      <c r="D292" s="22" t="s">
        <v>29</v>
      </c>
      <c r="E292" s="22">
        <v>22265.375786590601</v>
      </c>
    </row>
    <row r="293" spans="1:5" x14ac:dyDescent="0.25">
      <c r="A293" s="22">
        <v>140</v>
      </c>
      <c r="B293" s="22">
        <v>7</v>
      </c>
      <c r="C293" s="22">
        <v>6</v>
      </c>
      <c r="D293" s="22" t="s">
        <v>29</v>
      </c>
      <c r="E293" s="22">
        <v>0</v>
      </c>
    </row>
    <row r="294" spans="1:5" x14ac:dyDescent="0.25">
      <c r="A294" s="22">
        <v>141</v>
      </c>
      <c r="B294" s="22">
        <v>1</v>
      </c>
      <c r="C294" s="22">
        <v>7</v>
      </c>
      <c r="D294" s="22" t="s">
        <v>29</v>
      </c>
      <c r="E294" s="22">
        <v>5357.4781790020998</v>
      </c>
    </row>
    <row r="295" spans="1:5" x14ac:dyDescent="0.25">
      <c r="A295" s="22">
        <v>142</v>
      </c>
      <c r="B295" s="22">
        <v>2</v>
      </c>
      <c r="C295" s="22">
        <v>7</v>
      </c>
      <c r="D295" s="22" t="s">
        <v>29</v>
      </c>
      <c r="E295" s="22">
        <v>957.13257378180003</v>
      </c>
    </row>
    <row r="296" spans="1:5" x14ac:dyDescent="0.25">
      <c r="A296" s="22">
        <v>143</v>
      </c>
      <c r="B296" s="22">
        <v>3</v>
      </c>
      <c r="C296" s="22">
        <v>7</v>
      </c>
      <c r="D296" s="22" t="s">
        <v>29</v>
      </c>
      <c r="E296" s="22">
        <v>7325.9754484841997</v>
      </c>
    </row>
    <row r="297" spans="1:5" x14ac:dyDescent="0.25">
      <c r="A297" s="22">
        <v>144</v>
      </c>
      <c r="B297" s="22">
        <v>4</v>
      </c>
      <c r="C297" s="22">
        <v>7</v>
      </c>
      <c r="D297" s="22" t="s">
        <v>29</v>
      </c>
      <c r="E297" s="22">
        <v>5827.680198256</v>
      </c>
    </row>
    <row r="298" spans="1:5" x14ac:dyDescent="0.25">
      <c r="A298" s="22">
        <v>145</v>
      </c>
      <c r="B298" s="22">
        <v>5</v>
      </c>
      <c r="C298" s="22">
        <v>7</v>
      </c>
      <c r="D298" s="22" t="s">
        <v>29</v>
      </c>
      <c r="E298" s="22">
        <v>2865.7694107249999</v>
      </c>
    </row>
    <row r="299" spans="1:5" x14ac:dyDescent="0.25">
      <c r="A299" s="22">
        <v>146</v>
      </c>
      <c r="B299" s="22">
        <v>6</v>
      </c>
      <c r="C299" s="22">
        <v>7</v>
      </c>
      <c r="D299" s="22" t="s">
        <v>29</v>
      </c>
      <c r="E299" s="22">
        <v>1466.678064515</v>
      </c>
    </row>
    <row r="300" spans="1:5" x14ac:dyDescent="0.25">
      <c r="A300" s="22">
        <v>147</v>
      </c>
      <c r="B300" s="22">
        <v>7</v>
      </c>
      <c r="C300" s="22">
        <v>7</v>
      </c>
      <c r="D300" s="22" t="s">
        <v>29</v>
      </c>
      <c r="E300" s="22">
        <v>55732.557318291598</v>
      </c>
    </row>
    <row r="301" spans="1:5" x14ac:dyDescent="0.25">
      <c r="A301" s="22" t="s">
        <v>0</v>
      </c>
      <c r="B301" s="22"/>
      <c r="C301" s="22"/>
      <c r="D301" s="22"/>
      <c r="E301" s="22"/>
    </row>
    <row r="302" spans="1:5" x14ac:dyDescent="0.25">
      <c r="A302" s="22">
        <v>1</v>
      </c>
      <c r="B302" s="22" t="s">
        <v>3</v>
      </c>
      <c r="C302" s="22"/>
      <c r="D302" s="22"/>
      <c r="E302" s="22"/>
    </row>
    <row r="303" spans="1:5" x14ac:dyDescent="0.25">
      <c r="A303" s="22" t="s">
        <v>23</v>
      </c>
      <c r="B303" s="22" t="s">
        <v>24</v>
      </c>
      <c r="C303" s="22" t="s">
        <v>25</v>
      </c>
      <c r="D303" s="22" t="s">
        <v>26</v>
      </c>
      <c r="E303" s="22"/>
    </row>
    <row r="304" spans="1:5" x14ac:dyDescent="0.25">
      <c r="A304" s="22">
        <v>1</v>
      </c>
      <c r="B304" s="22">
        <v>1</v>
      </c>
      <c r="C304" s="22">
        <v>1</v>
      </c>
      <c r="D304" s="22" t="s">
        <v>27</v>
      </c>
      <c r="E304" s="22">
        <v>0</v>
      </c>
    </row>
    <row r="305" spans="1:5" x14ac:dyDescent="0.25">
      <c r="A305" s="22">
        <v>2</v>
      </c>
      <c r="B305" s="22">
        <v>2</v>
      </c>
      <c r="C305" s="22">
        <v>1</v>
      </c>
      <c r="D305" s="22" t="s">
        <v>27</v>
      </c>
      <c r="E305" s="22">
        <v>0</v>
      </c>
    </row>
    <row r="306" spans="1:5" x14ac:dyDescent="0.25">
      <c r="A306" s="22">
        <v>3</v>
      </c>
      <c r="B306" s="22">
        <v>3</v>
      </c>
      <c r="C306" s="22">
        <v>1</v>
      </c>
      <c r="D306" s="22" t="s">
        <v>27</v>
      </c>
      <c r="E306" s="22">
        <v>0</v>
      </c>
    </row>
    <row r="307" spans="1:5" x14ac:dyDescent="0.25">
      <c r="A307" s="22">
        <v>4</v>
      </c>
      <c r="B307" s="22">
        <v>4</v>
      </c>
      <c r="C307" s="22">
        <v>1</v>
      </c>
      <c r="D307" s="22" t="s">
        <v>27</v>
      </c>
      <c r="E307" s="22">
        <v>0</v>
      </c>
    </row>
    <row r="308" spans="1:5" x14ac:dyDescent="0.25">
      <c r="A308" s="22">
        <v>5</v>
      </c>
      <c r="B308" s="22">
        <v>5</v>
      </c>
      <c r="C308" s="22">
        <v>1</v>
      </c>
      <c r="D308" s="22" t="s">
        <v>27</v>
      </c>
      <c r="E308" s="22">
        <v>5803.2599237361001</v>
      </c>
    </row>
    <row r="309" spans="1:5" x14ac:dyDescent="0.25">
      <c r="A309" s="22">
        <v>6</v>
      </c>
      <c r="B309" s="22">
        <v>6</v>
      </c>
      <c r="C309" s="22">
        <v>1</v>
      </c>
      <c r="D309" s="22" t="s">
        <v>27</v>
      </c>
      <c r="E309" s="22">
        <v>122.71793082000001</v>
      </c>
    </row>
    <row r="310" spans="1:5" x14ac:dyDescent="0.25">
      <c r="A310" s="22">
        <v>7</v>
      </c>
      <c r="B310" s="22">
        <v>7</v>
      </c>
      <c r="C310" s="22">
        <v>1</v>
      </c>
      <c r="D310" s="22" t="s">
        <v>27</v>
      </c>
      <c r="E310" s="22">
        <v>31710.3725571498</v>
      </c>
    </row>
    <row r="311" spans="1:5" x14ac:dyDescent="0.25">
      <c r="A311" s="22">
        <v>8</v>
      </c>
      <c r="B311" s="22">
        <v>1</v>
      </c>
      <c r="C311" s="22">
        <v>2</v>
      </c>
      <c r="D311" s="22" t="s">
        <v>27</v>
      </c>
      <c r="E311" s="22">
        <v>0</v>
      </c>
    </row>
    <row r="312" spans="1:5" x14ac:dyDescent="0.25">
      <c r="A312" s="22">
        <v>9</v>
      </c>
      <c r="B312" s="22">
        <v>2</v>
      </c>
      <c r="C312" s="22">
        <v>2</v>
      </c>
      <c r="D312" s="22" t="s">
        <v>27</v>
      </c>
      <c r="E312" s="22">
        <v>0</v>
      </c>
    </row>
    <row r="313" spans="1:5" x14ac:dyDescent="0.25">
      <c r="A313" s="22">
        <v>10</v>
      </c>
      <c r="B313" s="22">
        <v>3</v>
      </c>
      <c r="C313" s="22">
        <v>2</v>
      </c>
      <c r="D313" s="22" t="s">
        <v>27</v>
      </c>
      <c r="E313" s="22">
        <v>0</v>
      </c>
    </row>
    <row r="314" spans="1:5" x14ac:dyDescent="0.25">
      <c r="A314" s="22">
        <v>11</v>
      </c>
      <c r="B314" s="22">
        <v>4</v>
      </c>
      <c r="C314" s="22">
        <v>2</v>
      </c>
      <c r="D314" s="22" t="s">
        <v>27</v>
      </c>
      <c r="E314" s="22">
        <v>0</v>
      </c>
    </row>
    <row r="315" spans="1:5" x14ac:dyDescent="0.25">
      <c r="A315" s="22">
        <v>12</v>
      </c>
      <c r="B315" s="22">
        <v>5</v>
      </c>
      <c r="C315" s="22">
        <v>2</v>
      </c>
      <c r="D315" s="22" t="s">
        <v>27</v>
      </c>
      <c r="E315" s="22">
        <v>1655.5735829012999</v>
      </c>
    </row>
    <row r="316" spans="1:5" x14ac:dyDescent="0.25">
      <c r="A316" s="22">
        <v>13</v>
      </c>
      <c r="B316" s="22">
        <v>6</v>
      </c>
      <c r="C316" s="22">
        <v>2</v>
      </c>
      <c r="D316" s="22" t="s">
        <v>27</v>
      </c>
      <c r="E316" s="22">
        <v>71.914494349799995</v>
      </c>
    </row>
    <row r="317" spans="1:5" x14ac:dyDescent="0.25">
      <c r="A317" s="22">
        <v>14</v>
      </c>
      <c r="B317" s="22">
        <v>7</v>
      </c>
      <c r="C317" s="22">
        <v>2</v>
      </c>
      <c r="D317" s="22" t="s">
        <v>27</v>
      </c>
      <c r="E317" s="22">
        <v>4776.2429678549997</v>
      </c>
    </row>
    <row r="318" spans="1:5" x14ac:dyDescent="0.25">
      <c r="A318" s="22">
        <v>15</v>
      </c>
      <c r="B318" s="22">
        <v>1</v>
      </c>
      <c r="C318" s="22">
        <v>3</v>
      </c>
      <c r="D318" s="22" t="s">
        <v>27</v>
      </c>
      <c r="E318" s="22">
        <v>0</v>
      </c>
    </row>
    <row r="319" spans="1:5" x14ac:dyDescent="0.25">
      <c r="A319" s="22">
        <v>16</v>
      </c>
      <c r="B319" s="22">
        <v>2</v>
      </c>
      <c r="C319" s="22">
        <v>3</v>
      </c>
      <c r="D319" s="22" t="s">
        <v>27</v>
      </c>
      <c r="E319" s="22">
        <v>0</v>
      </c>
    </row>
    <row r="320" spans="1:5" x14ac:dyDescent="0.25">
      <c r="A320" s="22">
        <v>17</v>
      </c>
      <c r="B320" s="22">
        <v>3</v>
      </c>
      <c r="C320" s="22">
        <v>3</v>
      </c>
      <c r="D320" s="22" t="s">
        <v>27</v>
      </c>
      <c r="E320" s="22">
        <v>0</v>
      </c>
    </row>
    <row r="321" spans="1:5" x14ac:dyDescent="0.25">
      <c r="A321" s="22">
        <v>18</v>
      </c>
      <c r="B321" s="22">
        <v>4</v>
      </c>
      <c r="C321" s="22">
        <v>3</v>
      </c>
      <c r="D321" s="22" t="s">
        <v>27</v>
      </c>
      <c r="E321" s="22">
        <v>0</v>
      </c>
    </row>
    <row r="322" spans="1:5" x14ac:dyDescent="0.25">
      <c r="A322" s="22">
        <v>19</v>
      </c>
      <c r="B322" s="22">
        <v>5</v>
      </c>
      <c r="C322" s="22">
        <v>3</v>
      </c>
      <c r="D322" s="22" t="s">
        <v>27</v>
      </c>
      <c r="E322" s="22">
        <v>5142.5557086584004</v>
      </c>
    </row>
    <row r="323" spans="1:5" x14ac:dyDescent="0.25">
      <c r="A323" s="22">
        <v>20</v>
      </c>
      <c r="B323" s="22">
        <v>6</v>
      </c>
      <c r="C323" s="22">
        <v>3</v>
      </c>
      <c r="D323" s="22" t="s">
        <v>27</v>
      </c>
      <c r="E323" s="22">
        <v>326.56692634619998</v>
      </c>
    </row>
    <row r="324" spans="1:5" x14ac:dyDescent="0.25">
      <c r="A324" s="22">
        <v>21</v>
      </c>
      <c r="B324" s="22">
        <v>7</v>
      </c>
      <c r="C324" s="22">
        <v>3</v>
      </c>
      <c r="D324" s="22" t="s">
        <v>27</v>
      </c>
      <c r="E324" s="22">
        <v>51287.039399392001</v>
      </c>
    </row>
    <row r="325" spans="1:5" x14ac:dyDescent="0.25">
      <c r="A325" s="22">
        <v>22</v>
      </c>
      <c r="B325" s="22">
        <v>1</v>
      </c>
      <c r="C325" s="22">
        <v>4</v>
      </c>
      <c r="D325" s="22" t="s">
        <v>27</v>
      </c>
      <c r="E325" s="22">
        <v>0</v>
      </c>
    </row>
    <row r="326" spans="1:5" x14ac:dyDescent="0.25">
      <c r="A326" s="22">
        <v>23</v>
      </c>
      <c r="B326" s="22">
        <v>2</v>
      </c>
      <c r="C326" s="22">
        <v>4</v>
      </c>
      <c r="D326" s="22" t="s">
        <v>27</v>
      </c>
      <c r="E326" s="22">
        <v>0</v>
      </c>
    </row>
    <row r="327" spans="1:5" x14ac:dyDescent="0.25">
      <c r="A327" s="22">
        <v>24</v>
      </c>
      <c r="B327" s="22">
        <v>3</v>
      </c>
      <c r="C327" s="22">
        <v>4</v>
      </c>
      <c r="D327" s="22" t="s">
        <v>27</v>
      </c>
      <c r="E327" s="22">
        <v>0</v>
      </c>
    </row>
    <row r="328" spans="1:5" x14ac:dyDescent="0.25">
      <c r="A328" s="22">
        <v>25</v>
      </c>
      <c r="B328" s="22">
        <v>4</v>
      </c>
      <c r="C328" s="22">
        <v>4</v>
      </c>
      <c r="D328" s="22" t="s">
        <v>27</v>
      </c>
      <c r="E328" s="22">
        <v>0</v>
      </c>
    </row>
    <row r="329" spans="1:5" x14ac:dyDescent="0.25">
      <c r="A329" s="22">
        <v>26</v>
      </c>
      <c r="B329" s="22">
        <v>5</v>
      </c>
      <c r="C329" s="22">
        <v>4</v>
      </c>
      <c r="D329" s="22" t="s">
        <v>27</v>
      </c>
      <c r="E329" s="22">
        <v>500.88242896560001</v>
      </c>
    </row>
    <row r="330" spans="1:5" x14ac:dyDescent="0.25">
      <c r="A330" s="22">
        <v>27</v>
      </c>
      <c r="B330" s="22">
        <v>6</v>
      </c>
      <c r="C330" s="22">
        <v>4</v>
      </c>
      <c r="D330" s="22" t="s">
        <v>27</v>
      </c>
      <c r="E330" s="22">
        <v>105.91545390899999</v>
      </c>
    </row>
    <row r="331" spans="1:5" x14ac:dyDescent="0.25">
      <c r="A331" s="22">
        <v>28</v>
      </c>
      <c r="B331" s="22">
        <v>7</v>
      </c>
      <c r="C331" s="22">
        <v>4</v>
      </c>
      <c r="D331" s="22" t="s">
        <v>27</v>
      </c>
      <c r="E331" s="22">
        <v>19847.961651428999</v>
      </c>
    </row>
    <row r="332" spans="1:5" x14ac:dyDescent="0.25">
      <c r="A332" s="22">
        <v>29</v>
      </c>
      <c r="B332" s="22">
        <v>1</v>
      </c>
      <c r="C332" s="22">
        <v>5</v>
      </c>
      <c r="D332" s="22" t="s">
        <v>27</v>
      </c>
      <c r="E332" s="22">
        <v>7426.2824399259998</v>
      </c>
    </row>
    <row r="333" spans="1:5" x14ac:dyDescent="0.25">
      <c r="A333" s="22">
        <v>30</v>
      </c>
      <c r="B333" s="22">
        <v>2</v>
      </c>
      <c r="C333" s="22">
        <v>5</v>
      </c>
      <c r="D333" s="22" t="s">
        <v>27</v>
      </c>
      <c r="E333" s="22">
        <v>2270.2409268881001</v>
      </c>
    </row>
    <row r="334" spans="1:5" x14ac:dyDescent="0.25">
      <c r="A334" s="22">
        <v>31</v>
      </c>
      <c r="B334" s="22">
        <v>3</v>
      </c>
      <c r="C334" s="22">
        <v>5</v>
      </c>
      <c r="D334" s="22" t="s">
        <v>27</v>
      </c>
      <c r="E334" s="22">
        <v>8583.6353789543009</v>
      </c>
    </row>
    <row r="335" spans="1:5" x14ac:dyDescent="0.25">
      <c r="A335" s="22">
        <v>32</v>
      </c>
      <c r="B335" s="22">
        <v>4</v>
      </c>
      <c r="C335" s="22">
        <v>5</v>
      </c>
      <c r="D335" s="22" t="s">
        <v>27</v>
      </c>
      <c r="E335" s="22">
        <v>544.75477182120005</v>
      </c>
    </row>
    <row r="336" spans="1:5" x14ac:dyDescent="0.25">
      <c r="A336" s="22">
        <v>33</v>
      </c>
      <c r="B336" s="22">
        <v>5</v>
      </c>
      <c r="C336" s="22">
        <v>5</v>
      </c>
      <c r="D336" s="22" t="s">
        <v>27</v>
      </c>
      <c r="E336" s="22">
        <v>1333398.4325624299</v>
      </c>
    </row>
    <row r="337" spans="1:5" x14ac:dyDescent="0.25">
      <c r="A337" s="22">
        <v>34</v>
      </c>
      <c r="B337" s="22">
        <v>6</v>
      </c>
      <c r="C337" s="22">
        <v>5</v>
      </c>
      <c r="D337" s="22" t="s">
        <v>27</v>
      </c>
      <c r="E337" s="22">
        <v>87307.856345002496</v>
      </c>
    </row>
    <row r="338" spans="1:5" x14ac:dyDescent="0.25">
      <c r="A338" s="22">
        <v>35</v>
      </c>
      <c r="B338" s="22">
        <v>7</v>
      </c>
      <c r="C338" s="22">
        <v>5</v>
      </c>
      <c r="D338" s="22" t="s">
        <v>27</v>
      </c>
      <c r="E338" s="22">
        <v>152422.123271352</v>
      </c>
    </row>
    <row r="339" spans="1:5" x14ac:dyDescent="0.25">
      <c r="A339" s="22">
        <v>36</v>
      </c>
      <c r="B339" s="22">
        <v>1</v>
      </c>
      <c r="C339" s="22">
        <v>6</v>
      </c>
      <c r="D339" s="22" t="s">
        <v>27</v>
      </c>
      <c r="E339" s="22">
        <v>377.79474156660001</v>
      </c>
    </row>
    <row r="340" spans="1:5" x14ac:dyDescent="0.25">
      <c r="A340" s="22">
        <v>37</v>
      </c>
      <c r="B340" s="22">
        <v>2</v>
      </c>
      <c r="C340" s="22">
        <v>6</v>
      </c>
      <c r="D340" s="22" t="s">
        <v>27</v>
      </c>
      <c r="E340" s="22">
        <v>59.594197291500002</v>
      </c>
    </row>
    <row r="341" spans="1:5" x14ac:dyDescent="0.25">
      <c r="A341" s="22">
        <v>38</v>
      </c>
      <c r="B341" s="22">
        <v>3</v>
      </c>
      <c r="C341" s="22">
        <v>6</v>
      </c>
      <c r="D341" s="22" t="s">
        <v>27</v>
      </c>
      <c r="E341" s="22">
        <v>184.24488627880001</v>
      </c>
    </row>
    <row r="342" spans="1:5" x14ac:dyDescent="0.25">
      <c r="A342" s="22">
        <v>39</v>
      </c>
      <c r="B342" s="22">
        <v>4</v>
      </c>
      <c r="C342" s="22">
        <v>6</v>
      </c>
      <c r="D342" s="22" t="s">
        <v>27</v>
      </c>
      <c r="E342" s="22">
        <v>413.93121494019999</v>
      </c>
    </row>
    <row r="343" spans="1:5" x14ac:dyDescent="0.25">
      <c r="A343" s="22">
        <v>40</v>
      </c>
      <c r="B343" s="22">
        <v>5</v>
      </c>
      <c r="C343" s="22">
        <v>6</v>
      </c>
      <c r="D343" s="22" t="s">
        <v>27</v>
      </c>
      <c r="E343" s="22">
        <v>90289.205167915599</v>
      </c>
    </row>
    <row r="344" spans="1:5" x14ac:dyDescent="0.25">
      <c r="A344" s="22">
        <v>41</v>
      </c>
      <c r="B344" s="22">
        <v>6</v>
      </c>
      <c r="C344" s="22">
        <v>6</v>
      </c>
      <c r="D344" s="22" t="s">
        <v>27</v>
      </c>
      <c r="E344" s="22">
        <v>80475.183180533102</v>
      </c>
    </row>
    <row r="345" spans="1:5" x14ac:dyDescent="0.25">
      <c r="A345" s="22">
        <v>42</v>
      </c>
      <c r="B345" s="22">
        <v>7</v>
      </c>
      <c r="C345" s="22">
        <v>6</v>
      </c>
      <c r="D345" s="22" t="s">
        <v>27</v>
      </c>
      <c r="E345" s="22">
        <v>22253.0867176928</v>
      </c>
    </row>
    <row r="346" spans="1:5" x14ac:dyDescent="0.25">
      <c r="A346" s="22">
        <v>43</v>
      </c>
      <c r="B346" s="22">
        <v>1</v>
      </c>
      <c r="C346" s="22">
        <v>7</v>
      </c>
      <c r="D346" s="22" t="s">
        <v>27</v>
      </c>
      <c r="E346" s="22">
        <v>21585.644537603799</v>
      </c>
    </row>
    <row r="347" spans="1:5" x14ac:dyDescent="0.25">
      <c r="A347" s="22">
        <v>44</v>
      </c>
      <c r="B347" s="22">
        <v>2</v>
      </c>
      <c r="C347" s="22">
        <v>7</v>
      </c>
      <c r="D347" s="22" t="s">
        <v>27</v>
      </c>
      <c r="E347" s="22">
        <v>6642.0577846579999</v>
      </c>
    </row>
    <row r="348" spans="1:5" x14ac:dyDescent="0.25">
      <c r="A348" s="22">
        <v>45</v>
      </c>
      <c r="B348" s="22">
        <v>3</v>
      </c>
      <c r="C348" s="22">
        <v>7</v>
      </c>
      <c r="D348" s="22" t="s">
        <v>27</v>
      </c>
      <c r="E348" s="22">
        <v>54639.856108952998</v>
      </c>
    </row>
    <row r="349" spans="1:5" x14ac:dyDescent="0.25">
      <c r="A349" s="22">
        <v>46</v>
      </c>
      <c r="B349" s="22">
        <v>4</v>
      </c>
      <c r="C349" s="22">
        <v>7</v>
      </c>
      <c r="D349" s="22" t="s">
        <v>27</v>
      </c>
      <c r="E349" s="22">
        <v>13369.7952600961</v>
      </c>
    </row>
    <row r="350" spans="1:5" x14ac:dyDescent="0.25">
      <c r="A350" s="22">
        <v>47</v>
      </c>
      <c r="B350" s="22">
        <v>5</v>
      </c>
      <c r="C350" s="22">
        <v>7</v>
      </c>
      <c r="D350" s="22" t="s">
        <v>27</v>
      </c>
      <c r="E350" s="22">
        <v>126600.17192009601</v>
      </c>
    </row>
    <row r="351" spans="1:5" x14ac:dyDescent="0.25">
      <c r="A351" s="22">
        <v>48</v>
      </c>
      <c r="B351" s="22">
        <v>6</v>
      </c>
      <c r="C351" s="22">
        <v>7</v>
      </c>
      <c r="D351" s="22" t="s">
        <v>27</v>
      </c>
      <c r="E351" s="22">
        <v>31162.286138264099</v>
      </c>
    </row>
    <row r="352" spans="1:5" x14ac:dyDescent="0.25">
      <c r="A352" s="22">
        <v>49</v>
      </c>
      <c r="B352" s="22">
        <v>7</v>
      </c>
      <c r="C352" s="22">
        <v>7</v>
      </c>
      <c r="D352" s="22" t="s">
        <v>27</v>
      </c>
      <c r="E352" s="22">
        <v>5982331.20104279</v>
      </c>
    </row>
    <row r="353" spans="1:5" x14ac:dyDescent="0.25">
      <c r="A353" s="22">
        <v>50</v>
      </c>
      <c r="B353" s="22">
        <v>1</v>
      </c>
      <c r="C353" s="22">
        <v>1</v>
      </c>
      <c r="D353" s="22" t="s">
        <v>28</v>
      </c>
      <c r="E353" s="22">
        <v>0</v>
      </c>
    </row>
    <row r="354" spans="1:5" x14ac:dyDescent="0.25">
      <c r="A354" s="22">
        <v>51</v>
      </c>
      <c r="B354" s="22">
        <v>2</v>
      </c>
      <c r="C354" s="22">
        <v>1</v>
      </c>
      <c r="D354" s="22" t="s">
        <v>28</v>
      </c>
      <c r="E354" s="22">
        <v>0</v>
      </c>
    </row>
    <row r="355" spans="1:5" x14ac:dyDescent="0.25">
      <c r="A355" s="22">
        <v>52</v>
      </c>
      <c r="B355" s="22">
        <v>3</v>
      </c>
      <c r="C355" s="22">
        <v>1</v>
      </c>
      <c r="D355" s="22" t="s">
        <v>28</v>
      </c>
      <c r="E355" s="22">
        <v>0</v>
      </c>
    </row>
    <row r="356" spans="1:5" x14ac:dyDescent="0.25">
      <c r="A356" s="22">
        <v>53</v>
      </c>
      <c r="B356" s="22">
        <v>4</v>
      </c>
      <c r="C356" s="22">
        <v>1</v>
      </c>
      <c r="D356" s="22" t="s">
        <v>28</v>
      </c>
      <c r="E356" s="22">
        <v>0</v>
      </c>
    </row>
    <row r="357" spans="1:5" x14ac:dyDescent="0.25">
      <c r="A357" s="22">
        <v>54</v>
      </c>
      <c r="B357" s="22">
        <v>5</v>
      </c>
      <c r="C357" s="22">
        <v>1</v>
      </c>
      <c r="D357" s="22" t="s">
        <v>28</v>
      </c>
      <c r="E357" s="22">
        <v>10405.042773965601</v>
      </c>
    </row>
    <row r="358" spans="1:5" x14ac:dyDescent="0.25">
      <c r="A358" s="22">
        <v>55</v>
      </c>
      <c r="B358" s="22">
        <v>6</v>
      </c>
      <c r="C358" s="22">
        <v>1</v>
      </c>
      <c r="D358" s="22" t="s">
        <v>28</v>
      </c>
      <c r="E358" s="22">
        <v>1099.9920860606001</v>
      </c>
    </row>
    <row r="359" spans="1:5" x14ac:dyDescent="0.25">
      <c r="A359" s="22">
        <v>56</v>
      </c>
      <c r="B359" s="22">
        <v>7</v>
      </c>
      <c r="C359" s="22">
        <v>1</v>
      </c>
      <c r="D359" s="22" t="s">
        <v>28</v>
      </c>
      <c r="E359" s="22">
        <v>23490.025808467599</v>
      </c>
    </row>
    <row r="360" spans="1:5" x14ac:dyDescent="0.25">
      <c r="A360" s="22">
        <v>57</v>
      </c>
      <c r="B360" s="22">
        <v>1</v>
      </c>
      <c r="C360" s="22">
        <v>2</v>
      </c>
      <c r="D360" s="22" t="s">
        <v>28</v>
      </c>
      <c r="E360" s="22">
        <v>0</v>
      </c>
    </row>
    <row r="361" spans="1:5" x14ac:dyDescent="0.25">
      <c r="A361" s="22">
        <v>58</v>
      </c>
      <c r="B361" s="22">
        <v>2</v>
      </c>
      <c r="C361" s="22">
        <v>2</v>
      </c>
      <c r="D361" s="22" t="s">
        <v>28</v>
      </c>
      <c r="E361" s="22">
        <v>0</v>
      </c>
    </row>
    <row r="362" spans="1:5" x14ac:dyDescent="0.25">
      <c r="A362" s="22">
        <v>59</v>
      </c>
      <c r="B362" s="22">
        <v>3</v>
      </c>
      <c r="C362" s="22">
        <v>2</v>
      </c>
      <c r="D362" s="22" t="s">
        <v>28</v>
      </c>
      <c r="E362" s="22">
        <v>0</v>
      </c>
    </row>
    <row r="363" spans="1:5" x14ac:dyDescent="0.25">
      <c r="A363" s="22">
        <v>60</v>
      </c>
      <c r="B363" s="22">
        <v>4</v>
      </c>
      <c r="C363" s="22">
        <v>2</v>
      </c>
      <c r="D363" s="22" t="s">
        <v>28</v>
      </c>
      <c r="E363" s="22">
        <v>0</v>
      </c>
    </row>
    <row r="364" spans="1:5" x14ac:dyDescent="0.25">
      <c r="A364" s="22">
        <v>61</v>
      </c>
      <c r="B364" s="22">
        <v>5</v>
      </c>
      <c r="C364" s="22">
        <v>2</v>
      </c>
      <c r="D364" s="22" t="s">
        <v>28</v>
      </c>
      <c r="E364" s="22">
        <v>4216.8985693074001</v>
      </c>
    </row>
    <row r="365" spans="1:5" x14ac:dyDescent="0.25">
      <c r="A365" s="22">
        <v>62</v>
      </c>
      <c r="B365" s="22">
        <v>6</v>
      </c>
      <c r="C365" s="22">
        <v>2</v>
      </c>
      <c r="D365" s="22" t="s">
        <v>28</v>
      </c>
      <c r="E365" s="22">
        <v>911.78168053119998</v>
      </c>
    </row>
    <row r="366" spans="1:5" x14ac:dyDescent="0.25">
      <c r="A366" s="22">
        <v>63</v>
      </c>
      <c r="B366" s="22">
        <v>7</v>
      </c>
      <c r="C366" s="22">
        <v>2</v>
      </c>
      <c r="D366" s="22" t="s">
        <v>28</v>
      </c>
      <c r="E366" s="22">
        <v>13603.9848147623</v>
      </c>
    </row>
    <row r="367" spans="1:5" x14ac:dyDescent="0.25">
      <c r="A367" s="22">
        <v>64</v>
      </c>
      <c r="B367" s="22">
        <v>1</v>
      </c>
      <c r="C367" s="22">
        <v>3</v>
      </c>
      <c r="D367" s="22" t="s">
        <v>28</v>
      </c>
      <c r="E367" s="22">
        <v>0</v>
      </c>
    </row>
    <row r="368" spans="1:5" x14ac:dyDescent="0.25">
      <c r="A368" s="22">
        <v>65</v>
      </c>
      <c r="B368" s="22">
        <v>2</v>
      </c>
      <c r="C368" s="22">
        <v>3</v>
      </c>
      <c r="D368" s="22" t="s">
        <v>28</v>
      </c>
      <c r="E368" s="22">
        <v>0</v>
      </c>
    </row>
    <row r="369" spans="1:5" x14ac:dyDescent="0.25">
      <c r="A369" s="22">
        <v>66</v>
      </c>
      <c r="B369" s="22">
        <v>3</v>
      </c>
      <c r="C369" s="22">
        <v>3</v>
      </c>
      <c r="D369" s="22" t="s">
        <v>28</v>
      </c>
      <c r="E369" s="22">
        <v>0</v>
      </c>
    </row>
    <row r="370" spans="1:5" x14ac:dyDescent="0.25">
      <c r="A370" s="22">
        <v>67</v>
      </c>
      <c r="B370" s="22">
        <v>4</v>
      </c>
      <c r="C370" s="22">
        <v>3</v>
      </c>
      <c r="D370" s="22" t="s">
        <v>28</v>
      </c>
      <c r="E370" s="22">
        <v>0</v>
      </c>
    </row>
    <row r="371" spans="1:5" x14ac:dyDescent="0.25">
      <c r="A371" s="22">
        <v>68</v>
      </c>
      <c r="B371" s="22">
        <v>5</v>
      </c>
      <c r="C371" s="22">
        <v>3</v>
      </c>
      <c r="D371" s="22" t="s">
        <v>28</v>
      </c>
      <c r="E371" s="22">
        <v>4031.6578750868998</v>
      </c>
    </row>
    <row r="372" spans="1:5" x14ac:dyDescent="0.25">
      <c r="A372" s="22">
        <v>69</v>
      </c>
      <c r="B372" s="22">
        <v>6</v>
      </c>
      <c r="C372" s="22">
        <v>3</v>
      </c>
      <c r="D372" s="22" t="s">
        <v>28</v>
      </c>
      <c r="E372" s="22">
        <v>576.9128605185</v>
      </c>
    </row>
    <row r="373" spans="1:5" x14ac:dyDescent="0.25">
      <c r="A373" s="22">
        <v>70</v>
      </c>
      <c r="B373" s="22">
        <v>7</v>
      </c>
      <c r="C373" s="22">
        <v>3</v>
      </c>
      <c r="D373" s="22" t="s">
        <v>28</v>
      </c>
      <c r="E373" s="22">
        <v>22640.196662599599</v>
      </c>
    </row>
    <row r="374" spans="1:5" x14ac:dyDescent="0.25">
      <c r="A374" s="22">
        <v>71</v>
      </c>
      <c r="B374" s="22">
        <v>1</v>
      </c>
      <c r="C374" s="22">
        <v>4</v>
      </c>
      <c r="D374" s="22" t="s">
        <v>28</v>
      </c>
      <c r="E374" s="22">
        <v>0</v>
      </c>
    </row>
    <row r="375" spans="1:5" x14ac:dyDescent="0.25">
      <c r="A375" s="22">
        <v>72</v>
      </c>
      <c r="B375" s="22">
        <v>2</v>
      </c>
      <c r="C375" s="22">
        <v>4</v>
      </c>
      <c r="D375" s="22" t="s">
        <v>28</v>
      </c>
      <c r="E375" s="22">
        <v>0</v>
      </c>
    </row>
    <row r="376" spans="1:5" x14ac:dyDescent="0.25">
      <c r="A376" s="22">
        <v>73</v>
      </c>
      <c r="B376" s="22">
        <v>3</v>
      </c>
      <c r="C376" s="22">
        <v>4</v>
      </c>
      <c r="D376" s="22" t="s">
        <v>28</v>
      </c>
      <c r="E376" s="22">
        <v>0</v>
      </c>
    </row>
    <row r="377" spans="1:5" x14ac:dyDescent="0.25">
      <c r="A377" s="22">
        <v>74</v>
      </c>
      <c r="B377" s="22">
        <v>4</v>
      </c>
      <c r="C377" s="22">
        <v>4</v>
      </c>
      <c r="D377" s="22" t="s">
        <v>28</v>
      </c>
      <c r="E377" s="22">
        <v>0</v>
      </c>
    </row>
    <row r="378" spans="1:5" x14ac:dyDescent="0.25">
      <c r="A378" s="22">
        <v>75</v>
      </c>
      <c r="B378" s="22">
        <v>5</v>
      </c>
      <c r="C378" s="22">
        <v>4</v>
      </c>
      <c r="D378" s="22" t="s">
        <v>28</v>
      </c>
      <c r="E378" s="22">
        <v>6895.2960780786998</v>
      </c>
    </row>
    <row r="379" spans="1:5" x14ac:dyDescent="0.25">
      <c r="A379" s="22">
        <v>76</v>
      </c>
      <c r="B379" s="22">
        <v>6</v>
      </c>
      <c r="C379" s="22">
        <v>4</v>
      </c>
      <c r="D379" s="22" t="s">
        <v>28</v>
      </c>
      <c r="E379" s="22">
        <v>3272.7907538885001</v>
      </c>
    </row>
    <row r="380" spans="1:5" x14ac:dyDescent="0.25">
      <c r="A380" s="22">
        <v>77</v>
      </c>
      <c r="B380" s="22">
        <v>7</v>
      </c>
      <c r="C380" s="22">
        <v>4</v>
      </c>
      <c r="D380" s="22" t="s">
        <v>28</v>
      </c>
      <c r="E380" s="22">
        <v>23693.2114750935</v>
      </c>
    </row>
    <row r="381" spans="1:5" x14ac:dyDescent="0.25">
      <c r="A381" s="22">
        <v>78</v>
      </c>
      <c r="B381" s="22">
        <v>1</v>
      </c>
      <c r="C381" s="22">
        <v>5</v>
      </c>
      <c r="D381" s="22" t="s">
        <v>28</v>
      </c>
      <c r="E381" s="22">
        <v>7082.0800655667999</v>
      </c>
    </row>
    <row r="382" spans="1:5" x14ac:dyDescent="0.25">
      <c r="A382" s="22">
        <v>79</v>
      </c>
      <c r="B382" s="22">
        <v>2</v>
      </c>
      <c r="C382" s="22">
        <v>5</v>
      </c>
      <c r="D382" s="22" t="s">
        <v>28</v>
      </c>
      <c r="E382" s="22">
        <v>4031.0219010237001</v>
      </c>
    </row>
    <row r="383" spans="1:5" x14ac:dyDescent="0.25">
      <c r="A383" s="22">
        <v>80</v>
      </c>
      <c r="B383" s="22">
        <v>3</v>
      </c>
      <c r="C383" s="22">
        <v>5</v>
      </c>
      <c r="D383" s="22" t="s">
        <v>28</v>
      </c>
      <c r="E383" s="22">
        <v>3709.7713767494001</v>
      </c>
    </row>
    <row r="384" spans="1:5" x14ac:dyDescent="0.25">
      <c r="A384" s="22">
        <v>81</v>
      </c>
      <c r="B384" s="22">
        <v>4</v>
      </c>
      <c r="C384" s="22">
        <v>5</v>
      </c>
      <c r="D384" s="22" t="s">
        <v>28</v>
      </c>
      <c r="E384" s="22">
        <v>6963.0694924585996</v>
      </c>
    </row>
    <row r="385" spans="1:5" x14ac:dyDescent="0.25">
      <c r="A385" s="22">
        <v>82</v>
      </c>
      <c r="B385" s="22">
        <v>5</v>
      </c>
      <c r="C385" s="22">
        <v>5</v>
      </c>
      <c r="D385" s="22" t="s">
        <v>28</v>
      </c>
      <c r="E385" s="22">
        <v>240636.30560591401</v>
      </c>
    </row>
    <row r="386" spans="1:5" x14ac:dyDescent="0.25">
      <c r="A386" s="22">
        <v>83</v>
      </c>
      <c r="B386" s="22">
        <v>6</v>
      </c>
      <c r="C386" s="22">
        <v>5</v>
      </c>
      <c r="D386" s="22" t="s">
        <v>28</v>
      </c>
      <c r="E386" s="22">
        <v>84026.465162754801</v>
      </c>
    </row>
    <row r="387" spans="1:5" x14ac:dyDescent="0.25">
      <c r="A387" s="22">
        <v>84</v>
      </c>
      <c r="B387" s="22">
        <v>7</v>
      </c>
      <c r="C387" s="22">
        <v>5</v>
      </c>
      <c r="D387" s="22" t="s">
        <v>28</v>
      </c>
      <c r="E387" s="22">
        <v>106344.27972058101</v>
      </c>
    </row>
    <row r="388" spans="1:5" x14ac:dyDescent="0.25">
      <c r="A388" s="22">
        <v>85</v>
      </c>
      <c r="B388" s="22">
        <v>1</v>
      </c>
      <c r="C388" s="22">
        <v>6</v>
      </c>
      <c r="D388" s="22" t="s">
        <v>28</v>
      </c>
      <c r="E388" s="22">
        <v>1240.1103351412</v>
      </c>
    </row>
    <row r="389" spans="1:5" x14ac:dyDescent="0.25">
      <c r="A389" s="22">
        <v>86</v>
      </c>
      <c r="B389" s="22">
        <v>2</v>
      </c>
      <c r="C389" s="22">
        <v>6</v>
      </c>
      <c r="D389" s="22" t="s">
        <v>28</v>
      </c>
      <c r="E389" s="22">
        <v>816.22730690080004</v>
      </c>
    </row>
    <row r="390" spans="1:5" x14ac:dyDescent="0.25">
      <c r="A390" s="22">
        <v>87</v>
      </c>
      <c r="B390" s="22">
        <v>3</v>
      </c>
      <c r="C390" s="22">
        <v>6</v>
      </c>
      <c r="D390" s="22" t="s">
        <v>28</v>
      </c>
      <c r="E390" s="22">
        <v>456.7063467575</v>
      </c>
    </row>
    <row r="391" spans="1:5" x14ac:dyDescent="0.25">
      <c r="A391" s="22">
        <v>88</v>
      </c>
      <c r="B391" s="22">
        <v>4</v>
      </c>
      <c r="C391" s="22">
        <v>6</v>
      </c>
      <c r="D391" s="22" t="s">
        <v>28</v>
      </c>
      <c r="E391" s="22">
        <v>2225.3586792821998</v>
      </c>
    </row>
    <row r="392" spans="1:5" x14ac:dyDescent="0.25">
      <c r="A392" s="22">
        <v>89</v>
      </c>
      <c r="B392" s="22">
        <v>5</v>
      </c>
      <c r="C392" s="22">
        <v>6</v>
      </c>
      <c r="D392" s="22" t="s">
        <v>28</v>
      </c>
      <c r="E392" s="22">
        <v>102606.01875717301</v>
      </c>
    </row>
    <row r="393" spans="1:5" x14ac:dyDescent="0.25">
      <c r="A393" s="22">
        <v>90</v>
      </c>
      <c r="B393" s="22">
        <v>6</v>
      </c>
      <c r="C393" s="22">
        <v>6</v>
      </c>
      <c r="D393" s="22" t="s">
        <v>28</v>
      </c>
      <c r="E393" s="22">
        <v>31638.725907833101</v>
      </c>
    </row>
    <row r="394" spans="1:5" x14ac:dyDescent="0.25">
      <c r="A394" s="22">
        <v>91</v>
      </c>
      <c r="B394" s="22">
        <v>7</v>
      </c>
      <c r="C394" s="22">
        <v>6</v>
      </c>
      <c r="D394" s="22" t="s">
        <v>28</v>
      </c>
      <c r="E394" s="22">
        <v>55973.419339910703</v>
      </c>
    </row>
    <row r="395" spans="1:5" x14ac:dyDescent="0.25">
      <c r="A395" s="22">
        <v>92</v>
      </c>
      <c r="B395" s="22">
        <v>1</v>
      </c>
      <c r="C395" s="22">
        <v>7</v>
      </c>
      <c r="D395" s="22" t="s">
        <v>28</v>
      </c>
      <c r="E395" s="22">
        <v>22621.111406200602</v>
      </c>
    </row>
    <row r="396" spans="1:5" x14ac:dyDescent="0.25">
      <c r="A396" s="22">
        <v>93</v>
      </c>
      <c r="B396" s="22">
        <v>2</v>
      </c>
      <c r="C396" s="22">
        <v>7</v>
      </c>
      <c r="D396" s="22" t="s">
        <v>28</v>
      </c>
      <c r="E396" s="22">
        <v>10500.337216157999</v>
      </c>
    </row>
    <row r="397" spans="1:5" x14ac:dyDescent="0.25">
      <c r="A397" s="22">
        <v>94</v>
      </c>
      <c r="B397" s="22">
        <v>3</v>
      </c>
      <c r="C397" s="22">
        <v>7</v>
      </c>
      <c r="D397" s="22" t="s">
        <v>28</v>
      </c>
      <c r="E397" s="22">
        <v>18015.1172010839</v>
      </c>
    </row>
    <row r="398" spans="1:5" x14ac:dyDescent="0.25">
      <c r="A398" s="22">
        <v>95</v>
      </c>
      <c r="B398" s="22">
        <v>4</v>
      </c>
      <c r="C398" s="22">
        <v>7</v>
      </c>
      <c r="D398" s="22" t="s">
        <v>28</v>
      </c>
      <c r="E398" s="22">
        <v>21422.194724512501</v>
      </c>
    </row>
    <row r="399" spans="1:5" x14ac:dyDescent="0.25">
      <c r="A399" s="22">
        <v>96</v>
      </c>
      <c r="B399" s="22">
        <v>5</v>
      </c>
      <c r="C399" s="22">
        <v>7</v>
      </c>
      <c r="D399" s="22" t="s">
        <v>28</v>
      </c>
      <c r="E399" s="22">
        <v>91813.285109040502</v>
      </c>
    </row>
    <row r="400" spans="1:5" x14ac:dyDescent="0.25">
      <c r="A400" s="22">
        <v>97</v>
      </c>
      <c r="B400" s="22">
        <v>6</v>
      </c>
      <c r="C400" s="22">
        <v>7</v>
      </c>
      <c r="D400" s="22" t="s">
        <v>28</v>
      </c>
      <c r="E400" s="22">
        <v>48820.091811581697</v>
      </c>
    </row>
    <row r="401" spans="1:5" x14ac:dyDescent="0.25">
      <c r="A401" s="22">
        <v>98</v>
      </c>
      <c r="B401" s="22">
        <v>7</v>
      </c>
      <c r="C401" s="22">
        <v>7</v>
      </c>
      <c r="D401" s="22" t="s">
        <v>28</v>
      </c>
      <c r="E401" s="22">
        <v>1184672.02316071</v>
      </c>
    </row>
    <row r="402" spans="1:5" x14ac:dyDescent="0.25">
      <c r="A402" s="22">
        <v>99</v>
      </c>
      <c r="B402" s="22">
        <v>1</v>
      </c>
      <c r="C402" s="22">
        <v>1</v>
      </c>
      <c r="D402" s="22" t="s">
        <v>29</v>
      </c>
      <c r="E402" s="22">
        <v>40270.850759233101</v>
      </c>
    </row>
    <row r="403" spans="1:5" x14ac:dyDescent="0.25">
      <c r="A403" s="22">
        <v>100</v>
      </c>
      <c r="B403" s="22">
        <v>2</v>
      </c>
      <c r="C403" s="22">
        <v>1</v>
      </c>
      <c r="D403" s="22" t="s">
        <v>29</v>
      </c>
      <c r="E403" s="22">
        <v>6897.6199390914999</v>
      </c>
    </row>
    <row r="404" spans="1:5" x14ac:dyDescent="0.25">
      <c r="A404" s="22">
        <v>101</v>
      </c>
      <c r="B404" s="22">
        <v>3</v>
      </c>
      <c r="C404" s="22">
        <v>1</v>
      </c>
      <c r="D404" s="22" t="s">
        <v>29</v>
      </c>
      <c r="E404" s="22">
        <v>1139.0329461680001</v>
      </c>
    </row>
    <row r="405" spans="1:5" x14ac:dyDescent="0.25">
      <c r="A405" s="22">
        <v>102</v>
      </c>
      <c r="B405" s="22">
        <v>4</v>
      </c>
      <c r="C405" s="22">
        <v>1</v>
      </c>
      <c r="D405" s="22" t="s">
        <v>29</v>
      </c>
      <c r="E405" s="22">
        <v>8874.7212411340006</v>
      </c>
    </row>
    <row r="406" spans="1:5" x14ac:dyDescent="0.25">
      <c r="A406" s="22">
        <v>103</v>
      </c>
      <c r="B406" s="22">
        <v>5</v>
      </c>
      <c r="C406" s="22">
        <v>1</v>
      </c>
      <c r="D406" s="22" t="s">
        <v>29</v>
      </c>
      <c r="E406" s="22">
        <v>6933.5768586302001</v>
      </c>
    </row>
    <row r="407" spans="1:5" x14ac:dyDescent="0.25">
      <c r="A407" s="22">
        <v>104</v>
      </c>
      <c r="B407" s="22">
        <v>6</v>
      </c>
      <c r="C407" s="22">
        <v>1</v>
      </c>
      <c r="D407" s="22" t="s">
        <v>29</v>
      </c>
      <c r="E407" s="22">
        <v>2232.0457535924002</v>
      </c>
    </row>
    <row r="408" spans="1:5" x14ac:dyDescent="0.25">
      <c r="A408" s="22">
        <v>105</v>
      </c>
      <c r="B408" s="22">
        <v>7</v>
      </c>
      <c r="C408" s="22">
        <v>1</v>
      </c>
      <c r="D408" s="22" t="s">
        <v>29</v>
      </c>
      <c r="E408" s="22">
        <v>9592.7085927582993</v>
      </c>
    </row>
    <row r="409" spans="1:5" x14ac:dyDescent="0.25">
      <c r="A409" s="22">
        <v>106</v>
      </c>
      <c r="B409" s="22">
        <v>1</v>
      </c>
      <c r="C409" s="22">
        <v>2</v>
      </c>
      <c r="D409" s="22" t="s">
        <v>29</v>
      </c>
      <c r="E409" s="22">
        <v>4161.7158001069001</v>
      </c>
    </row>
    <row r="410" spans="1:5" x14ac:dyDescent="0.25">
      <c r="A410" s="22">
        <v>107</v>
      </c>
      <c r="B410" s="22">
        <v>2</v>
      </c>
      <c r="C410" s="22">
        <v>2</v>
      </c>
      <c r="D410" s="22" t="s">
        <v>29</v>
      </c>
      <c r="E410" s="22">
        <v>12979.6503839795</v>
      </c>
    </row>
    <row r="411" spans="1:5" x14ac:dyDescent="0.25">
      <c r="A411" s="22">
        <v>108</v>
      </c>
      <c r="B411" s="22">
        <v>3</v>
      </c>
      <c r="C411" s="22">
        <v>2</v>
      </c>
      <c r="D411" s="22" t="s">
        <v>29</v>
      </c>
      <c r="E411" s="22">
        <v>1233.002577622</v>
      </c>
    </row>
    <row r="412" spans="1:5" x14ac:dyDescent="0.25">
      <c r="A412" s="22">
        <v>109</v>
      </c>
      <c r="B412" s="22">
        <v>4</v>
      </c>
      <c r="C412" s="22">
        <v>2</v>
      </c>
      <c r="D412" s="22" t="s">
        <v>29</v>
      </c>
      <c r="E412" s="22">
        <v>1400.1140326873999</v>
      </c>
    </row>
    <row r="413" spans="1:5" x14ac:dyDescent="0.25">
      <c r="A413" s="22">
        <v>110</v>
      </c>
      <c r="B413" s="22">
        <v>5</v>
      </c>
      <c r="C413" s="22">
        <v>2</v>
      </c>
      <c r="D413" s="22" t="s">
        <v>29</v>
      </c>
      <c r="E413" s="22">
        <v>3497.5448990489999</v>
      </c>
    </row>
    <row r="414" spans="1:5" x14ac:dyDescent="0.25">
      <c r="A414" s="22">
        <v>111</v>
      </c>
      <c r="B414" s="22">
        <v>6</v>
      </c>
      <c r="C414" s="22">
        <v>2</v>
      </c>
      <c r="D414" s="22" t="s">
        <v>29</v>
      </c>
      <c r="E414" s="22">
        <v>1243.5083897167001</v>
      </c>
    </row>
    <row r="415" spans="1:5" x14ac:dyDescent="0.25">
      <c r="A415" s="22">
        <v>112</v>
      </c>
      <c r="B415" s="22">
        <v>7</v>
      </c>
      <c r="C415" s="22">
        <v>2</v>
      </c>
      <c r="D415" s="22" t="s">
        <v>29</v>
      </c>
      <c r="E415" s="22">
        <v>10962.991301085</v>
      </c>
    </row>
    <row r="416" spans="1:5" x14ac:dyDescent="0.25">
      <c r="A416" s="22">
        <v>113</v>
      </c>
      <c r="B416" s="22">
        <v>1</v>
      </c>
      <c r="C416" s="22">
        <v>3</v>
      </c>
      <c r="D416" s="22" t="s">
        <v>29</v>
      </c>
      <c r="E416" s="22">
        <v>4174.9406663008003</v>
      </c>
    </row>
    <row r="417" spans="1:5" x14ac:dyDescent="0.25">
      <c r="A417" s="22">
        <v>114</v>
      </c>
      <c r="B417" s="22">
        <v>2</v>
      </c>
      <c r="C417" s="22">
        <v>3</v>
      </c>
      <c r="D417" s="22" t="s">
        <v>29</v>
      </c>
      <c r="E417" s="22">
        <v>978.72248129260004</v>
      </c>
    </row>
    <row r="418" spans="1:5" x14ac:dyDescent="0.25">
      <c r="A418" s="22">
        <v>115</v>
      </c>
      <c r="B418" s="22">
        <v>3</v>
      </c>
      <c r="C418" s="22">
        <v>3</v>
      </c>
      <c r="D418" s="22" t="s">
        <v>29</v>
      </c>
      <c r="E418" s="22">
        <v>31945.585353307299</v>
      </c>
    </row>
    <row r="419" spans="1:5" x14ac:dyDescent="0.25">
      <c r="A419" s="22">
        <v>116</v>
      </c>
      <c r="B419" s="22">
        <v>4</v>
      </c>
      <c r="C419" s="22">
        <v>3</v>
      </c>
      <c r="D419" s="22" t="s">
        <v>29</v>
      </c>
      <c r="E419" s="22">
        <v>8062.5514137105001</v>
      </c>
    </row>
    <row r="420" spans="1:5" x14ac:dyDescent="0.25">
      <c r="A420" s="22">
        <v>117</v>
      </c>
      <c r="B420" s="22">
        <v>5</v>
      </c>
      <c r="C420" s="22">
        <v>3</v>
      </c>
      <c r="D420" s="22" t="s">
        <v>29</v>
      </c>
      <c r="E420" s="22">
        <v>9467.6407540837008</v>
      </c>
    </row>
    <row r="421" spans="1:5" x14ac:dyDescent="0.25">
      <c r="A421" s="22">
        <v>118</v>
      </c>
      <c r="B421" s="22">
        <v>6</v>
      </c>
      <c r="C421" s="22">
        <v>3</v>
      </c>
      <c r="D421" s="22" t="s">
        <v>29</v>
      </c>
      <c r="E421" s="22">
        <v>424.85030405520001</v>
      </c>
    </row>
    <row r="422" spans="1:5" x14ac:dyDescent="0.25">
      <c r="A422" s="22">
        <v>119</v>
      </c>
      <c r="B422" s="22">
        <v>7</v>
      </c>
      <c r="C422" s="22">
        <v>3</v>
      </c>
      <c r="D422" s="22" t="s">
        <v>29</v>
      </c>
      <c r="E422" s="22">
        <v>11191.909413486101</v>
      </c>
    </row>
    <row r="423" spans="1:5" x14ac:dyDescent="0.25">
      <c r="A423" s="22">
        <v>120</v>
      </c>
      <c r="B423" s="22">
        <v>1</v>
      </c>
      <c r="C423" s="22">
        <v>4</v>
      </c>
      <c r="D423" s="22" t="s">
        <v>29</v>
      </c>
      <c r="E423" s="22">
        <v>8191.6846752251004</v>
      </c>
    </row>
    <row r="424" spans="1:5" x14ac:dyDescent="0.25">
      <c r="A424" s="22">
        <v>121</v>
      </c>
      <c r="B424" s="22">
        <v>2</v>
      </c>
      <c r="C424" s="22">
        <v>4</v>
      </c>
      <c r="D424" s="22" t="s">
        <v>29</v>
      </c>
      <c r="E424" s="22">
        <v>1626.9822459479999</v>
      </c>
    </row>
    <row r="425" spans="1:5" x14ac:dyDescent="0.25">
      <c r="A425" s="22">
        <v>122</v>
      </c>
      <c r="B425" s="22">
        <v>3</v>
      </c>
      <c r="C425" s="22">
        <v>4</v>
      </c>
      <c r="D425" s="22" t="s">
        <v>29</v>
      </c>
      <c r="E425" s="22">
        <v>5761.8776678012</v>
      </c>
    </row>
    <row r="426" spans="1:5" x14ac:dyDescent="0.25">
      <c r="A426" s="22">
        <v>123</v>
      </c>
      <c r="B426" s="22">
        <v>4</v>
      </c>
      <c r="C426" s="22">
        <v>4</v>
      </c>
      <c r="D426" s="22" t="s">
        <v>29</v>
      </c>
      <c r="E426" s="22">
        <v>28686.4915533604</v>
      </c>
    </row>
    <row r="427" spans="1:5" x14ac:dyDescent="0.25">
      <c r="A427" s="22">
        <v>124</v>
      </c>
      <c r="B427" s="22">
        <v>5</v>
      </c>
      <c r="C427" s="22">
        <v>4</v>
      </c>
      <c r="D427" s="22" t="s">
        <v>29</v>
      </c>
      <c r="E427" s="22">
        <v>3593.4365147223998</v>
      </c>
    </row>
    <row r="428" spans="1:5" x14ac:dyDescent="0.25">
      <c r="A428" s="22">
        <v>125</v>
      </c>
      <c r="B428" s="22">
        <v>6</v>
      </c>
      <c r="C428" s="22">
        <v>4</v>
      </c>
      <c r="D428" s="22" t="s">
        <v>29</v>
      </c>
      <c r="E428" s="22">
        <v>1626.8151347319999</v>
      </c>
    </row>
    <row r="429" spans="1:5" x14ac:dyDescent="0.25">
      <c r="A429" s="22">
        <v>126</v>
      </c>
      <c r="B429" s="22">
        <v>7</v>
      </c>
      <c r="C429" s="22">
        <v>4</v>
      </c>
      <c r="D429" s="22" t="s">
        <v>29</v>
      </c>
      <c r="E429" s="22">
        <v>14061.2870936003</v>
      </c>
    </row>
    <row r="430" spans="1:5" x14ac:dyDescent="0.25">
      <c r="A430" s="22">
        <v>127</v>
      </c>
      <c r="B430" s="22">
        <v>1</v>
      </c>
      <c r="C430" s="22">
        <v>5</v>
      </c>
      <c r="D430" s="22" t="s">
        <v>29</v>
      </c>
      <c r="E430" s="22">
        <v>8480.6628629887</v>
      </c>
    </row>
    <row r="431" spans="1:5" x14ac:dyDescent="0.25">
      <c r="A431" s="22">
        <v>128</v>
      </c>
      <c r="B431" s="22">
        <v>2</v>
      </c>
      <c r="C431" s="22">
        <v>5</v>
      </c>
      <c r="D431" s="22" t="s">
        <v>29</v>
      </c>
      <c r="E431" s="22">
        <v>3624.6014159372999</v>
      </c>
    </row>
    <row r="432" spans="1:5" x14ac:dyDescent="0.25">
      <c r="A432" s="22">
        <v>129</v>
      </c>
      <c r="B432" s="22">
        <v>3</v>
      </c>
      <c r="C432" s="22">
        <v>5</v>
      </c>
      <c r="D432" s="22" t="s">
        <v>29</v>
      </c>
      <c r="E432" s="22">
        <v>7065.5090298925998</v>
      </c>
    </row>
    <row r="433" spans="1:5" x14ac:dyDescent="0.25">
      <c r="A433" s="22">
        <v>130</v>
      </c>
      <c r="B433" s="22">
        <v>4</v>
      </c>
      <c r="C433" s="22">
        <v>5</v>
      </c>
      <c r="D433" s="22" t="s">
        <v>29</v>
      </c>
      <c r="E433" s="22">
        <v>6021.0299173867998</v>
      </c>
    </row>
    <row r="434" spans="1:5" x14ac:dyDescent="0.25">
      <c r="A434" s="22">
        <v>131</v>
      </c>
      <c r="B434" s="22">
        <v>5</v>
      </c>
      <c r="C434" s="22">
        <v>5</v>
      </c>
      <c r="D434" s="22" t="s">
        <v>29</v>
      </c>
      <c r="E434" s="22">
        <v>670536.28093645698</v>
      </c>
    </row>
    <row r="435" spans="1:5" x14ac:dyDescent="0.25">
      <c r="A435" s="22">
        <v>132</v>
      </c>
      <c r="B435" s="22">
        <v>6</v>
      </c>
      <c r="C435" s="22">
        <v>5</v>
      </c>
      <c r="D435" s="22" t="s">
        <v>29</v>
      </c>
      <c r="E435" s="22">
        <v>81503.448599355703</v>
      </c>
    </row>
    <row r="436" spans="1:5" x14ac:dyDescent="0.25">
      <c r="A436" s="22">
        <v>133</v>
      </c>
      <c r="B436" s="22">
        <v>7</v>
      </c>
      <c r="C436" s="22">
        <v>5</v>
      </c>
      <c r="D436" s="22" t="s">
        <v>29</v>
      </c>
      <c r="E436" s="22">
        <v>73065.229489760502</v>
      </c>
    </row>
    <row r="437" spans="1:5" x14ac:dyDescent="0.25">
      <c r="A437" s="22">
        <v>134</v>
      </c>
      <c r="B437" s="22">
        <v>1</v>
      </c>
      <c r="C437" s="22">
        <v>6</v>
      </c>
      <c r="D437" s="22" t="s">
        <v>29</v>
      </c>
      <c r="E437" s="22">
        <v>2029.8875277315999</v>
      </c>
    </row>
    <row r="438" spans="1:5" x14ac:dyDescent="0.25">
      <c r="A438" s="22">
        <v>135</v>
      </c>
      <c r="B438" s="22">
        <v>2</v>
      </c>
      <c r="C438" s="22">
        <v>6</v>
      </c>
      <c r="D438" s="22" t="s">
        <v>29</v>
      </c>
      <c r="E438" s="22">
        <v>2512.6094175523999</v>
      </c>
    </row>
    <row r="439" spans="1:5" x14ac:dyDescent="0.25">
      <c r="A439" s="22">
        <v>136</v>
      </c>
      <c r="B439" s="22">
        <v>3</v>
      </c>
      <c r="C439" s="22">
        <v>6</v>
      </c>
      <c r="D439" s="22" t="s">
        <v>29</v>
      </c>
      <c r="E439" s="22">
        <v>235.50484203889999</v>
      </c>
    </row>
    <row r="440" spans="1:5" x14ac:dyDescent="0.25">
      <c r="A440" s="22">
        <v>137</v>
      </c>
      <c r="B440" s="22">
        <v>4</v>
      </c>
      <c r="C440" s="22">
        <v>6</v>
      </c>
      <c r="D440" s="22" t="s">
        <v>29</v>
      </c>
      <c r="E440" s="22">
        <v>304.1764175669</v>
      </c>
    </row>
    <row r="441" spans="1:5" x14ac:dyDescent="0.25">
      <c r="A441" s="22">
        <v>138</v>
      </c>
      <c r="B441" s="22">
        <v>5</v>
      </c>
      <c r="C441" s="22">
        <v>6</v>
      </c>
      <c r="D441" s="22" t="s">
        <v>29</v>
      </c>
      <c r="E441" s="22">
        <v>66684.500635727905</v>
      </c>
    </row>
    <row r="442" spans="1:5" x14ac:dyDescent="0.25">
      <c r="A442" s="22">
        <v>139</v>
      </c>
      <c r="B442" s="22">
        <v>6</v>
      </c>
      <c r="C442" s="22">
        <v>6</v>
      </c>
      <c r="D442" s="22" t="s">
        <v>29</v>
      </c>
      <c r="E442" s="22">
        <v>198553.362764032</v>
      </c>
    </row>
    <row r="443" spans="1:5" x14ac:dyDescent="0.25">
      <c r="A443" s="22">
        <v>140</v>
      </c>
      <c r="B443" s="22">
        <v>7</v>
      </c>
      <c r="C443" s="22">
        <v>6</v>
      </c>
      <c r="D443" s="22" t="s">
        <v>29</v>
      </c>
      <c r="E443" s="22">
        <v>18944.066395745202</v>
      </c>
    </row>
    <row r="444" spans="1:5" x14ac:dyDescent="0.25">
      <c r="A444" s="22">
        <v>141</v>
      </c>
      <c r="B444" s="22">
        <v>1</v>
      </c>
      <c r="C444" s="22">
        <v>7</v>
      </c>
      <c r="D444" s="22" t="s">
        <v>29</v>
      </c>
      <c r="E444" s="22">
        <v>20642.299077827</v>
      </c>
    </row>
    <row r="445" spans="1:5" x14ac:dyDescent="0.25">
      <c r="A445" s="22">
        <v>142</v>
      </c>
      <c r="B445" s="22">
        <v>2</v>
      </c>
      <c r="C445" s="22">
        <v>7</v>
      </c>
      <c r="D445" s="22" t="s">
        <v>29</v>
      </c>
      <c r="E445" s="22">
        <v>8828.6769890690994</v>
      </c>
    </row>
    <row r="446" spans="1:5" x14ac:dyDescent="0.25">
      <c r="A446" s="22">
        <v>143</v>
      </c>
      <c r="B446" s="22">
        <v>3</v>
      </c>
      <c r="C446" s="22">
        <v>7</v>
      </c>
      <c r="D446" s="22" t="s">
        <v>29</v>
      </c>
      <c r="E446" s="22">
        <v>17411.0475174698</v>
      </c>
    </row>
    <row r="447" spans="1:5" x14ac:dyDescent="0.25">
      <c r="A447" s="22">
        <v>144</v>
      </c>
      <c r="B447" s="22">
        <v>4</v>
      </c>
      <c r="C447" s="22">
        <v>7</v>
      </c>
      <c r="D447" s="22" t="s">
        <v>29</v>
      </c>
      <c r="E447" s="22">
        <v>19170.650022597001</v>
      </c>
    </row>
    <row r="448" spans="1:5" x14ac:dyDescent="0.25">
      <c r="A448" s="22">
        <v>145</v>
      </c>
      <c r="B448" s="22">
        <v>5</v>
      </c>
      <c r="C448" s="22">
        <v>7</v>
      </c>
      <c r="D448" s="22" t="s">
        <v>29</v>
      </c>
      <c r="E448" s="22">
        <v>109857.428929656</v>
      </c>
    </row>
    <row r="449" spans="1:5" x14ac:dyDescent="0.25">
      <c r="A449" s="22">
        <v>146</v>
      </c>
      <c r="B449" s="22">
        <v>6</v>
      </c>
      <c r="C449" s="22">
        <v>7</v>
      </c>
      <c r="D449" s="22" t="s">
        <v>29</v>
      </c>
      <c r="E449" s="22">
        <v>24565.559835040502</v>
      </c>
    </row>
    <row r="450" spans="1:5" x14ac:dyDescent="0.25">
      <c r="A450" s="22">
        <v>147</v>
      </c>
      <c r="B450" s="22">
        <v>7</v>
      </c>
      <c r="C450" s="22">
        <v>7</v>
      </c>
      <c r="D450" s="22" t="s">
        <v>29</v>
      </c>
      <c r="E450" s="22">
        <v>2739505.4364659698</v>
      </c>
    </row>
    <row r="451" spans="1:5" x14ac:dyDescent="0.25">
      <c r="A451" s="22" t="s">
        <v>0</v>
      </c>
      <c r="B451" s="22"/>
      <c r="C451" s="22"/>
      <c r="D451" s="22"/>
      <c r="E451" s="22"/>
    </row>
    <row r="452" spans="1:5" x14ac:dyDescent="0.25">
      <c r="A452" s="22">
        <v>1</v>
      </c>
      <c r="B452" s="22" t="s">
        <v>14</v>
      </c>
      <c r="C452" s="22"/>
      <c r="D452" s="22"/>
      <c r="E452" s="22"/>
    </row>
    <row r="453" spans="1:5" x14ac:dyDescent="0.25">
      <c r="A453" s="22" t="s">
        <v>23</v>
      </c>
      <c r="B453" s="22" t="s">
        <v>24</v>
      </c>
      <c r="C453" s="22" t="s">
        <v>25</v>
      </c>
      <c r="D453" s="22" t="s">
        <v>26</v>
      </c>
      <c r="E453" s="22"/>
    </row>
    <row r="454" spans="1:5" x14ac:dyDescent="0.25">
      <c r="A454" s="22">
        <v>1</v>
      </c>
      <c r="B454" s="22">
        <v>1</v>
      </c>
      <c r="C454" s="22">
        <v>1</v>
      </c>
      <c r="D454" s="22" t="s">
        <v>27</v>
      </c>
      <c r="E454" s="22">
        <v>256674</v>
      </c>
    </row>
    <row r="455" spans="1:5" x14ac:dyDescent="0.25">
      <c r="A455" s="22">
        <v>2</v>
      </c>
      <c r="B455" s="22">
        <v>2</v>
      </c>
      <c r="C455" s="22">
        <v>1</v>
      </c>
      <c r="D455" s="22" t="s">
        <v>27</v>
      </c>
      <c r="E455" s="22">
        <v>33468</v>
      </c>
    </row>
    <row r="456" spans="1:5" x14ac:dyDescent="0.25">
      <c r="A456" s="22">
        <v>3</v>
      </c>
      <c r="B456" s="22">
        <v>3</v>
      </c>
      <c r="C456" s="22">
        <v>1</v>
      </c>
      <c r="D456" s="22" t="s">
        <v>27</v>
      </c>
      <c r="E456" s="22">
        <v>23363</v>
      </c>
    </row>
    <row r="457" spans="1:5" x14ac:dyDescent="0.25">
      <c r="A457" s="22">
        <v>4</v>
      </c>
      <c r="B457" s="22">
        <v>4</v>
      </c>
      <c r="C457" s="22">
        <v>1</v>
      </c>
      <c r="D457" s="22" t="s">
        <v>27</v>
      </c>
      <c r="E457" s="22">
        <v>35529</v>
      </c>
    </row>
    <row r="458" spans="1:5" x14ac:dyDescent="0.25">
      <c r="A458" s="22">
        <v>5</v>
      </c>
      <c r="B458" s="22">
        <v>5</v>
      </c>
      <c r="C458" s="22">
        <v>1</v>
      </c>
      <c r="D458" s="22" t="s">
        <v>27</v>
      </c>
      <c r="E458" s="22">
        <v>20846</v>
      </c>
    </row>
    <row r="459" spans="1:5" x14ac:dyDescent="0.25">
      <c r="A459" s="22">
        <v>6</v>
      </c>
      <c r="B459" s="22">
        <v>6</v>
      </c>
      <c r="C459" s="22">
        <v>1</v>
      </c>
      <c r="D459" s="22" t="s">
        <v>27</v>
      </c>
      <c r="E459" s="22">
        <v>4672</v>
      </c>
    </row>
    <row r="460" spans="1:5" x14ac:dyDescent="0.25">
      <c r="A460" s="22">
        <v>7</v>
      </c>
      <c r="B460" s="22">
        <v>7</v>
      </c>
      <c r="C460" s="22">
        <v>1</v>
      </c>
      <c r="D460" s="22" t="s">
        <v>27</v>
      </c>
      <c r="E460" s="22">
        <v>72301</v>
      </c>
    </row>
    <row r="461" spans="1:5" x14ac:dyDescent="0.25">
      <c r="A461" s="22">
        <v>8</v>
      </c>
      <c r="B461" s="22">
        <v>1</v>
      </c>
      <c r="C461" s="22">
        <v>2</v>
      </c>
      <c r="D461" s="22" t="s">
        <v>27</v>
      </c>
      <c r="E461" s="22">
        <v>31643</v>
      </c>
    </row>
    <row r="462" spans="1:5" x14ac:dyDescent="0.25">
      <c r="A462" s="22">
        <v>9</v>
      </c>
      <c r="B462" s="22">
        <v>2</v>
      </c>
      <c r="C462" s="22">
        <v>2</v>
      </c>
      <c r="D462" s="22" t="s">
        <v>27</v>
      </c>
      <c r="E462" s="22">
        <v>17781</v>
      </c>
    </row>
    <row r="463" spans="1:5" x14ac:dyDescent="0.25">
      <c r="A463" s="22">
        <v>10</v>
      </c>
      <c r="B463" s="22">
        <v>3</v>
      </c>
      <c r="C463" s="22">
        <v>2</v>
      </c>
      <c r="D463" s="22" t="s">
        <v>27</v>
      </c>
      <c r="E463" s="22">
        <v>6822</v>
      </c>
    </row>
    <row r="464" spans="1:5" x14ac:dyDescent="0.25">
      <c r="A464" s="22">
        <v>11</v>
      </c>
      <c r="B464" s="22">
        <v>4</v>
      </c>
      <c r="C464" s="22">
        <v>2</v>
      </c>
      <c r="D464" s="22" t="s">
        <v>27</v>
      </c>
      <c r="E464" s="22">
        <v>3699</v>
      </c>
    </row>
    <row r="465" spans="1:5" x14ac:dyDescent="0.25">
      <c r="A465" s="22">
        <v>12</v>
      </c>
      <c r="B465" s="22">
        <v>5</v>
      </c>
      <c r="C465" s="22">
        <v>2</v>
      </c>
      <c r="D465" s="22" t="s">
        <v>27</v>
      </c>
      <c r="E465" s="22">
        <v>4100</v>
      </c>
    </row>
    <row r="466" spans="1:5" x14ac:dyDescent="0.25">
      <c r="A466" s="22">
        <v>13</v>
      </c>
      <c r="B466" s="22">
        <v>6</v>
      </c>
      <c r="C466" s="22">
        <v>2</v>
      </c>
      <c r="D466" s="22" t="s">
        <v>27</v>
      </c>
      <c r="E466" s="22">
        <v>560</v>
      </c>
    </row>
    <row r="467" spans="1:5" x14ac:dyDescent="0.25">
      <c r="A467" s="22">
        <v>14</v>
      </c>
      <c r="B467" s="22">
        <v>7</v>
      </c>
      <c r="C467" s="22">
        <v>2</v>
      </c>
      <c r="D467" s="22" t="s">
        <v>27</v>
      </c>
      <c r="E467" s="22">
        <v>13314</v>
      </c>
    </row>
    <row r="468" spans="1:5" x14ac:dyDescent="0.25">
      <c r="A468" s="22">
        <v>15</v>
      </c>
      <c r="B468" s="22">
        <v>1</v>
      </c>
      <c r="C468" s="22">
        <v>3</v>
      </c>
      <c r="D468" s="22" t="s">
        <v>27</v>
      </c>
      <c r="E468" s="22">
        <v>24853</v>
      </c>
    </row>
    <row r="469" spans="1:5" x14ac:dyDescent="0.25">
      <c r="A469" s="22">
        <v>16</v>
      </c>
      <c r="B469" s="22">
        <v>2</v>
      </c>
      <c r="C469" s="22">
        <v>3</v>
      </c>
      <c r="D469" s="22" t="s">
        <v>27</v>
      </c>
      <c r="E469" s="22">
        <v>7324</v>
      </c>
    </row>
    <row r="470" spans="1:5" x14ac:dyDescent="0.25">
      <c r="A470" s="22">
        <v>17</v>
      </c>
      <c r="B470" s="22">
        <v>3</v>
      </c>
      <c r="C470" s="22">
        <v>3</v>
      </c>
      <c r="D470" s="22" t="s">
        <v>27</v>
      </c>
      <c r="E470" s="22">
        <v>208545</v>
      </c>
    </row>
    <row r="471" spans="1:5" x14ac:dyDescent="0.25">
      <c r="A471" s="22">
        <v>18</v>
      </c>
      <c r="B471" s="22">
        <v>4</v>
      </c>
      <c r="C471" s="22">
        <v>3</v>
      </c>
      <c r="D471" s="22" t="s">
        <v>27</v>
      </c>
      <c r="E471" s="22">
        <v>39747</v>
      </c>
    </row>
    <row r="472" spans="1:5" x14ac:dyDescent="0.25">
      <c r="A472" s="22">
        <v>19</v>
      </c>
      <c r="B472" s="22">
        <v>5</v>
      </c>
      <c r="C472" s="22">
        <v>3</v>
      </c>
      <c r="D472" s="22" t="s">
        <v>27</v>
      </c>
      <c r="E472" s="22">
        <v>25923</v>
      </c>
    </row>
    <row r="473" spans="1:5" x14ac:dyDescent="0.25">
      <c r="A473" s="22">
        <v>20</v>
      </c>
      <c r="B473" s="22">
        <v>6</v>
      </c>
      <c r="C473" s="22">
        <v>3</v>
      </c>
      <c r="D473" s="22" t="s">
        <v>27</v>
      </c>
      <c r="E473" s="22">
        <v>1999</v>
      </c>
    </row>
    <row r="474" spans="1:5" x14ac:dyDescent="0.25">
      <c r="A474" s="22">
        <v>21</v>
      </c>
      <c r="B474" s="22">
        <v>7</v>
      </c>
      <c r="C474" s="22">
        <v>3</v>
      </c>
      <c r="D474" s="22" t="s">
        <v>27</v>
      </c>
      <c r="E474" s="22">
        <v>68143</v>
      </c>
    </row>
    <row r="475" spans="1:5" x14ac:dyDescent="0.25">
      <c r="A475" s="22">
        <v>22</v>
      </c>
      <c r="B475" s="22">
        <v>1</v>
      </c>
      <c r="C475" s="22">
        <v>4</v>
      </c>
      <c r="D475" s="22" t="s">
        <v>27</v>
      </c>
      <c r="E475" s="22">
        <v>38143</v>
      </c>
    </row>
    <row r="476" spans="1:5" x14ac:dyDescent="0.25">
      <c r="A476" s="22">
        <v>23</v>
      </c>
      <c r="B476" s="22">
        <v>2</v>
      </c>
      <c r="C476" s="22">
        <v>4</v>
      </c>
      <c r="D476" s="22" t="s">
        <v>27</v>
      </c>
      <c r="E476" s="22">
        <v>4053</v>
      </c>
    </row>
    <row r="477" spans="1:5" x14ac:dyDescent="0.25">
      <c r="A477" s="22">
        <v>24</v>
      </c>
      <c r="B477" s="22">
        <v>3</v>
      </c>
      <c r="C477" s="22">
        <v>4</v>
      </c>
      <c r="D477" s="22" t="s">
        <v>27</v>
      </c>
      <c r="E477" s="22">
        <v>41332</v>
      </c>
    </row>
    <row r="478" spans="1:5" x14ac:dyDescent="0.25">
      <c r="A478" s="22">
        <v>25</v>
      </c>
      <c r="B478" s="22">
        <v>4</v>
      </c>
      <c r="C478" s="22">
        <v>4</v>
      </c>
      <c r="D478" s="22" t="s">
        <v>27</v>
      </c>
      <c r="E478" s="22">
        <v>152982</v>
      </c>
    </row>
    <row r="479" spans="1:5" x14ac:dyDescent="0.25">
      <c r="A479" s="22">
        <v>26</v>
      </c>
      <c r="B479" s="22">
        <v>5</v>
      </c>
      <c r="C479" s="22">
        <v>4</v>
      </c>
      <c r="D479" s="22" t="s">
        <v>27</v>
      </c>
      <c r="E479" s="22">
        <v>7016</v>
      </c>
    </row>
    <row r="480" spans="1:5" x14ac:dyDescent="0.25">
      <c r="A480" s="22">
        <v>27</v>
      </c>
      <c r="B480" s="22">
        <v>6</v>
      </c>
      <c r="C480" s="22">
        <v>4</v>
      </c>
      <c r="D480" s="22" t="s">
        <v>27</v>
      </c>
      <c r="E480" s="22">
        <v>1118</v>
      </c>
    </row>
    <row r="481" spans="1:5" x14ac:dyDescent="0.25">
      <c r="A481" s="22">
        <v>28</v>
      </c>
      <c r="B481" s="22">
        <v>7</v>
      </c>
      <c r="C481" s="22">
        <v>4</v>
      </c>
      <c r="D481" s="22" t="s">
        <v>27</v>
      </c>
      <c r="E481" s="22">
        <v>56751</v>
      </c>
    </row>
    <row r="482" spans="1:5" x14ac:dyDescent="0.25">
      <c r="A482" s="22">
        <v>29</v>
      </c>
      <c r="B482" s="22">
        <v>1</v>
      </c>
      <c r="C482" s="22">
        <v>5</v>
      </c>
      <c r="D482" s="22" t="s">
        <v>27</v>
      </c>
      <c r="E482" s="22">
        <v>21236</v>
      </c>
    </row>
    <row r="483" spans="1:5" x14ac:dyDescent="0.25">
      <c r="A483" s="22">
        <v>30</v>
      </c>
      <c r="B483" s="22">
        <v>2</v>
      </c>
      <c r="C483" s="22">
        <v>5</v>
      </c>
      <c r="D483" s="22" t="s">
        <v>27</v>
      </c>
      <c r="E483" s="22">
        <v>4529</v>
      </c>
    </row>
    <row r="484" spans="1:5" x14ac:dyDescent="0.25">
      <c r="A484" s="22">
        <v>31</v>
      </c>
      <c r="B484" s="22">
        <v>3</v>
      </c>
      <c r="C484" s="22">
        <v>5</v>
      </c>
      <c r="D484" s="22" t="s">
        <v>27</v>
      </c>
      <c r="E484" s="22">
        <v>25358</v>
      </c>
    </row>
    <row r="485" spans="1:5" x14ac:dyDescent="0.25">
      <c r="A485" s="22">
        <v>32</v>
      </c>
      <c r="B485" s="22">
        <v>4</v>
      </c>
      <c r="C485" s="22">
        <v>5</v>
      </c>
      <c r="D485" s="22" t="s">
        <v>27</v>
      </c>
      <c r="E485" s="22">
        <v>6624</v>
      </c>
    </row>
    <row r="486" spans="1:5" x14ac:dyDescent="0.25">
      <c r="A486" s="22">
        <v>33</v>
      </c>
      <c r="B486" s="22">
        <v>5</v>
      </c>
      <c r="C486" s="22">
        <v>5</v>
      </c>
      <c r="D486" s="22" t="s">
        <v>27</v>
      </c>
      <c r="E486" s="22">
        <v>1375414</v>
      </c>
    </row>
    <row r="487" spans="1:5" x14ac:dyDescent="0.25">
      <c r="A487" s="22">
        <v>34</v>
      </c>
      <c r="B487" s="22">
        <v>6</v>
      </c>
      <c r="C487" s="22">
        <v>5</v>
      </c>
      <c r="D487" s="22" t="s">
        <v>27</v>
      </c>
      <c r="E487" s="22">
        <v>94863</v>
      </c>
    </row>
    <row r="488" spans="1:5" x14ac:dyDescent="0.25">
      <c r="A488" s="22">
        <v>35</v>
      </c>
      <c r="B488" s="22">
        <v>7</v>
      </c>
      <c r="C488" s="22">
        <v>5</v>
      </c>
      <c r="D488" s="22" t="s">
        <v>27</v>
      </c>
      <c r="E488" s="22">
        <v>179099</v>
      </c>
    </row>
    <row r="489" spans="1:5" x14ac:dyDescent="0.25">
      <c r="A489" s="22">
        <v>36</v>
      </c>
      <c r="B489" s="22">
        <v>1</v>
      </c>
      <c r="C489" s="22">
        <v>6</v>
      </c>
      <c r="D489" s="22" t="s">
        <v>27</v>
      </c>
      <c r="E489" s="22">
        <v>4550</v>
      </c>
    </row>
    <row r="490" spans="1:5" x14ac:dyDescent="0.25">
      <c r="A490" s="22">
        <v>37</v>
      </c>
      <c r="B490" s="22">
        <v>2</v>
      </c>
      <c r="C490" s="22">
        <v>6</v>
      </c>
      <c r="D490" s="22" t="s">
        <v>27</v>
      </c>
      <c r="E490" s="22">
        <v>672</v>
      </c>
    </row>
    <row r="491" spans="1:5" x14ac:dyDescent="0.25">
      <c r="A491" s="22">
        <v>38</v>
      </c>
      <c r="B491" s="22">
        <v>3</v>
      </c>
      <c r="C491" s="22">
        <v>6</v>
      </c>
      <c r="D491" s="22" t="s">
        <v>27</v>
      </c>
      <c r="E491" s="22">
        <v>1940</v>
      </c>
    </row>
    <row r="492" spans="1:5" x14ac:dyDescent="0.25">
      <c r="A492" s="22">
        <v>39</v>
      </c>
      <c r="B492" s="22">
        <v>4</v>
      </c>
      <c r="C492" s="22">
        <v>6</v>
      </c>
      <c r="D492" s="22" t="s">
        <v>27</v>
      </c>
      <c r="E492" s="22">
        <v>1116</v>
      </c>
    </row>
    <row r="493" spans="1:5" x14ac:dyDescent="0.25">
      <c r="A493" s="22">
        <v>40</v>
      </c>
      <c r="B493" s="22">
        <v>5</v>
      </c>
      <c r="C493" s="22">
        <v>6</v>
      </c>
      <c r="D493" s="22" t="s">
        <v>27</v>
      </c>
      <c r="E493" s="22">
        <v>84465</v>
      </c>
    </row>
    <row r="494" spans="1:5" x14ac:dyDescent="0.25">
      <c r="A494" s="22">
        <v>41</v>
      </c>
      <c r="B494" s="22">
        <v>6</v>
      </c>
      <c r="C494" s="22">
        <v>6</v>
      </c>
      <c r="D494" s="22" t="s">
        <v>27</v>
      </c>
      <c r="E494" s="22">
        <v>112814</v>
      </c>
    </row>
    <row r="495" spans="1:5" x14ac:dyDescent="0.25">
      <c r="A495" s="22">
        <v>42</v>
      </c>
      <c r="B495" s="22">
        <v>7</v>
      </c>
      <c r="C495" s="22">
        <v>6</v>
      </c>
      <c r="D495" s="22" t="s">
        <v>27</v>
      </c>
      <c r="E495" s="22">
        <v>19494</v>
      </c>
    </row>
    <row r="496" spans="1:5" x14ac:dyDescent="0.25">
      <c r="A496" s="22">
        <v>43</v>
      </c>
      <c r="B496" s="22">
        <v>1</v>
      </c>
      <c r="C496" s="22">
        <v>7</v>
      </c>
      <c r="D496" s="22" t="s">
        <v>27</v>
      </c>
      <c r="E496" s="22">
        <v>78910</v>
      </c>
    </row>
    <row r="497" spans="1:5" x14ac:dyDescent="0.25">
      <c r="A497" s="22">
        <v>44</v>
      </c>
      <c r="B497" s="22">
        <v>2</v>
      </c>
      <c r="C497" s="22">
        <v>7</v>
      </c>
      <c r="D497" s="22" t="s">
        <v>27</v>
      </c>
      <c r="E497" s="22">
        <v>14885</v>
      </c>
    </row>
    <row r="498" spans="1:5" x14ac:dyDescent="0.25">
      <c r="A498" s="22">
        <v>45</v>
      </c>
      <c r="B498" s="22">
        <v>3</v>
      </c>
      <c r="C498" s="22">
        <v>7</v>
      </c>
      <c r="D498" s="22" t="s">
        <v>27</v>
      </c>
      <c r="E498" s="22">
        <v>70685</v>
      </c>
    </row>
    <row r="499" spans="1:5" x14ac:dyDescent="0.25">
      <c r="A499" s="22">
        <v>46</v>
      </c>
      <c r="B499" s="22">
        <v>4</v>
      </c>
      <c r="C499" s="22">
        <v>7</v>
      </c>
      <c r="D499" s="22" t="s">
        <v>27</v>
      </c>
      <c r="E499" s="22">
        <v>60216</v>
      </c>
    </row>
    <row r="500" spans="1:5" x14ac:dyDescent="0.25">
      <c r="A500" s="22">
        <v>47</v>
      </c>
      <c r="B500" s="22">
        <v>5</v>
      </c>
      <c r="C500" s="22">
        <v>7</v>
      </c>
      <c r="D500" s="22" t="s">
        <v>27</v>
      </c>
      <c r="E500" s="22">
        <v>183333</v>
      </c>
    </row>
    <row r="501" spans="1:5" x14ac:dyDescent="0.25">
      <c r="A501" s="22">
        <v>48</v>
      </c>
      <c r="B501" s="22">
        <v>6</v>
      </c>
      <c r="C501" s="22">
        <v>7</v>
      </c>
      <c r="D501" s="22" t="s">
        <v>27</v>
      </c>
      <c r="E501" s="22">
        <v>22127</v>
      </c>
    </row>
    <row r="502" spans="1:5" x14ac:dyDescent="0.25">
      <c r="A502" s="22">
        <v>49</v>
      </c>
      <c r="B502" s="22">
        <v>7</v>
      </c>
      <c r="C502" s="22">
        <v>7</v>
      </c>
      <c r="D502" s="22" t="s">
        <v>27</v>
      </c>
      <c r="E502" s="22">
        <v>6425173</v>
      </c>
    </row>
    <row r="503" spans="1:5" x14ac:dyDescent="0.25">
      <c r="A503" s="22">
        <v>50</v>
      </c>
      <c r="B503" s="22">
        <v>1</v>
      </c>
      <c r="C503" s="22">
        <v>1</v>
      </c>
      <c r="D503" s="22" t="s">
        <v>28</v>
      </c>
      <c r="E503" s="22">
        <v>22525</v>
      </c>
    </row>
    <row r="504" spans="1:5" x14ac:dyDescent="0.25">
      <c r="A504" s="22">
        <v>51</v>
      </c>
      <c r="B504" s="22">
        <v>2</v>
      </c>
      <c r="C504" s="22">
        <v>1</v>
      </c>
      <c r="D504" s="22" t="s">
        <v>28</v>
      </c>
      <c r="E504" s="22">
        <v>5190</v>
      </c>
    </row>
    <row r="505" spans="1:5" x14ac:dyDescent="0.25">
      <c r="A505" s="22">
        <v>52</v>
      </c>
      <c r="B505" s="22">
        <v>3</v>
      </c>
      <c r="C505" s="22">
        <v>1</v>
      </c>
      <c r="D505" s="22" t="s">
        <v>28</v>
      </c>
      <c r="E505" s="22">
        <v>7407</v>
      </c>
    </row>
    <row r="506" spans="1:5" x14ac:dyDescent="0.25">
      <c r="A506" s="22">
        <v>53</v>
      </c>
      <c r="B506" s="22">
        <v>4</v>
      </c>
      <c r="C506" s="22">
        <v>1</v>
      </c>
      <c r="D506" s="22" t="s">
        <v>28</v>
      </c>
      <c r="E506" s="22">
        <v>10464</v>
      </c>
    </row>
    <row r="507" spans="1:5" x14ac:dyDescent="0.25">
      <c r="A507" s="22">
        <v>54</v>
      </c>
      <c r="B507" s="22">
        <v>5</v>
      </c>
      <c r="C507" s="22">
        <v>1</v>
      </c>
      <c r="D507" s="22" t="s">
        <v>28</v>
      </c>
      <c r="E507" s="22">
        <v>12593</v>
      </c>
    </row>
    <row r="508" spans="1:5" x14ac:dyDescent="0.25">
      <c r="A508" s="22">
        <v>55</v>
      </c>
      <c r="B508" s="22">
        <v>6</v>
      </c>
      <c r="C508" s="22">
        <v>1</v>
      </c>
      <c r="D508" s="22" t="s">
        <v>28</v>
      </c>
      <c r="E508" s="22">
        <v>4017</v>
      </c>
    </row>
    <row r="509" spans="1:5" x14ac:dyDescent="0.25">
      <c r="A509" s="22">
        <v>56</v>
      </c>
      <c r="B509" s="22">
        <v>7</v>
      </c>
      <c r="C509" s="22">
        <v>1</v>
      </c>
      <c r="D509" s="22" t="s">
        <v>28</v>
      </c>
      <c r="E509" s="22">
        <v>34040</v>
      </c>
    </row>
    <row r="510" spans="1:5" x14ac:dyDescent="0.25">
      <c r="A510" s="22">
        <v>57</v>
      </c>
      <c r="B510" s="22">
        <v>1</v>
      </c>
      <c r="C510" s="22">
        <v>2</v>
      </c>
      <c r="D510" s="22" t="s">
        <v>28</v>
      </c>
      <c r="E510" s="22">
        <v>7296</v>
      </c>
    </row>
    <row r="511" spans="1:5" x14ac:dyDescent="0.25">
      <c r="A511" s="22">
        <v>58</v>
      </c>
      <c r="B511" s="22">
        <v>2</v>
      </c>
      <c r="C511" s="22">
        <v>2</v>
      </c>
      <c r="D511" s="22" t="s">
        <v>28</v>
      </c>
      <c r="E511" s="22">
        <v>2696</v>
      </c>
    </row>
    <row r="512" spans="1:5" x14ac:dyDescent="0.25">
      <c r="A512" s="22">
        <v>59</v>
      </c>
      <c r="B512" s="22">
        <v>3</v>
      </c>
      <c r="C512" s="22">
        <v>2</v>
      </c>
      <c r="D512" s="22" t="s">
        <v>28</v>
      </c>
      <c r="E512" s="22">
        <v>4364</v>
      </c>
    </row>
    <row r="513" spans="1:5" x14ac:dyDescent="0.25">
      <c r="A513" s="22">
        <v>60</v>
      </c>
      <c r="B513" s="22">
        <v>4</v>
      </c>
      <c r="C513" s="22">
        <v>2</v>
      </c>
      <c r="D513" s="22" t="s">
        <v>28</v>
      </c>
      <c r="E513" s="22">
        <v>3408</v>
      </c>
    </row>
    <row r="514" spans="1:5" x14ac:dyDescent="0.25">
      <c r="A514" s="22">
        <v>61</v>
      </c>
      <c r="B514" s="22">
        <v>5</v>
      </c>
      <c r="C514" s="22">
        <v>2</v>
      </c>
      <c r="D514" s="22" t="s">
        <v>28</v>
      </c>
      <c r="E514" s="22">
        <v>5288</v>
      </c>
    </row>
    <row r="515" spans="1:5" x14ac:dyDescent="0.25">
      <c r="A515" s="22">
        <v>62</v>
      </c>
      <c r="B515" s="22">
        <v>6</v>
      </c>
      <c r="C515" s="22">
        <v>2</v>
      </c>
      <c r="D515" s="22" t="s">
        <v>28</v>
      </c>
      <c r="E515" s="22">
        <v>963</v>
      </c>
    </row>
    <row r="516" spans="1:5" x14ac:dyDescent="0.25">
      <c r="A516" s="22">
        <v>63</v>
      </c>
      <c r="B516" s="22">
        <v>7</v>
      </c>
      <c r="C516" s="22">
        <v>2</v>
      </c>
      <c r="D516" s="22" t="s">
        <v>28</v>
      </c>
      <c r="E516" s="22">
        <v>15754</v>
      </c>
    </row>
    <row r="517" spans="1:5" x14ac:dyDescent="0.25">
      <c r="A517" s="22">
        <v>64</v>
      </c>
      <c r="B517" s="22">
        <v>1</v>
      </c>
      <c r="C517" s="22">
        <v>3</v>
      </c>
      <c r="D517" s="22" t="s">
        <v>28</v>
      </c>
      <c r="E517" s="22">
        <v>6486</v>
      </c>
    </row>
    <row r="518" spans="1:5" x14ac:dyDescent="0.25">
      <c r="A518" s="22">
        <v>65</v>
      </c>
      <c r="B518" s="22">
        <v>2</v>
      </c>
      <c r="C518" s="22">
        <v>3</v>
      </c>
      <c r="D518" s="22" t="s">
        <v>28</v>
      </c>
      <c r="E518" s="22">
        <v>2705</v>
      </c>
    </row>
    <row r="519" spans="1:5" x14ac:dyDescent="0.25">
      <c r="A519" s="22">
        <v>66</v>
      </c>
      <c r="B519" s="22">
        <v>3</v>
      </c>
      <c r="C519" s="22">
        <v>3</v>
      </c>
      <c r="D519" s="22" t="s">
        <v>28</v>
      </c>
      <c r="E519" s="22">
        <v>18050</v>
      </c>
    </row>
    <row r="520" spans="1:5" x14ac:dyDescent="0.25">
      <c r="A520" s="22">
        <v>67</v>
      </c>
      <c r="B520" s="22">
        <v>4</v>
      </c>
      <c r="C520" s="22">
        <v>3</v>
      </c>
      <c r="D520" s="22" t="s">
        <v>28</v>
      </c>
      <c r="E520" s="22">
        <v>10076</v>
      </c>
    </row>
    <row r="521" spans="1:5" x14ac:dyDescent="0.25">
      <c r="A521" s="22">
        <v>68</v>
      </c>
      <c r="B521" s="22">
        <v>5</v>
      </c>
      <c r="C521" s="22">
        <v>3</v>
      </c>
      <c r="D521" s="22" t="s">
        <v>28</v>
      </c>
      <c r="E521" s="22">
        <v>10662</v>
      </c>
    </row>
    <row r="522" spans="1:5" x14ac:dyDescent="0.25">
      <c r="A522" s="22">
        <v>69</v>
      </c>
      <c r="B522" s="22">
        <v>6</v>
      </c>
      <c r="C522" s="22">
        <v>3</v>
      </c>
      <c r="D522" s="22" t="s">
        <v>28</v>
      </c>
      <c r="E522" s="22">
        <v>2560</v>
      </c>
    </row>
    <row r="523" spans="1:5" x14ac:dyDescent="0.25">
      <c r="A523" s="22">
        <v>70</v>
      </c>
      <c r="B523" s="22">
        <v>7</v>
      </c>
      <c r="C523" s="22">
        <v>3</v>
      </c>
      <c r="D523" s="22" t="s">
        <v>28</v>
      </c>
      <c r="E523" s="22">
        <v>28088</v>
      </c>
    </row>
    <row r="524" spans="1:5" x14ac:dyDescent="0.25">
      <c r="A524" s="22">
        <v>71</v>
      </c>
      <c r="B524" s="22">
        <v>1</v>
      </c>
      <c r="C524" s="22">
        <v>4</v>
      </c>
      <c r="D524" s="22" t="s">
        <v>28</v>
      </c>
      <c r="E524" s="22">
        <v>11608</v>
      </c>
    </row>
    <row r="525" spans="1:5" x14ac:dyDescent="0.25">
      <c r="A525" s="22">
        <v>72</v>
      </c>
      <c r="B525" s="22">
        <v>2</v>
      </c>
      <c r="C525" s="22">
        <v>4</v>
      </c>
      <c r="D525" s="22" t="s">
        <v>28</v>
      </c>
      <c r="E525" s="22">
        <v>2292</v>
      </c>
    </row>
    <row r="526" spans="1:5" x14ac:dyDescent="0.25">
      <c r="A526" s="22">
        <v>73</v>
      </c>
      <c r="B526" s="22">
        <v>3</v>
      </c>
      <c r="C526" s="22">
        <v>4</v>
      </c>
      <c r="D526" s="22" t="s">
        <v>28</v>
      </c>
      <c r="E526" s="22">
        <v>11792</v>
      </c>
    </row>
    <row r="527" spans="1:5" x14ac:dyDescent="0.25">
      <c r="A527" s="22">
        <v>74</v>
      </c>
      <c r="B527" s="22">
        <v>4</v>
      </c>
      <c r="C527" s="22">
        <v>4</v>
      </c>
      <c r="D527" s="22" t="s">
        <v>28</v>
      </c>
      <c r="E527" s="22">
        <v>21388</v>
      </c>
    </row>
    <row r="528" spans="1:5" x14ac:dyDescent="0.25">
      <c r="A528" s="22">
        <v>75</v>
      </c>
      <c r="B528" s="22">
        <v>5</v>
      </c>
      <c r="C528" s="22">
        <v>4</v>
      </c>
      <c r="D528" s="22" t="s">
        <v>28</v>
      </c>
      <c r="E528" s="22">
        <v>9210</v>
      </c>
    </row>
    <row r="529" spans="1:5" x14ac:dyDescent="0.25">
      <c r="A529" s="22">
        <v>76</v>
      </c>
      <c r="B529" s="22">
        <v>6</v>
      </c>
      <c r="C529" s="22">
        <v>4</v>
      </c>
      <c r="D529" s="22" t="s">
        <v>28</v>
      </c>
      <c r="E529" s="22">
        <v>2100</v>
      </c>
    </row>
    <row r="530" spans="1:5" x14ac:dyDescent="0.25">
      <c r="A530" s="22">
        <v>77</v>
      </c>
      <c r="B530" s="22">
        <v>7</v>
      </c>
      <c r="C530" s="22">
        <v>4</v>
      </c>
      <c r="D530" s="22" t="s">
        <v>28</v>
      </c>
      <c r="E530" s="22">
        <v>33654</v>
      </c>
    </row>
    <row r="531" spans="1:5" x14ac:dyDescent="0.25">
      <c r="A531" s="22">
        <v>78</v>
      </c>
      <c r="B531" s="22">
        <v>1</v>
      </c>
      <c r="C531" s="22">
        <v>5</v>
      </c>
      <c r="D531" s="22" t="s">
        <v>28</v>
      </c>
      <c r="E531" s="22">
        <v>13254</v>
      </c>
    </row>
    <row r="532" spans="1:5" x14ac:dyDescent="0.25">
      <c r="A532" s="22">
        <v>79</v>
      </c>
      <c r="B532" s="22">
        <v>2</v>
      </c>
      <c r="C532" s="22">
        <v>5</v>
      </c>
      <c r="D532" s="22" t="s">
        <v>28</v>
      </c>
      <c r="E532" s="22">
        <v>3544</v>
      </c>
    </row>
    <row r="533" spans="1:5" x14ac:dyDescent="0.25">
      <c r="A533" s="22">
        <v>80</v>
      </c>
      <c r="B533" s="22">
        <v>3</v>
      </c>
      <c r="C533" s="22">
        <v>5</v>
      </c>
      <c r="D533" s="22" t="s">
        <v>28</v>
      </c>
      <c r="E533" s="22">
        <v>12491</v>
      </c>
    </row>
    <row r="534" spans="1:5" x14ac:dyDescent="0.25">
      <c r="A534" s="22">
        <v>81</v>
      </c>
      <c r="B534" s="22">
        <v>4</v>
      </c>
      <c r="C534" s="22">
        <v>5</v>
      </c>
      <c r="D534" s="22" t="s">
        <v>28</v>
      </c>
      <c r="E534" s="22">
        <v>8589</v>
      </c>
    </row>
    <row r="535" spans="1:5" x14ac:dyDescent="0.25">
      <c r="A535" s="22">
        <v>82</v>
      </c>
      <c r="B535" s="22">
        <v>5</v>
      </c>
      <c r="C535" s="22">
        <v>5</v>
      </c>
      <c r="D535" s="22" t="s">
        <v>28</v>
      </c>
      <c r="E535" s="22">
        <v>227016</v>
      </c>
    </row>
    <row r="536" spans="1:5" x14ac:dyDescent="0.25">
      <c r="A536" s="22">
        <v>83</v>
      </c>
      <c r="B536" s="22">
        <v>6</v>
      </c>
      <c r="C536" s="22">
        <v>5</v>
      </c>
      <c r="D536" s="22" t="s">
        <v>28</v>
      </c>
      <c r="E536" s="22">
        <v>67597</v>
      </c>
    </row>
    <row r="537" spans="1:5" x14ac:dyDescent="0.25">
      <c r="A537" s="22">
        <v>84</v>
      </c>
      <c r="B537" s="22">
        <v>7</v>
      </c>
      <c r="C537" s="22">
        <v>5</v>
      </c>
      <c r="D537" s="22" t="s">
        <v>28</v>
      </c>
      <c r="E537" s="22">
        <v>128504</v>
      </c>
    </row>
    <row r="538" spans="1:5" x14ac:dyDescent="0.25">
      <c r="A538" s="22">
        <v>85</v>
      </c>
      <c r="B538" s="22">
        <v>1</v>
      </c>
      <c r="C538" s="22">
        <v>6</v>
      </c>
      <c r="D538" s="22" t="s">
        <v>28</v>
      </c>
      <c r="E538" s="22">
        <v>5559</v>
      </c>
    </row>
    <row r="539" spans="1:5" x14ac:dyDescent="0.25">
      <c r="A539" s="22">
        <v>86</v>
      </c>
      <c r="B539" s="22">
        <v>2</v>
      </c>
      <c r="C539" s="22">
        <v>6</v>
      </c>
      <c r="D539" s="22" t="s">
        <v>28</v>
      </c>
      <c r="E539" s="22">
        <v>859</v>
      </c>
    </row>
    <row r="540" spans="1:5" x14ac:dyDescent="0.25">
      <c r="A540" s="22">
        <v>87</v>
      </c>
      <c r="B540" s="22">
        <v>3</v>
      </c>
      <c r="C540" s="22">
        <v>6</v>
      </c>
      <c r="D540" s="22" t="s">
        <v>28</v>
      </c>
      <c r="E540" s="22">
        <v>4150</v>
      </c>
    </row>
    <row r="541" spans="1:5" x14ac:dyDescent="0.25">
      <c r="A541" s="22">
        <v>88</v>
      </c>
      <c r="B541" s="22">
        <v>4</v>
      </c>
      <c r="C541" s="22">
        <v>6</v>
      </c>
      <c r="D541" s="22" t="s">
        <v>28</v>
      </c>
      <c r="E541" s="22">
        <v>2799</v>
      </c>
    </row>
    <row r="542" spans="1:5" x14ac:dyDescent="0.25">
      <c r="A542" s="22">
        <v>89</v>
      </c>
      <c r="B542" s="22">
        <v>5</v>
      </c>
      <c r="C542" s="22">
        <v>6</v>
      </c>
      <c r="D542" s="22" t="s">
        <v>28</v>
      </c>
      <c r="E542" s="22">
        <v>96757</v>
      </c>
    </row>
    <row r="543" spans="1:5" x14ac:dyDescent="0.25">
      <c r="A543" s="22">
        <v>90</v>
      </c>
      <c r="B543" s="22">
        <v>6</v>
      </c>
      <c r="C543" s="22">
        <v>6</v>
      </c>
      <c r="D543" s="22" t="s">
        <v>28</v>
      </c>
      <c r="E543" s="22">
        <v>24102</v>
      </c>
    </row>
    <row r="544" spans="1:5" x14ac:dyDescent="0.25">
      <c r="A544" s="22">
        <v>91</v>
      </c>
      <c r="B544" s="22">
        <v>7</v>
      </c>
      <c r="C544" s="22">
        <v>6</v>
      </c>
      <c r="D544" s="22" t="s">
        <v>28</v>
      </c>
      <c r="E544" s="22">
        <v>48631</v>
      </c>
    </row>
    <row r="545" spans="1:5" x14ac:dyDescent="0.25">
      <c r="A545" s="22">
        <v>92</v>
      </c>
      <c r="B545" s="22">
        <v>1</v>
      </c>
      <c r="C545" s="22">
        <v>7</v>
      </c>
      <c r="D545" s="22" t="s">
        <v>28</v>
      </c>
      <c r="E545" s="22">
        <v>30321</v>
      </c>
    </row>
    <row r="546" spans="1:5" x14ac:dyDescent="0.25">
      <c r="A546" s="22">
        <v>93</v>
      </c>
      <c r="B546" s="22">
        <v>2</v>
      </c>
      <c r="C546" s="22">
        <v>7</v>
      </c>
      <c r="D546" s="22" t="s">
        <v>28</v>
      </c>
      <c r="E546" s="22">
        <v>9980</v>
      </c>
    </row>
    <row r="547" spans="1:5" x14ac:dyDescent="0.25">
      <c r="A547" s="22">
        <v>94</v>
      </c>
      <c r="B547" s="22">
        <v>3</v>
      </c>
      <c r="C547" s="22">
        <v>7</v>
      </c>
      <c r="D547" s="22" t="s">
        <v>28</v>
      </c>
      <c r="E547" s="22">
        <v>26239</v>
      </c>
    </row>
    <row r="548" spans="1:5" x14ac:dyDescent="0.25">
      <c r="A548" s="22">
        <v>95</v>
      </c>
      <c r="B548" s="22">
        <v>4</v>
      </c>
      <c r="C548" s="22">
        <v>7</v>
      </c>
      <c r="D548" s="22" t="s">
        <v>28</v>
      </c>
      <c r="E548" s="22">
        <v>27616</v>
      </c>
    </row>
    <row r="549" spans="1:5" x14ac:dyDescent="0.25">
      <c r="A549" s="22">
        <v>96</v>
      </c>
      <c r="B549" s="22">
        <v>5</v>
      </c>
      <c r="C549" s="22">
        <v>7</v>
      </c>
      <c r="D549" s="22" t="s">
        <v>28</v>
      </c>
      <c r="E549" s="22">
        <v>111646</v>
      </c>
    </row>
    <row r="550" spans="1:5" x14ac:dyDescent="0.25">
      <c r="A550" s="22">
        <v>97</v>
      </c>
      <c r="B550" s="22">
        <v>6</v>
      </c>
      <c r="C550" s="22">
        <v>7</v>
      </c>
      <c r="D550" s="22" t="s">
        <v>28</v>
      </c>
      <c r="E550" s="22">
        <v>32339</v>
      </c>
    </row>
    <row r="551" spans="1:5" x14ac:dyDescent="0.25">
      <c r="A551" s="22">
        <v>98</v>
      </c>
      <c r="B551" s="22">
        <v>7</v>
      </c>
      <c r="C551" s="22">
        <v>7</v>
      </c>
      <c r="D551" s="22" t="s">
        <v>28</v>
      </c>
      <c r="E551" s="22">
        <v>1243885</v>
      </c>
    </row>
    <row r="552" spans="1:5" x14ac:dyDescent="0.25">
      <c r="A552" s="22">
        <v>99</v>
      </c>
      <c r="B552" s="22">
        <v>1</v>
      </c>
      <c r="C552" s="22">
        <v>1</v>
      </c>
      <c r="D552" s="22" t="s">
        <v>29</v>
      </c>
      <c r="E552" s="22">
        <v>168084</v>
      </c>
    </row>
    <row r="553" spans="1:5" x14ac:dyDescent="0.25">
      <c r="A553" s="22">
        <v>100</v>
      </c>
      <c r="B553" s="22">
        <v>2</v>
      </c>
      <c r="C553" s="22">
        <v>1</v>
      </c>
      <c r="D553" s="22" t="s">
        <v>29</v>
      </c>
      <c r="E553" s="22">
        <v>33466</v>
      </c>
    </row>
    <row r="554" spans="1:5" x14ac:dyDescent="0.25">
      <c r="A554" s="22">
        <v>101</v>
      </c>
      <c r="B554" s="22">
        <v>3</v>
      </c>
      <c r="C554" s="22">
        <v>1</v>
      </c>
      <c r="D554" s="22" t="s">
        <v>29</v>
      </c>
      <c r="E554" s="22">
        <v>15119</v>
      </c>
    </row>
    <row r="555" spans="1:5" x14ac:dyDescent="0.25">
      <c r="A555" s="22">
        <v>102</v>
      </c>
      <c r="B555" s="22">
        <v>4</v>
      </c>
      <c r="C555" s="22">
        <v>1</v>
      </c>
      <c r="D555" s="22" t="s">
        <v>29</v>
      </c>
      <c r="E555" s="22">
        <v>28746</v>
      </c>
    </row>
    <row r="556" spans="1:5" x14ac:dyDescent="0.25">
      <c r="A556" s="22">
        <v>103</v>
      </c>
      <c r="B556" s="22">
        <v>5</v>
      </c>
      <c r="C556" s="22">
        <v>1</v>
      </c>
      <c r="D556" s="22" t="s">
        <v>29</v>
      </c>
      <c r="E556" s="22">
        <v>15566</v>
      </c>
    </row>
    <row r="557" spans="1:5" x14ac:dyDescent="0.25">
      <c r="A557" s="22">
        <v>104</v>
      </c>
      <c r="B557" s="22">
        <v>6</v>
      </c>
      <c r="C557" s="22">
        <v>1</v>
      </c>
      <c r="D557" s="22" t="s">
        <v>29</v>
      </c>
      <c r="E557" s="22">
        <v>7241</v>
      </c>
    </row>
    <row r="558" spans="1:5" x14ac:dyDescent="0.25">
      <c r="A558" s="22">
        <v>105</v>
      </c>
      <c r="B558" s="22">
        <v>7</v>
      </c>
      <c r="C558" s="22">
        <v>1</v>
      </c>
      <c r="D558" s="22" t="s">
        <v>29</v>
      </c>
      <c r="E558" s="22">
        <v>35693</v>
      </c>
    </row>
    <row r="559" spans="1:5" x14ac:dyDescent="0.25">
      <c r="A559" s="22">
        <v>106</v>
      </c>
      <c r="B559" s="22">
        <v>1</v>
      </c>
      <c r="C559" s="22">
        <v>2</v>
      </c>
      <c r="D559" s="22" t="s">
        <v>29</v>
      </c>
      <c r="E559" s="22">
        <v>29891</v>
      </c>
    </row>
    <row r="560" spans="1:5" x14ac:dyDescent="0.25">
      <c r="A560" s="22">
        <v>107</v>
      </c>
      <c r="B560" s="22">
        <v>2</v>
      </c>
      <c r="C560" s="22">
        <v>2</v>
      </c>
      <c r="D560" s="22" t="s">
        <v>29</v>
      </c>
      <c r="E560" s="22">
        <v>35271</v>
      </c>
    </row>
    <row r="561" spans="1:5" x14ac:dyDescent="0.25">
      <c r="A561" s="22">
        <v>108</v>
      </c>
      <c r="B561" s="22">
        <v>3</v>
      </c>
      <c r="C561" s="22">
        <v>2</v>
      </c>
      <c r="D561" s="22" t="s">
        <v>29</v>
      </c>
      <c r="E561" s="22">
        <v>9275</v>
      </c>
    </row>
    <row r="562" spans="1:5" x14ac:dyDescent="0.25">
      <c r="A562" s="22">
        <v>109</v>
      </c>
      <c r="B562" s="22">
        <v>4</v>
      </c>
      <c r="C562" s="22">
        <v>2</v>
      </c>
      <c r="D562" s="22" t="s">
        <v>29</v>
      </c>
      <c r="E562" s="22">
        <v>3137</v>
      </c>
    </row>
    <row r="563" spans="1:5" x14ac:dyDescent="0.25">
      <c r="A563" s="22">
        <v>110</v>
      </c>
      <c r="B563" s="22">
        <v>5</v>
      </c>
      <c r="C563" s="22">
        <v>2</v>
      </c>
      <c r="D563" s="22" t="s">
        <v>29</v>
      </c>
      <c r="E563" s="22">
        <v>3461</v>
      </c>
    </row>
    <row r="564" spans="1:5" x14ac:dyDescent="0.25">
      <c r="A564" s="22">
        <v>111</v>
      </c>
      <c r="B564" s="22">
        <v>6</v>
      </c>
      <c r="C564" s="22">
        <v>2</v>
      </c>
      <c r="D564" s="22" t="s">
        <v>29</v>
      </c>
      <c r="E564" s="22">
        <v>1216</v>
      </c>
    </row>
    <row r="565" spans="1:5" x14ac:dyDescent="0.25">
      <c r="A565" s="22">
        <v>112</v>
      </c>
      <c r="B565" s="22">
        <v>7</v>
      </c>
      <c r="C565" s="22">
        <v>2</v>
      </c>
      <c r="D565" s="22" t="s">
        <v>29</v>
      </c>
      <c r="E565" s="22">
        <v>8083</v>
      </c>
    </row>
    <row r="566" spans="1:5" x14ac:dyDescent="0.25">
      <c r="A566" s="22">
        <v>113</v>
      </c>
      <c r="B566" s="22">
        <v>1</v>
      </c>
      <c r="C566" s="22">
        <v>3</v>
      </c>
      <c r="D566" s="22" t="s">
        <v>29</v>
      </c>
      <c r="E566" s="22">
        <v>16550</v>
      </c>
    </row>
    <row r="567" spans="1:5" x14ac:dyDescent="0.25">
      <c r="A567" s="22">
        <v>114</v>
      </c>
      <c r="B567" s="22">
        <v>2</v>
      </c>
      <c r="C567" s="22">
        <v>3</v>
      </c>
      <c r="D567" s="22" t="s">
        <v>29</v>
      </c>
      <c r="E567" s="22">
        <v>10826</v>
      </c>
    </row>
    <row r="568" spans="1:5" x14ac:dyDescent="0.25">
      <c r="A568" s="22">
        <v>115</v>
      </c>
      <c r="B568" s="22">
        <v>3</v>
      </c>
      <c r="C568" s="22">
        <v>3</v>
      </c>
      <c r="D568" s="22" t="s">
        <v>29</v>
      </c>
      <c r="E568" s="22">
        <v>124289</v>
      </c>
    </row>
    <row r="569" spans="1:5" x14ac:dyDescent="0.25">
      <c r="A569" s="22">
        <v>116</v>
      </c>
      <c r="B569" s="22">
        <v>4</v>
      </c>
      <c r="C569" s="22">
        <v>3</v>
      </c>
      <c r="D569" s="22" t="s">
        <v>29</v>
      </c>
      <c r="E569" s="22">
        <v>28226</v>
      </c>
    </row>
    <row r="570" spans="1:5" x14ac:dyDescent="0.25">
      <c r="A570" s="22">
        <v>117</v>
      </c>
      <c r="B570" s="22">
        <v>5</v>
      </c>
      <c r="C570" s="22">
        <v>3</v>
      </c>
      <c r="D570" s="22" t="s">
        <v>29</v>
      </c>
      <c r="E570" s="22">
        <v>15868</v>
      </c>
    </row>
    <row r="571" spans="1:5" x14ac:dyDescent="0.25">
      <c r="A571" s="22">
        <v>118</v>
      </c>
      <c r="B571" s="22">
        <v>6</v>
      </c>
      <c r="C571" s="22">
        <v>3</v>
      </c>
      <c r="D571" s="22" t="s">
        <v>29</v>
      </c>
      <c r="E571" s="22">
        <v>3583</v>
      </c>
    </row>
    <row r="572" spans="1:5" x14ac:dyDescent="0.25">
      <c r="A572" s="22">
        <v>119</v>
      </c>
      <c r="B572" s="22">
        <v>7</v>
      </c>
      <c r="C572" s="22">
        <v>3</v>
      </c>
      <c r="D572" s="22" t="s">
        <v>29</v>
      </c>
      <c r="E572" s="22">
        <v>29662</v>
      </c>
    </row>
    <row r="573" spans="1:5" x14ac:dyDescent="0.25">
      <c r="A573" s="22">
        <v>120</v>
      </c>
      <c r="B573" s="22">
        <v>1</v>
      </c>
      <c r="C573" s="22">
        <v>4</v>
      </c>
      <c r="D573" s="22" t="s">
        <v>29</v>
      </c>
      <c r="E573" s="22">
        <v>25123</v>
      </c>
    </row>
    <row r="574" spans="1:5" x14ac:dyDescent="0.25">
      <c r="A574" s="22">
        <v>121</v>
      </c>
      <c r="B574" s="22">
        <v>2</v>
      </c>
      <c r="C574" s="22">
        <v>4</v>
      </c>
      <c r="D574" s="22" t="s">
        <v>29</v>
      </c>
      <c r="E574" s="22">
        <v>3393</v>
      </c>
    </row>
    <row r="575" spans="1:5" x14ac:dyDescent="0.25">
      <c r="A575" s="22">
        <v>122</v>
      </c>
      <c r="B575" s="22">
        <v>3</v>
      </c>
      <c r="C575" s="22">
        <v>4</v>
      </c>
      <c r="D575" s="22" t="s">
        <v>29</v>
      </c>
      <c r="E575" s="22">
        <v>24865</v>
      </c>
    </row>
    <row r="576" spans="1:5" x14ac:dyDescent="0.25">
      <c r="A576" s="22">
        <v>123</v>
      </c>
      <c r="B576" s="22">
        <v>4</v>
      </c>
      <c r="C576" s="22">
        <v>4</v>
      </c>
      <c r="D576" s="22" t="s">
        <v>29</v>
      </c>
      <c r="E576" s="22">
        <v>112625</v>
      </c>
    </row>
    <row r="577" spans="1:5" x14ac:dyDescent="0.25">
      <c r="A577" s="22">
        <v>124</v>
      </c>
      <c r="B577" s="22">
        <v>5</v>
      </c>
      <c r="C577" s="22">
        <v>4</v>
      </c>
      <c r="D577" s="22" t="s">
        <v>29</v>
      </c>
      <c r="E577" s="22">
        <v>4961</v>
      </c>
    </row>
    <row r="578" spans="1:5" x14ac:dyDescent="0.25">
      <c r="A578" s="22">
        <v>125</v>
      </c>
      <c r="B578" s="22">
        <v>6</v>
      </c>
      <c r="C578" s="22">
        <v>4</v>
      </c>
      <c r="D578" s="22" t="s">
        <v>29</v>
      </c>
      <c r="E578" s="22">
        <v>1308</v>
      </c>
    </row>
    <row r="579" spans="1:5" x14ac:dyDescent="0.25">
      <c r="A579" s="22">
        <v>126</v>
      </c>
      <c r="B579" s="22">
        <v>7</v>
      </c>
      <c r="C579" s="22">
        <v>4</v>
      </c>
      <c r="D579" s="22" t="s">
        <v>29</v>
      </c>
      <c r="E579" s="22">
        <v>22393</v>
      </c>
    </row>
    <row r="580" spans="1:5" x14ac:dyDescent="0.25">
      <c r="A580" s="22">
        <v>127</v>
      </c>
      <c r="B580" s="22">
        <v>1</v>
      </c>
      <c r="C580" s="22">
        <v>5</v>
      </c>
      <c r="D580" s="22" t="s">
        <v>29</v>
      </c>
      <c r="E580" s="22">
        <v>13992</v>
      </c>
    </row>
    <row r="581" spans="1:5" x14ac:dyDescent="0.25">
      <c r="A581" s="22">
        <v>128</v>
      </c>
      <c r="B581" s="22">
        <v>2</v>
      </c>
      <c r="C581" s="22">
        <v>5</v>
      </c>
      <c r="D581" s="22" t="s">
        <v>29</v>
      </c>
      <c r="E581" s="22">
        <v>3728</v>
      </c>
    </row>
    <row r="582" spans="1:5" x14ac:dyDescent="0.25">
      <c r="A582" s="22">
        <v>129</v>
      </c>
      <c r="B582" s="22">
        <v>3</v>
      </c>
      <c r="C582" s="22">
        <v>5</v>
      </c>
      <c r="D582" s="22" t="s">
        <v>29</v>
      </c>
      <c r="E582" s="22">
        <v>13406</v>
      </c>
    </row>
    <row r="583" spans="1:5" x14ac:dyDescent="0.25">
      <c r="A583" s="22">
        <v>130</v>
      </c>
      <c r="B583" s="22">
        <v>4</v>
      </c>
      <c r="C583" s="22">
        <v>5</v>
      </c>
      <c r="D583" s="22" t="s">
        <v>29</v>
      </c>
      <c r="E583" s="22">
        <v>5117</v>
      </c>
    </row>
    <row r="584" spans="1:5" x14ac:dyDescent="0.25">
      <c r="A584" s="22">
        <v>131</v>
      </c>
      <c r="B584" s="22">
        <v>5</v>
      </c>
      <c r="C584" s="22">
        <v>5</v>
      </c>
      <c r="D584" s="22" t="s">
        <v>29</v>
      </c>
      <c r="E584" s="22">
        <v>801537</v>
      </c>
    </row>
    <row r="585" spans="1:5" x14ac:dyDescent="0.25">
      <c r="A585" s="22">
        <v>132</v>
      </c>
      <c r="B585" s="22">
        <v>6</v>
      </c>
      <c r="C585" s="22">
        <v>5</v>
      </c>
      <c r="D585" s="22" t="s">
        <v>29</v>
      </c>
      <c r="E585" s="22">
        <v>100676</v>
      </c>
    </row>
    <row r="586" spans="1:5" x14ac:dyDescent="0.25">
      <c r="A586" s="22">
        <v>133</v>
      </c>
      <c r="B586" s="22">
        <v>7</v>
      </c>
      <c r="C586" s="22">
        <v>5</v>
      </c>
      <c r="D586" s="22" t="s">
        <v>29</v>
      </c>
      <c r="E586" s="22">
        <v>94982</v>
      </c>
    </row>
    <row r="587" spans="1:5" x14ac:dyDescent="0.25">
      <c r="A587" s="22">
        <v>134</v>
      </c>
      <c r="B587" s="22">
        <v>1</v>
      </c>
      <c r="C587" s="22">
        <v>6</v>
      </c>
      <c r="D587" s="22" t="s">
        <v>29</v>
      </c>
      <c r="E587" s="22">
        <v>5384</v>
      </c>
    </row>
    <row r="588" spans="1:5" x14ac:dyDescent="0.25">
      <c r="A588" s="22">
        <v>135</v>
      </c>
      <c r="B588" s="22">
        <v>2</v>
      </c>
      <c r="C588" s="22">
        <v>6</v>
      </c>
      <c r="D588" s="22" t="s">
        <v>29</v>
      </c>
      <c r="E588" s="22">
        <v>931</v>
      </c>
    </row>
    <row r="589" spans="1:5" x14ac:dyDescent="0.25">
      <c r="A589" s="22">
        <v>136</v>
      </c>
      <c r="B589" s="22">
        <v>3</v>
      </c>
      <c r="C589" s="22">
        <v>6</v>
      </c>
      <c r="D589" s="22" t="s">
        <v>29</v>
      </c>
      <c r="E589" s="22">
        <v>2943</v>
      </c>
    </row>
    <row r="590" spans="1:5" x14ac:dyDescent="0.25">
      <c r="A590" s="22">
        <v>137</v>
      </c>
      <c r="B590" s="22">
        <v>4</v>
      </c>
      <c r="C590" s="22">
        <v>6</v>
      </c>
      <c r="D590" s="22" t="s">
        <v>29</v>
      </c>
      <c r="E590" s="22">
        <v>1189</v>
      </c>
    </row>
    <row r="591" spans="1:5" x14ac:dyDescent="0.25">
      <c r="A591" s="22">
        <v>138</v>
      </c>
      <c r="B591" s="22">
        <v>5</v>
      </c>
      <c r="C591" s="22">
        <v>6</v>
      </c>
      <c r="D591" s="22" t="s">
        <v>29</v>
      </c>
      <c r="E591" s="22">
        <v>76196</v>
      </c>
    </row>
    <row r="592" spans="1:5" x14ac:dyDescent="0.25">
      <c r="A592" s="22">
        <v>139</v>
      </c>
      <c r="B592" s="22">
        <v>6</v>
      </c>
      <c r="C592" s="22">
        <v>6</v>
      </c>
      <c r="D592" s="22" t="s">
        <v>29</v>
      </c>
      <c r="E592" s="22">
        <v>184200</v>
      </c>
    </row>
    <row r="593" spans="1:5" x14ac:dyDescent="0.25">
      <c r="A593" s="22">
        <v>140</v>
      </c>
      <c r="B593" s="22">
        <v>7</v>
      </c>
      <c r="C593" s="22">
        <v>6</v>
      </c>
      <c r="D593" s="22" t="s">
        <v>29</v>
      </c>
      <c r="E593" s="22">
        <v>20444</v>
      </c>
    </row>
    <row r="594" spans="1:5" x14ac:dyDescent="0.25">
      <c r="A594" s="22">
        <v>141</v>
      </c>
      <c r="B594" s="22">
        <v>1</v>
      </c>
      <c r="C594" s="22">
        <v>7</v>
      </c>
      <c r="D594" s="22" t="s">
        <v>29</v>
      </c>
      <c r="E594" s="22">
        <v>34922</v>
      </c>
    </row>
    <row r="595" spans="1:5" x14ac:dyDescent="0.25">
      <c r="A595" s="22">
        <v>142</v>
      </c>
      <c r="B595" s="22">
        <v>2</v>
      </c>
      <c r="C595" s="22">
        <v>7</v>
      </c>
      <c r="D595" s="22" t="s">
        <v>29</v>
      </c>
      <c r="E595" s="22">
        <v>10429</v>
      </c>
    </row>
    <row r="596" spans="1:5" x14ac:dyDescent="0.25">
      <c r="A596" s="22">
        <v>143</v>
      </c>
      <c r="B596" s="22">
        <v>3</v>
      </c>
      <c r="C596" s="22">
        <v>7</v>
      </c>
      <c r="D596" s="22" t="s">
        <v>29</v>
      </c>
      <c r="E596" s="22">
        <v>31730</v>
      </c>
    </row>
    <row r="597" spans="1:5" x14ac:dyDescent="0.25">
      <c r="A597" s="22">
        <v>144</v>
      </c>
      <c r="B597" s="22">
        <v>4</v>
      </c>
      <c r="C597" s="22">
        <v>7</v>
      </c>
      <c r="D597" s="22" t="s">
        <v>29</v>
      </c>
      <c r="E597" s="22">
        <v>24814</v>
      </c>
    </row>
    <row r="598" spans="1:5" x14ac:dyDescent="0.25">
      <c r="A598" s="22">
        <v>145</v>
      </c>
      <c r="B598" s="22">
        <v>5</v>
      </c>
      <c r="C598" s="22">
        <v>7</v>
      </c>
      <c r="D598" s="22" t="s">
        <v>29</v>
      </c>
      <c r="E598" s="22">
        <v>109698</v>
      </c>
    </row>
    <row r="599" spans="1:5" x14ac:dyDescent="0.25">
      <c r="A599" s="22">
        <v>146</v>
      </c>
      <c r="B599" s="22">
        <v>6</v>
      </c>
      <c r="C599" s="22">
        <v>7</v>
      </c>
      <c r="D599" s="22" t="s">
        <v>29</v>
      </c>
      <c r="E599" s="22">
        <v>29140</v>
      </c>
    </row>
    <row r="600" spans="1:5" x14ac:dyDescent="0.25">
      <c r="A600" s="22">
        <v>147</v>
      </c>
      <c r="B600" s="22">
        <v>7</v>
      </c>
      <c r="C600" s="22">
        <v>7</v>
      </c>
      <c r="D600" s="22" t="s">
        <v>29</v>
      </c>
      <c r="E600" s="22">
        <v>3155314</v>
      </c>
    </row>
    <row r="601" spans="1:5" x14ac:dyDescent="0.25">
      <c r="A601" s="22" t="s">
        <v>0</v>
      </c>
      <c r="B601" s="22"/>
      <c r="C601" s="22"/>
      <c r="D601" s="22"/>
      <c r="E601" s="22"/>
    </row>
    <row r="602" spans="1:5" x14ac:dyDescent="0.25">
      <c r="A602" s="22">
        <v>1</v>
      </c>
      <c r="B602" s="22" t="s">
        <v>19</v>
      </c>
      <c r="C602" s="22"/>
      <c r="D602" s="22"/>
      <c r="E602" s="22"/>
    </row>
    <row r="603" spans="1:5" x14ac:dyDescent="0.25">
      <c r="A603" s="22" t="s">
        <v>23</v>
      </c>
      <c r="B603" s="22" t="s">
        <v>24</v>
      </c>
      <c r="C603" s="22" t="s">
        <v>25</v>
      </c>
      <c r="D603" s="22" t="s">
        <v>26</v>
      </c>
      <c r="E603" s="22"/>
    </row>
    <row r="604" spans="1:5" x14ac:dyDescent="0.25">
      <c r="A604" s="22">
        <v>1</v>
      </c>
      <c r="B604" s="22">
        <v>1</v>
      </c>
      <c r="C604" s="22">
        <v>1</v>
      </c>
      <c r="D604" s="22" t="s">
        <v>27</v>
      </c>
      <c r="E604" s="22">
        <v>252692</v>
      </c>
    </row>
    <row r="605" spans="1:5" x14ac:dyDescent="0.25">
      <c r="A605" s="22">
        <v>2</v>
      </c>
      <c r="B605" s="22">
        <v>2</v>
      </c>
      <c r="C605" s="22">
        <v>1</v>
      </c>
      <c r="D605" s="22" t="s">
        <v>27</v>
      </c>
      <c r="E605" s="22">
        <v>33147</v>
      </c>
    </row>
    <row r="606" spans="1:5" x14ac:dyDescent="0.25">
      <c r="A606" s="22">
        <v>3</v>
      </c>
      <c r="B606" s="22">
        <v>3</v>
      </c>
      <c r="C606" s="22">
        <v>1</v>
      </c>
      <c r="D606" s="22" t="s">
        <v>27</v>
      </c>
      <c r="E606" s="22">
        <v>22463</v>
      </c>
    </row>
    <row r="607" spans="1:5" x14ac:dyDescent="0.25">
      <c r="A607" s="22">
        <v>4</v>
      </c>
      <c r="B607" s="22">
        <v>4</v>
      </c>
      <c r="C607" s="22">
        <v>1</v>
      </c>
      <c r="D607" s="22" t="s">
        <v>27</v>
      </c>
      <c r="E607" s="22">
        <v>34805</v>
      </c>
    </row>
    <row r="608" spans="1:5" x14ac:dyDescent="0.25">
      <c r="A608" s="22">
        <v>5</v>
      </c>
      <c r="B608" s="22">
        <v>5</v>
      </c>
      <c r="C608" s="22">
        <v>1</v>
      </c>
      <c r="D608" s="22" t="s">
        <v>27</v>
      </c>
      <c r="E608" s="22">
        <v>19636</v>
      </c>
    </row>
    <row r="609" spans="1:5" x14ac:dyDescent="0.25">
      <c r="A609" s="22">
        <v>6</v>
      </c>
      <c r="B609" s="22">
        <v>6</v>
      </c>
      <c r="C609" s="22">
        <v>1</v>
      </c>
      <c r="D609" s="22" t="s">
        <v>27</v>
      </c>
      <c r="E609" s="22">
        <v>4405</v>
      </c>
    </row>
    <row r="610" spans="1:5" x14ac:dyDescent="0.25">
      <c r="A610" s="22">
        <v>7</v>
      </c>
      <c r="B610" s="22">
        <v>7</v>
      </c>
      <c r="C610" s="22">
        <v>1</v>
      </c>
      <c r="D610" s="22" t="s">
        <v>27</v>
      </c>
      <c r="E610" s="22">
        <v>70052</v>
      </c>
    </row>
    <row r="611" spans="1:5" x14ac:dyDescent="0.25">
      <c r="A611" s="22">
        <v>8</v>
      </c>
      <c r="B611" s="22">
        <v>1</v>
      </c>
      <c r="C611" s="22">
        <v>2</v>
      </c>
      <c r="D611" s="22" t="s">
        <v>27</v>
      </c>
      <c r="E611" s="22">
        <v>31390</v>
      </c>
    </row>
    <row r="612" spans="1:5" x14ac:dyDescent="0.25">
      <c r="A612" s="22">
        <v>9</v>
      </c>
      <c r="B612" s="22">
        <v>2</v>
      </c>
      <c r="C612" s="22">
        <v>2</v>
      </c>
      <c r="D612" s="22" t="s">
        <v>27</v>
      </c>
      <c r="E612" s="22">
        <v>17781</v>
      </c>
    </row>
    <row r="613" spans="1:5" x14ac:dyDescent="0.25">
      <c r="A613" s="22">
        <v>10</v>
      </c>
      <c r="B613" s="22">
        <v>3</v>
      </c>
      <c r="C613" s="22">
        <v>2</v>
      </c>
      <c r="D613" s="22" t="s">
        <v>27</v>
      </c>
      <c r="E613" s="22">
        <v>6725</v>
      </c>
    </row>
    <row r="614" spans="1:5" x14ac:dyDescent="0.25">
      <c r="A614" s="22">
        <v>11</v>
      </c>
      <c r="B614" s="22">
        <v>4</v>
      </c>
      <c r="C614" s="22">
        <v>2</v>
      </c>
      <c r="D614" s="22" t="s">
        <v>27</v>
      </c>
      <c r="E614" s="22">
        <v>3668</v>
      </c>
    </row>
    <row r="615" spans="1:5" x14ac:dyDescent="0.25">
      <c r="A615" s="22">
        <v>12</v>
      </c>
      <c r="B615" s="22">
        <v>5</v>
      </c>
      <c r="C615" s="22">
        <v>2</v>
      </c>
      <c r="D615" s="22" t="s">
        <v>27</v>
      </c>
      <c r="E615" s="22">
        <v>4096</v>
      </c>
    </row>
    <row r="616" spans="1:5" x14ac:dyDescent="0.25">
      <c r="A616" s="22">
        <v>13</v>
      </c>
      <c r="B616" s="22">
        <v>6</v>
      </c>
      <c r="C616" s="22">
        <v>2</v>
      </c>
      <c r="D616" s="22" t="s">
        <v>27</v>
      </c>
      <c r="E616" s="22">
        <v>560</v>
      </c>
    </row>
    <row r="617" spans="1:5" x14ac:dyDescent="0.25">
      <c r="A617" s="22">
        <v>14</v>
      </c>
      <c r="B617" s="22">
        <v>7</v>
      </c>
      <c r="C617" s="22">
        <v>2</v>
      </c>
      <c r="D617" s="22" t="s">
        <v>27</v>
      </c>
      <c r="E617" s="22">
        <v>13304</v>
      </c>
    </row>
    <row r="618" spans="1:5" x14ac:dyDescent="0.25">
      <c r="A618" s="22">
        <v>15</v>
      </c>
      <c r="B618" s="22">
        <v>1</v>
      </c>
      <c r="C618" s="22">
        <v>3</v>
      </c>
      <c r="D618" s="22" t="s">
        <v>27</v>
      </c>
      <c r="E618" s="22">
        <v>23795</v>
      </c>
    </row>
    <row r="619" spans="1:5" x14ac:dyDescent="0.25">
      <c r="A619" s="22">
        <v>16</v>
      </c>
      <c r="B619" s="22">
        <v>2</v>
      </c>
      <c r="C619" s="22">
        <v>3</v>
      </c>
      <c r="D619" s="22" t="s">
        <v>27</v>
      </c>
      <c r="E619" s="22">
        <v>7209</v>
      </c>
    </row>
    <row r="620" spans="1:5" x14ac:dyDescent="0.25">
      <c r="A620" s="22">
        <v>17</v>
      </c>
      <c r="B620" s="22">
        <v>3</v>
      </c>
      <c r="C620" s="22">
        <v>3</v>
      </c>
      <c r="D620" s="22" t="s">
        <v>27</v>
      </c>
      <c r="E620" s="22">
        <v>203983</v>
      </c>
    </row>
    <row r="621" spans="1:5" x14ac:dyDescent="0.25">
      <c r="A621" s="22">
        <v>18</v>
      </c>
      <c r="B621" s="22">
        <v>4</v>
      </c>
      <c r="C621" s="22">
        <v>3</v>
      </c>
      <c r="D621" s="22" t="s">
        <v>27</v>
      </c>
      <c r="E621" s="22">
        <v>38652</v>
      </c>
    </row>
    <row r="622" spans="1:5" x14ac:dyDescent="0.25">
      <c r="A622" s="22">
        <v>19</v>
      </c>
      <c r="B622" s="22">
        <v>5</v>
      </c>
      <c r="C622" s="22">
        <v>3</v>
      </c>
      <c r="D622" s="22" t="s">
        <v>27</v>
      </c>
      <c r="E622" s="22">
        <v>25305</v>
      </c>
    </row>
    <row r="623" spans="1:5" x14ac:dyDescent="0.25">
      <c r="A623" s="22">
        <v>20</v>
      </c>
      <c r="B623" s="22">
        <v>6</v>
      </c>
      <c r="C623" s="22">
        <v>3</v>
      </c>
      <c r="D623" s="22" t="s">
        <v>27</v>
      </c>
      <c r="E623" s="22">
        <v>1968</v>
      </c>
    </row>
    <row r="624" spans="1:5" x14ac:dyDescent="0.25">
      <c r="A624" s="22">
        <v>21</v>
      </c>
      <c r="B624" s="22">
        <v>7</v>
      </c>
      <c r="C624" s="22">
        <v>3</v>
      </c>
      <c r="D624" s="22" t="s">
        <v>27</v>
      </c>
      <c r="E624" s="22">
        <v>65219</v>
      </c>
    </row>
    <row r="625" spans="1:5" x14ac:dyDescent="0.25">
      <c r="A625" s="22">
        <v>22</v>
      </c>
      <c r="B625" s="22">
        <v>1</v>
      </c>
      <c r="C625" s="22">
        <v>4</v>
      </c>
      <c r="D625" s="22" t="s">
        <v>27</v>
      </c>
      <c r="E625" s="22">
        <v>37374</v>
      </c>
    </row>
    <row r="626" spans="1:5" x14ac:dyDescent="0.25">
      <c r="A626" s="22">
        <v>23</v>
      </c>
      <c r="B626" s="22">
        <v>2</v>
      </c>
      <c r="C626" s="22">
        <v>4</v>
      </c>
      <c r="D626" s="22" t="s">
        <v>27</v>
      </c>
      <c r="E626" s="22">
        <v>4016</v>
      </c>
    </row>
    <row r="627" spans="1:5" x14ac:dyDescent="0.25">
      <c r="A627" s="22">
        <v>24</v>
      </c>
      <c r="B627" s="22">
        <v>3</v>
      </c>
      <c r="C627" s="22">
        <v>4</v>
      </c>
      <c r="D627" s="22" t="s">
        <v>27</v>
      </c>
      <c r="E627" s="22">
        <v>40358</v>
      </c>
    </row>
    <row r="628" spans="1:5" x14ac:dyDescent="0.25">
      <c r="A628" s="22">
        <v>25</v>
      </c>
      <c r="B628" s="22">
        <v>4</v>
      </c>
      <c r="C628" s="22">
        <v>4</v>
      </c>
      <c r="D628" s="22" t="s">
        <v>27</v>
      </c>
      <c r="E628" s="22">
        <v>150554</v>
      </c>
    </row>
    <row r="629" spans="1:5" x14ac:dyDescent="0.25">
      <c r="A629" s="22">
        <v>26</v>
      </c>
      <c r="B629" s="22">
        <v>5</v>
      </c>
      <c r="C629" s="22">
        <v>4</v>
      </c>
      <c r="D629" s="22" t="s">
        <v>27</v>
      </c>
      <c r="E629" s="22">
        <v>6866</v>
      </c>
    </row>
    <row r="630" spans="1:5" x14ac:dyDescent="0.25">
      <c r="A630" s="22">
        <v>27</v>
      </c>
      <c r="B630" s="22">
        <v>6</v>
      </c>
      <c r="C630" s="22">
        <v>4</v>
      </c>
      <c r="D630" s="22" t="s">
        <v>27</v>
      </c>
      <c r="E630" s="22">
        <v>1091</v>
      </c>
    </row>
    <row r="631" spans="1:5" x14ac:dyDescent="0.25">
      <c r="A631" s="22">
        <v>28</v>
      </c>
      <c r="B631" s="22">
        <v>7</v>
      </c>
      <c r="C631" s="22">
        <v>4</v>
      </c>
      <c r="D631" s="22" t="s">
        <v>27</v>
      </c>
      <c r="E631" s="22">
        <v>55526</v>
      </c>
    </row>
    <row r="632" spans="1:5" x14ac:dyDescent="0.25">
      <c r="A632" s="22">
        <v>29</v>
      </c>
      <c r="B632" s="22">
        <v>1</v>
      </c>
      <c r="C632" s="22">
        <v>5</v>
      </c>
      <c r="D632" s="22" t="s">
        <v>27</v>
      </c>
      <c r="E632" s="22">
        <v>20307</v>
      </c>
    </row>
    <row r="633" spans="1:5" x14ac:dyDescent="0.25">
      <c r="A633" s="22">
        <v>30</v>
      </c>
      <c r="B633" s="22">
        <v>2</v>
      </c>
      <c r="C633" s="22">
        <v>5</v>
      </c>
      <c r="D633" s="22" t="s">
        <v>27</v>
      </c>
      <c r="E633" s="22">
        <v>4525</v>
      </c>
    </row>
    <row r="634" spans="1:5" x14ac:dyDescent="0.25">
      <c r="A634" s="22">
        <v>31</v>
      </c>
      <c r="B634" s="22">
        <v>3</v>
      </c>
      <c r="C634" s="22">
        <v>5</v>
      </c>
      <c r="D634" s="22" t="s">
        <v>27</v>
      </c>
      <c r="E634" s="22">
        <v>24787</v>
      </c>
    </row>
    <row r="635" spans="1:5" x14ac:dyDescent="0.25">
      <c r="A635" s="22">
        <v>32</v>
      </c>
      <c r="B635" s="22">
        <v>4</v>
      </c>
      <c r="C635" s="22">
        <v>5</v>
      </c>
      <c r="D635" s="22" t="s">
        <v>27</v>
      </c>
      <c r="E635" s="22">
        <v>6497</v>
      </c>
    </row>
    <row r="636" spans="1:5" x14ac:dyDescent="0.25">
      <c r="A636" s="22">
        <v>33</v>
      </c>
      <c r="B636" s="22">
        <v>5</v>
      </c>
      <c r="C636" s="22">
        <v>5</v>
      </c>
      <c r="D636" s="22" t="s">
        <v>27</v>
      </c>
      <c r="E636" s="22">
        <v>1365570</v>
      </c>
    </row>
    <row r="637" spans="1:5" x14ac:dyDescent="0.25">
      <c r="A637" s="22">
        <v>34</v>
      </c>
      <c r="B637" s="22">
        <v>6</v>
      </c>
      <c r="C637" s="22">
        <v>5</v>
      </c>
      <c r="D637" s="22" t="s">
        <v>27</v>
      </c>
      <c r="E637" s="22">
        <v>93924</v>
      </c>
    </row>
    <row r="638" spans="1:5" x14ac:dyDescent="0.25">
      <c r="A638" s="22">
        <v>35</v>
      </c>
      <c r="B638" s="22">
        <v>7</v>
      </c>
      <c r="C638" s="22">
        <v>5</v>
      </c>
      <c r="D638" s="22" t="s">
        <v>27</v>
      </c>
      <c r="E638" s="22">
        <v>176219</v>
      </c>
    </row>
    <row r="639" spans="1:5" x14ac:dyDescent="0.25">
      <c r="A639" s="22">
        <v>36</v>
      </c>
      <c r="B639" s="22">
        <v>1</v>
      </c>
      <c r="C639" s="22">
        <v>6</v>
      </c>
      <c r="D639" s="22" t="s">
        <v>27</v>
      </c>
      <c r="E639" s="22">
        <v>4346</v>
      </c>
    </row>
    <row r="640" spans="1:5" x14ac:dyDescent="0.25">
      <c r="A640" s="22">
        <v>37</v>
      </c>
      <c r="B640" s="22">
        <v>2</v>
      </c>
      <c r="C640" s="22">
        <v>6</v>
      </c>
      <c r="D640" s="22" t="s">
        <v>27</v>
      </c>
      <c r="E640" s="22">
        <v>672</v>
      </c>
    </row>
    <row r="641" spans="1:5" x14ac:dyDescent="0.25">
      <c r="A641" s="22">
        <v>38</v>
      </c>
      <c r="B641" s="22">
        <v>3</v>
      </c>
      <c r="C641" s="22">
        <v>6</v>
      </c>
      <c r="D641" s="22" t="s">
        <v>27</v>
      </c>
      <c r="E641" s="22">
        <v>1914</v>
      </c>
    </row>
    <row r="642" spans="1:5" x14ac:dyDescent="0.25">
      <c r="A642" s="22">
        <v>39</v>
      </c>
      <c r="B642" s="22">
        <v>4</v>
      </c>
      <c r="C642" s="22">
        <v>6</v>
      </c>
      <c r="D642" s="22" t="s">
        <v>27</v>
      </c>
      <c r="E642" s="22">
        <v>1094</v>
      </c>
    </row>
    <row r="643" spans="1:5" x14ac:dyDescent="0.25">
      <c r="A643" s="22">
        <v>40</v>
      </c>
      <c r="B643" s="22">
        <v>5</v>
      </c>
      <c r="C643" s="22">
        <v>6</v>
      </c>
      <c r="D643" s="22" t="s">
        <v>27</v>
      </c>
      <c r="E643" s="22">
        <v>83678</v>
      </c>
    </row>
    <row r="644" spans="1:5" x14ac:dyDescent="0.25">
      <c r="A644" s="22">
        <v>41</v>
      </c>
      <c r="B644" s="22">
        <v>6</v>
      </c>
      <c r="C644" s="22">
        <v>6</v>
      </c>
      <c r="D644" s="22" t="s">
        <v>27</v>
      </c>
      <c r="E644" s="22">
        <v>112814</v>
      </c>
    </row>
    <row r="645" spans="1:5" x14ac:dyDescent="0.25">
      <c r="A645" s="22">
        <v>42</v>
      </c>
      <c r="B645" s="22">
        <v>7</v>
      </c>
      <c r="C645" s="22">
        <v>6</v>
      </c>
      <c r="D645" s="22" t="s">
        <v>27</v>
      </c>
      <c r="E645" s="22">
        <v>19398</v>
      </c>
    </row>
    <row r="646" spans="1:5" x14ac:dyDescent="0.25">
      <c r="A646" s="22">
        <v>43</v>
      </c>
      <c r="B646" s="22">
        <v>1</v>
      </c>
      <c r="C646" s="22">
        <v>7</v>
      </c>
      <c r="D646" s="22" t="s">
        <v>27</v>
      </c>
      <c r="E646" s="22">
        <v>77006</v>
      </c>
    </row>
    <row r="647" spans="1:5" x14ac:dyDescent="0.25">
      <c r="A647" s="22">
        <v>44</v>
      </c>
      <c r="B647" s="22">
        <v>2</v>
      </c>
      <c r="C647" s="22">
        <v>7</v>
      </c>
      <c r="D647" s="22" t="s">
        <v>27</v>
      </c>
      <c r="E647" s="22">
        <v>14875</v>
      </c>
    </row>
    <row r="648" spans="1:5" x14ac:dyDescent="0.25">
      <c r="A648" s="22">
        <v>45</v>
      </c>
      <c r="B648" s="22">
        <v>3</v>
      </c>
      <c r="C648" s="22">
        <v>7</v>
      </c>
      <c r="D648" s="22" t="s">
        <v>27</v>
      </c>
      <c r="E648" s="22">
        <v>68243</v>
      </c>
    </row>
    <row r="649" spans="1:5" x14ac:dyDescent="0.25">
      <c r="A649" s="22">
        <v>46</v>
      </c>
      <c r="B649" s="22">
        <v>4</v>
      </c>
      <c r="C649" s="22">
        <v>7</v>
      </c>
      <c r="D649" s="22" t="s">
        <v>27</v>
      </c>
      <c r="E649" s="22">
        <v>59172</v>
      </c>
    </row>
    <row r="650" spans="1:5" x14ac:dyDescent="0.25">
      <c r="A650" s="22">
        <v>47</v>
      </c>
      <c r="B650" s="22">
        <v>5</v>
      </c>
      <c r="C650" s="22">
        <v>7</v>
      </c>
      <c r="D650" s="22" t="s">
        <v>27</v>
      </c>
      <c r="E650" s="22">
        <v>180724</v>
      </c>
    </row>
    <row r="651" spans="1:5" x14ac:dyDescent="0.25">
      <c r="A651" s="22">
        <v>48</v>
      </c>
      <c r="B651" s="22">
        <v>6</v>
      </c>
      <c r="C651" s="22">
        <v>7</v>
      </c>
      <c r="D651" s="22" t="s">
        <v>27</v>
      </c>
      <c r="E651" s="22">
        <v>22003</v>
      </c>
    </row>
    <row r="652" spans="1:5" x14ac:dyDescent="0.25">
      <c r="A652" s="22">
        <v>49</v>
      </c>
      <c r="B652" s="22">
        <v>7</v>
      </c>
      <c r="C652" s="22">
        <v>7</v>
      </c>
      <c r="D652" s="22" t="s">
        <v>27</v>
      </c>
      <c r="E652" s="22">
        <v>6383326</v>
      </c>
    </row>
    <row r="653" spans="1:5" x14ac:dyDescent="0.25">
      <c r="A653" s="22">
        <v>50</v>
      </c>
      <c r="B653" s="22">
        <v>1</v>
      </c>
      <c r="C653" s="22">
        <v>1</v>
      </c>
      <c r="D653" s="22" t="s">
        <v>28</v>
      </c>
      <c r="E653" s="22">
        <v>22525</v>
      </c>
    </row>
    <row r="654" spans="1:5" x14ac:dyDescent="0.25">
      <c r="A654" s="22">
        <v>51</v>
      </c>
      <c r="B654" s="22">
        <v>2</v>
      </c>
      <c r="C654" s="22">
        <v>1</v>
      </c>
      <c r="D654" s="22" t="s">
        <v>28</v>
      </c>
      <c r="E654" s="22">
        <v>5190</v>
      </c>
    </row>
    <row r="655" spans="1:5" x14ac:dyDescent="0.25">
      <c r="A655" s="22">
        <v>52</v>
      </c>
      <c r="B655" s="22">
        <v>3</v>
      </c>
      <c r="C655" s="22">
        <v>1</v>
      </c>
      <c r="D655" s="22" t="s">
        <v>28</v>
      </c>
      <c r="E655" s="22">
        <v>7407</v>
      </c>
    </row>
    <row r="656" spans="1:5" x14ac:dyDescent="0.25">
      <c r="A656" s="22">
        <v>53</v>
      </c>
      <c r="B656" s="22">
        <v>4</v>
      </c>
      <c r="C656" s="22">
        <v>1</v>
      </c>
      <c r="D656" s="22" t="s">
        <v>28</v>
      </c>
      <c r="E656" s="22">
        <v>10464</v>
      </c>
    </row>
    <row r="657" spans="1:5" x14ac:dyDescent="0.25">
      <c r="A657" s="22">
        <v>54</v>
      </c>
      <c r="B657" s="22">
        <v>5</v>
      </c>
      <c r="C657" s="22">
        <v>1</v>
      </c>
      <c r="D657" s="22" t="s">
        <v>28</v>
      </c>
      <c r="E657" s="22">
        <v>12593</v>
      </c>
    </row>
    <row r="658" spans="1:5" x14ac:dyDescent="0.25">
      <c r="A658" s="22">
        <v>55</v>
      </c>
      <c r="B658" s="22">
        <v>6</v>
      </c>
      <c r="C658" s="22">
        <v>1</v>
      </c>
      <c r="D658" s="22" t="s">
        <v>28</v>
      </c>
      <c r="E658" s="22">
        <v>4017</v>
      </c>
    </row>
    <row r="659" spans="1:5" x14ac:dyDescent="0.25">
      <c r="A659" s="22">
        <v>56</v>
      </c>
      <c r="B659" s="22">
        <v>7</v>
      </c>
      <c r="C659" s="22">
        <v>1</v>
      </c>
      <c r="D659" s="22" t="s">
        <v>28</v>
      </c>
      <c r="E659" s="22">
        <v>34040</v>
      </c>
    </row>
    <row r="660" spans="1:5" x14ac:dyDescent="0.25">
      <c r="A660" s="22">
        <v>57</v>
      </c>
      <c r="B660" s="22">
        <v>1</v>
      </c>
      <c r="C660" s="22">
        <v>2</v>
      </c>
      <c r="D660" s="22" t="s">
        <v>28</v>
      </c>
      <c r="E660" s="22">
        <v>7296</v>
      </c>
    </row>
    <row r="661" spans="1:5" x14ac:dyDescent="0.25">
      <c r="A661" s="22">
        <v>58</v>
      </c>
      <c r="B661" s="22">
        <v>2</v>
      </c>
      <c r="C661" s="22">
        <v>2</v>
      </c>
      <c r="D661" s="22" t="s">
        <v>28</v>
      </c>
      <c r="E661" s="22">
        <v>2696</v>
      </c>
    </row>
    <row r="662" spans="1:5" x14ac:dyDescent="0.25">
      <c r="A662" s="22">
        <v>59</v>
      </c>
      <c r="B662" s="22">
        <v>3</v>
      </c>
      <c r="C662" s="22">
        <v>2</v>
      </c>
      <c r="D662" s="22" t="s">
        <v>28</v>
      </c>
      <c r="E662" s="22">
        <v>4364</v>
      </c>
    </row>
    <row r="663" spans="1:5" x14ac:dyDescent="0.25">
      <c r="A663" s="22">
        <v>60</v>
      </c>
      <c r="B663" s="22">
        <v>4</v>
      </c>
      <c r="C663" s="22">
        <v>2</v>
      </c>
      <c r="D663" s="22" t="s">
        <v>28</v>
      </c>
      <c r="E663" s="22">
        <v>3408</v>
      </c>
    </row>
    <row r="664" spans="1:5" x14ac:dyDescent="0.25">
      <c r="A664" s="22">
        <v>61</v>
      </c>
      <c r="B664" s="22">
        <v>5</v>
      </c>
      <c r="C664" s="22">
        <v>2</v>
      </c>
      <c r="D664" s="22" t="s">
        <v>28</v>
      </c>
      <c r="E664" s="22">
        <v>5288</v>
      </c>
    </row>
    <row r="665" spans="1:5" x14ac:dyDescent="0.25">
      <c r="A665" s="22">
        <v>62</v>
      </c>
      <c r="B665" s="22">
        <v>6</v>
      </c>
      <c r="C665" s="22">
        <v>2</v>
      </c>
      <c r="D665" s="22" t="s">
        <v>28</v>
      </c>
      <c r="E665" s="22">
        <v>963</v>
      </c>
    </row>
    <row r="666" spans="1:5" x14ac:dyDescent="0.25">
      <c r="A666" s="22">
        <v>63</v>
      </c>
      <c r="B666" s="22">
        <v>7</v>
      </c>
      <c r="C666" s="22">
        <v>2</v>
      </c>
      <c r="D666" s="22" t="s">
        <v>28</v>
      </c>
      <c r="E666" s="22">
        <v>15754</v>
      </c>
    </row>
    <row r="667" spans="1:5" x14ac:dyDescent="0.25">
      <c r="A667" s="22">
        <v>64</v>
      </c>
      <c r="B667" s="22">
        <v>1</v>
      </c>
      <c r="C667" s="22">
        <v>3</v>
      </c>
      <c r="D667" s="22" t="s">
        <v>28</v>
      </c>
      <c r="E667" s="22">
        <v>6486</v>
      </c>
    </row>
    <row r="668" spans="1:5" x14ac:dyDescent="0.25">
      <c r="A668" s="22">
        <v>65</v>
      </c>
      <c r="B668" s="22">
        <v>2</v>
      </c>
      <c r="C668" s="22">
        <v>3</v>
      </c>
      <c r="D668" s="22" t="s">
        <v>28</v>
      </c>
      <c r="E668" s="22">
        <v>2705</v>
      </c>
    </row>
    <row r="669" spans="1:5" x14ac:dyDescent="0.25">
      <c r="A669" s="22">
        <v>66</v>
      </c>
      <c r="B669" s="22">
        <v>3</v>
      </c>
      <c r="C669" s="22">
        <v>3</v>
      </c>
      <c r="D669" s="22" t="s">
        <v>28</v>
      </c>
      <c r="E669" s="22">
        <v>18050</v>
      </c>
    </row>
    <row r="670" spans="1:5" x14ac:dyDescent="0.25">
      <c r="A670" s="22">
        <v>67</v>
      </c>
      <c r="B670" s="22">
        <v>4</v>
      </c>
      <c r="C670" s="22">
        <v>3</v>
      </c>
      <c r="D670" s="22" t="s">
        <v>28</v>
      </c>
      <c r="E670" s="22">
        <v>10076</v>
      </c>
    </row>
    <row r="671" spans="1:5" x14ac:dyDescent="0.25">
      <c r="A671" s="22">
        <v>68</v>
      </c>
      <c r="B671" s="22">
        <v>5</v>
      </c>
      <c r="C671" s="22">
        <v>3</v>
      </c>
      <c r="D671" s="22" t="s">
        <v>28</v>
      </c>
      <c r="E671" s="22">
        <v>10666</v>
      </c>
    </row>
    <row r="672" spans="1:5" x14ac:dyDescent="0.25">
      <c r="A672" s="22">
        <v>69</v>
      </c>
      <c r="B672" s="22">
        <v>6</v>
      </c>
      <c r="C672" s="22">
        <v>3</v>
      </c>
      <c r="D672" s="22" t="s">
        <v>28</v>
      </c>
      <c r="E672" s="22">
        <v>2560</v>
      </c>
    </row>
    <row r="673" spans="1:5" x14ac:dyDescent="0.25">
      <c r="A673" s="22">
        <v>70</v>
      </c>
      <c r="B673" s="22">
        <v>7</v>
      </c>
      <c r="C673" s="22">
        <v>3</v>
      </c>
      <c r="D673" s="22" t="s">
        <v>28</v>
      </c>
      <c r="E673" s="22">
        <v>28089</v>
      </c>
    </row>
    <row r="674" spans="1:5" x14ac:dyDescent="0.25">
      <c r="A674" s="22">
        <v>71</v>
      </c>
      <c r="B674" s="22">
        <v>1</v>
      </c>
      <c r="C674" s="22">
        <v>4</v>
      </c>
      <c r="D674" s="22" t="s">
        <v>28</v>
      </c>
      <c r="E674" s="22">
        <v>11608</v>
      </c>
    </row>
    <row r="675" spans="1:5" x14ac:dyDescent="0.25">
      <c r="A675" s="22">
        <v>72</v>
      </c>
      <c r="B675" s="22">
        <v>2</v>
      </c>
      <c r="C675" s="22">
        <v>4</v>
      </c>
      <c r="D675" s="22" t="s">
        <v>28</v>
      </c>
      <c r="E675" s="22">
        <v>2292</v>
      </c>
    </row>
    <row r="676" spans="1:5" x14ac:dyDescent="0.25">
      <c r="A676" s="22">
        <v>73</v>
      </c>
      <c r="B676" s="22">
        <v>3</v>
      </c>
      <c r="C676" s="22">
        <v>4</v>
      </c>
      <c r="D676" s="22" t="s">
        <v>28</v>
      </c>
      <c r="E676" s="22">
        <v>11792</v>
      </c>
    </row>
    <row r="677" spans="1:5" x14ac:dyDescent="0.25">
      <c r="A677" s="22">
        <v>74</v>
      </c>
      <c r="B677" s="22">
        <v>4</v>
      </c>
      <c r="C677" s="22">
        <v>4</v>
      </c>
      <c r="D677" s="22" t="s">
        <v>28</v>
      </c>
      <c r="E677" s="22">
        <v>21390</v>
      </c>
    </row>
    <row r="678" spans="1:5" x14ac:dyDescent="0.25">
      <c r="A678" s="22">
        <v>75</v>
      </c>
      <c r="B678" s="22">
        <v>5</v>
      </c>
      <c r="C678" s="22">
        <v>4</v>
      </c>
      <c r="D678" s="22" t="s">
        <v>28</v>
      </c>
      <c r="E678" s="22">
        <v>9212</v>
      </c>
    </row>
    <row r="679" spans="1:5" x14ac:dyDescent="0.25">
      <c r="A679" s="22">
        <v>76</v>
      </c>
      <c r="B679" s="22">
        <v>6</v>
      </c>
      <c r="C679" s="22">
        <v>4</v>
      </c>
      <c r="D679" s="22" t="s">
        <v>28</v>
      </c>
      <c r="E679" s="22">
        <v>2100</v>
      </c>
    </row>
    <row r="680" spans="1:5" x14ac:dyDescent="0.25">
      <c r="A680" s="22">
        <v>77</v>
      </c>
      <c r="B680" s="22">
        <v>7</v>
      </c>
      <c r="C680" s="22">
        <v>4</v>
      </c>
      <c r="D680" s="22" t="s">
        <v>28</v>
      </c>
      <c r="E680" s="22">
        <v>33653</v>
      </c>
    </row>
    <row r="681" spans="1:5" x14ac:dyDescent="0.25">
      <c r="A681" s="22">
        <v>78</v>
      </c>
      <c r="B681" s="22">
        <v>1</v>
      </c>
      <c r="C681" s="22">
        <v>5</v>
      </c>
      <c r="D681" s="22" t="s">
        <v>28</v>
      </c>
      <c r="E681" s="22">
        <v>13254</v>
      </c>
    </row>
    <row r="682" spans="1:5" x14ac:dyDescent="0.25">
      <c r="A682" s="22">
        <v>79</v>
      </c>
      <c r="B682" s="22">
        <v>2</v>
      </c>
      <c r="C682" s="22">
        <v>5</v>
      </c>
      <c r="D682" s="22" t="s">
        <v>28</v>
      </c>
      <c r="E682" s="22">
        <v>3544</v>
      </c>
    </row>
    <row r="683" spans="1:5" x14ac:dyDescent="0.25">
      <c r="A683" s="22">
        <v>80</v>
      </c>
      <c r="B683" s="22">
        <v>3</v>
      </c>
      <c r="C683" s="22">
        <v>5</v>
      </c>
      <c r="D683" s="22" t="s">
        <v>28</v>
      </c>
      <c r="E683" s="22">
        <v>12494</v>
      </c>
    </row>
    <row r="684" spans="1:5" x14ac:dyDescent="0.25">
      <c r="A684" s="22">
        <v>81</v>
      </c>
      <c r="B684" s="22">
        <v>4</v>
      </c>
      <c r="C684" s="22">
        <v>5</v>
      </c>
      <c r="D684" s="22" t="s">
        <v>28</v>
      </c>
      <c r="E684" s="22">
        <v>8591</v>
      </c>
    </row>
    <row r="685" spans="1:5" x14ac:dyDescent="0.25">
      <c r="A685" s="22">
        <v>82</v>
      </c>
      <c r="B685" s="22">
        <v>5</v>
      </c>
      <c r="C685" s="22">
        <v>5</v>
      </c>
      <c r="D685" s="22" t="s">
        <v>28</v>
      </c>
      <c r="E685" s="22">
        <v>227004</v>
      </c>
    </row>
    <row r="686" spans="1:5" x14ac:dyDescent="0.25">
      <c r="A686" s="22">
        <v>83</v>
      </c>
      <c r="B686" s="22">
        <v>6</v>
      </c>
      <c r="C686" s="22">
        <v>5</v>
      </c>
      <c r="D686" s="22" t="s">
        <v>28</v>
      </c>
      <c r="E686" s="22">
        <v>67596</v>
      </c>
    </row>
    <row r="687" spans="1:5" x14ac:dyDescent="0.25">
      <c r="A687" s="22">
        <v>84</v>
      </c>
      <c r="B687" s="22">
        <v>7</v>
      </c>
      <c r="C687" s="22">
        <v>5</v>
      </c>
      <c r="D687" s="22" t="s">
        <v>28</v>
      </c>
      <c r="E687" s="22">
        <v>128501</v>
      </c>
    </row>
    <row r="688" spans="1:5" x14ac:dyDescent="0.25">
      <c r="A688" s="22">
        <v>85</v>
      </c>
      <c r="B688" s="22">
        <v>1</v>
      </c>
      <c r="C688" s="22">
        <v>6</v>
      </c>
      <c r="D688" s="22" t="s">
        <v>28</v>
      </c>
      <c r="E688" s="22">
        <v>5559</v>
      </c>
    </row>
    <row r="689" spans="1:5" x14ac:dyDescent="0.25">
      <c r="A689" s="22">
        <v>86</v>
      </c>
      <c r="B689" s="22">
        <v>2</v>
      </c>
      <c r="C689" s="22">
        <v>6</v>
      </c>
      <c r="D689" s="22" t="s">
        <v>28</v>
      </c>
      <c r="E689" s="22">
        <v>859</v>
      </c>
    </row>
    <row r="690" spans="1:5" x14ac:dyDescent="0.25">
      <c r="A690" s="22">
        <v>87</v>
      </c>
      <c r="B690" s="22">
        <v>3</v>
      </c>
      <c r="C690" s="22">
        <v>6</v>
      </c>
      <c r="D690" s="22" t="s">
        <v>28</v>
      </c>
      <c r="E690" s="22">
        <v>4150</v>
      </c>
    </row>
    <row r="691" spans="1:5" x14ac:dyDescent="0.25">
      <c r="A691" s="22">
        <v>88</v>
      </c>
      <c r="B691" s="22">
        <v>4</v>
      </c>
      <c r="C691" s="22">
        <v>6</v>
      </c>
      <c r="D691" s="22" t="s">
        <v>28</v>
      </c>
      <c r="E691" s="22">
        <v>2799</v>
      </c>
    </row>
    <row r="692" spans="1:5" x14ac:dyDescent="0.25">
      <c r="A692" s="22">
        <v>89</v>
      </c>
      <c r="B692" s="22">
        <v>5</v>
      </c>
      <c r="C692" s="22">
        <v>6</v>
      </c>
      <c r="D692" s="22" t="s">
        <v>28</v>
      </c>
      <c r="E692" s="22">
        <v>96755</v>
      </c>
    </row>
    <row r="693" spans="1:5" x14ac:dyDescent="0.25">
      <c r="A693" s="22">
        <v>90</v>
      </c>
      <c r="B693" s="22">
        <v>6</v>
      </c>
      <c r="C693" s="22">
        <v>6</v>
      </c>
      <c r="D693" s="22" t="s">
        <v>28</v>
      </c>
      <c r="E693" s="22">
        <v>24102</v>
      </c>
    </row>
    <row r="694" spans="1:5" x14ac:dyDescent="0.25">
      <c r="A694" s="22">
        <v>91</v>
      </c>
      <c r="B694" s="22">
        <v>7</v>
      </c>
      <c r="C694" s="22">
        <v>6</v>
      </c>
      <c r="D694" s="22" t="s">
        <v>28</v>
      </c>
      <c r="E694" s="22">
        <v>48633</v>
      </c>
    </row>
    <row r="695" spans="1:5" x14ac:dyDescent="0.25">
      <c r="A695" s="22">
        <v>92</v>
      </c>
      <c r="B695" s="22">
        <v>1</v>
      </c>
      <c r="C695" s="22">
        <v>7</v>
      </c>
      <c r="D695" s="22" t="s">
        <v>28</v>
      </c>
      <c r="E695" s="22">
        <v>30321</v>
      </c>
    </row>
    <row r="696" spans="1:5" x14ac:dyDescent="0.25">
      <c r="A696" s="22">
        <v>93</v>
      </c>
      <c r="B696" s="22">
        <v>2</v>
      </c>
      <c r="C696" s="22">
        <v>7</v>
      </c>
      <c r="D696" s="22" t="s">
        <v>28</v>
      </c>
      <c r="E696" s="22">
        <v>9980</v>
      </c>
    </row>
    <row r="697" spans="1:5" x14ac:dyDescent="0.25">
      <c r="A697" s="22">
        <v>94</v>
      </c>
      <c r="B697" s="22">
        <v>3</v>
      </c>
      <c r="C697" s="22">
        <v>7</v>
      </c>
      <c r="D697" s="22" t="s">
        <v>28</v>
      </c>
      <c r="E697" s="22">
        <v>26240</v>
      </c>
    </row>
    <row r="698" spans="1:5" x14ac:dyDescent="0.25">
      <c r="A698" s="22">
        <v>95</v>
      </c>
      <c r="B698" s="22">
        <v>4</v>
      </c>
      <c r="C698" s="22">
        <v>7</v>
      </c>
      <c r="D698" s="22" t="s">
        <v>28</v>
      </c>
      <c r="E698" s="22">
        <v>27615</v>
      </c>
    </row>
    <row r="699" spans="1:5" x14ac:dyDescent="0.25">
      <c r="A699" s="22">
        <v>96</v>
      </c>
      <c r="B699" s="22">
        <v>5</v>
      </c>
      <c r="C699" s="22">
        <v>7</v>
      </c>
      <c r="D699" s="22" t="s">
        <v>28</v>
      </c>
      <c r="E699" s="22">
        <v>111639</v>
      </c>
    </row>
    <row r="700" spans="1:5" x14ac:dyDescent="0.25">
      <c r="A700" s="22">
        <v>97</v>
      </c>
      <c r="B700" s="22">
        <v>6</v>
      </c>
      <c r="C700" s="22">
        <v>7</v>
      </c>
      <c r="D700" s="22" t="s">
        <v>28</v>
      </c>
      <c r="E700" s="22">
        <v>32340</v>
      </c>
    </row>
    <row r="701" spans="1:5" x14ac:dyDescent="0.25">
      <c r="A701" s="22">
        <v>98</v>
      </c>
      <c r="B701" s="22">
        <v>7</v>
      </c>
      <c r="C701" s="22">
        <v>7</v>
      </c>
      <c r="D701" s="22" t="s">
        <v>28</v>
      </c>
      <c r="E701" s="22">
        <v>1243894</v>
      </c>
    </row>
    <row r="702" spans="1:5" x14ac:dyDescent="0.25">
      <c r="A702" s="22">
        <v>99</v>
      </c>
      <c r="B702" s="22">
        <v>1</v>
      </c>
      <c r="C702" s="22">
        <v>1</v>
      </c>
      <c r="D702" s="22" t="s">
        <v>29</v>
      </c>
      <c r="E702" s="22">
        <v>163457</v>
      </c>
    </row>
    <row r="703" spans="1:5" x14ac:dyDescent="0.25">
      <c r="A703" s="22">
        <v>100</v>
      </c>
      <c r="B703" s="22">
        <v>2</v>
      </c>
      <c r="C703" s="22">
        <v>1</v>
      </c>
      <c r="D703" s="22" t="s">
        <v>29</v>
      </c>
      <c r="E703" s="22">
        <v>30499</v>
      </c>
    </row>
    <row r="704" spans="1:5" x14ac:dyDescent="0.25">
      <c r="A704" s="22">
        <v>101</v>
      </c>
      <c r="B704" s="22">
        <v>3</v>
      </c>
      <c r="C704" s="22">
        <v>1</v>
      </c>
      <c r="D704" s="22" t="s">
        <v>29</v>
      </c>
      <c r="E704" s="22">
        <v>13842</v>
      </c>
    </row>
    <row r="705" spans="1:5" x14ac:dyDescent="0.25">
      <c r="A705" s="22">
        <v>102</v>
      </c>
      <c r="B705" s="22">
        <v>4</v>
      </c>
      <c r="C705" s="22">
        <v>1</v>
      </c>
      <c r="D705" s="22" t="s">
        <v>29</v>
      </c>
      <c r="E705" s="22">
        <v>27589</v>
      </c>
    </row>
    <row r="706" spans="1:5" x14ac:dyDescent="0.25">
      <c r="A706" s="22">
        <v>103</v>
      </c>
      <c r="B706" s="22">
        <v>5</v>
      </c>
      <c r="C706" s="22">
        <v>1</v>
      </c>
      <c r="D706" s="22" t="s">
        <v>29</v>
      </c>
      <c r="E706" s="22">
        <v>14210</v>
      </c>
    </row>
    <row r="707" spans="1:5" x14ac:dyDescent="0.25">
      <c r="A707" s="22">
        <v>104</v>
      </c>
      <c r="B707" s="22">
        <v>6</v>
      </c>
      <c r="C707" s="22">
        <v>1</v>
      </c>
      <c r="D707" s="22" t="s">
        <v>29</v>
      </c>
      <c r="E707" s="22">
        <v>6292</v>
      </c>
    </row>
    <row r="708" spans="1:5" x14ac:dyDescent="0.25">
      <c r="A708" s="22">
        <v>105</v>
      </c>
      <c r="B708" s="22">
        <v>7</v>
      </c>
      <c r="C708" s="22">
        <v>1</v>
      </c>
      <c r="D708" s="22" t="s">
        <v>29</v>
      </c>
      <c r="E708" s="22">
        <v>33701</v>
      </c>
    </row>
    <row r="709" spans="1:5" x14ac:dyDescent="0.25">
      <c r="A709" s="22">
        <v>106</v>
      </c>
      <c r="B709" s="22">
        <v>1</v>
      </c>
      <c r="C709" s="22">
        <v>2</v>
      </c>
      <c r="D709" s="22" t="s">
        <v>29</v>
      </c>
      <c r="E709" s="22">
        <v>26732</v>
      </c>
    </row>
    <row r="710" spans="1:5" x14ac:dyDescent="0.25">
      <c r="A710" s="22">
        <v>107</v>
      </c>
      <c r="B710" s="22">
        <v>2</v>
      </c>
      <c r="C710" s="22">
        <v>2</v>
      </c>
      <c r="D710" s="22" t="s">
        <v>29</v>
      </c>
      <c r="E710" s="22">
        <v>35271</v>
      </c>
    </row>
    <row r="711" spans="1:5" x14ac:dyDescent="0.25">
      <c r="A711" s="22">
        <v>108</v>
      </c>
      <c r="B711" s="22">
        <v>3</v>
      </c>
      <c r="C711" s="22">
        <v>2</v>
      </c>
      <c r="D711" s="22" t="s">
        <v>29</v>
      </c>
      <c r="E711" s="22">
        <v>5961</v>
      </c>
    </row>
    <row r="712" spans="1:5" x14ac:dyDescent="0.25">
      <c r="A712" s="22">
        <v>109</v>
      </c>
      <c r="B712" s="22">
        <v>4</v>
      </c>
      <c r="C712" s="22">
        <v>2</v>
      </c>
      <c r="D712" s="22" t="s">
        <v>29</v>
      </c>
      <c r="E712" s="22">
        <v>2861</v>
      </c>
    </row>
    <row r="713" spans="1:5" x14ac:dyDescent="0.25">
      <c r="A713" s="22">
        <v>110</v>
      </c>
      <c r="B713" s="22">
        <v>5</v>
      </c>
      <c r="C713" s="22">
        <v>2</v>
      </c>
      <c r="D713" s="22" t="s">
        <v>29</v>
      </c>
      <c r="E713" s="22">
        <v>3382</v>
      </c>
    </row>
    <row r="714" spans="1:5" x14ac:dyDescent="0.25">
      <c r="A714" s="22">
        <v>111</v>
      </c>
      <c r="B714" s="22">
        <v>6</v>
      </c>
      <c r="C714" s="22">
        <v>2</v>
      </c>
      <c r="D714" s="22" t="s">
        <v>29</v>
      </c>
      <c r="E714" s="22">
        <v>1216</v>
      </c>
    </row>
    <row r="715" spans="1:5" x14ac:dyDescent="0.25">
      <c r="A715" s="22">
        <v>112</v>
      </c>
      <c r="B715" s="22">
        <v>7</v>
      </c>
      <c r="C715" s="22">
        <v>2</v>
      </c>
      <c r="D715" s="22" t="s">
        <v>29</v>
      </c>
      <c r="E715" s="22">
        <v>6572</v>
      </c>
    </row>
    <row r="716" spans="1:5" x14ac:dyDescent="0.25">
      <c r="A716" s="22">
        <v>113</v>
      </c>
      <c r="B716" s="22">
        <v>1</v>
      </c>
      <c r="C716" s="22">
        <v>3</v>
      </c>
      <c r="D716" s="22" t="s">
        <v>29</v>
      </c>
      <c r="E716" s="22">
        <v>15441</v>
      </c>
    </row>
    <row r="717" spans="1:5" x14ac:dyDescent="0.25">
      <c r="A717" s="22">
        <v>114</v>
      </c>
      <c r="B717" s="22">
        <v>2</v>
      </c>
      <c r="C717" s="22">
        <v>3</v>
      </c>
      <c r="D717" s="22" t="s">
        <v>29</v>
      </c>
      <c r="E717" s="22">
        <v>7629</v>
      </c>
    </row>
    <row r="718" spans="1:5" x14ac:dyDescent="0.25">
      <c r="A718" s="22">
        <v>115</v>
      </c>
      <c r="B718" s="22">
        <v>3</v>
      </c>
      <c r="C718" s="22">
        <v>3</v>
      </c>
      <c r="D718" s="22" t="s">
        <v>29</v>
      </c>
      <c r="E718" s="22">
        <v>119136</v>
      </c>
    </row>
    <row r="719" spans="1:5" x14ac:dyDescent="0.25">
      <c r="A719" s="22">
        <v>116</v>
      </c>
      <c r="B719" s="22">
        <v>4</v>
      </c>
      <c r="C719" s="22">
        <v>3</v>
      </c>
      <c r="D719" s="22" t="s">
        <v>29</v>
      </c>
      <c r="E719" s="22">
        <v>26666</v>
      </c>
    </row>
    <row r="720" spans="1:5" x14ac:dyDescent="0.25">
      <c r="A720" s="22">
        <v>117</v>
      </c>
      <c r="B720" s="22">
        <v>5</v>
      </c>
      <c r="C720" s="22">
        <v>3</v>
      </c>
      <c r="D720" s="22" t="s">
        <v>29</v>
      </c>
      <c r="E720" s="22">
        <v>14339</v>
      </c>
    </row>
    <row r="721" spans="1:5" x14ac:dyDescent="0.25">
      <c r="A721" s="22">
        <v>118</v>
      </c>
      <c r="B721" s="22">
        <v>6</v>
      </c>
      <c r="C721" s="22">
        <v>3</v>
      </c>
      <c r="D721" s="22" t="s">
        <v>29</v>
      </c>
      <c r="E721" s="22">
        <v>2135</v>
      </c>
    </row>
    <row r="722" spans="1:5" x14ac:dyDescent="0.25">
      <c r="A722" s="22">
        <v>119</v>
      </c>
      <c r="B722" s="22">
        <v>7</v>
      </c>
      <c r="C722" s="22">
        <v>3</v>
      </c>
      <c r="D722" s="22" t="s">
        <v>29</v>
      </c>
      <c r="E722" s="22">
        <v>28935</v>
      </c>
    </row>
    <row r="723" spans="1:5" x14ac:dyDescent="0.25">
      <c r="A723" s="22">
        <v>120</v>
      </c>
      <c r="B723" s="22">
        <v>1</v>
      </c>
      <c r="C723" s="22">
        <v>4</v>
      </c>
      <c r="D723" s="22" t="s">
        <v>29</v>
      </c>
      <c r="E723" s="22">
        <v>24048</v>
      </c>
    </row>
    <row r="724" spans="1:5" x14ac:dyDescent="0.25">
      <c r="A724" s="22">
        <v>121</v>
      </c>
      <c r="B724" s="22">
        <v>2</v>
      </c>
      <c r="C724" s="22">
        <v>4</v>
      </c>
      <c r="D724" s="22" t="s">
        <v>29</v>
      </c>
      <c r="E724" s="22">
        <v>3139</v>
      </c>
    </row>
    <row r="725" spans="1:5" x14ac:dyDescent="0.25">
      <c r="A725" s="22">
        <v>122</v>
      </c>
      <c r="B725" s="22">
        <v>3</v>
      </c>
      <c r="C725" s="22">
        <v>4</v>
      </c>
      <c r="D725" s="22" t="s">
        <v>29</v>
      </c>
      <c r="E725" s="22">
        <v>23245</v>
      </c>
    </row>
    <row r="726" spans="1:5" x14ac:dyDescent="0.25">
      <c r="A726" s="22">
        <v>123</v>
      </c>
      <c r="B726" s="22">
        <v>4</v>
      </c>
      <c r="C726" s="22">
        <v>4</v>
      </c>
      <c r="D726" s="22" t="s">
        <v>29</v>
      </c>
      <c r="E726" s="22">
        <v>106822</v>
      </c>
    </row>
    <row r="727" spans="1:5" x14ac:dyDescent="0.25">
      <c r="A727" s="22">
        <v>124</v>
      </c>
      <c r="B727" s="22">
        <v>5</v>
      </c>
      <c r="C727" s="22">
        <v>4</v>
      </c>
      <c r="D727" s="22" t="s">
        <v>29</v>
      </c>
      <c r="E727" s="22">
        <v>4458</v>
      </c>
    </row>
    <row r="728" spans="1:5" x14ac:dyDescent="0.25">
      <c r="A728" s="22">
        <v>125</v>
      </c>
      <c r="B728" s="22">
        <v>6</v>
      </c>
      <c r="C728" s="22">
        <v>4</v>
      </c>
      <c r="D728" s="22" t="s">
        <v>29</v>
      </c>
      <c r="E728" s="22">
        <v>869</v>
      </c>
    </row>
    <row r="729" spans="1:5" x14ac:dyDescent="0.25">
      <c r="A729" s="22">
        <v>126</v>
      </c>
      <c r="B729" s="22">
        <v>7</v>
      </c>
      <c r="C729" s="22">
        <v>4</v>
      </c>
      <c r="D729" s="22" t="s">
        <v>29</v>
      </c>
      <c r="E729" s="22">
        <v>21704</v>
      </c>
    </row>
    <row r="730" spans="1:5" x14ac:dyDescent="0.25">
      <c r="A730" s="22">
        <v>127</v>
      </c>
      <c r="B730" s="22">
        <v>1</v>
      </c>
      <c r="C730" s="22">
        <v>5</v>
      </c>
      <c r="D730" s="22" t="s">
        <v>29</v>
      </c>
      <c r="E730" s="22">
        <v>12466</v>
      </c>
    </row>
    <row r="731" spans="1:5" x14ac:dyDescent="0.25">
      <c r="A731" s="22">
        <v>128</v>
      </c>
      <c r="B731" s="22">
        <v>2</v>
      </c>
      <c r="C731" s="22">
        <v>5</v>
      </c>
      <c r="D731" s="22" t="s">
        <v>29</v>
      </c>
      <c r="E731" s="22">
        <v>3648</v>
      </c>
    </row>
    <row r="732" spans="1:5" x14ac:dyDescent="0.25">
      <c r="A732" s="22">
        <v>129</v>
      </c>
      <c r="B732" s="22">
        <v>3</v>
      </c>
      <c r="C732" s="22">
        <v>5</v>
      </c>
      <c r="D732" s="22" t="s">
        <v>29</v>
      </c>
      <c r="E732" s="22">
        <v>11882</v>
      </c>
    </row>
    <row r="733" spans="1:5" x14ac:dyDescent="0.25">
      <c r="A733" s="22">
        <v>130</v>
      </c>
      <c r="B733" s="22">
        <v>4</v>
      </c>
      <c r="C733" s="22">
        <v>5</v>
      </c>
      <c r="D733" s="22" t="s">
        <v>29</v>
      </c>
      <c r="E733" s="22">
        <v>4607</v>
      </c>
    </row>
    <row r="734" spans="1:5" x14ac:dyDescent="0.25">
      <c r="A734" s="22">
        <v>131</v>
      </c>
      <c r="B734" s="22">
        <v>5</v>
      </c>
      <c r="C734" s="22">
        <v>5</v>
      </c>
      <c r="D734" s="22" t="s">
        <v>29</v>
      </c>
      <c r="E734" s="22">
        <v>788297</v>
      </c>
    </row>
    <row r="735" spans="1:5" x14ac:dyDescent="0.25">
      <c r="A735" s="22">
        <v>132</v>
      </c>
      <c r="B735" s="22">
        <v>6</v>
      </c>
      <c r="C735" s="22">
        <v>5</v>
      </c>
      <c r="D735" s="22" t="s">
        <v>29</v>
      </c>
      <c r="E735" s="22">
        <v>95342</v>
      </c>
    </row>
    <row r="736" spans="1:5" x14ac:dyDescent="0.25">
      <c r="A736" s="22">
        <v>133</v>
      </c>
      <c r="B736" s="22">
        <v>7</v>
      </c>
      <c r="C736" s="22">
        <v>5</v>
      </c>
      <c r="D736" s="22" t="s">
        <v>29</v>
      </c>
      <c r="E736" s="22">
        <v>91009</v>
      </c>
    </row>
    <row r="737" spans="1:5" x14ac:dyDescent="0.25">
      <c r="A737" s="22">
        <v>134</v>
      </c>
      <c r="B737" s="22">
        <v>1</v>
      </c>
      <c r="C737" s="22">
        <v>6</v>
      </c>
      <c r="D737" s="22" t="s">
        <v>29</v>
      </c>
      <c r="E737" s="22">
        <v>4368</v>
      </c>
    </row>
    <row r="738" spans="1:5" x14ac:dyDescent="0.25">
      <c r="A738" s="22">
        <v>135</v>
      </c>
      <c r="B738" s="22">
        <v>2</v>
      </c>
      <c r="C738" s="22">
        <v>6</v>
      </c>
      <c r="D738" s="22" t="s">
        <v>29</v>
      </c>
      <c r="E738" s="22">
        <v>931</v>
      </c>
    </row>
    <row r="739" spans="1:5" x14ac:dyDescent="0.25">
      <c r="A739" s="22">
        <v>136</v>
      </c>
      <c r="B739" s="22">
        <v>3</v>
      </c>
      <c r="C739" s="22">
        <v>6</v>
      </c>
      <c r="D739" s="22" t="s">
        <v>29</v>
      </c>
      <c r="E739" s="22">
        <v>1493</v>
      </c>
    </row>
    <row r="740" spans="1:5" x14ac:dyDescent="0.25">
      <c r="A740" s="22">
        <v>137</v>
      </c>
      <c r="B740" s="22">
        <v>4</v>
      </c>
      <c r="C740" s="22">
        <v>6</v>
      </c>
      <c r="D740" s="22" t="s">
        <v>29</v>
      </c>
      <c r="E740" s="22">
        <v>750</v>
      </c>
    </row>
    <row r="741" spans="1:5" x14ac:dyDescent="0.25">
      <c r="A741" s="22">
        <v>138</v>
      </c>
      <c r="B741" s="22">
        <v>5</v>
      </c>
      <c r="C741" s="22">
        <v>6</v>
      </c>
      <c r="D741" s="22" t="s">
        <v>29</v>
      </c>
      <c r="E741" s="22">
        <v>70764</v>
      </c>
    </row>
    <row r="742" spans="1:5" x14ac:dyDescent="0.25">
      <c r="A742" s="22">
        <v>139</v>
      </c>
      <c r="B742" s="22">
        <v>6</v>
      </c>
      <c r="C742" s="22">
        <v>6</v>
      </c>
      <c r="D742" s="22" t="s">
        <v>29</v>
      </c>
      <c r="E742" s="22">
        <v>184200</v>
      </c>
    </row>
    <row r="743" spans="1:5" x14ac:dyDescent="0.25">
      <c r="A743" s="22">
        <v>140</v>
      </c>
      <c r="B743" s="22">
        <v>7</v>
      </c>
      <c r="C743" s="22">
        <v>6</v>
      </c>
      <c r="D743" s="22" t="s">
        <v>29</v>
      </c>
      <c r="E743" s="22">
        <v>17220</v>
      </c>
    </row>
    <row r="744" spans="1:5" x14ac:dyDescent="0.25">
      <c r="A744" s="22">
        <v>141</v>
      </c>
      <c r="B744" s="22">
        <v>1</v>
      </c>
      <c r="C744" s="22">
        <v>7</v>
      </c>
      <c r="D744" s="22" t="s">
        <v>29</v>
      </c>
      <c r="E744" s="22">
        <v>32869</v>
      </c>
    </row>
    <row r="745" spans="1:5" x14ac:dyDescent="0.25">
      <c r="A745" s="22">
        <v>142</v>
      </c>
      <c r="B745" s="22">
        <v>2</v>
      </c>
      <c r="C745" s="22">
        <v>7</v>
      </c>
      <c r="D745" s="22" t="s">
        <v>29</v>
      </c>
      <c r="E745" s="22">
        <v>8935</v>
      </c>
    </row>
    <row r="746" spans="1:5" x14ac:dyDescent="0.25">
      <c r="A746" s="22">
        <v>143</v>
      </c>
      <c r="B746" s="22">
        <v>3</v>
      </c>
      <c r="C746" s="22">
        <v>7</v>
      </c>
      <c r="D746" s="22" t="s">
        <v>29</v>
      </c>
      <c r="E746" s="22">
        <v>30820</v>
      </c>
    </row>
    <row r="747" spans="1:5" x14ac:dyDescent="0.25">
      <c r="A747" s="22">
        <v>144</v>
      </c>
      <c r="B747" s="22">
        <v>4</v>
      </c>
      <c r="C747" s="22">
        <v>7</v>
      </c>
      <c r="D747" s="22" t="s">
        <v>29</v>
      </c>
      <c r="E747" s="22">
        <v>24078</v>
      </c>
    </row>
    <row r="748" spans="1:5" x14ac:dyDescent="0.25">
      <c r="A748" s="22">
        <v>145</v>
      </c>
      <c r="B748" s="22">
        <v>5</v>
      </c>
      <c r="C748" s="22">
        <v>7</v>
      </c>
      <c r="D748" s="22" t="s">
        <v>29</v>
      </c>
      <c r="E748" s="22">
        <v>105559</v>
      </c>
    </row>
    <row r="749" spans="1:5" x14ac:dyDescent="0.25">
      <c r="A749" s="22">
        <v>146</v>
      </c>
      <c r="B749" s="22">
        <v>6</v>
      </c>
      <c r="C749" s="22">
        <v>7</v>
      </c>
      <c r="D749" s="22" t="s">
        <v>29</v>
      </c>
      <c r="E749" s="22">
        <v>25938</v>
      </c>
    </row>
    <row r="750" spans="1:5" x14ac:dyDescent="0.25">
      <c r="A750" s="22">
        <v>147</v>
      </c>
      <c r="B750" s="22">
        <v>7</v>
      </c>
      <c r="C750" s="22">
        <v>7</v>
      </c>
      <c r="D750" s="22" t="s">
        <v>29</v>
      </c>
      <c r="E750" s="22">
        <v>3100220</v>
      </c>
    </row>
    <row r="751" spans="1:5" x14ac:dyDescent="0.25">
      <c r="A751" s="22" t="s">
        <v>0</v>
      </c>
      <c r="B751" s="22"/>
      <c r="C751" s="22"/>
      <c r="D751" s="22"/>
      <c r="E751" s="22"/>
    </row>
    <row r="752" spans="1:5" x14ac:dyDescent="0.25">
      <c r="A752" s="22">
        <v>1</v>
      </c>
      <c r="B752" s="22" t="s">
        <v>20</v>
      </c>
      <c r="C752" s="22"/>
      <c r="D752" s="22"/>
      <c r="E752" s="22"/>
    </row>
    <row r="753" spans="1:5" x14ac:dyDescent="0.25">
      <c r="A753" s="22" t="s">
        <v>23</v>
      </c>
      <c r="B753" s="22" t="s">
        <v>24</v>
      </c>
      <c r="C753" s="22" t="s">
        <v>25</v>
      </c>
      <c r="D753" s="22" t="s">
        <v>26</v>
      </c>
      <c r="E753" s="22"/>
    </row>
    <row r="754" spans="1:5" x14ac:dyDescent="0.25">
      <c r="A754" s="22">
        <v>1</v>
      </c>
      <c r="B754" s="22">
        <v>1</v>
      </c>
      <c r="C754" s="22">
        <v>1</v>
      </c>
      <c r="D754" s="22" t="s">
        <v>27</v>
      </c>
      <c r="E754" s="22">
        <v>252692</v>
      </c>
    </row>
    <row r="755" spans="1:5" x14ac:dyDescent="0.25">
      <c r="A755" s="22">
        <v>2</v>
      </c>
      <c r="B755" s="22">
        <v>2</v>
      </c>
      <c r="C755" s="22">
        <v>1</v>
      </c>
      <c r="D755" s="22" t="s">
        <v>27</v>
      </c>
      <c r="E755" s="22">
        <v>33147</v>
      </c>
    </row>
    <row r="756" spans="1:5" x14ac:dyDescent="0.25">
      <c r="A756" s="22">
        <v>3</v>
      </c>
      <c r="B756" s="22">
        <v>3</v>
      </c>
      <c r="C756" s="22">
        <v>1</v>
      </c>
      <c r="D756" s="22" t="s">
        <v>27</v>
      </c>
      <c r="E756" s="22">
        <v>22463</v>
      </c>
    </row>
    <row r="757" spans="1:5" x14ac:dyDescent="0.25">
      <c r="A757" s="22">
        <v>4</v>
      </c>
      <c r="B757" s="22">
        <v>4</v>
      </c>
      <c r="C757" s="22">
        <v>1</v>
      </c>
      <c r="D757" s="22" t="s">
        <v>27</v>
      </c>
      <c r="E757" s="22">
        <v>34805</v>
      </c>
    </row>
    <row r="758" spans="1:5" x14ac:dyDescent="0.25">
      <c r="A758" s="22">
        <v>5</v>
      </c>
      <c r="B758" s="22">
        <v>5</v>
      </c>
      <c r="C758" s="22">
        <v>1</v>
      </c>
      <c r="D758" s="22" t="s">
        <v>27</v>
      </c>
      <c r="E758" s="22">
        <v>11379</v>
      </c>
    </row>
    <row r="759" spans="1:5" x14ac:dyDescent="0.25">
      <c r="A759" s="22">
        <v>6</v>
      </c>
      <c r="B759" s="22">
        <v>6</v>
      </c>
      <c r="C759" s="22">
        <v>1</v>
      </c>
      <c r="D759" s="22" t="s">
        <v>27</v>
      </c>
      <c r="E759" s="22">
        <v>3281</v>
      </c>
    </row>
    <row r="760" spans="1:5" x14ac:dyDescent="0.25">
      <c r="A760" s="22">
        <v>7</v>
      </c>
      <c r="B760" s="22">
        <v>7</v>
      </c>
      <c r="C760" s="22">
        <v>1</v>
      </c>
      <c r="D760" s="22" t="s">
        <v>27</v>
      </c>
      <c r="E760" s="22">
        <v>21105</v>
      </c>
    </row>
    <row r="761" spans="1:5" x14ac:dyDescent="0.25">
      <c r="A761" s="22">
        <v>8</v>
      </c>
      <c r="B761" s="22">
        <v>1</v>
      </c>
      <c r="C761" s="22">
        <v>2</v>
      </c>
      <c r="D761" s="22" t="s">
        <v>27</v>
      </c>
      <c r="E761" s="22">
        <v>31390</v>
      </c>
    </row>
    <row r="762" spans="1:5" x14ac:dyDescent="0.25">
      <c r="A762" s="22">
        <v>9</v>
      </c>
      <c r="B762" s="22">
        <v>2</v>
      </c>
      <c r="C762" s="22">
        <v>2</v>
      </c>
      <c r="D762" s="22" t="s">
        <v>27</v>
      </c>
      <c r="E762" s="22">
        <v>17781</v>
      </c>
    </row>
    <row r="763" spans="1:5" x14ac:dyDescent="0.25">
      <c r="A763" s="22">
        <v>10</v>
      </c>
      <c r="B763" s="22">
        <v>3</v>
      </c>
      <c r="C763" s="22">
        <v>2</v>
      </c>
      <c r="D763" s="22" t="s">
        <v>27</v>
      </c>
      <c r="E763" s="22">
        <v>6725</v>
      </c>
    </row>
    <row r="764" spans="1:5" x14ac:dyDescent="0.25">
      <c r="A764" s="22">
        <v>11</v>
      </c>
      <c r="B764" s="22">
        <v>4</v>
      </c>
      <c r="C764" s="22">
        <v>2</v>
      </c>
      <c r="D764" s="22" t="s">
        <v>27</v>
      </c>
      <c r="E764" s="22">
        <v>3668</v>
      </c>
    </row>
    <row r="765" spans="1:5" x14ac:dyDescent="0.25">
      <c r="A765" s="22">
        <v>12</v>
      </c>
      <c r="B765" s="22">
        <v>5</v>
      </c>
      <c r="C765" s="22">
        <v>2</v>
      </c>
      <c r="D765" s="22" t="s">
        <v>27</v>
      </c>
      <c r="E765" s="22">
        <v>837</v>
      </c>
    </row>
    <row r="766" spans="1:5" x14ac:dyDescent="0.25">
      <c r="A766" s="22">
        <v>13</v>
      </c>
      <c r="B766" s="22">
        <v>6</v>
      </c>
      <c r="C766" s="22">
        <v>2</v>
      </c>
      <c r="D766" s="22" t="s">
        <v>27</v>
      </c>
      <c r="E766" s="22">
        <v>171</v>
      </c>
    </row>
    <row r="767" spans="1:5" x14ac:dyDescent="0.25">
      <c r="A767" s="22">
        <v>14</v>
      </c>
      <c r="B767" s="22">
        <v>7</v>
      </c>
      <c r="C767" s="22">
        <v>2</v>
      </c>
      <c r="D767" s="22" t="s">
        <v>27</v>
      </c>
      <c r="E767" s="22">
        <v>960</v>
      </c>
    </row>
    <row r="768" spans="1:5" x14ac:dyDescent="0.25">
      <c r="A768" s="22">
        <v>15</v>
      </c>
      <c r="B768" s="22">
        <v>1</v>
      </c>
      <c r="C768" s="22">
        <v>3</v>
      </c>
      <c r="D768" s="22" t="s">
        <v>27</v>
      </c>
      <c r="E768" s="22">
        <v>23795</v>
      </c>
    </row>
    <row r="769" spans="1:5" x14ac:dyDescent="0.25">
      <c r="A769" s="22">
        <v>16</v>
      </c>
      <c r="B769" s="22">
        <v>2</v>
      </c>
      <c r="C769" s="22">
        <v>3</v>
      </c>
      <c r="D769" s="22" t="s">
        <v>27</v>
      </c>
      <c r="E769" s="22">
        <v>7209</v>
      </c>
    </row>
    <row r="770" spans="1:5" x14ac:dyDescent="0.25">
      <c r="A770" s="22">
        <v>17</v>
      </c>
      <c r="B770" s="22">
        <v>3</v>
      </c>
      <c r="C770" s="22">
        <v>3</v>
      </c>
      <c r="D770" s="22" t="s">
        <v>27</v>
      </c>
      <c r="E770" s="22">
        <v>203983</v>
      </c>
    </row>
    <row r="771" spans="1:5" x14ac:dyDescent="0.25">
      <c r="A771" s="22">
        <v>18</v>
      </c>
      <c r="B771" s="22">
        <v>4</v>
      </c>
      <c r="C771" s="22">
        <v>3</v>
      </c>
      <c r="D771" s="22" t="s">
        <v>27</v>
      </c>
      <c r="E771" s="22">
        <v>38652</v>
      </c>
    </row>
    <row r="772" spans="1:5" x14ac:dyDescent="0.25">
      <c r="A772" s="22">
        <v>19</v>
      </c>
      <c r="B772" s="22">
        <v>5</v>
      </c>
      <c r="C772" s="22">
        <v>3</v>
      </c>
      <c r="D772" s="22" t="s">
        <v>27</v>
      </c>
      <c r="E772" s="22">
        <v>14201</v>
      </c>
    </row>
    <row r="773" spans="1:5" x14ac:dyDescent="0.25">
      <c r="A773" s="22">
        <v>20</v>
      </c>
      <c r="B773" s="22">
        <v>6</v>
      </c>
      <c r="C773" s="22">
        <v>3</v>
      </c>
      <c r="D773" s="22" t="s">
        <v>27</v>
      </c>
      <c r="E773" s="22">
        <v>1670</v>
      </c>
    </row>
    <row r="774" spans="1:5" x14ac:dyDescent="0.25">
      <c r="A774" s="22">
        <v>21</v>
      </c>
      <c r="B774" s="22">
        <v>7</v>
      </c>
      <c r="C774" s="22">
        <v>3</v>
      </c>
      <c r="D774" s="22" t="s">
        <v>27</v>
      </c>
      <c r="E774" s="22">
        <v>32709</v>
      </c>
    </row>
    <row r="775" spans="1:5" x14ac:dyDescent="0.25">
      <c r="A775" s="22">
        <v>22</v>
      </c>
      <c r="B775" s="22">
        <v>1</v>
      </c>
      <c r="C775" s="22">
        <v>4</v>
      </c>
      <c r="D775" s="22" t="s">
        <v>27</v>
      </c>
      <c r="E775" s="22">
        <v>37374</v>
      </c>
    </row>
    <row r="776" spans="1:5" x14ac:dyDescent="0.25">
      <c r="A776" s="22">
        <v>23</v>
      </c>
      <c r="B776" s="22">
        <v>2</v>
      </c>
      <c r="C776" s="22">
        <v>4</v>
      </c>
      <c r="D776" s="22" t="s">
        <v>27</v>
      </c>
      <c r="E776" s="22">
        <v>4016</v>
      </c>
    </row>
    <row r="777" spans="1:5" x14ac:dyDescent="0.25">
      <c r="A777" s="22">
        <v>24</v>
      </c>
      <c r="B777" s="22">
        <v>3</v>
      </c>
      <c r="C777" s="22">
        <v>4</v>
      </c>
      <c r="D777" s="22" t="s">
        <v>27</v>
      </c>
      <c r="E777" s="22">
        <v>40358</v>
      </c>
    </row>
    <row r="778" spans="1:5" x14ac:dyDescent="0.25">
      <c r="A778" s="22">
        <v>25</v>
      </c>
      <c r="B778" s="22">
        <v>4</v>
      </c>
      <c r="C778" s="22">
        <v>4</v>
      </c>
      <c r="D778" s="22" t="s">
        <v>27</v>
      </c>
      <c r="E778" s="22">
        <v>150554</v>
      </c>
    </row>
    <row r="779" spans="1:5" x14ac:dyDescent="0.25">
      <c r="A779" s="22">
        <v>26</v>
      </c>
      <c r="B779" s="22">
        <v>5</v>
      </c>
      <c r="C779" s="22">
        <v>4</v>
      </c>
      <c r="D779" s="22" t="s">
        <v>27</v>
      </c>
      <c r="E779" s="22">
        <v>4593</v>
      </c>
    </row>
    <row r="780" spans="1:5" x14ac:dyDescent="0.25">
      <c r="A780" s="22">
        <v>27</v>
      </c>
      <c r="B780" s="22">
        <v>6</v>
      </c>
      <c r="C780" s="22">
        <v>4</v>
      </c>
      <c r="D780" s="22" t="s">
        <v>27</v>
      </c>
      <c r="E780" s="22">
        <v>958</v>
      </c>
    </row>
    <row r="781" spans="1:5" x14ac:dyDescent="0.25">
      <c r="A781" s="22">
        <v>28</v>
      </c>
      <c r="B781" s="22">
        <v>7</v>
      </c>
      <c r="C781" s="22">
        <v>4</v>
      </c>
      <c r="D781" s="22" t="s">
        <v>27</v>
      </c>
      <c r="E781" s="22">
        <v>20990</v>
      </c>
    </row>
    <row r="782" spans="1:5" x14ac:dyDescent="0.25">
      <c r="A782" s="22">
        <v>29</v>
      </c>
      <c r="B782" s="22">
        <v>1</v>
      </c>
      <c r="C782" s="22">
        <v>5</v>
      </c>
      <c r="D782" s="22" t="s">
        <v>27</v>
      </c>
      <c r="E782" s="22">
        <v>10282</v>
      </c>
    </row>
    <row r="783" spans="1:5" x14ac:dyDescent="0.25">
      <c r="A783" s="22">
        <v>30</v>
      </c>
      <c r="B783" s="22">
        <v>2</v>
      </c>
      <c r="C783" s="22">
        <v>5</v>
      </c>
      <c r="D783" s="22" t="s">
        <v>27</v>
      </c>
      <c r="E783" s="22">
        <v>731</v>
      </c>
    </row>
    <row r="784" spans="1:5" x14ac:dyDescent="0.25">
      <c r="A784" s="22">
        <v>31</v>
      </c>
      <c r="B784" s="22">
        <v>3</v>
      </c>
      <c r="C784" s="22">
        <v>5</v>
      </c>
      <c r="D784" s="22" t="s">
        <v>27</v>
      </c>
      <c r="E784" s="22">
        <v>12348</v>
      </c>
    </row>
    <row r="785" spans="1:5" x14ac:dyDescent="0.25">
      <c r="A785" s="22">
        <v>32</v>
      </c>
      <c r="B785" s="22">
        <v>4</v>
      </c>
      <c r="C785" s="22">
        <v>5</v>
      </c>
      <c r="D785" s="22" t="s">
        <v>27</v>
      </c>
      <c r="E785" s="22">
        <v>4178</v>
      </c>
    </row>
    <row r="786" spans="1:5" x14ac:dyDescent="0.25">
      <c r="A786" s="22">
        <v>33</v>
      </c>
      <c r="B786" s="22">
        <v>5</v>
      </c>
      <c r="C786" s="22">
        <v>5</v>
      </c>
      <c r="D786" s="22" t="s">
        <v>27</v>
      </c>
      <c r="E786" s="22">
        <v>0</v>
      </c>
    </row>
    <row r="787" spans="1:5" x14ac:dyDescent="0.25">
      <c r="A787" s="22">
        <v>34</v>
      </c>
      <c r="B787" s="22">
        <v>6</v>
      </c>
      <c r="C787" s="22">
        <v>5</v>
      </c>
      <c r="D787" s="22" t="s">
        <v>27</v>
      </c>
      <c r="E787" s="22">
        <v>0</v>
      </c>
    </row>
    <row r="788" spans="1:5" x14ac:dyDescent="0.25">
      <c r="A788" s="22">
        <v>35</v>
      </c>
      <c r="B788" s="22">
        <v>7</v>
      </c>
      <c r="C788" s="22">
        <v>5</v>
      </c>
      <c r="D788" s="22" t="s">
        <v>27</v>
      </c>
      <c r="E788" s="22">
        <v>0</v>
      </c>
    </row>
    <row r="789" spans="1:5" x14ac:dyDescent="0.25">
      <c r="A789" s="22">
        <v>36</v>
      </c>
      <c r="B789" s="22">
        <v>1</v>
      </c>
      <c r="C789" s="22">
        <v>6</v>
      </c>
      <c r="D789" s="22" t="s">
        <v>27</v>
      </c>
      <c r="E789" s="22">
        <v>2827</v>
      </c>
    </row>
    <row r="790" spans="1:5" x14ac:dyDescent="0.25">
      <c r="A790" s="22">
        <v>37</v>
      </c>
      <c r="B790" s="22">
        <v>2</v>
      </c>
      <c r="C790" s="22">
        <v>6</v>
      </c>
      <c r="D790" s="22" t="s">
        <v>27</v>
      </c>
      <c r="E790" s="22">
        <v>144</v>
      </c>
    </row>
    <row r="791" spans="1:5" x14ac:dyDescent="0.25">
      <c r="A791" s="22">
        <v>38</v>
      </c>
      <c r="B791" s="22">
        <v>3</v>
      </c>
      <c r="C791" s="22">
        <v>6</v>
      </c>
      <c r="D791" s="22" t="s">
        <v>27</v>
      </c>
      <c r="E791" s="22">
        <v>1557</v>
      </c>
    </row>
    <row r="792" spans="1:5" x14ac:dyDescent="0.25">
      <c r="A792" s="22">
        <v>39</v>
      </c>
      <c r="B792" s="22">
        <v>4</v>
      </c>
      <c r="C792" s="22">
        <v>6</v>
      </c>
      <c r="D792" s="22" t="s">
        <v>27</v>
      </c>
      <c r="E792" s="22">
        <v>945</v>
      </c>
    </row>
    <row r="793" spans="1:5" x14ac:dyDescent="0.25">
      <c r="A793" s="22">
        <v>40</v>
      </c>
      <c r="B793" s="22">
        <v>5</v>
      </c>
      <c r="C793" s="22">
        <v>6</v>
      </c>
      <c r="D793" s="22" t="s">
        <v>27</v>
      </c>
      <c r="E793" s="22">
        <v>0</v>
      </c>
    </row>
    <row r="794" spans="1:5" x14ac:dyDescent="0.25">
      <c r="A794" s="22">
        <v>41</v>
      </c>
      <c r="B794" s="22">
        <v>6</v>
      </c>
      <c r="C794" s="22">
        <v>6</v>
      </c>
      <c r="D794" s="22" t="s">
        <v>27</v>
      </c>
      <c r="E794" s="22">
        <v>0</v>
      </c>
    </row>
    <row r="795" spans="1:5" x14ac:dyDescent="0.25">
      <c r="A795" s="22">
        <v>42</v>
      </c>
      <c r="B795" s="22">
        <v>7</v>
      </c>
      <c r="C795" s="22">
        <v>6</v>
      </c>
      <c r="D795" s="22" t="s">
        <v>27</v>
      </c>
      <c r="E795" s="22">
        <v>0</v>
      </c>
    </row>
    <row r="796" spans="1:5" x14ac:dyDescent="0.25">
      <c r="A796" s="22">
        <v>43</v>
      </c>
      <c r="B796" s="22">
        <v>1</v>
      </c>
      <c r="C796" s="22">
        <v>7</v>
      </c>
      <c r="D796" s="22" t="s">
        <v>27</v>
      </c>
      <c r="E796" s="22">
        <v>19588</v>
      </c>
    </row>
    <row r="797" spans="1:5" x14ac:dyDescent="0.25">
      <c r="A797" s="22">
        <v>44</v>
      </c>
      <c r="B797" s="22">
        <v>2</v>
      </c>
      <c r="C797" s="22">
        <v>7</v>
      </c>
      <c r="D797" s="22" t="s">
        <v>27</v>
      </c>
      <c r="E797" s="22">
        <v>910</v>
      </c>
    </row>
    <row r="798" spans="1:5" x14ac:dyDescent="0.25">
      <c r="A798" s="22">
        <v>45</v>
      </c>
      <c r="B798" s="22">
        <v>3</v>
      </c>
      <c r="C798" s="22">
        <v>7</v>
      </c>
      <c r="D798" s="22" t="s">
        <v>27</v>
      </c>
      <c r="E798" s="22">
        <v>31166</v>
      </c>
    </row>
    <row r="799" spans="1:5" x14ac:dyDescent="0.25">
      <c r="A799" s="22">
        <v>46</v>
      </c>
      <c r="B799" s="22">
        <v>4</v>
      </c>
      <c r="C799" s="22">
        <v>7</v>
      </c>
      <c r="D799" s="22" t="s">
        <v>27</v>
      </c>
      <c r="E799" s="22">
        <v>20129</v>
      </c>
    </row>
    <row r="800" spans="1:5" x14ac:dyDescent="0.25">
      <c r="A800" s="22">
        <v>47</v>
      </c>
      <c r="B800" s="22">
        <v>5</v>
      </c>
      <c r="C800" s="22">
        <v>7</v>
      </c>
      <c r="D800" s="22" t="s">
        <v>27</v>
      </c>
      <c r="E800" s="22">
        <v>0</v>
      </c>
    </row>
    <row r="801" spans="1:5" x14ac:dyDescent="0.25">
      <c r="A801" s="22">
        <v>48</v>
      </c>
      <c r="B801" s="22">
        <v>6</v>
      </c>
      <c r="C801" s="22">
        <v>7</v>
      </c>
      <c r="D801" s="22" t="s">
        <v>27</v>
      </c>
      <c r="E801" s="22">
        <v>0</v>
      </c>
    </row>
    <row r="802" spans="1:5" x14ac:dyDescent="0.25">
      <c r="A802" s="22">
        <v>49</v>
      </c>
      <c r="B802" s="22">
        <v>7</v>
      </c>
      <c r="C802" s="22">
        <v>7</v>
      </c>
      <c r="D802" s="22" t="s">
        <v>27</v>
      </c>
      <c r="E802" s="22">
        <v>0</v>
      </c>
    </row>
    <row r="803" spans="1:5" x14ac:dyDescent="0.25">
      <c r="A803" s="22">
        <v>50</v>
      </c>
      <c r="B803" s="22">
        <v>1</v>
      </c>
      <c r="C803" s="22">
        <v>1</v>
      </c>
      <c r="D803" s="22" t="s">
        <v>28</v>
      </c>
      <c r="E803" s="22">
        <v>22525</v>
      </c>
    </row>
    <row r="804" spans="1:5" x14ac:dyDescent="0.25">
      <c r="A804" s="22">
        <v>51</v>
      </c>
      <c r="B804" s="22">
        <v>2</v>
      </c>
      <c r="C804" s="22">
        <v>1</v>
      </c>
      <c r="D804" s="22" t="s">
        <v>28</v>
      </c>
      <c r="E804" s="22">
        <v>5190</v>
      </c>
    </row>
    <row r="805" spans="1:5" x14ac:dyDescent="0.25">
      <c r="A805" s="22">
        <v>52</v>
      </c>
      <c r="B805" s="22">
        <v>3</v>
      </c>
      <c r="C805" s="22">
        <v>1</v>
      </c>
      <c r="D805" s="22" t="s">
        <v>28</v>
      </c>
      <c r="E805" s="22">
        <v>7407</v>
      </c>
    </row>
    <row r="806" spans="1:5" x14ac:dyDescent="0.25">
      <c r="A806" s="22">
        <v>53</v>
      </c>
      <c r="B806" s="22">
        <v>4</v>
      </c>
      <c r="C806" s="22">
        <v>1</v>
      </c>
      <c r="D806" s="22" t="s">
        <v>28</v>
      </c>
      <c r="E806" s="22">
        <v>10464</v>
      </c>
    </row>
    <row r="807" spans="1:5" x14ac:dyDescent="0.25">
      <c r="A807" s="22">
        <v>54</v>
      </c>
      <c r="B807" s="22">
        <v>5</v>
      </c>
      <c r="C807" s="22">
        <v>1</v>
      </c>
      <c r="D807" s="22" t="s">
        <v>28</v>
      </c>
      <c r="E807" s="22">
        <v>4995</v>
      </c>
    </row>
    <row r="808" spans="1:5" x14ac:dyDescent="0.25">
      <c r="A808" s="22">
        <v>55</v>
      </c>
      <c r="B808" s="22">
        <v>6</v>
      </c>
      <c r="C808" s="22">
        <v>1</v>
      </c>
      <c r="D808" s="22" t="s">
        <v>28</v>
      </c>
      <c r="E808" s="22">
        <v>2809</v>
      </c>
    </row>
    <row r="809" spans="1:5" x14ac:dyDescent="0.25">
      <c r="A809" s="22">
        <v>56</v>
      </c>
      <c r="B809" s="22">
        <v>7</v>
      </c>
      <c r="C809" s="22">
        <v>1</v>
      </c>
      <c r="D809" s="22" t="s">
        <v>28</v>
      </c>
      <c r="E809" s="22">
        <v>8343</v>
      </c>
    </row>
    <row r="810" spans="1:5" x14ac:dyDescent="0.25">
      <c r="A810" s="22">
        <v>57</v>
      </c>
      <c r="B810" s="22">
        <v>1</v>
      </c>
      <c r="C810" s="22">
        <v>2</v>
      </c>
      <c r="D810" s="22" t="s">
        <v>28</v>
      </c>
      <c r="E810" s="22">
        <v>7296</v>
      </c>
    </row>
    <row r="811" spans="1:5" x14ac:dyDescent="0.25">
      <c r="A811" s="22">
        <v>58</v>
      </c>
      <c r="B811" s="22">
        <v>2</v>
      </c>
      <c r="C811" s="22">
        <v>2</v>
      </c>
      <c r="D811" s="22" t="s">
        <v>28</v>
      </c>
      <c r="E811" s="22">
        <v>2696</v>
      </c>
    </row>
    <row r="812" spans="1:5" x14ac:dyDescent="0.25">
      <c r="A812" s="22">
        <v>59</v>
      </c>
      <c r="B812" s="22">
        <v>3</v>
      </c>
      <c r="C812" s="22">
        <v>2</v>
      </c>
      <c r="D812" s="22" t="s">
        <v>28</v>
      </c>
      <c r="E812" s="22">
        <v>4364</v>
      </c>
    </row>
    <row r="813" spans="1:5" x14ac:dyDescent="0.25">
      <c r="A813" s="22">
        <v>60</v>
      </c>
      <c r="B813" s="22">
        <v>4</v>
      </c>
      <c r="C813" s="22">
        <v>2</v>
      </c>
      <c r="D813" s="22" t="s">
        <v>28</v>
      </c>
      <c r="E813" s="22">
        <v>3408</v>
      </c>
    </row>
    <row r="814" spans="1:5" x14ac:dyDescent="0.25">
      <c r="A814" s="22">
        <v>61</v>
      </c>
      <c r="B814" s="22">
        <v>5</v>
      </c>
      <c r="C814" s="22">
        <v>2</v>
      </c>
      <c r="D814" s="22" t="s">
        <v>28</v>
      </c>
      <c r="E814" s="22">
        <v>449</v>
      </c>
    </row>
    <row r="815" spans="1:5" x14ac:dyDescent="0.25">
      <c r="A815" s="22">
        <v>62</v>
      </c>
      <c r="B815" s="22">
        <v>6</v>
      </c>
      <c r="C815" s="22">
        <v>2</v>
      </c>
      <c r="D815" s="22" t="s">
        <v>28</v>
      </c>
      <c r="E815" s="22">
        <v>251</v>
      </c>
    </row>
    <row r="816" spans="1:5" x14ac:dyDescent="0.25">
      <c r="A816" s="22">
        <v>63</v>
      </c>
      <c r="B816" s="22">
        <v>7</v>
      </c>
      <c r="C816" s="22">
        <v>2</v>
      </c>
      <c r="D816" s="22" t="s">
        <v>28</v>
      </c>
      <c r="E816" s="22">
        <v>596</v>
      </c>
    </row>
    <row r="817" spans="1:5" x14ac:dyDescent="0.25">
      <c r="A817" s="22">
        <v>64</v>
      </c>
      <c r="B817" s="22">
        <v>1</v>
      </c>
      <c r="C817" s="22">
        <v>3</v>
      </c>
      <c r="D817" s="22" t="s">
        <v>28</v>
      </c>
      <c r="E817" s="22">
        <v>6486</v>
      </c>
    </row>
    <row r="818" spans="1:5" x14ac:dyDescent="0.25">
      <c r="A818" s="22">
        <v>65</v>
      </c>
      <c r="B818" s="22">
        <v>2</v>
      </c>
      <c r="C818" s="22">
        <v>3</v>
      </c>
      <c r="D818" s="22" t="s">
        <v>28</v>
      </c>
      <c r="E818" s="22">
        <v>2705</v>
      </c>
    </row>
    <row r="819" spans="1:5" x14ac:dyDescent="0.25">
      <c r="A819" s="22">
        <v>66</v>
      </c>
      <c r="B819" s="22">
        <v>3</v>
      </c>
      <c r="C819" s="22">
        <v>3</v>
      </c>
      <c r="D819" s="22" t="s">
        <v>28</v>
      </c>
      <c r="E819" s="22">
        <v>18050</v>
      </c>
    </row>
    <row r="820" spans="1:5" x14ac:dyDescent="0.25">
      <c r="A820" s="22">
        <v>67</v>
      </c>
      <c r="B820" s="22">
        <v>4</v>
      </c>
      <c r="C820" s="22">
        <v>3</v>
      </c>
      <c r="D820" s="22" t="s">
        <v>28</v>
      </c>
      <c r="E820" s="22">
        <v>10076</v>
      </c>
    </row>
    <row r="821" spans="1:5" x14ac:dyDescent="0.25">
      <c r="A821" s="22">
        <v>68</v>
      </c>
      <c r="B821" s="22">
        <v>5</v>
      </c>
      <c r="C821" s="22">
        <v>3</v>
      </c>
      <c r="D821" s="22" t="s">
        <v>28</v>
      </c>
      <c r="E821" s="22">
        <v>5842</v>
      </c>
    </row>
    <row r="822" spans="1:5" x14ac:dyDescent="0.25">
      <c r="A822" s="22">
        <v>69</v>
      </c>
      <c r="B822" s="22">
        <v>6</v>
      </c>
      <c r="C822" s="22">
        <v>3</v>
      </c>
      <c r="D822" s="22" t="s">
        <v>28</v>
      </c>
      <c r="E822" s="22">
        <v>2136</v>
      </c>
    </row>
    <row r="823" spans="1:5" x14ac:dyDescent="0.25">
      <c r="A823" s="22">
        <v>70</v>
      </c>
      <c r="B823" s="22">
        <v>7</v>
      </c>
      <c r="C823" s="22">
        <v>3</v>
      </c>
      <c r="D823" s="22" t="s">
        <v>28</v>
      </c>
      <c r="E823" s="22">
        <v>8607</v>
      </c>
    </row>
    <row r="824" spans="1:5" x14ac:dyDescent="0.25">
      <c r="A824" s="22">
        <v>71</v>
      </c>
      <c r="B824" s="22">
        <v>1</v>
      </c>
      <c r="C824" s="22">
        <v>4</v>
      </c>
      <c r="D824" s="22" t="s">
        <v>28</v>
      </c>
      <c r="E824" s="22">
        <v>11608</v>
      </c>
    </row>
    <row r="825" spans="1:5" x14ac:dyDescent="0.25">
      <c r="A825" s="22">
        <v>72</v>
      </c>
      <c r="B825" s="22">
        <v>2</v>
      </c>
      <c r="C825" s="22">
        <v>4</v>
      </c>
      <c r="D825" s="22" t="s">
        <v>28</v>
      </c>
      <c r="E825" s="22">
        <v>2292</v>
      </c>
    </row>
    <row r="826" spans="1:5" x14ac:dyDescent="0.25">
      <c r="A826" s="22">
        <v>73</v>
      </c>
      <c r="B826" s="22">
        <v>3</v>
      </c>
      <c r="C826" s="22">
        <v>4</v>
      </c>
      <c r="D826" s="22" t="s">
        <v>28</v>
      </c>
      <c r="E826" s="22">
        <v>11792</v>
      </c>
    </row>
    <row r="827" spans="1:5" x14ac:dyDescent="0.25">
      <c r="A827" s="22">
        <v>74</v>
      </c>
      <c r="B827" s="22">
        <v>4</v>
      </c>
      <c r="C827" s="22">
        <v>4</v>
      </c>
      <c r="D827" s="22" t="s">
        <v>28</v>
      </c>
      <c r="E827" s="22">
        <v>21390</v>
      </c>
    </row>
    <row r="828" spans="1:5" x14ac:dyDescent="0.25">
      <c r="A828" s="22">
        <v>75</v>
      </c>
      <c r="B828" s="22">
        <v>5</v>
      </c>
      <c r="C828" s="22">
        <v>4</v>
      </c>
      <c r="D828" s="22" t="s">
        <v>28</v>
      </c>
      <c r="E828" s="22">
        <v>2894</v>
      </c>
    </row>
    <row r="829" spans="1:5" x14ac:dyDescent="0.25">
      <c r="A829" s="22">
        <v>76</v>
      </c>
      <c r="B829" s="22">
        <v>6</v>
      </c>
      <c r="C829" s="22">
        <v>4</v>
      </c>
      <c r="D829" s="22" t="s">
        <v>28</v>
      </c>
      <c r="E829" s="22">
        <v>1354</v>
      </c>
    </row>
    <row r="830" spans="1:5" x14ac:dyDescent="0.25">
      <c r="A830" s="22">
        <v>77</v>
      </c>
      <c r="B830" s="22">
        <v>7</v>
      </c>
      <c r="C830" s="22">
        <v>4</v>
      </c>
      <c r="D830" s="22" t="s">
        <v>28</v>
      </c>
      <c r="E830" s="22">
        <v>5910</v>
      </c>
    </row>
    <row r="831" spans="1:5" x14ac:dyDescent="0.25">
      <c r="A831" s="22">
        <v>78</v>
      </c>
      <c r="B831" s="22">
        <v>1</v>
      </c>
      <c r="C831" s="22">
        <v>5</v>
      </c>
      <c r="D831" s="22" t="s">
        <v>28</v>
      </c>
      <c r="E831" s="22">
        <v>8332</v>
      </c>
    </row>
    <row r="832" spans="1:5" x14ac:dyDescent="0.25">
      <c r="A832" s="22">
        <v>79</v>
      </c>
      <c r="B832" s="22">
        <v>2</v>
      </c>
      <c r="C832" s="22">
        <v>5</v>
      </c>
      <c r="D832" s="22" t="s">
        <v>28</v>
      </c>
      <c r="E832" s="22">
        <v>726</v>
      </c>
    </row>
    <row r="833" spans="1:5" x14ac:dyDescent="0.25">
      <c r="A833" s="22">
        <v>80</v>
      </c>
      <c r="B833" s="22">
        <v>3</v>
      </c>
      <c r="C833" s="22">
        <v>5</v>
      </c>
      <c r="D833" s="22" t="s">
        <v>28</v>
      </c>
      <c r="E833" s="22">
        <v>9321</v>
      </c>
    </row>
    <row r="834" spans="1:5" x14ac:dyDescent="0.25">
      <c r="A834" s="22">
        <v>81</v>
      </c>
      <c r="B834" s="22">
        <v>4</v>
      </c>
      <c r="C834" s="22">
        <v>5</v>
      </c>
      <c r="D834" s="22" t="s">
        <v>28</v>
      </c>
      <c r="E834" s="22">
        <v>4745</v>
      </c>
    </row>
    <row r="835" spans="1:5" x14ac:dyDescent="0.25">
      <c r="A835" s="22">
        <v>82</v>
      </c>
      <c r="B835" s="22">
        <v>5</v>
      </c>
      <c r="C835" s="22">
        <v>5</v>
      </c>
      <c r="D835" s="22" t="s">
        <v>28</v>
      </c>
      <c r="E835" s="22">
        <v>0</v>
      </c>
    </row>
    <row r="836" spans="1:5" x14ac:dyDescent="0.25">
      <c r="A836" s="22">
        <v>83</v>
      </c>
      <c r="B836" s="22">
        <v>6</v>
      </c>
      <c r="C836" s="22">
        <v>5</v>
      </c>
      <c r="D836" s="22" t="s">
        <v>28</v>
      </c>
      <c r="E836" s="22">
        <v>0</v>
      </c>
    </row>
    <row r="837" spans="1:5" x14ac:dyDescent="0.25">
      <c r="A837" s="22">
        <v>84</v>
      </c>
      <c r="B837" s="22">
        <v>7</v>
      </c>
      <c r="C837" s="22">
        <v>5</v>
      </c>
      <c r="D837" s="22" t="s">
        <v>28</v>
      </c>
      <c r="E837" s="22">
        <v>0</v>
      </c>
    </row>
    <row r="838" spans="1:5" x14ac:dyDescent="0.25">
      <c r="A838" s="22">
        <v>85</v>
      </c>
      <c r="B838" s="22">
        <v>1</v>
      </c>
      <c r="C838" s="22">
        <v>6</v>
      </c>
      <c r="D838" s="22" t="s">
        <v>28</v>
      </c>
      <c r="E838" s="22">
        <v>4783</v>
      </c>
    </row>
    <row r="839" spans="1:5" x14ac:dyDescent="0.25">
      <c r="A839" s="22">
        <v>86</v>
      </c>
      <c r="B839" s="22">
        <v>2</v>
      </c>
      <c r="C839" s="22">
        <v>6</v>
      </c>
      <c r="D839" s="22" t="s">
        <v>28</v>
      </c>
      <c r="E839" s="22">
        <v>431</v>
      </c>
    </row>
    <row r="840" spans="1:5" x14ac:dyDescent="0.25">
      <c r="A840" s="22">
        <v>87</v>
      </c>
      <c r="B840" s="22">
        <v>3</v>
      </c>
      <c r="C840" s="22">
        <v>6</v>
      </c>
      <c r="D840" s="22" t="s">
        <v>28</v>
      </c>
      <c r="E840" s="22">
        <v>3871</v>
      </c>
    </row>
    <row r="841" spans="1:5" x14ac:dyDescent="0.25">
      <c r="A841" s="22">
        <v>88</v>
      </c>
      <c r="B841" s="22">
        <v>4</v>
      </c>
      <c r="C841" s="22">
        <v>6</v>
      </c>
      <c r="D841" s="22" t="s">
        <v>28</v>
      </c>
      <c r="E841" s="22">
        <v>2340</v>
      </c>
    </row>
    <row r="842" spans="1:5" x14ac:dyDescent="0.25">
      <c r="A842" s="22">
        <v>89</v>
      </c>
      <c r="B842" s="22">
        <v>5</v>
      </c>
      <c r="C842" s="22">
        <v>6</v>
      </c>
      <c r="D842" s="22" t="s">
        <v>28</v>
      </c>
      <c r="E842" s="22">
        <v>0</v>
      </c>
    </row>
    <row r="843" spans="1:5" x14ac:dyDescent="0.25">
      <c r="A843" s="22">
        <v>90</v>
      </c>
      <c r="B843" s="22">
        <v>6</v>
      </c>
      <c r="C843" s="22">
        <v>6</v>
      </c>
      <c r="D843" s="22" t="s">
        <v>28</v>
      </c>
      <c r="E843" s="22">
        <v>0</v>
      </c>
    </row>
    <row r="844" spans="1:5" x14ac:dyDescent="0.25">
      <c r="A844" s="22">
        <v>91</v>
      </c>
      <c r="B844" s="22">
        <v>7</v>
      </c>
      <c r="C844" s="22">
        <v>6</v>
      </c>
      <c r="D844" s="22" t="s">
        <v>28</v>
      </c>
      <c r="E844" s="22">
        <v>0</v>
      </c>
    </row>
    <row r="845" spans="1:5" x14ac:dyDescent="0.25">
      <c r="A845" s="22">
        <v>92</v>
      </c>
      <c r="B845" s="22">
        <v>1</v>
      </c>
      <c r="C845" s="22">
        <v>7</v>
      </c>
      <c r="D845" s="22" t="s">
        <v>28</v>
      </c>
      <c r="E845" s="22">
        <v>13272</v>
      </c>
    </row>
    <row r="846" spans="1:5" x14ac:dyDescent="0.25">
      <c r="A846" s="22">
        <v>93</v>
      </c>
      <c r="B846" s="22">
        <v>2</v>
      </c>
      <c r="C846" s="22">
        <v>7</v>
      </c>
      <c r="D846" s="22" t="s">
        <v>28</v>
      </c>
      <c r="E846" s="22">
        <v>926</v>
      </c>
    </row>
    <row r="847" spans="1:5" x14ac:dyDescent="0.25">
      <c r="A847" s="22">
        <v>94</v>
      </c>
      <c r="B847" s="22">
        <v>3</v>
      </c>
      <c r="C847" s="22">
        <v>7</v>
      </c>
      <c r="D847" s="22" t="s">
        <v>28</v>
      </c>
      <c r="E847" s="22">
        <v>13465</v>
      </c>
    </row>
    <row r="848" spans="1:5" x14ac:dyDescent="0.25">
      <c r="A848" s="22">
        <v>95</v>
      </c>
      <c r="B848" s="22">
        <v>4</v>
      </c>
      <c r="C848" s="22">
        <v>7</v>
      </c>
      <c r="D848" s="22" t="s">
        <v>28</v>
      </c>
      <c r="E848" s="22">
        <v>9578</v>
      </c>
    </row>
    <row r="849" spans="1:5" x14ac:dyDescent="0.25">
      <c r="A849" s="22">
        <v>96</v>
      </c>
      <c r="B849" s="22">
        <v>5</v>
      </c>
      <c r="C849" s="22">
        <v>7</v>
      </c>
      <c r="D849" s="22" t="s">
        <v>28</v>
      </c>
      <c r="E849" s="22">
        <v>0</v>
      </c>
    </row>
    <row r="850" spans="1:5" x14ac:dyDescent="0.25">
      <c r="A850" s="22">
        <v>97</v>
      </c>
      <c r="B850" s="22">
        <v>6</v>
      </c>
      <c r="C850" s="22">
        <v>7</v>
      </c>
      <c r="D850" s="22" t="s">
        <v>28</v>
      </c>
      <c r="E850" s="22">
        <v>0</v>
      </c>
    </row>
    <row r="851" spans="1:5" x14ac:dyDescent="0.25">
      <c r="A851" s="22">
        <v>98</v>
      </c>
      <c r="B851" s="22">
        <v>7</v>
      </c>
      <c r="C851" s="22">
        <v>7</v>
      </c>
      <c r="D851" s="22" t="s">
        <v>28</v>
      </c>
      <c r="E851" s="22">
        <v>0</v>
      </c>
    </row>
    <row r="852" spans="1:5" x14ac:dyDescent="0.25">
      <c r="A852" s="22">
        <v>99</v>
      </c>
      <c r="B852" s="22">
        <v>1</v>
      </c>
      <c r="C852" s="22">
        <v>1</v>
      </c>
      <c r="D852" s="22" t="s">
        <v>29</v>
      </c>
      <c r="E852" s="22">
        <v>115591</v>
      </c>
    </row>
    <row r="853" spans="1:5" x14ac:dyDescent="0.25">
      <c r="A853" s="22">
        <v>100</v>
      </c>
      <c r="B853" s="22">
        <v>2</v>
      </c>
      <c r="C853" s="22">
        <v>1</v>
      </c>
      <c r="D853" s="22" t="s">
        <v>29</v>
      </c>
      <c r="E853" s="22">
        <v>19559</v>
      </c>
    </row>
    <row r="854" spans="1:5" x14ac:dyDescent="0.25">
      <c r="A854" s="22">
        <v>101</v>
      </c>
      <c r="B854" s="22">
        <v>3</v>
      </c>
      <c r="C854" s="22">
        <v>1</v>
      </c>
      <c r="D854" s="22" t="s">
        <v>29</v>
      </c>
      <c r="E854" s="22">
        <v>9087</v>
      </c>
    </row>
    <row r="855" spans="1:5" x14ac:dyDescent="0.25">
      <c r="A855" s="22">
        <v>102</v>
      </c>
      <c r="B855" s="22">
        <v>4</v>
      </c>
      <c r="C855" s="22">
        <v>1</v>
      </c>
      <c r="D855" s="22" t="s">
        <v>29</v>
      </c>
      <c r="E855" s="22">
        <v>18275</v>
      </c>
    </row>
    <row r="856" spans="1:5" x14ac:dyDescent="0.25">
      <c r="A856" s="22">
        <v>103</v>
      </c>
      <c r="B856" s="22">
        <v>5</v>
      </c>
      <c r="C856" s="22">
        <v>1</v>
      </c>
      <c r="D856" s="22" t="s">
        <v>29</v>
      </c>
      <c r="E856" s="22">
        <v>7186</v>
      </c>
    </row>
    <row r="857" spans="1:5" x14ac:dyDescent="0.25">
      <c r="A857" s="22">
        <v>104</v>
      </c>
      <c r="B857" s="22">
        <v>6</v>
      </c>
      <c r="C857" s="22">
        <v>1</v>
      </c>
      <c r="D857" s="22" t="s">
        <v>29</v>
      </c>
      <c r="E857" s="22">
        <v>3699</v>
      </c>
    </row>
    <row r="858" spans="1:5" x14ac:dyDescent="0.25">
      <c r="A858" s="22">
        <v>105</v>
      </c>
      <c r="B858" s="22">
        <v>7</v>
      </c>
      <c r="C858" s="22">
        <v>1</v>
      </c>
      <c r="D858" s="22" t="s">
        <v>29</v>
      </c>
      <c r="E858" s="22">
        <v>11735</v>
      </c>
    </row>
    <row r="859" spans="1:5" x14ac:dyDescent="0.25">
      <c r="A859" s="22">
        <v>106</v>
      </c>
      <c r="B859" s="22">
        <v>1</v>
      </c>
      <c r="C859" s="22">
        <v>2</v>
      </c>
      <c r="D859" s="22" t="s">
        <v>29</v>
      </c>
      <c r="E859" s="22">
        <v>17414</v>
      </c>
    </row>
    <row r="860" spans="1:5" x14ac:dyDescent="0.25">
      <c r="A860" s="22">
        <v>107</v>
      </c>
      <c r="B860" s="22">
        <v>2</v>
      </c>
      <c r="C860" s="22">
        <v>2</v>
      </c>
      <c r="D860" s="22" t="s">
        <v>29</v>
      </c>
      <c r="E860" s="22">
        <v>22297</v>
      </c>
    </row>
    <row r="861" spans="1:5" x14ac:dyDescent="0.25">
      <c r="A861" s="22">
        <v>108</v>
      </c>
      <c r="B861" s="22">
        <v>3</v>
      </c>
      <c r="C861" s="22">
        <v>2</v>
      </c>
      <c r="D861" s="22" t="s">
        <v>29</v>
      </c>
      <c r="E861" s="22">
        <v>3721</v>
      </c>
    </row>
    <row r="862" spans="1:5" x14ac:dyDescent="0.25">
      <c r="A862" s="22">
        <v>109</v>
      </c>
      <c r="B862" s="22">
        <v>4</v>
      </c>
      <c r="C862" s="22">
        <v>2</v>
      </c>
      <c r="D862" s="22" t="s">
        <v>29</v>
      </c>
      <c r="E862" s="22">
        <v>1637</v>
      </c>
    </row>
    <row r="863" spans="1:5" x14ac:dyDescent="0.25">
      <c r="A863" s="22">
        <v>110</v>
      </c>
      <c r="B863" s="22">
        <v>5</v>
      </c>
      <c r="C863" s="22">
        <v>2</v>
      </c>
      <c r="D863" s="22" t="s">
        <v>29</v>
      </c>
      <c r="E863" s="22">
        <v>1335</v>
      </c>
    </row>
    <row r="864" spans="1:5" x14ac:dyDescent="0.25">
      <c r="A864" s="22">
        <v>111</v>
      </c>
      <c r="B864" s="22">
        <v>6</v>
      </c>
      <c r="C864" s="22">
        <v>2</v>
      </c>
      <c r="D864" s="22" t="s">
        <v>29</v>
      </c>
      <c r="E864" s="22">
        <v>797</v>
      </c>
    </row>
    <row r="865" spans="1:5" x14ac:dyDescent="0.25">
      <c r="A865" s="22">
        <v>112</v>
      </c>
      <c r="B865" s="22">
        <v>7</v>
      </c>
      <c r="C865" s="22">
        <v>2</v>
      </c>
      <c r="D865" s="22" t="s">
        <v>29</v>
      </c>
      <c r="E865" s="22">
        <v>1625</v>
      </c>
    </row>
    <row r="866" spans="1:5" x14ac:dyDescent="0.25">
      <c r="A866" s="22">
        <v>113</v>
      </c>
      <c r="B866" s="22">
        <v>1</v>
      </c>
      <c r="C866" s="22">
        <v>3</v>
      </c>
      <c r="D866" s="22" t="s">
        <v>29</v>
      </c>
      <c r="E866" s="22">
        <v>10175</v>
      </c>
    </row>
    <row r="867" spans="1:5" x14ac:dyDescent="0.25">
      <c r="A867" s="22">
        <v>114</v>
      </c>
      <c r="B867" s="22">
        <v>2</v>
      </c>
      <c r="C867" s="22">
        <v>3</v>
      </c>
      <c r="D867" s="22" t="s">
        <v>29</v>
      </c>
      <c r="E867" s="22">
        <v>4695</v>
      </c>
    </row>
    <row r="868" spans="1:5" x14ac:dyDescent="0.25">
      <c r="A868" s="22">
        <v>115</v>
      </c>
      <c r="B868" s="22">
        <v>3</v>
      </c>
      <c r="C868" s="22">
        <v>3</v>
      </c>
      <c r="D868" s="22" t="s">
        <v>29</v>
      </c>
      <c r="E868" s="22">
        <v>91276</v>
      </c>
    </row>
    <row r="869" spans="1:5" x14ac:dyDescent="0.25">
      <c r="A869" s="22">
        <v>116</v>
      </c>
      <c r="B869" s="22">
        <v>4</v>
      </c>
      <c r="C869" s="22">
        <v>3</v>
      </c>
      <c r="D869" s="22" t="s">
        <v>29</v>
      </c>
      <c r="E869" s="22">
        <v>18593</v>
      </c>
    </row>
    <row r="870" spans="1:5" x14ac:dyDescent="0.25">
      <c r="A870" s="22">
        <v>117</v>
      </c>
      <c r="B870" s="22">
        <v>5</v>
      </c>
      <c r="C870" s="22">
        <v>3</v>
      </c>
      <c r="D870" s="22" t="s">
        <v>29</v>
      </c>
      <c r="E870" s="22">
        <v>6868</v>
      </c>
    </row>
    <row r="871" spans="1:5" x14ac:dyDescent="0.25">
      <c r="A871" s="22">
        <v>118</v>
      </c>
      <c r="B871" s="22">
        <v>6</v>
      </c>
      <c r="C871" s="22">
        <v>3</v>
      </c>
      <c r="D871" s="22" t="s">
        <v>29</v>
      </c>
      <c r="E871" s="22">
        <v>1282</v>
      </c>
    </row>
    <row r="872" spans="1:5" x14ac:dyDescent="0.25">
      <c r="A872" s="22">
        <v>119</v>
      </c>
      <c r="B872" s="22">
        <v>7</v>
      </c>
      <c r="C872" s="22">
        <v>3</v>
      </c>
      <c r="D872" s="22" t="s">
        <v>29</v>
      </c>
      <c r="E872" s="22">
        <v>12609</v>
      </c>
    </row>
    <row r="873" spans="1:5" x14ac:dyDescent="0.25">
      <c r="A873" s="22">
        <v>120</v>
      </c>
      <c r="B873" s="22">
        <v>1</v>
      </c>
      <c r="C873" s="22">
        <v>4</v>
      </c>
      <c r="D873" s="22" t="s">
        <v>29</v>
      </c>
      <c r="E873" s="22">
        <v>16465</v>
      </c>
    </row>
    <row r="874" spans="1:5" x14ac:dyDescent="0.25">
      <c r="A874" s="22">
        <v>121</v>
      </c>
      <c r="B874" s="22">
        <v>2</v>
      </c>
      <c r="C874" s="22">
        <v>4</v>
      </c>
      <c r="D874" s="22" t="s">
        <v>29</v>
      </c>
      <c r="E874" s="22">
        <v>1905</v>
      </c>
    </row>
    <row r="875" spans="1:5" x14ac:dyDescent="0.25">
      <c r="A875" s="22">
        <v>122</v>
      </c>
      <c r="B875" s="22">
        <v>3</v>
      </c>
      <c r="C875" s="22">
        <v>4</v>
      </c>
      <c r="D875" s="22" t="s">
        <v>29</v>
      </c>
      <c r="E875" s="22">
        <v>16533</v>
      </c>
    </row>
    <row r="876" spans="1:5" x14ac:dyDescent="0.25">
      <c r="A876" s="22">
        <v>123</v>
      </c>
      <c r="B876" s="22">
        <v>4</v>
      </c>
      <c r="C876" s="22">
        <v>4</v>
      </c>
      <c r="D876" s="22" t="s">
        <v>29</v>
      </c>
      <c r="E876" s="22">
        <v>75400</v>
      </c>
    </row>
    <row r="877" spans="1:5" x14ac:dyDescent="0.25">
      <c r="A877" s="22">
        <v>124</v>
      </c>
      <c r="B877" s="22">
        <v>5</v>
      </c>
      <c r="C877" s="22">
        <v>4</v>
      </c>
      <c r="D877" s="22" t="s">
        <v>29</v>
      </c>
      <c r="E877" s="22">
        <v>1780</v>
      </c>
    </row>
    <row r="878" spans="1:5" x14ac:dyDescent="0.25">
      <c r="A878" s="22">
        <v>125</v>
      </c>
      <c r="B878" s="22">
        <v>6</v>
      </c>
      <c r="C878" s="22">
        <v>4</v>
      </c>
      <c r="D878" s="22" t="s">
        <v>29</v>
      </c>
      <c r="E878" s="22">
        <v>414</v>
      </c>
    </row>
    <row r="879" spans="1:5" x14ac:dyDescent="0.25">
      <c r="A879" s="22">
        <v>126</v>
      </c>
      <c r="B879" s="22">
        <v>7</v>
      </c>
      <c r="C879" s="22">
        <v>4</v>
      </c>
      <c r="D879" s="22" t="s">
        <v>29</v>
      </c>
      <c r="E879" s="22">
        <v>6898</v>
      </c>
    </row>
    <row r="880" spans="1:5" x14ac:dyDescent="0.25">
      <c r="A880" s="22">
        <v>127</v>
      </c>
      <c r="B880" s="22">
        <v>1</v>
      </c>
      <c r="C880" s="22">
        <v>5</v>
      </c>
      <c r="D880" s="22" t="s">
        <v>29</v>
      </c>
      <c r="E880" s="22">
        <v>4304</v>
      </c>
    </row>
    <row r="881" spans="1:5" x14ac:dyDescent="0.25">
      <c r="A881" s="22">
        <v>128</v>
      </c>
      <c r="B881" s="22">
        <v>2</v>
      </c>
      <c r="C881" s="22">
        <v>5</v>
      </c>
      <c r="D881" s="22" t="s">
        <v>29</v>
      </c>
      <c r="E881" s="22">
        <v>722</v>
      </c>
    </row>
    <row r="882" spans="1:5" x14ac:dyDescent="0.25">
      <c r="A882" s="22">
        <v>129</v>
      </c>
      <c r="B882" s="22">
        <v>3</v>
      </c>
      <c r="C882" s="22">
        <v>5</v>
      </c>
      <c r="D882" s="22" t="s">
        <v>29</v>
      </c>
      <c r="E882" s="22">
        <v>4298</v>
      </c>
    </row>
    <row r="883" spans="1:5" x14ac:dyDescent="0.25">
      <c r="A883" s="22">
        <v>130</v>
      </c>
      <c r="B883" s="22">
        <v>4</v>
      </c>
      <c r="C883" s="22">
        <v>5</v>
      </c>
      <c r="D883" s="22" t="s">
        <v>29</v>
      </c>
      <c r="E883" s="22">
        <v>1062</v>
      </c>
    </row>
    <row r="884" spans="1:5" x14ac:dyDescent="0.25">
      <c r="A884" s="22">
        <v>131</v>
      </c>
      <c r="B884" s="22">
        <v>5</v>
      </c>
      <c r="C884" s="22">
        <v>5</v>
      </c>
      <c r="D884" s="22" t="s">
        <v>29</v>
      </c>
      <c r="E884" s="22">
        <v>33045</v>
      </c>
    </row>
    <row r="885" spans="1:5" x14ac:dyDescent="0.25">
      <c r="A885" s="22">
        <v>132</v>
      </c>
      <c r="B885" s="22">
        <v>6</v>
      </c>
      <c r="C885" s="22">
        <v>5</v>
      </c>
      <c r="D885" s="22" t="s">
        <v>29</v>
      </c>
      <c r="E885" s="22">
        <v>4646</v>
      </c>
    </row>
    <row r="886" spans="1:5" x14ac:dyDescent="0.25">
      <c r="A886" s="22">
        <v>133</v>
      </c>
      <c r="B886" s="22">
        <v>7</v>
      </c>
      <c r="C886" s="22">
        <v>5</v>
      </c>
      <c r="D886" s="22" t="s">
        <v>29</v>
      </c>
      <c r="E886" s="22">
        <v>3307</v>
      </c>
    </row>
    <row r="887" spans="1:5" x14ac:dyDescent="0.25">
      <c r="A887" s="22">
        <v>134</v>
      </c>
      <c r="B887" s="22">
        <v>1</v>
      </c>
      <c r="C887" s="22">
        <v>6</v>
      </c>
      <c r="D887" s="22" t="s">
        <v>29</v>
      </c>
      <c r="E887" s="22">
        <v>2153</v>
      </c>
    </row>
    <row r="888" spans="1:5" x14ac:dyDescent="0.25">
      <c r="A888" s="22">
        <v>135</v>
      </c>
      <c r="B888" s="22">
        <v>2</v>
      </c>
      <c r="C888" s="22">
        <v>6</v>
      </c>
      <c r="D888" s="22" t="s">
        <v>29</v>
      </c>
      <c r="E888" s="22">
        <v>386</v>
      </c>
    </row>
    <row r="889" spans="1:5" x14ac:dyDescent="0.25">
      <c r="A889" s="22">
        <v>136</v>
      </c>
      <c r="B889" s="22">
        <v>3</v>
      </c>
      <c r="C889" s="22">
        <v>6</v>
      </c>
      <c r="D889" s="22" t="s">
        <v>29</v>
      </c>
      <c r="E889" s="22">
        <v>794</v>
      </c>
    </row>
    <row r="890" spans="1:5" x14ac:dyDescent="0.25">
      <c r="A890" s="22">
        <v>137</v>
      </c>
      <c r="B890" s="22">
        <v>4</v>
      </c>
      <c r="C890" s="22">
        <v>6</v>
      </c>
      <c r="D890" s="22" t="s">
        <v>29</v>
      </c>
      <c r="E890" s="22">
        <v>295</v>
      </c>
    </row>
    <row r="891" spans="1:5" x14ac:dyDescent="0.25">
      <c r="A891" s="22">
        <v>138</v>
      </c>
      <c r="B891" s="22">
        <v>5</v>
      </c>
      <c r="C891" s="22">
        <v>6</v>
      </c>
      <c r="D891" s="22" t="s">
        <v>29</v>
      </c>
      <c r="E891" s="22">
        <v>3186</v>
      </c>
    </row>
    <row r="892" spans="1:5" x14ac:dyDescent="0.25">
      <c r="A892" s="22">
        <v>139</v>
      </c>
      <c r="B892" s="22">
        <v>6</v>
      </c>
      <c r="C892" s="22">
        <v>6</v>
      </c>
      <c r="D892" s="22" t="s">
        <v>29</v>
      </c>
      <c r="E892" s="22">
        <v>8422</v>
      </c>
    </row>
    <row r="893" spans="1:5" x14ac:dyDescent="0.25">
      <c r="A893" s="22">
        <v>140</v>
      </c>
      <c r="B893" s="22">
        <v>7</v>
      </c>
      <c r="C893" s="22">
        <v>6</v>
      </c>
      <c r="D893" s="22" t="s">
        <v>29</v>
      </c>
      <c r="E893" s="22">
        <v>460</v>
      </c>
    </row>
    <row r="894" spans="1:5" x14ac:dyDescent="0.25">
      <c r="A894" s="22">
        <v>141</v>
      </c>
      <c r="B894" s="22">
        <v>1</v>
      </c>
      <c r="C894" s="22">
        <v>7</v>
      </c>
      <c r="D894" s="22" t="s">
        <v>29</v>
      </c>
      <c r="E894" s="22">
        <v>7291</v>
      </c>
    </row>
    <row r="895" spans="1:5" x14ac:dyDescent="0.25">
      <c r="A895" s="22">
        <v>142</v>
      </c>
      <c r="B895" s="22">
        <v>2</v>
      </c>
      <c r="C895" s="22">
        <v>7</v>
      </c>
      <c r="D895" s="22" t="s">
        <v>29</v>
      </c>
      <c r="E895" s="22">
        <v>1107</v>
      </c>
    </row>
    <row r="896" spans="1:5" x14ac:dyDescent="0.25">
      <c r="A896" s="22">
        <v>143</v>
      </c>
      <c r="B896" s="22">
        <v>3</v>
      </c>
      <c r="C896" s="22">
        <v>7</v>
      </c>
      <c r="D896" s="22" t="s">
        <v>29</v>
      </c>
      <c r="E896" s="22">
        <v>8986</v>
      </c>
    </row>
    <row r="897" spans="1:5" x14ac:dyDescent="0.25">
      <c r="A897" s="22">
        <v>144</v>
      </c>
      <c r="B897" s="22">
        <v>4</v>
      </c>
      <c r="C897" s="22">
        <v>7</v>
      </c>
      <c r="D897" s="22" t="s">
        <v>29</v>
      </c>
      <c r="E897" s="22">
        <v>5165</v>
      </c>
    </row>
    <row r="898" spans="1:5" x14ac:dyDescent="0.25">
      <c r="A898" s="22">
        <v>145</v>
      </c>
      <c r="B898" s="22">
        <v>5</v>
      </c>
      <c r="C898" s="22">
        <v>7</v>
      </c>
      <c r="D898" s="22" t="s">
        <v>29</v>
      </c>
      <c r="E898" s="22">
        <v>3487</v>
      </c>
    </row>
    <row r="899" spans="1:5" x14ac:dyDescent="0.25">
      <c r="A899" s="22">
        <v>146</v>
      </c>
      <c r="B899" s="22">
        <v>6</v>
      </c>
      <c r="C899" s="22">
        <v>7</v>
      </c>
      <c r="D899" s="22" t="s">
        <v>29</v>
      </c>
      <c r="E899" s="22">
        <v>705</v>
      </c>
    </row>
    <row r="900" spans="1:5" x14ac:dyDescent="0.25">
      <c r="A900" s="22">
        <v>147</v>
      </c>
      <c r="B900" s="22">
        <v>7</v>
      </c>
      <c r="C900" s="22">
        <v>7</v>
      </c>
      <c r="D900" s="22" t="s">
        <v>29</v>
      </c>
      <c r="E900" s="22">
        <v>57113</v>
      </c>
    </row>
    <row r="901" spans="1:5" x14ac:dyDescent="0.25">
      <c r="A901" s="22" t="s">
        <v>0</v>
      </c>
      <c r="B901" s="22"/>
      <c r="C901" s="22"/>
      <c r="D901" s="22"/>
      <c r="E901" s="22"/>
    </row>
    <row r="902" spans="1:5" x14ac:dyDescent="0.25">
      <c r="A902" s="22">
        <v>1</v>
      </c>
      <c r="B902" s="22" t="s">
        <v>21</v>
      </c>
      <c r="C902" s="22"/>
      <c r="D902" s="22"/>
      <c r="E902" s="22"/>
    </row>
    <row r="903" spans="1:5" x14ac:dyDescent="0.25">
      <c r="A903" s="22" t="s">
        <v>23</v>
      </c>
      <c r="B903" s="22" t="s">
        <v>24</v>
      </c>
      <c r="C903" s="22" t="s">
        <v>25</v>
      </c>
      <c r="D903" s="22" t="s">
        <v>26</v>
      </c>
      <c r="E903" s="22"/>
    </row>
    <row r="904" spans="1:5" x14ac:dyDescent="0.25">
      <c r="A904" s="22">
        <v>1</v>
      </c>
      <c r="B904" s="22">
        <v>1</v>
      </c>
      <c r="C904" s="22">
        <v>1</v>
      </c>
      <c r="D904" s="22" t="s">
        <v>27</v>
      </c>
      <c r="E904" s="22">
        <v>0</v>
      </c>
    </row>
    <row r="905" spans="1:5" x14ac:dyDescent="0.25">
      <c r="A905" s="22">
        <v>2</v>
      </c>
      <c r="B905" s="22">
        <v>2</v>
      </c>
      <c r="C905" s="22">
        <v>1</v>
      </c>
      <c r="D905" s="22" t="s">
        <v>27</v>
      </c>
      <c r="E905" s="22">
        <v>0</v>
      </c>
    </row>
    <row r="906" spans="1:5" x14ac:dyDescent="0.25">
      <c r="A906" s="22">
        <v>3</v>
      </c>
      <c r="B906" s="22">
        <v>3</v>
      </c>
      <c r="C906" s="22">
        <v>1</v>
      </c>
      <c r="D906" s="22" t="s">
        <v>27</v>
      </c>
      <c r="E906" s="22">
        <v>0</v>
      </c>
    </row>
    <row r="907" spans="1:5" x14ac:dyDescent="0.25">
      <c r="A907" s="22">
        <v>4</v>
      </c>
      <c r="B907" s="22">
        <v>4</v>
      </c>
      <c r="C907" s="22">
        <v>1</v>
      </c>
      <c r="D907" s="22" t="s">
        <v>27</v>
      </c>
      <c r="E907" s="22">
        <v>0</v>
      </c>
    </row>
    <row r="908" spans="1:5" x14ac:dyDescent="0.25">
      <c r="A908" s="22">
        <v>5</v>
      </c>
      <c r="B908" s="22">
        <v>5</v>
      </c>
      <c r="C908" s="22">
        <v>1</v>
      </c>
      <c r="D908" s="22" t="s">
        <v>27</v>
      </c>
      <c r="E908" s="22">
        <v>8257</v>
      </c>
    </row>
    <row r="909" spans="1:5" x14ac:dyDescent="0.25">
      <c r="A909" s="22">
        <v>6</v>
      </c>
      <c r="B909" s="22">
        <v>6</v>
      </c>
      <c r="C909" s="22">
        <v>1</v>
      </c>
      <c r="D909" s="22" t="s">
        <v>27</v>
      </c>
      <c r="E909" s="22">
        <v>1124</v>
      </c>
    </row>
    <row r="910" spans="1:5" x14ac:dyDescent="0.25">
      <c r="A910" s="22">
        <v>7</v>
      </c>
      <c r="B910" s="22">
        <v>7</v>
      </c>
      <c r="C910" s="22">
        <v>1</v>
      </c>
      <c r="D910" s="22" t="s">
        <v>27</v>
      </c>
      <c r="E910" s="22">
        <v>48947</v>
      </c>
    </row>
    <row r="911" spans="1:5" x14ac:dyDescent="0.25">
      <c r="A911" s="22">
        <v>8</v>
      </c>
      <c r="B911" s="22">
        <v>1</v>
      </c>
      <c r="C911" s="22">
        <v>2</v>
      </c>
      <c r="D911" s="22" t="s">
        <v>27</v>
      </c>
      <c r="E911" s="22">
        <v>0</v>
      </c>
    </row>
    <row r="912" spans="1:5" x14ac:dyDescent="0.25">
      <c r="A912" s="22">
        <v>9</v>
      </c>
      <c r="B912" s="22">
        <v>2</v>
      </c>
      <c r="C912" s="22">
        <v>2</v>
      </c>
      <c r="D912" s="22" t="s">
        <v>27</v>
      </c>
      <c r="E912" s="22">
        <v>0</v>
      </c>
    </row>
    <row r="913" spans="1:5" x14ac:dyDescent="0.25">
      <c r="A913" s="22">
        <v>10</v>
      </c>
      <c r="B913" s="22">
        <v>3</v>
      </c>
      <c r="C913" s="22">
        <v>2</v>
      </c>
      <c r="D913" s="22" t="s">
        <v>27</v>
      </c>
      <c r="E913" s="22">
        <v>0</v>
      </c>
    </row>
    <row r="914" spans="1:5" x14ac:dyDescent="0.25">
      <c r="A914" s="22">
        <v>11</v>
      </c>
      <c r="B914" s="22">
        <v>4</v>
      </c>
      <c r="C914" s="22">
        <v>2</v>
      </c>
      <c r="D914" s="22" t="s">
        <v>27</v>
      </c>
      <c r="E914" s="22">
        <v>0</v>
      </c>
    </row>
    <row r="915" spans="1:5" x14ac:dyDescent="0.25">
      <c r="A915" s="22">
        <v>12</v>
      </c>
      <c r="B915" s="22">
        <v>5</v>
      </c>
      <c r="C915" s="22">
        <v>2</v>
      </c>
      <c r="D915" s="22" t="s">
        <v>27</v>
      </c>
      <c r="E915" s="22">
        <v>3259</v>
      </c>
    </row>
    <row r="916" spans="1:5" x14ac:dyDescent="0.25">
      <c r="A916" s="22">
        <v>13</v>
      </c>
      <c r="B916" s="22">
        <v>6</v>
      </c>
      <c r="C916" s="22">
        <v>2</v>
      </c>
      <c r="D916" s="22" t="s">
        <v>27</v>
      </c>
      <c r="E916" s="22">
        <v>389</v>
      </c>
    </row>
    <row r="917" spans="1:5" x14ac:dyDescent="0.25">
      <c r="A917" s="22">
        <v>14</v>
      </c>
      <c r="B917" s="22">
        <v>7</v>
      </c>
      <c r="C917" s="22">
        <v>2</v>
      </c>
      <c r="D917" s="22" t="s">
        <v>27</v>
      </c>
      <c r="E917" s="22">
        <v>12344</v>
      </c>
    </row>
    <row r="918" spans="1:5" x14ac:dyDescent="0.25">
      <c r="A918" s="22">
        <v>15</v>
      </c>
      <c r="B918" s="22">
        <v>1</v>
      </c>
      <c r="C918" s="22">
        <v>3</v>
      </c>
      <c r="D918" s="22" t="s">
        <v>27</v>
      </c>
      <c r="E918" s="22">
        <v>0</v>
      </c>
    </row>
    <row r="919" spans="1:5" x14ac:dyDescent="0.25">
      <c r="A919" s="22">
        <v>16</v>
      </c>
      <c r="B919" s="22">
        <v>2</v>
      </c>
      <c r="C919" s="22">
        <v>3</v>
      </c>
      <c r="D919" s="22" t="s">
        <v>27</v>
      </c>
      <c r="E919" s="22">
        <v>0</v>
      </c>
    </row>
    <row r="920" spans="1:5" x14ac:dyDescent="0.25">
      <c r="A920" s="22">
        <v>17</v>
      </c>
      <c r="B920" s="22">
        <v>3</v>
      </c>
      <c r="C920" s="22">
        <v>3</v>
      </c>
      <c r="D920" s="22" t="s">
        <v>27</v>
      </c>
      <c r="E920" s="22">
        <v>0</v>
      </c>
    </row>
    <row r="921" spans="1:5" x14ac:dyDescent="0.25">
      <c r="A921" s="22">
        <v>18</v>
      </c>
      <c r="B921" s="22">
        <v>4</v>
      </c>
      <c r="C921" s="22">
        <v>3</v>
      </c>
      <c r="D921" s="22" t="s">
        <v>27</v>
      </c>
      <c r="E921" s="22">
        <v>0</v>
      </c>
    </row>
    <row r="922" spans="1:5" x14ac:dyDescent="0.25">
      <c r="A922" s="22">
        <v>19</v>
      </c>
      <c r="B922" s="22">
        <v>5</v>
      </c>
      <c r="C922" s="22">
        <v>3</v>
      </c>
      <c r="D922" s="22" t="s">
        <v>27</v>
      </c>
      <c r="E922" s="22">
        <v>11104</v>
      </c>
    </row>
    <row r="923" spans="1:5" x14ac:dyDescent="0.25">
      <c r="A923" s="22">
        <v>20</v>
      </c>
      <c r="B923" s="22">
        <v>6</v>
      </c>
      <c r="C923" s="22">
        <v>3</v>
      </c>
      <c r="D923" s="22" t="s">
        <v>27</v>
      </c>
      <c r="E923" s="22">
        <v>298</v>
      </c>
    </row>
    <row r="924" spans="1:5" x14ac:dyDescent="0.25">
      <c r="A924" s="22">
        <v>21</v>
      </c>
      <c r="B924" s="22">
        <v>7</v>
      </c>
      <c r="C924" s="22">
        <v>3</v>
      </c>
      <c r="D924" s="22" t="s">
        <v>27</v>
      </c>
      <c r="E924" s="22">
        <v>32510</v>
      </c>
    </row>
    <row r="925" spans="1:5" x14ac:dyDescent="0.25">
      <c r="A925" s="22">
        <v>22</v>
      </c>
      <c r="B925" s="22">
        <v>1</v>
      </c>
      <c r="C925" s="22">
        <v>4</v>
      </c>
      <c r="D925" s="22" t="s">
        <v>27</v>
      </c>
      <c r="E925" s="22">
        <v>0</v>
      </c>
    </row>
    <row r="926" spans="1:5" x14ac:dyDescent="0.25">
      <c r="A926" s="22">
        <v>23</v>
      </c>
      <c r="B926" s="22">
        <v>2</v>
      </c>
      <c r="C926" s="22">
        <v>4</v>
      </c>
      <c r="D926" s="22" t="s">
        <v>27</v>
      </c>
      <c r="E926" s="22">
        <v>0</v>
      </c>
    </row>
    <row r="927" spans="1:5" x14ac:dyDescent="0.25">
      <c r="A927" s="22">
        <v>24</v>
      </c>
      <c r="B927" s="22">
        <v>3</v>
      </c>
      <c r="C927" s="22">
        <v>4</v>
      </c>
      <c r="D927" s="22" t="s">
        <v>27</v>
      </c>
      <c r="E927" s="22">
        <v>0</v>
      </c>
    </row>
    <row r="928" spans="1:5" x14ac:dyDescent="0.25">
      <c r="A928" s="22">
        <v>25</v>
      </c>
      <c r="B928" s="22">
        <v>4</v>
      </c>
      <c r="C928" s="22">
        <v>4</v>
      </c>
      <c r="D928" s="22" t="s">
        <v>27</v>
      </c>
      <c r="E928" s="22">
        <v>0</v>
      </c>
    </row>
    <row r="929" spans="1:5" x14ac:dyDescent="0.25">
      <c r="A929" s="22">
        <v>26</v>
      </c>
      <c r="B929" s="22">
        <v>5</v>
      </c>
      <c r="C929" s="22">
        <v>4</v>
      </c>
      <c r="D929" s="22" t="s">
        <v>27</v>
      </c>
      <c r="E929" s="22">
        <v>2273</v>
      </c>
    </row>
    <row r="930" spans="1:5" x14ac:dyDescent="0.25">
      <c r="A930" s="22">
        <v>27</v>
      </c>
      <c r="B930" s="22">
        <v>6</v>
      </c>
      <c r="C930" s="22">
        <v>4</v>
      </c>
      <c r="D930" s="22" t="s">
        <v>27</v>
      </c>
      <c r="E930" s="22">
        <v>133</v>
      </c>
    </row>
    <row r="931" spans="1:5" x14ac:dyDescent="0.25">
      <c r="A931" s="22">
        <v>28</v>
      </c>
      <c r="B931" s="22">
        <v>7</v>
      </c>
      <c r="C931" s="22">
        <v>4</v>
      </c>
      <c r="D931" s="22" t="s">
        <v>27</v>
      </c>
      <c r="E931" s="22">
        <v>34536</v>
      </c>
    </row>
    <row r="932" spans="1:5" x14ac:dyDescent="0.25">
      <c r="A932" s="22">
        <v>29</v>
      </c>
      <c r="B932" s="22">
        <v>1</v>
      </c>
      <c r="C932" s="22">
        <v>5</v>
      </c>
      <c r="D932" s="22" t="s">
        <v>27</v>
      </c>
      <c r="E932" s="22">
        <v>10025</v>
      </c>
    </row>
    <row r="933" spans="1:5" x14ac:dyDescent="0.25">
      <c r="A933" s="22">
        <v>30</v>
      </c>
      <c r="B933" s="22">
        <v>2</v>
      </c>
      <c r="C933" s="22">
        <v>5</v>
      </c>
      <c r="D933" s="22" t="s">
        <v>27</v>
      </c>
      <c r="E933" s="22">
        <v>3794</v>
      </c>
    </row>
    <row r="934" spans="1:5" x14ac:dyDescent="0.25">
      <c r="A934" s="22">
        <v>31</v>
      </c>
      <c r="B934" s="22">
        <v>3</v>
      </c>
      <c r="C934" s="22">
        <v>5</v>
      </c>
      <c r="D934" s="22" t="s">
        <v>27</v>
      </c>
      <c r="E934" s="22">
        <v>12439</v>
      </c>
    </row>
    <row r="935" spans="1:5" x14ac:dyDescent="0.25">
      <c r="A935" s="22">
        <v>32</v>
      </c>
      <c r="B935" s="22">
        <v>4</v>
      </c>
      <c r="C935" s="22">
        <v>5</v>
      </c>
      <c r="D935" s="22" t="s">
        <v>27</v>
      </c>
      <c r="E935" s="22">
        <v>2319</v>
      </c>
    </row>
    <row r="936" spans="1:5" x14ac:dyDescent="0.25">
      <c r="A936" s="22">
        <v>33</v>
      </c>
      <c r="B936" s="22">
        <v>5</v>
      </c>
      <c r="C936" s="22">
        <v>5</v>
      </c>
      <c r="D936" s="22" t="s">
        <v>27</v>
      </c>
      <c r="E936" s="22">
        <v>1365570</v>
      </c>
    </row>
    <row r="937" spans="1:5" x14ac:dyDescent="0.25">
      <c r="A937" s="22">
        <v>34</v>
      </c>
      <c r="B937" s="22">
        <v>6</v>
      </c>
      <c r="C937" s="22">
        <v>5</v>
      </c>
      <c r="D937" s="22" t="s">
        <v>27</v>
      </c>
      <c r="E937" s="22">
        <v>93924</v>
      </c>
    </row>
    <row r="938" spans="1:5" x14ac:dyDescent="0.25">
      <c r="A938" s="22">
        <v>35</v>
      </c>
      <c r="B938" s="22">
        <v>7</v>
      </c>
      <c r="C938" s="22">
        <v>5</v>
      </c>
      <c r="D938" s="22" t="s">
        <v>27</v>
      </c>
      <c r="E938" s="22">
        <v>176219</v>
      </c>
    </row>
    <row r="939" spans="1:5" x14ac:dyDescent="0.25">
      <c r="A939" s="22">
        <v>36</v>
      </c>
      <c r="B939" s="22">
        <v>1</v>
      </c>
      <c r="C939" s="22">
        <v>6</v>
      </c>
      <c r="D939" s="22" t="s">
        <v>27</v>
      </c>
      <c r="E939" s="22">
        <v>1519</v>
      </c>
    </row>
    <row r="940" spans="1:5" x14ac:dyDescent="0.25">
      <c r="A940" s="22">
        <v>37</v>
      </c>
      <c r="B940" s="22">
        <v>2</v>
      </c>
      <c r="C940" s="22">
        <v>6</v>
      </c>
      <c r="D940" s="22" t="s">
        <v>27</v>
      </c>
      <c r="E940" s="22">
        <v>528</v>
      </c>
    </row>
    <row r="941" spans="1:5" x14ac:dyDescent="0.25">
      <c r="A941" s="22">
        <v>38</v>
      </c>
      <c r="B941" s="22">
        <v>3</v>
      </c>
      <c r="C941" s="22">
        <v>6</v>
      </c>
      <c r="D941" s="22" t="s">
        <v>27</v>
      </c>
      <c r="E941" s="22">
        <v>357</v>
      </c>
    </row>
    <row r="942" spans="1:5" x14ac:dyDescent="0.25">
      <c r="A942" s="22">
        <v>39</v>
      </c>
      <c r="B942" s="22">
        <v>4</v>
      </c>
      <c r="C942" s="22">
        <v>6</v>
      </c>
      <c r="D942" s="22" t="s">
        <v>27</v>
      </c>
      <c r="E942" s="22">
        <v>149</v>
      </c>
    </row>
    <row r="943" spans="1:5" x14ac:dyDescent="0.25">
      <c r="A943" s="22">
        <v>40</v>
      </c>
      <c r="B943" s="22">
        <v>5</v>
      </c>
      <c r="C943" s="22">
        <v>6</v>
      </c>
      <c r="D943" s="22" t="s">
        <v>27</v>
      </c>
      <c r="E943" s="22">
        <v>83678</v>
      </c>
    </row>
    <row r="944" spans="1:5" x14ac:dyDescent="0.25">
      <c r="A944" s="22">
        <v>41</v>
      </c>
      <c r="B944" s="22">
        <v>6</v>
      </c>
      <c r="C944" s="22">
        <v>6</v>
      </c>
      <c r="D944" s="22" t="s">
        <v>27</v>
      </c>
      <c r="E944" s="22">
        <v>112814</v>
      </c>
    </row>
    <row r="945" spans="1:5" x14ac:dyDescent="0.25">
      <c r="A945" s="22">
        <v>42</v>
      </c>
      <c r="B945" s="22">
        <v>7</v>
      </c>
      <c r="C945" s="22">
        <v>6</v>
      </c>
      <c r="D945" s="22" t="s">
        <v>27</v>
      </c>
      <c r="E945" s="22">
        <v>19398</v>
      </c>
    </row>
    <row r="946" spans="1:5" x14ac:dyDescent="0.25">
      <c r="A946" s="22">
        <v>43</v>
      </c>
      <c r="B946" s="22">
        <v>1</v>
      </c>
      <c r="C946" s="22">
        <v>7</v>
      </c>
      <c r="D946" s="22" t="s">
        <v>27</v>
      </c>
      <c r="E946" s="22">
        <v>57418</v>
      </c>
    </row>
    <row r="947" spans="1:5" x14ac:dyDescent="0.25">
      <c r="A947" s="22">
        <v>44</v>
      </c>
      <c r="B947" s="22">
        <v>2</v>
      </c>
      <c r="C947" s="22">
        <v>7</v>
      </c>
      <c r="D947" s="22" t="s">
        <v>27</v>
      </c>
      <c r="E947" s="22">
        <v>13965</v>
      </c>
    </row>
    <row r="948" spans="1:5" x14ac:dyDescent="0.25">
      <c r="A948" s="22">
        <v>45</v>
      </c>
      <c r="B948" s="22">
        <v>3</v>
      </c>
      <c r="C948" s="22">
        <v>7</v>
      </c>
      <c r="D948" s="22" t="s">
        <v>27</v>
      </c>
      <c r="E948" s="22">
        <v>37077</v>
      </c>
    </row>
    <row r="949" spans="1:5" x14ac:dyDescent="0.25">
      <c r="A949" s="22">
        <v>46</v>
      </c>
      <c r="B949" s="22">
        <v>4</v>
      </c>
      <c r="C949" s="22">
        <v>7</v>
      </c>
      <c r="D949" s="22" t="s">
        <v>27</v>
      </c>
      <c r="E949" s="22">
        <v>39043</v>
      </c>
    </row>
    <row r="950" spans="1:5" x14ac:dyDescent="0.25">
      <c r="A950" s="22">
        <v>47</v>
      </c>
      <c r="B950" s="22">
        <v>5</v>
      </c>
      <c r="C950" s="22">
        <v>7</v>
      </c>
      <c r="D950" s="22" t="s">
        <v>27</v>
      </c>
      <c r="E950" s="22">
        <v>180724</v>
      </c>
    </row>
    <row r="951" spans="1:5" x14ac:dyDescent="0.25">
      <c r="A951" s="22">
        <v>48</v>
      </c>
      <c r="B951" s="22">
        <v>6</v>
      </c>
      <c r="C951" s="22">
        <v>7</v>
      </c>
      <c r="D951" s="22" t="s">
        <v>27</v>
      </c>
      <c r="E951" s="22">
        <v>22003</v>
      </c>
    </row>
    <row r="952" spans="1:5" x14ac:dyDescent="0.25">
      <c r="A952" s="22">
        <v>49</v>
      </c>
      <c r="B952" s="22">
        <v>7</v>
      </c>
      <c r="C952" s="22">
        <v>7</v>
      </c>
      <c r="D952" s="22" t="s">
        <v>27</v>
      </c>
      <c r="E952" s="22">
        <v>6383326</v>
      </c>
    </row>
    <row r="953" spans="1:5" x14ac:dyDescent="0.25">
      <c r="A953" s="22">
        <v>50</v>
      </c>
      <c r="B953" s="22">
        <v>1</v>
      </c>
      <c r="C953" s="22">
        <v>1</v>
      </c>
      <c r="D953" s="22" t="s">
        <v>28</v>
      </c>
      <c r="E953" s="22">
        <v>0</v>
      </c>
    </row>
    <row r="954" spans="1:5" x14ac:dyDescent="0.25">
      <c r="A954" s="22">
        <v>51</v>
      </c>
      <c r="B954" s="22">
        <v>2</v>
      </c>
      <c r="C954" s="22">
        <v>1</v>
      </c>
      <c r="D954" s="22" t="s">
        <v>28</v>
      </c>
      <c r="E954" s="22">
        <v>0</v>
      </c>
    </row>
    <row r="955" spans="1:5" x14ac:dyDescent="0.25">
      <c r="A955" s="22">
        <v>52</v>
      </c>
      <c r="B955" s="22">
        <v>3</v>
      </c>
      <c r="C955" s="22">
        <v>1</v>
      </c>
      <c r="D955" s="22" t="s">
        <v>28</v>
      </c>
      <c r="E955" s="22">
        <v>0</v>
      </c>
    </row>
    <row r="956" spans="1:5" x14ac:dyDescent="0.25">
      <c r="A956" s="22">
        <v>53</v>
      </c>
      <c r="B956" s="22">
        <v>4</v>
      </c>
      <c r="C956" s="22">
        <v>1</v>
      </c>
      <c r="D956" s="22" t="s">
        <v>28</v>
      </c>
      <c r="E956" s="22">
        <v>0</v>
      </c>
    </row>
    <row r="957" spans="1:5" x14ac:dyDescent="0.25">
      <c r="A957" s="22">
        <v>54</v>
      </c>
      <c r="B957" s="22">
        <v>5</v>
      </c>
      <c r="C957" s="22">
        <v>1</v>
      </c>
      <c r="D957" s="22" t="s">
        <v>28</v>
      </c>
      <c r="E957" s="22">
        <v>7598</v>
      </c>
    </row>
    <row r="958" spans="1:5" x14ac:dyDescent="0.25">
      <c r="A958" s="22">
        <v>55</v>
      </c>
      <c r="B958" s="22">
        <v>6</v>
      </c>
      <c r="C958" s="22">
        <v>1</v>
      </c>
      <c r="D958" s="22" t="s">
        <v>28</v>
      </c>
      <c r="E958" s="22">
        <v>1208</v>
      </c>
    </row>
    <row r="959" spans="1:5" x14ac:dyDescent="0.25">
      <c r="A959" s="22">
        <v>56</v>
      </c>
      <c r="B959" s="22">
        <v>7</v>
      </c>
      <c r="C959" s="22">
        <v>1</v>
      </c>
      <c r="D959" s="22" t="s">
        <v>28</v>
      </c>
      <c r="E959" s="22">
        <v>25697</v>
      </c>
    </row>
    <row r="960" spans="1:5" x14ac:dyDescent="0.25">
      <c r="A960" s="22">
        <v>57</v>
      </c>
      <c r="B960" s="22">
        <v>1</v>
      </c>
      <c r="C960" s="22">
        <v>2</v>
      </c>
      <c r="D960" s="22" t="s">
        <v>28</v>
      </c>
      <c r="E960" s="22">
        <v>0</v>
      </c>
    </row>
    <row r="961" spans="1:5" x14ac:dyDescent="0.25">
      <c r="A961" s="22">
        <v>58</v>
      </c>
      <c r="B961" s="22">
        <v>2</v>
      </c>
      <c r="C961" s="22">
        <v>2</v>
      </c>
      <c r="D961" s="22" t="s">
        <v>28</v>
      </c>
      <c r="E961" s="22">
        <v>0</v>
      </c>
    </row>
    <row r="962" spans="1:5" x14ac:dyDescent="0.25">
      <c r="A962" s="22">
        <v>59</v>
      </c>
      <c r="B962" s="22">
        <v>3</v>
      </c>
      <c r="C962" s="22">
        <v>2</v>
      </c>
      <c r="D962" s="22" t="s">
        <v>28</v>
      </c>
      <c r="E962" s="22">
        <v>0</v>
      </c>
    </row>
    <row r="963" spans="1:5" x14ac:dyDescent="0.25">
      <c r="A963" s="22">
        <v>60</v>
      </c>
      <c r="B963" s="22">
        <v>4</v>
      </c>
      <c r="C963" s="22">
        <v>2</v>
      </c>
      <c r="D963" s="22" t="s">
        <v>28</v>
      </c>
      <c r="E963" s="22">
        <v>0</v>
      </c>
    </row>
    <row r="964" spans="1:5" x14ac:dyDescent="0.25">
      <c r="A964" s="22">
        <v>61</v>
      </c>
      <c r="B964" s="22">
        <v>5</v>
      </c>
      <c r="C964" s="22">
        <v>2</v>
      </c>
      <c r="D964" s="22" t="s">
        <v>28</v>
      </c>
      <c r="E964" s="22">
        <v>4839</v>
      </c>
    </row>
    <row r="965" spans="1:5" x14ac:dyDescent="0.25">
      <c r="A965" s="22">
        <v>62</v>
      </c>
      <c r="B965" s="22">
        <v>6</v>
      </c>
      <c r="C965" s="22">
        <v>2</v>
      </c>
      <c r="D965" s="22" t="s">
        <v>28</v>
      </c>
      <c r="E965" s="22">
        <v>712</v>
      </c>
    </row>
    <row r="966" spans="1:5" x14ac:dyDescent="0.25">
      <c r="A966" s="22">
        <v>63</v>
      </c>
      <c r="B966" s="22">
        <v>7</v>
      </c>
      <c r="C966" s="22">
        <v>2</v>
      </c>
      <c r="D966" s="22" t="s">
        <v>28</v>
      </c>
      <c r="E966" s="22">
        <v>15158</v>
      </c>
    </row>
    <row r="967" spans="1:5" x14ac:dyDescent="0.25">
      <c r="A967" s="22">
        <v>64</v>
      </c>
      <c r="B967" s="22">
        <v>1</v>
      </c>
      <c r="C967" s="22">
        <v>3</v>
      </c>
      <c r="D967" s="22" t="s">
        <v>28</v>
      </c>
      <c r="E967" s="22">
        <v>0</v>
      </c>
    </row>
    <row r="968" spans="1:5" x14ac:dyDescent="0.25">
      <c r="A968" s="22">
        <v>65</v>
      </c>
      <c r="B968" s="22">
        <v>2</v>
      </c>
      <c r="C968" s="22">
        <v>3</v>
      </c>
      <c r="D968" s="22" t="s">
        <v>28</v>
      </c>
      <c r="E968" s="22">
        <v>0</v>
      </c>
    </row>
    <row r="969" spans="1:5" x14ac:dyDescent="0.25">
      <c r="A969" s="22">
        <v>66</v>
      </c>
      <c r="B969" s="22">
        <v>3</v>
      </c>
      <c r="C969" s="22">
        <v>3</v>
      </c>
      <c r="D969" s="22" t="s">
        <v>28</v>
      </c>
      <c r="E969" s="22">
        <v>0</v>
      </c>
    </row>
    <row r="970" spans="1:5" x14ac:dyDescent="0.25">
      <c r="A970" s="22">
        <v>67</v>
      </c>
      <c r="B970" s="22">
        <v>4</v>
      </c>
      <c r="C970" s="22">
        <v>3</v>
      </c>
      <c r="D970" s="22" t="s">
        <v>28</v>
      </c>
      <c r="E970" s="22">
        <v>0</v>
      </c>
    </row>
    <row r="971" spans="1:5" x14ac:dyDescent="0.25">
      <c r="A971" s="22">
        <v>68</v>
      </c>
      <c r="B971" s="22">
        <v>5</v>
      </c>
      <c r="C971" s="22">
        <v>3</v>
      </c>
      <c r="D971" s="22" t="s">
        <v>28</v>
      </c>
      <c r="E971" s="22">
        <v>4824</v>
      </c>
    </row>
    <row r="972" spans="1:5" x14ac:dyDescent="0.25">
      <c r="A972" s="22">
        <v>69</v>
      </c>
      <c r="B972" s="22">
        <v>6</v>
      </c>
      <c r="C972" s="22">
        <v>3</v>
      </c>
      <c r="D972" s="22" t="s">
        <v>28</v>
      </c>
      <c r="E972" s="22">
        <v>424</v>
      </c>
    </row>
    <row r="973" spans="1:5" x14ac:dyDescent="0.25">
      <c r="A973" s="22">
        <v>70</v>
      </c>
      <c r="B973" s="22">
        <v>7</v>
      </c>
      <c r="C973" s="22">
        <v>3</v>
      </c>
      <c r="D973" s="22" t="s">
        <v>28</v>
      </c>
      <c r="E973" s="22">
        <v>19482</v>
      </c>
    </row>
    <row r="974" spans="1:5" x14ac:dyDescent="0.25">
      <c r="A974" s="22">
        <v>71</v>
      </c>
      <c r="B974" s="22">
        <v>1</v>
      </c>
      <c r="C974" s="22">
        <v>4</v>
      </c>
      <c r="D974" s="22" t="s">
        <v>28</v>
      </c>
      <c r="E974" s="22">
        <v>0</v>
      </c>
    </row>
    <row r="975" spans="1:5" x14ac:dyDescent="0.25">
      <c r="A975" s="22">
        <v>72</v>
      </c>
      <c r="B975" s="22">
        <v>2</v>
      </c>
      <c r="C975" s="22">
        <v>4</v>
      </c>
      <c r="D975" s="22" t="s">
        <v>28</v>
      </c>
      <c r="E975" s="22">
        <v>0</v>
      </c>
    </row>
    <row r="976" spans="1:5" x14ac:dyDescent="0.25">
      <c r="A976" s="22">
        <v>73</v>
      </c>
      <c r="B976" s="22">
        <v>3</v>
      </c>
      <c r="C976" s="22">
        <v>4</v>
      </c>
      <c r="D976" s="22" t="s">
        <v>28</v>
      </c>
      <c r="E976" s="22">
        <v>0</v>
      </c>
    </row>
    <row r="977" spans="1:5" x14ac:dyDescent="0.25">
      <c r="A977" s="22">
        <v>74</v>
      </c>
      <c r="B977" s="22">
        <v>4</v>
      </c>
      <c r="C977" s="22">
        <v>4</v>
      </c>
      <c r="D977" s="22" t="s">
        <v>28</v>
      </c>
      <c r="E977" s="22">
        <v>0</v>
      </c>
    </row>
    <row r="978" spans="1:5" x14ac:dyDescent="0.25">
      <c r="A978" s="22">
        <v>75</v>
      </c>
      <c r="B978" s="22">
        <v>5</v>
      </c>
      <c r="C978" s="22">
        <v>4</v>
      </c>
      <c r="D978" s="22" t="s">
        <v>28</v>
      </c>
      <c r="E978" s="22">
        <v>6318</v>
      </c>
    </row>
    <row r="979" spans="1:5" x14ac:dyDescent="0.25">
      <c r="A979" s="22">
        <v>76</v>
      </c>
      <c r="B979" s="22">
        <v>6</v>
      </c>
      <c r="C979" s="22">
        <v>4</v>
      </c>
      <c r="D979" s="22" t="s">
        <v>28</v>
      </c>
      <c r="E979" s="22">
        <v>746</v>
      </c>
    </row>
    <row r="980" spans="1:5" x14ac:dyDescent="0.25">
      <c r="A980" s="22">
        <v>77</v>
      </c>
      <c r="B980" s="22">
        <v>7</v>
      </c>
      <c r="C980" s="22">
        <v>4</v>
      </c>
      <c r="D980" s="22" t="s">
        <v>28</v>
      </c>
      <c r="E980" s="22">
        <v>27743</v>
      </c>
    </row>
    <row r="981" spans="1:5" x14ac:dyDescent="0.25">
      <c r="A981" s="22">
        <v>78</v>
      </c>
      <c r="B981" s="22">
        <v>1</v>
      </c>
      <c r="C981" s="22">
        <v>5</v>
      </c>
      <c r="D981" s="22" t="s">
        <v>28</v>
      </c>
      <c r="E981" s="22">
        <v>4922</v>
      </c>
    </row>
    <row r="982" spans="1:5" x14ac:dyDescent="0.25">
      <c r="A982" s="22">
        <v>79</v>
      </c>
      <c r="B982" s="22">
        <v>2</v>
      </c>
      <c r="C982" s="22">
        <v>5</v>
      </c>
      <c r="D982" s="22" t="s">
        <v>28</v>
      </c>
      <c r="E982" s="22">
        <v>2818</v>
      </c>
    </row>
    <row r="983" spans="1:5" x14ac:dyDescent="0.25">
      <c r="A983" s="22">
        <v>80</v>
      </c>
      <c r="B983" s="22">
        <v>3</v>
      </c>
      <c r="C983" s="22">
        <v>5</v>
      </c>
      <c r="D983" s="22" t="s">
        <v>28</v>
      </c>
      <c r="E983" s="22">
        <v>3173</v>
      </c>
    </row>
    <row r="984" spans="1:5" x14ac:dyDescent="0.25">
      <c r="A984" s="22">
        <v>81</v>
      </c>
      <c r="B984" s="22">
        <v>4</v>
      </c>
      <c r="C984" s="22">
        <v>5</v>
      </c>
      <c r="D984" s="22" t="s">
        <v>28</v>
      </c>
      <c r="E984" s="22">
        <v>3846</v>
      </c>
    </row>
    <row r="985" spans="1:5" x14ac:dyDescent="0.25">
      <c r="A985" s="22">
        <v>82</v>
      </c>
      <c r="B985" s="22">
        <v>5</v>
      </c>
      <c r="C985" s="22">
        <v>5</v>
      </c>
      <c r="D985" s="22" t="s">
        <v>28</v>
      </c>
      <c r="E985" s="22">
        <v>227004</v>
      </c>
    </row>
    <row r="986" spans="1:5" x14ac:dyDescent="0.25">
      <c r="A986" s="22">
        <v>83</v>
      </c>
      <c r="B986" s="22">
        <v>6</v>
      </c>
      <c r="C986" s="22">
        <v>5</v>
      </c>
      <c r="D986" s="22" t="s">
        <v>28</v>
      </c>
      <c r="E986" s="22">
        <v>67596</v>
      </c>
    </row>
    <row r="987" spans="1:5" x14ac:dyDescent="0.25">
      <c r="A987" s="22">
        <v>84</v>
      </c>
      <c r="B987" s="22">
        <v>7</v>
      </c>
      <c r="C987" s="22">
        <v>5</v>
      </c>
      <c r="D987" s="22" t="s">
        <v>28</v>
      </c>
      <c r="E987" s="22">
        <v>128501</v>
      </c>
    </row>
    <row r="988" spans="1:5" x14ac:dyDescent="0.25">
      <c r="A988" s="22">
        <v>85</v>
      </c>
      <c r="B988" s="22">
        <v>1</v>
      </c>
      <c r="C988" s="22">
        <v>6</v>
      </c>
      <c r="D988" s="22" t="s">
        <v>28</v>
      </c>
      <c r="E988" s="22">
        <v>776</v>
      </c>
    </row>
    <row r="989" spans="1:5" x14ac:dyDescent="0.25">
      <c r="A989" s="22">
        <v>86</v>
      </c>
      <c r="B989" s="22">
        <v>2</v>
      </c>
      <c r="C989" s="22">
        <v>6</v>
      </c>
      <c r="D989" s="22" t="s">
        <v>28</v>
      </c>
      <c r="E989" s="22">
        <v>428</v>
      </c>
    </row>
    <row r="990" spans="1:5" x14ac:dyDescent="0.25">
      <c r="A990" s="22">
        <v>87</v>
      </c>
      <c r="B990" s="22">
        <v>3</v>
      </c>
      <c r="C990" s="22">
        <v>6</v>
      </c>
      <c r="D990" s="22" t="s">
        <v>28</v>
      </c>
      <c r="E990" s="22">
        <v>279</v>
      </c>
    </row>
    <row r="991" spans="1:5" x14ac:dyDescent="0.25">
      <c r="A991" s="22">
        <v>88</v>
      </c>
      <c r="B991" s="22">
        <v>4</v>
      </c>
      <c r="C991" s="22">
        <v>6</v>
      </c>
      <c r="D991" s="22" t="s">
        <v>28</v>
      </c>
      <c r="E991" s="22">
        <v>459</v>
      </c>
    </row>
    <row r="992" spans="1:5" x14ac:dyDescent="0.25">
      <c r="A992" s="22">
        <v>89</v>
      </c>
      <c r="B992" s="22">
        <v>5</v>
      </c>
      <c r="C992" s="22">
        <v>6</v>
      </c>
      <c r="D992" s="22" t="s">
        <v>28</v>
      </c>
      <c r="E992" s="22">
        <v>96755</v>
      </c>
    </row>
    <row r="993" spans="1:5" x14ac:dyDescent="0.25">
      <c r="A993" s="22">
        <v>90</v>
      </c>
      <c r="B993" s="22">
        <v>6</v>
      </c>
      <c r="C993" s="22">
        <v>6</v>
      </c>
      <c r="D993" s="22" t="s">
        <v>28</v>
      </c>
      <c r="E993" s="22">
        <v>24102</v>
      </c>
    </row>
    <row r="994" spans="1:5" x14ac:dyDescent="0.25">
      <c r="A994" s="22">
        <v>91</v>
      </c>
      <c r="B994" s="22">
        <v>7</v>
      </c>
      <c r="C994" s="22">
        <v>6</v>
      </c>
      <c r="D994" s="22" t="s">
        <v>28</v>
      </c>
      <c r="E994" s="22">
        <v>48633</v>
      </c>
    </row>
    <row r="995" spans="1:5" x14ac:dyDescent="0.25">
      <c r="A995" s="22">
        <v>92</v>
      </c>
      <c r="B995" s="22">
        <v>1</v>
      </c>
      <c r="C995" s="22">
        <v>7</v>
      </c>
      <c r="D995" s="22" t="s">
        <v>28</v>
      </c>
      <c r="E995" s="22">
        <v>17049</v>
      </c>
    </row>
    <row r="996" spans="1:5" x14ac:dyDescent="0.25">
      <c r="A996" s="22">
        <v>93</v>
      </c>
      <c r="B996" s="22">
        <v>2</v>
      </c>
      <c r="C996" s="22">
        <v>7</v>
      </c>
      <c r="D996" s="22" t="s">
        <v>28</v>
      </c>
      <c r="E996" s="22">
        <v>9054</v>
      </c>
    </row>
    <row r="997" spans="1:5" x14ac:dyDescent="0.25">
      <c r="A997" s="22">
        <v>94</v>
      </c>
      <c r="B997" s="22">
        <v>3</v>
      </c>
      <c r="C997" s="22">
        <v>7</v>
      </c>
      <c r="D997" s="22" t="s">
        <v>28</v>
      </c>
      <c r="E997" s="22">
        <v>12775</v>
      </c>
    </row>
    <row r="998" spans="1:5" x14ac:dyDescent="0.25">
      <c r="A998" s="22">
        <v>95</v>
      </c>
      <c r="B998" s="22">
        <v>4</v>
      </c>
      <c r="C998" s="22">
        <v>7</v>
      </c>
      <c r="D998" s="22" t="s">
        <v>28</v>
      </c>
      <c r="E998" s="22">
        <v>18037</v>
      </c>
    </row>
    <row r="999" spans="1:5" x14ac:dyDescent="0.25">
      <c r="A999" s="22">
        <v>96</v>
      </c>
      <c r="B999" s="22">
        <v>5</v>
      </c>
      <c r="C999" s="22">
        <v>7</v>
      </c>
      <c r="D999" s="22" t="s">
        <v>28</v>
      </c>
      <c r="E999" s="22">
        <v>111639</v>
      </c>
    </row>
    <row r="1000" spans="1:5" x14ac:dyDescent="0.25">
      <c r="A1000" s="22">
        <v>97</v>
      </c>
      <c r="B1000" s="22">
        <v>6</v>
      </c>
      <c r="C1000" s="22">
        <v>7</v>
      </c>
      <c r="D1000" s="22" t="s">
        <v>28</v>
      </c>
      <c r="E1000" s="22">
        <v>32340</v>
      </c>
    </row>
    <row r="1001" spans="1:5" x14ac:dyDescent="0.25">
      <c r="A1001" s="22">
        <v>98</v>
      </c>
      <c r="B1001" s="22">
        <v>7</v>
      </c>
      <c r="C1001" s="22">
        <v>7</v>
      </c>
      <c r="D1001" s="22" t="s">
        <v>28</v>
      </c>
      <c r="E1001" s="22">
        <v>1243894</v>
      </c>
    </row>
    <row r="1002" spans="1:5" x14ac:dyDescent="0.25">
      <c r="A1002" s="22">
        <v>99</v>
      </c>
      <c r="B1002" s="22">
        <v>1</v>
      </c>
      <c r="C1002" s="22">
        <v>1</v>
      </c>
      <c r="D1002" s="22" t="s">
        <v>29</v>
      </c>
      <c r="E1002" s="22">
        <v>47866</v>
      </c>
    </row>
    <row r="1003" spans="1:5" x14ac:dyDescent="0.25">
      <c r="A1003" s="22">
        <v>100</v>
      </c>
      <c r="B1003" s="22">
        <v>2</v>
      </c>
      <c r="C1003" s="22">
        <v>1</v>
      </c>
      <c r="D1003" s="22" t="s">
        <v>29</v>
      </c>
      <c r="E1003" s="22">
        <v>10940</v>
      </c>
    </row>
    <row r="1004" spans="1:5" x14ac:dyDescent="0.25">
      <c r="A1004" s="22">
        <v>101</v>
      </c>
      <c r="B1004" s="22">
        <v>3</v>
      </c>
      <c r="C1004" s="22">
        <v>1</v>
      </c>
      <c r="D1004" s="22" t="s">
        <v>29</v>
      </c>
      <c r="E1004" s="22">
        <v>4755</v>
      </c>
    </row>
    <row r="1005" spans="1:5" x14ac:dyDescent="0.25">
      <c r="A1005" s="22">
        <v>102</v>
      </c>
      <c r="B1005" s="22">
        <v>4</v>
      </c>
      <c r="C1005" s="22">
        <v>1</v>
      </c>
      <c r="D1005" s="22" t="s">
        <v>29</v>
      </c>
      <c r="E1005" s="22">
        <v>9314</v>
      </c>
    </row>
    <row r="1006" spans="1:5" x14ac:dyDescent="0.25">
      <c r="A1006" s="22">
        <v>103</v>
      </c>
      <c r="B1006" s="22">
        <v>5</v>
      </c>
      <c r="C1006" s="22">
        <v>1</v>
      </c>
      <c r="D1006" s="22" t="s">
        <v>29</v>
      </c>
      <c r="E1006" s="22">
        <v>7024</v>
      </c>
    </row>
    <row r="1007" spans="1:5" x14ac:dyDescent="0.25">
      <c r="A1007" s="22">
        <v>104</v>
      </c>
      <c r="B1007" s="22">
        <v>6</v>
      </c>
      <c r="C1007" s="22">
        <v>1</v>
      </c>
      <c r="D1007" s="22" t="s">
        <v>29</v>
      </c>
      <c r="E1007" s="22">
        <v>2593</v>
      </c>
    </row>
    <row r="1008" spans="1:5" x14ac:dyDescent="0.25">
      <c r="A1008" s="22">
        <v>105</v>
      </c>
      <c r="B1008" s="22">
        <v>7</v>
      </c>
      <c r="C1008" s="22">
        <v>1</v>
      </c>
      <c r="D1008" s="22" t="s">
        <v>29</v>
      </c>
      <c r="E1008" s="22">
        <v>21966</v>
      </c>
    </row>
    <row r="1009" spans="1:5" x14ac:dyDescent="0.25">
      <c r="A1009" s="22">
        <v>106</v>
      </c>
      <c r="B1009" s="22">
        <v>1</v>
      </c>
      <c r="C1009" s="22">
        <v>2</v>
      </c>
      <c r="D1009" s="22" t="s">
        <v>29</v>
      </c>
      <c r="E1009" s="22">
        <v>9318</v>
      </c>
    </row>
    <row r="1010" spans="1:5" x14ac:dyDescent="0.25">
      <c r="A1010" s="22">
        <v>107</v>
      </c>
      <c r="B1010" s="22">
        <v>2</v>
      </c>
      <c r="C1010" s="22">
        <v>2</v>
      </c>
      <c r="D1010" s="22" t="s">
        <v>29</v>
      </c>
      <c r="E1010" s="22">
        <v>12974</v>
      </c>
    </row>
    <row r="1011" spans="1:5" x14ac:dyDescent="0.25">
      <c r="A1011" s="22">
        <v>108</v>
      </c>
      <c r="B1011" s="22">
        <v>3</v>
      </c>
      <c r="C1011" s="22">
        <v>2</v>
      </c>
      <c r="D1011" s="22" t="s">
        <v>29</v>
      </c>
      <c r="E1011" s="22">
        <v>2240</v>
      </c>
    </row>
    <row r="1012" spans="1:5" x14ac:dyDescent="0.25">
      <c r="A1012" s="22">
        <v>109</v>
      </c>
      <c r="B1012" s="22">
        <v>4</v>
      </c>
      <c r="C1012" s="22">
        <v>2</v>
      </c>
      <c r="D1012" s="22" t="s">
        <v>29</v>
      </c>
      <c r="E1012" s="22">
        <v>1224</v>
      </c>
    </row>
    <row r="1013" spans="1:5" x14ac:dyDescent="0.25">
      <c r="A1013" s="22">
        <v>110</v>
      </c>
      <c r="B1013" s="22">
        <v>5</v>
      </c>
      <c r="C1013" s="22">
        <v>2</v>
      </c>
      <c r="D1013" s="22" t="s">
        <v>29</v>
      </c>
      <c r="E1013" s="22">
        <v>2047</v>
      </c>
    </row>
    <row r="1014" spans="1:5" x14ac:dyDescent="0.25">
      <c r="A1014" s="22">
        <v>111</v>
      </c>
      <c r="B1014" s="22">
        <v>6</v>
      </c>
      <c r="C1014" s="22">
        <v>2</v>
      </c>
      <c r="D1014" s="22" t="s">
        <v>29</v>
      </c>
      <c r="E1014" s="22">
        <v>419</v>
      </c>
    </row>
    <row r="1015" spans="1:5" x14ac:dyDescent="0.25">
      <c r="A1015" s="22">
        <v>112</v>
      </c>
      <c r="B1015" s="22">
        <v>7</v>
      </c>
      <c r="C1015" s="22">
        <v>2</v>
      </c>
      <c r="D1015" s="22" t="s">
        <v>29</v>
      </c>
      <c r="E1015" s="22">
        <v>4947</v>
      </c>
    </row>
    <row r="1016" spans="1:5" x14ac:dyDescent="0.25">
      <c r="A1016" s="22">
        <v>113</v>
      </c>
      <c r="B1016" s="22">
        <v>1</v>
      </c>
      <c r="C1016" s="22">
        <v>3</v>
      </c>
      <c r="D1016" s="22" t="s">
        <v>29</v>
      </c>
      <c r="E1016" s="22">
        <v>5266</v>
      </c>
    </row>
    <row r="1017" spans="1:5" x14ac:dyDescent="0.25">
      <c r="A1017" s="22">
        <v>114</v>
      </c>
      <c r="B1017" s="22">
        <v>2</v>
      </c>
      <c r="C1017" s="22">
        <v>3</v>
      </c>
      <c r="D1017" s="22" t="s">
        <v>29</v>
      </c>
      <c r="E1017" s="22">
        <v>2934</v>
      </c>
    </row>
    <row r="1018" spans="1:5" x14ac:dyDescent="0.25">
      <c r="A1018" s="22">
        <v>115</v>
      </c>
      <c r="B1018" s="22">
        <v>3</v>
      </c>
      <c r="C1018" s="22">
        <v>3</v>
      </c>
      <c r="D1018" s="22" t="s">
        <v>29</v>
      </c>
      <c r="E1018" s="22">
        <v>27860</v>
      </c>
    </row>
    <row r="1019" spans="1:5" x14ac:dyDescent="0.25">
      <c r="A1019" s="22">
        <v>116</v>
      </c>
      <c r="B1019" s="22">
        <v>4</v>
      </c>
      <c r="C1019" s="22">
        <v>3</v>
      </c>
      <c r="D1019" s="22" t="s">
        <v>29</v>
      </c>
      <c r="E1019" s="22">
        <v>8073</v>
      </c>
    </row>
    <row r="1020" spans="1:5" x14ac:dyDescent="0.25">
      <c r="A1020" s="22">
        <v>117</v>
      </c>
      <c r="B1020" s="22">
        <v>5</v>
      </c>
      <c r="C1020" s="22">
        <v>3</v>
      </c>
      <c r="D1020" s="22" t="s">
        <v>29</v>
      </c>
      <c r="E1020" s="22">
        <v>7471</v>
      </c>
    </row>
    <row r="1021" spans="1:5" x14ac:dyDescent="0.25">
      <c r="A1021" s="22">
        <v>118</v>
      </c>
      <c r="B1021" s="22">
        <v>6</v>
      </c>
      <c r="C1021" s="22">
        <v>3</v>
      </c>
      <c r="D1021" s="22" t="s">
        <v>29</v>
      </c>
      <c r="E1021" s="22">
        <v>853</v>
      </c>
    </row>
    <row r="1022" spans="1:5" x14ac:dyDescent="0.25">
      <c r="A1022" s="22">
        <v>119</v>
      </c>
      <c r="B1022" s="22">
        <v>7</v>
      </c>
      <c r="C1022" s="22">
        <v>3</v>
      </c>
      <c r="D1022" s="22" t="s">
        <v>29</v>
      </c>
      <c r="E1022" s="22">
        <v>16326</v>
      </c>
    </row>
    <row r="1023" spans="1:5" x14ac:dyDescent="0.25">
      <c r="A1023" s="22">
        <v>120</v>
      </c>
      <c r="B1023" s="22">
        <v>1</v>
      </c>
      <c r="C1023" s="22">
        <v>4</v>
      </c>
      <c r="D1023" s="22" t="s">
        <v>29</v>
      </c>
      <c r="E1023" s="22">
        <v>7583</v>
      </c>
    </row>
    <row r="1024" spans="1:5" x14ac:dyDescent="0.25">
      <c r="A1024" s="22">
        <v>121</v>
      </c>
      <c r="B1024" s="22">
        <v>2</v>
      </c>
      <c r="C1024" s="22">
        <v>4</v>
      </c>
      <c r="D1024" s="22" t="s">
        <v>29</v>
      </c>
      <c r="E1024" s="22">
        <v>1234</v>
      </c>
    </row>
    <row r="1025" spans="1:5" x14ac:dyDescent="0.25">
      <c r="A1025" s="22">
        <v>122</v>
      </c>
      <c r="B1025" s="22">
        <v>3</v>
      </c>
      <c r="C1025" s="22">
        <v>4</v>
      </c>
      <c r="D1025" s="22" t="s">
        <v>29</v>
      </c>
      <c r="E1025" s="22">
        <v>6712</v>
      </c>
    </row>
    <row r="1026" spans="1:5" x14ac:dyDescent="0.25">
      <c r="A1026" s="22">
        <v>123</v>
      </c>
      <c r="B1026" s="22">
        <v>4</v>
      </c>
      <c r="C1026" s="22">
        <v>4</v>
      </c>
      <c r="D1026" s="22" t="s">
        <v>29</v>
      </c>
      <c r="E1026" s="22">
        <v>31422</v>
      </c>
    </row>
    <row r="1027" spans="1:5" x14ac:dyDescent="0.25">
      <c r="A1027" s="22">
        <v>124</v>
      </c>
      <c r="B1027" s="22">
        <v>5</v>
      </c>
      <c r="C1027" s="22">
        <v>4</v>
      </c>
      <c r="D1027" s="22" t="s">
        <v>29</v>
      </c>
      <c r="E1027" s="22">
        <v>2678</v>
      </c>
    </row>
    <row r="1028" spans="1:5" x14ac:dyDescent="0.25">
      <c r="A1028" s="22">
        <v>125</v>
      </c>
      <c r="B1028" s="22">
        <v>6</v>
      </c>
      <c r="C1028" s="22">
        <v>4</v>
      </c>
      <c r="D1028" s="22" t="s">
        <v>29</v>
      </c>
      <c r="E1028" s="22">
        <v>455</v>
      </c>
    </row>
    <row r="1029" spans="1:5" x14ac:dyDescent="0.25">
      <c r="A1029" s="22">
        <v>126</v>
      </c>
      <c r="B1029" s="22">
        <v>7</v>
      </c>
      <c r="C1029" s="22">
        <v>4</v>
      </c>
      <c r="D1029" s="22" t="s">
        <v>29</v>
      </c>
      <c r="E1029" s="22">
        <v>14806</v>
      </c>
    </row>
    <row r="1030" spans="1:5" x14ac:dyDescent="0.25">
      <c r="A1030" s="22">
        <v>127</v>
      </c>
      <c r="B1030" s="22">
        <v>1</v>
      </c>
      <c r="C1030" s="22">
        <v>5</v>
      </c>
      <c r="D1030" s="22" t="s">
        <v>29</v>
      </c>
      <c r="E1030" s="22">
        <v>8162</v>
      </c>
    </row>
    <row r="1031" spans="1:5" x14ac:dyDescent="0.25">
      <c r="A1031" s="22">
        <v>128</v>
      </c>
      <c r="B1031" s="22">
        <v>2</v>
      </c>
      <c r="C1031" s="22">
        <v>5</v>
      </c>
      <c r="D1031" s="22" t="s">
        <v>29</v>
      </c>
      <c r="E1031" s="22">
        <v>2926</v>
      </c>
    </row>
    <row r="1032" spans="1:5" x14ac:dyDescent="0.25">
      <c r="A1032" s="22">
        <v>129</v>
      </c>
      <c r="B1032" s="22">
        <v>3</v>
      </c>
      <c r="C1032" s="22">
        <v>5</v>
      </c>
      <c r="D1032" s="22" t="s">
        <v>29</v>
      </c>
      <c r="E1032" s="22">
        <v>7584</v>
      </c>
    </row>
    <row r="1033" spans="1:5" x14ac:dyDescent="0.25">
      <c r="A1033" s="22">
        <v>130</v>
      </c>
      <c r="B1033" s="22">
        <v>4</v>
      </c>
      <c r="C1033" s="22">
        <v>5</v>
      </c>
      <c r="D1033" s="22" t="s">
        <v>29</v>
      </c>
      <c r="E1033" s="22">
        <v>3545</v>
      </c>
    </row>
    <row r="1034" spans="1:5" x14ac:dyDescent="0.25">
      <c r="A1034" s="22">
        <v>131</v>
      </c>
      <c r="B1034" s="22">
        <v>5</v>
      </c>
      <c r="C1034" s="22">
        <v>5</v>
      </c>
      <c r="D1034" s="22" t="s">
        <v>29</v>
      </c>
      <c r="E1034" s="22">
        <v>755252</v>
      </c>
    </row>
    <row r="1035" spans="1:5" x14ac:dyDescent="0.25">
      <c r="A1035" s="22">
        <v>132</v>
      </c>
      <c r="B1035" s="22">
        <v>6</v>
      </c>
      <c r="C1035" s="22">
        <v>5</v>
      </c>
      <c r="D1035" s="22" t="s">
        <v>29</v>
      </c>
      <c r="E1035" s="22">
        <v>90696</v>
      </c>
    </row>
    <row r="1036" spans="1:5" x14ac:dyDescent="0.25">
      <c r="A1036" s="22">
        <v>133</v>
      </c>
      <c r="B1036" s="22">
        <v>7</v>
      </c>
      <c r="C1036" s="22">
        <v>5</v>
      </c>
      <c r="D1036" s="22" t="s">
        <v>29</v>
      </c>
      <c r="E1036" s="22">
        <v>87702</v>
      </c>
    </row>
    <row r="1037" spans="1:5" x14ac:dyDescent="0.25">
      <c r="A1037" s="22">
        <v>134</v>
      </c>
      <c r="B1037" s="22">
        <v>1</v>
      </c>
      <c r="C1037" s="22">
        <v>6</v>
      </c>
      <c r="D1037" s="22" t="s">
        <v>29</v>
      </c>
      <c r="E1037" s="22">
        <v>2215</v>
      </c>
    </row>
    <row r="1038" spans="1:5" x14ac:dyDescent="0.25">
      <c r="A1038" s="22">
        <v>135</v>
      </c>
      <c r="B1038" s="22">
        <v>2</v>
      </c>
      <c r="C1038" s="22">
        <v>6</v>
      </c>
      <c r="D1038" s="22" t="s">
        <v>29</v>
      </c>
      <c r="E1038" s="22">
        <v>545</v>
      </c>
    </row>
    <row r="1039" spans="1:5" x14ac:dyDescent="0.25">
      <c r="A1039" s="22">
        <v>136</v>
      </c>
      <c r="B1039" s="22">
        <v>3</v>
      </c>
      <c r="C1039" s="22">
        <v>6</v>
      </c>
      <c r="D1039" s="22" t="s">
        <v>29</v>
      </c>
      <c r="E1039" s="22">
        <v>699</v>
      </c>
    </row>
    <row r="1040" spans="1:5" x14ac:dyDescent="0.25">
      <c r="A1040" s="22">
        <v>137</v>
      </c>
      <c r="B1040" s="22">
        <v>4</v>
      </c>
      <c r="C1040" s="22">
        <v>6</v>
      </c>
      <c r="D1040" s="22" t="s">
        <v>29</v>
      </c>
      <c r="E1040" s="22">
        <v>455</v>
      </c>
    </row>
    <row r="1041" spans="1:5" x14ac:dyDescent="0.25">
      <c r="A1041" s="22">
        <v>138</v>
      </c>
      <c r="B1041" s="22">
        <v>5</v>
      </c>
      <c r="C1041" s="22">
        <v>6</v>
      </c>
      <c r="D1041" s="22" t="s">
        <v>29</v>
      </c>
      <c r="E1041" s="22">
        <v>67578</v>
      </c>
    </row>
    <row r="1042" spans="1:5" x14ac:dyDescent="0.25">
      <c r="A1042" s="22">
        <v>139</v>
      </c>
      <c r="B1042" s="22">
        <v>6</v>
      </c>
      <c r="C1042" s="22">
        <v>6</v>
      </c>
      <c r="D1042" s="22" t="s">
        <v>29</v>
      </c>
      <c r="E1042" s="22">
        <v>175778</v>
      </c>
    </row>
    <row r="1043" spans="1:5" x14ac:dyDescent="0.25">
      <c r="A1043" s="22">
        <v>140</v>
      </c>
      <c r="B1043" s="22">
        <v>7</v>
      </c>
      <c r="C1043" s="22">
        <v>6</v>
      </c>
      <c r="D1043" s="22" t="s">
        <v>29</v>
      </c>
      <c r="E1043" s="22">
        <v>16760</v>
      </c>
    </row>
    <row r="1044" spans="1:5" x14ac:dyDescent="0.25">
      <c r="A1044" s="22">
        <v>141</v>
      </c>
      <c r="B1044" s="22">
        <v>1</v>
      </c>
      <c r="C1044" s="22">
        <v>7</v>
      </c>
      <c r="D1044" s="22" t="s">
        <v>29</v>
      </c>
      <c r="E1044" s="22">
        <v>25578</v>
      </c>
    </row>
    <row r="1045" spans="1:5" x14ac:dyDescent="0.25">
      <c r="A1045" s="22">
        <v>142</v>
      </c>
      <c r="B1045" s="22">
        <v>2</v>
      </c>
      <c r="C1045" s="22">
        <v>7</v>
      </c>
      <c r="D1045" s="22" t="s">
        <v>29</v>
      </c>
      <c r="E1045" s="22">
        <v>7828</v>
      </c>
    </row>
    <row r="1046" spans="1:5" x14ac:dyDescent="0.25">
      <c r="A1046" s="22">
        <v>143</v>
      </c>
      <c r="B1046" s="22">
        <v>3</v>
      </c>
      <c r="C1046" s="22">
        <v>7</v>
      </c>
      <c r="D1046" s="22" t="s">
        <v>29</v>
      </c>
      <c r="E1046" s="22">
        <v>21834</v>
      </c>
    </row>
    <row r="1047" spans="1:5" x14ac:dyDescent="0.25">
      <c r="A1047" s="22">
        <v>144</v>
      </c>
      <c r="B1047" s="22">
        <v>4</v>
      </c>
      <c r="C1047" s="22">
        <v>7</v>
      </c>
      <c r="D1047" s="22" t="s">
        <v>29</v>
      </c>
      <c r="E1047" s="22">
        <v>18913</v>
      </c>
    </row>
    <row r="1048" spans="1:5" x14ac:dyDescent="0.25">
      <c r="A1048" s="22">
        <v>145</v>
      </c>
      <c r="B1048" s="22">
        <v>5</v>
      </c>
      <c r="C1048" s="22">
        <v>7</v>
      </c>
      <c r="D1048" s="22" t="s">
        <v>29</v>
      </c>
      <c r="E1048" s="22">
        <v>102072</v>
      </c>
    </row>
    <row r="1049" spans="1:5" x14ac:dyDescent="0.25">
      <c r="A1049" s="22">
        <v>146</v>
      </c>
      <c r="B1049" s="22">
        <v>6</v>
      </c>
      <c r="C1049" s="22">
        <v>7</v>
      </c>
      <c r="D1049" s="22" t="s">
        <v>29</v>
      </c>
      <c r="E1049" s="22">
        <v>25233</v>
      </c>
    </row>
    <row r="1050" spans="1:5" x14ac:dyDescent="0.25">
      <c r="A1050" s="22">
        <v>147</v>
      </c>
      <c r="B1050" s="22">
        <v>7</v>
      </c>
      <c r="C1050" s="22">
        <v>7</v>
      </c>
      <c r="D1050" s="22" t="s">
        <v>29</v>
      </c>
      <c r="E1050" s="22">
        <v>3043107</v>
      </c>
    </row>
    <row r="1051" spans="1:5" x14ac:dyDescent="0.25">
      <c r="A1051" s="22" t="s">
        <v>0</v>
      </c>
      <c r="B1051" s="22"/>
      <c r="C1051" s="22"/>
      <c r="D1051" s="22"/>
      <c r="E1051" s="22"/>
    </row>
    <row r="1052" spans="1:5" x14ac:dyDescent="0.25">
      <c r="A1052" s="22">
        <v>1</v>
      </c>
      <c r="B1052" s="22" t="s">
        <v>22</v>
      </c>
      <c r="C1052" s="22"/>
      <c r="D1052" s="22"/>
      <c r="E1052" s="22"/>
    </row>
    <row r="1053" spans="1:5" x14ac:dyDescent="0.25">
      <c r="A1053" s="22" t="s">
        <v>23</v>
      </c>
      <c r="B1053" s="22" t="s">
        <v>24</v>
      </c>
      <c r="C1053" s="22" t="s">
        <v>25</v>
      </c>
      <c r="D1053" s="22" t="s">
        <v>26</v>
      </c>
      <c r="E1053" s="22"/>
    </row>
    <row r="1054" spans="1:5" x14ac:dyDescent="0.25">
      <c r="A1054" s="22">
        <v>1</v>
      </c>
      <c r="B1054" s="22">
        <v>1</v>
      </c>
      <c r="C1054" s="22">
        <v>1</v>
      </c>
      <c r="D1054" s="22" t="s">
        <v>27</v>
      </c>
      <c r="E1054" s="22">
        <v>252692</v>
      </c>
    </row>
    <row r="1055" spans="1:5" x14ac:dyDescent="0.25">
      <c r="A1055" s="22">
        <v>2</v>
      </c>
      <c r="B1055" s="22">
        <v>2</v>
      </c>
      <c r="C1055" s="22">
        <v>1</v>
      </c>
      <c r="D1055" s="22" t="s">
        <v>27</v>
      </c>
      <c r="E1055" s="22">
        <v>33147</v>
      </c>
    </row>
    <row r="1056" spans="1:5" x14ac:dyDescent="0.25">
      <c r="A1056" s="22">
        <v>3</v>
      </c>
      <c r="B1056" s="22">
        <v>3</v>
      </c>
      <c r="C1056" s="22">
        <v>1</v>
      </c>
      <c r="D1056" s="22" t="s">
        <v>27</v>
      </c>
      <c r="E1056" s="22">
        <v>22463</v>
      </c>
    </row>
    <row r="1057" spans="1:5" x14ac:dyDescent="0.25">
      <c r="A1057" s="22">
        <v>4</v>
      </c>
      <c r="B1057" s="22">
        <v>4</v>
      </c>
      <c r="C1057" s="22">
        <v>1</v>
      </c>
      <c r="D1057" s="22" t="s">
        <v>27</v>
      </c>
      <c r="E1057" s="22">
        <v>34805</v>
      </c>
    </row>
    <row r="1058" spans="1:5" x14ac:dyDescent="0.25">
      <c r="A1058" s="22">
        <v>5</v>
      </c>
      <c r="B1058" s="22">
        <v>5</v>
      </c>
      <c r="C1058" s="22">
        <v>1</v>
      </c>
      <c r="D1058" s="22" t="s">
        <v>27</v>
      </c>
      <c r="E1058" s="22">
        <v>19636</v>
      </c>
    </row>
    <row r="1059" spans="1:5" x14ac:dyDescent="0.25">
      <c r="A1059" s="22">
        <v>6</v>
      </c>
      <c r="B1059" s="22">
        <v>6</v>
      </c>
      <c r="C1059" s="22">
        <v>1</v>
      </c>
      <c r="D1059" s="22" t="s">
        <v>27</v>
      </c>
      <c r="E1059" s="22">
        <v>4405</v>
      </c>
    </row>
    <row r="1060" spans="1:5" x14ac:dyDescent="0.25">
      <c r="A1060" s="22">
        <v>7</v>
      </c>
      <c r="B1060" s="22">
        <v>7</v>
      </c>
      <c r="C1060" s="22">
        <v>1</v>
      </c>
      <c r="D1060" s="22" t="s">
        <v>27</v>
      </c>
      <c r="E1060" s="22">
        <v>70052</v>
      </c>
    </row>
    <row r="1061" spans="1:5" x14ac:dyDescent="0.25">
      <c r="A1061" s="22">
        <v>8</v>
      </c>
      <c r="B1061" s="22">
        <v>1</v>
      </c>
      <c r="C1061" s="22">
        <v>2</v>
      </c>
      <c r="D1061" s="22" t="s">
        <v>27</v>
      </c>
      <c r="E1061" s="22">
        <v>31390</v>
      </c>
    </row>
    <row r="1062" spans="1:5" x14ac:dyDescent="0.25">
      <c r="A1062" s="22">
        <v>9</v>
      </c>
      <c r="B1062" s="22">
        <v>2</v>
      </c>
      <c r="C1062" s="22">
        <v>2</v>
      </c>
      <c r="D1062" s="22" t="s">
        <v>27</v>
      </c>
      <c r="E1062" s="22">
        <v>17781</v>
      </c>
    </row>
    <row r="1063" spans="1:5" x14ac:dyDescent="0.25">
      <c r="A1063" s="22">
        <v>10</v>
      </c>
      <c r="B1063" s="22">
        <v>3</v>
      </c>
      <c r="C1063" s="22">
        <v>2</v>
      </c>
      <c r="D1063" s="22" t="s">
        <v>27</v>
      </c>
      <c r="E1063" s="22">
        <v>6725</v>
      </c>
    </row>
    <row r="1064" spans="1:5" x14ac:dyDescent="0.25">
      <c r="A1064" s="22">
        <v>11</v>
      </c>
      <c r="B1064" s="22">
        <v>4</v>
      </c>
      <c r="C1064" s="22">
        <v>2</v>
      </c>
      <c r="D1064" s="22" t="s">
        <v>27</v>
      </c>
      <c r="E1064" s="22">
        <v>3668</v>
      </c>
    </row>
    <row r="1065" spans="1:5" x14ac:dyDescent="0.25">
      <c r="A1065" s="22">
        <v>12</v>
      </c>
      <c r="B1065" s="22">
        <v>5</v>
      </c>
      <c r="C1065" s="22">
        <v>2</v>
      </c>
      <c r="D1065" s="22" t="s">
        <v>27</v>
      </c>
      <c r="E1065" s="22">
        <v>4096</v>
      </c>
    </row>
    <row r="1066" spans="1:5" x14ac:dyDescent="0.25">
      <c r="A1066" s="22">
        <v>13</v>
      </c>
      <c r="B1066" s="22">
        <v>6</v>
      </c>
      <c r="C1066" s="22">
        <v>2</v>
      </c>
      <c r="D1066" s="22" t="s">
        <v>27</v>
      </c>
      <c r="E1066" s="22">
        <v>560</v>
      </c>
    </row>
    <row r="1067" spans="1:5" x14ac:dyDescent="0.25">
      <c r="A1067" s="22">
        <v>14</v>
      </c>
      <c r="B1067" s="22">
        <v>7</v>
      </c>
      <c r="C1067" s="22">
        <v>2</v>
      </c>
      <c r="D1067" s="22" t="s">
        <v>27</v>
      </c>
      <c r="E1067" s="22">
        <v>13304</v>
      </c>
    </row>
    <row r="1068" spans="1:5" x14ac:dyDescent="0.25">
      <c r="A1068" s="22">
        <v>15</v>
      </c>
      <c r="B1068" s="22">
        <v>1</v>
      </c>
      <c r="C1068" s="22">
        <v>3</v>
      </c>
      <c r="D1068" s="22" t="s">
        <v>27</v>
      </c>
      <c r="E1068" s="22">
        <v>23795</v>
      </c>
    </row>
    <row r="1069" spans="1:5" x14ac:dyDescent="0.25">
      <c r="A1069" s="22">
        <v>16</v>
      </c>
      <c r="B1069" s="22">
        <v>2</v>
      </c>
      <c r="C1069" s="22">
        <v>3</v>
      </c>
      <c r="D1069" s="22" t="s">
        <v>27</v>
      </c>
      <c r="E1069" s="22">
        <v>7209</v>
      </c>
    </row>
    <row r="1070" spans="1:5" x14ac:dyDescent="0.25">
      <c r="A1070" s="22">
        <v>17</v>
      </c>
      <c r="B1070" s="22">
        <v>3</v>
      </c>
      <c r="C1070" s="22">
        <v>3</v>
      </c>
      <c r="D1070" s="22" t="s">
        <v>27</v>
      </c>
      <c r="E1070" s="22">
        <v>203983</v>
      </c>
    </row>
    <row r="1071" spans="1:5" x14ac:dyDescent="0.25">
      <c r="A1071" s="22">
        <v>18</v>
      </c>
      <c r="B1071" s="22">
        <v>4</v>
      </c>
      <c r="C1071" s="22">
        <v>3</v>
      </c>
      <c r="D1071" s="22" t="s">
        <v>27</v>
      </c>
      <c r="E1071" s="22">
        <v>38652</v>
      </c>
    </row>
    <row r="1072" spans="1:5" x14ac:dyDescent="0.25">
      <c r="A1072" s="22">
        <v>19</v>
      </c>
      <c r="B1072" s="22">
        <v>5</v>
      </c>
      <c r="C1072" s="22">
        <v>3</v>
      </c>
      <c r="D1072" s="22" t="s">
        <v>27</v>
      </c>
      <c r="E1072" s="22">
        <v>25305</v>
      </c>
    </row>
    <row r="1073" spans="1:5" x14ac:dyDescent="0.25">
      <c r="A1073" s="22">
        <v>20</v>
      </c>
      <c r="B1073" s="22">
        <v>6</v>
      </c>
      <c r="C1073" s="22">
        <v>3</v>
      </c>
      <c r="D1073" s="22" t="s">
        <v>27</v>
      </c>
      <c r="E1073" s="22">
        <v>1968</v>
      </c>
    </row>
    <row r="1074" spans="1:5" x14ac:dyDescent="0.25">
      <c r="A1074" s="22">
        <v>21</v>
      </c>
      <c r="B1074" s="22">
        <v>7</v>
      </c>
      <c r="C1074" s="22">
        <v>3</v>
      </c>
      <c r="D1074" s="22" t="s">
        <v>27</v>
      </c>
      <c r="E1074" s="22">
        <v>65219</v>
      </c>
    </row>
    <row r="1075" spans="1:5" x14ac:dyDescent="0.25">
      <c r="A1075" s="22">
        <v>22</v>
      </c>
      <c r="B1075" s="22">
        <v>1</v>
      </c>
      <c r="C1075" s="22">
        <v>4</v>
      </c>
      <c r="D1075" s="22" t="s">
        <v>27</v>
      </c>
      <c r="E1075" s="22">
        <v>37374</v>
      </c>
    </row>
    <row r="1076" spans="1:5" x14ac:dyDescent="0.25">
      <c r="A1076" s="22">
        <v>23</v>
      </c>
      <c r="B1076" s="22">
        <v>2</v>
      </c>
      <c r="C1076" s="22">
        <v>4</v>
      </c>
      <c r="D1076" s="22" t="s">
        <v>27</v>
      </c>
      <c r="E1076" s="22">
        <v>4016</v>
      </c>
    </row>
    <row r="1077" spans="1:5" x14ac:dyDescent="0.25">
      <c r="A1077" s="22">
        <v>24</v>
      </c>
      <c r="B1077" s="22">
        <v>3</v>
      </c>
      <c r="C1077" s="22">
        <v>4</v>
      </c>
      <c r="D1077" s="22" t="s">
        <v>27</v>
      </c>
      <c r="E1077" s="22">
        <v>40358</v>
      </c>
    </row>
    <row r="1078" spans="1:5" x14ac:dyDescent="0.25">
      <c r="A1078" s="22">
        <v>25</v>
      </c>
      <c r="B1078" s="22">
        <v>4</v>
      </c>
      <c r="C1078" s="22">
        <v>4</v>
      </c>
      <c r="D1078" s="22" t="s">
        <v>27</v>
      </c>
      <c r="E1078" s="22">
        <v>150554</v>
      </c>
    </row>
    <row r="1079" spans="1:5" x14ac:dyDescent="0.25">
      <c r="A1079" s="22">
        <v>26</v>
      </c>
      <c r="B1079" s="22">
        <v>5</v>
      </c>
      <c r="C1079" s="22">
        <v>4</v>
      </c>
      <c r="D1079" s="22" t="s">
        <v>27</v>
      </c>
      <c r="E1079" s="22">
        <v>6866</v>
      </c>
    </row>
    <row r="1080" spans="1:5" x14ac:dyDescent="0.25">
      <c r="A1080" s="22">
        <v>27</v>
      </c>
      <c r="B1080" s="22">
        <v>6</v>
      </c>
      <c r="C1080" s="22">
        <v>4</v>
      </c>
      <c r="D1080" s="22" t="s">
        <v>27</v>
      </c>
      <c r="E1080" s="22">
        <v>1091</v>
      </c>
    </row>
    <row r="1081" spans="1:5" x14ac:dyDescent="0.25">
      <c r="A1081" s="22">
        <v>28</v>
      </c>
      <c r="B1081" s="22">
        <v>7</v>
      </c>
      <c r="C1081" s="22">
        <v>4</v>
      </c>
      <c r="D1081" s="22" t="s">
        <v>27</v>
      </c>
      <c r="E1081" s="22">
        <v>55526</v>
      </c>
    </row>
    <row r="1082" spans="1:5" x14ac:dyDescent="0.25">
      <c r="A1082" s="22">
        <v>29</v>
      </c>
      <c r="B1082" s="22">
        <v>1</v>
      </c>
      <c r="C1082" s="22">
        <v>5</v>
      </c>
      <c r="D1082" s="22" t="s">
        <v>27</v>
      </c>
      <c r="E1082" s="22">
        <v>20307</v>
      </c>
    </row>
    <row r="1083" spans="1:5" x14ac:dyDescent="0.25">
      <c r="A1083" s="22">
        <v>30</v>
      </c>
      <c r="B1083" s="22">
        <v>2</v>
      </c>
      <c r="C1083" s="22">
        <v>5</v>
      </c>
      <c r="D1083" s="22" t="s">
        <v>27</v>
      </c>
      <c r="E1083" s="22">
        <v>4525</v>
      </c>
    </row>
    <row r="1084" spans="1:5" x14ac:dyDescent="0.25">
      <c r="A1084" s="22">
        <v>31</v>
      </c>
      <c r="B1084" s="22">
        <v>3</v>
      </c>
      <c r="C1084" s="22">
        <v>5</v>
      </c>
      <c r="D1084" s="22" t="s">
        <v>27</v>
      </c>
      <c r="E1084" s="22">
        <v>24787</v>
      </c>
    </row>
    <row r="1085" spans="1:5" x14ac:dyDescent="0.25">
      <c r="A1085" s="22">
        <v>32</v>
      </c>
      <c r="B1085" s="22">
        <v>4</v>
      </c>
      <c r="C1085" s="22">
        <v>5</v>
      </c>
      <c r="D1085" s="22" t="s">
        <v>27</v>
      </c>
      <c r="E1085" s="22">
        <v>6497</v>
      </c>
    </row>
    <row r="1086" spans="1:5" x14ac:dyDescent="0.25">
      <c r="A1086" s="22">
        <v>33</v>
      </c>
      <c r="B1086" s="22">
        <v>5</v>
      </c>
      <c r="C1086" s="22">
        <v>5</v>
      </c>
      <c r="D1086" s="22" t="s">
        <v>27</v>
      </c>
      <c r="E1086" s="22">
        <v>1365570</v>
      </c>
    </row>
    <row r="1087" spans="1:5" x14ac:dyDescent="0.25">
      <c r="A1087" s="22">
        <v>34</v>
      </c>
      <c r="B1087" s="22">
        <v>6</v>
      </c>
      <c r="C1087" s="22">
        <v>5</v>
      </c>
      <c r="D1087" s="22" t="s">
        <v>27</v>
      </c>
      <c r="E1087" s="22">
        <v>93924</v>
      </c>
    </row>
    <row r="1088" spans="1:5" x14ac:dyDescent="0.25">
      <c r="A1088" s="22">
        <v>35</v>
      </c>
      <c r="B1088" s="22">
        <v>7</v>
      </c>
      <c r="C1088" s="22">
        <v>5</v>
      </c>
      <c r="D1088" s="22" t="s">
        <v>27</v>
      </c>
      <c r="E1088" s="22">
        <v>176219</v>
      </c>
    </row>
    <row r="1089" spans="1:5" x14ac:dyDescent="0.25">
      <c r="A1089" s="22">
        <v>36</v>
      </c>
      <c r="B1089" s="22">
        <v>1</v>
      </c>
      <c r="C1089" s="22">
        <v>6</v>
      </c>
      <c r="D1089" s="22" t="s">
        <v>27</v>
      </c>
      <c r="E1089" s="22">
        <v>4346</v>
      </c>
    </row>
    <row r="1090" spans="1:5" x14ac:dyDescent="0.25">
      <c r="A1090" s="22">
        <v>37</v>
      </c>
      <c r="B1090" s="22">
        <v>2</v>
      </c>
      <c r="C1090" s="22">
        <v>6</v>
      </c>
      <c r="D1090" s="22" t="s">
        <v>27</v>
      </c>
      <c r="E1090" s="22">
        <v>672</v>
      </c>
    </row>
    <row r="1091" spans="1:5" x14ac:dyDescent="0.25">
      <c r="A1091" s="22">
        <v>38</v>
      </c>
      <c r="B1091" s="22">
        <v>3</v>
      </c>
      <c r="C1091" s="22">
        <v>6</v>
      </c>
      <c r="D1091" s="22" t="s">
        <v>27</v>
      </c>
      <c r="E1091" s="22">
        <v>1914</v>
      </c>
    </row>
    <row r="1092" spans="1:5" x14ac:dyDescent="0.25">
      <c r="A1092" s="22">
        <v>39</v>
      </c>
      <c r="B1092" s="22">
        <v>4</v>
      </c>
      <c r="C1092" s="22">
        <v>6</v>
      </c>
      <c r="D1092" s="22" t="s">
        <v>27</v>
      </c>
      <c r="E1092" s="22">
        <v>1094</v>
      </c>
    </row>
    <row r="1093" spans="1:5" x14ac:dyDescent="0.25">
      <c r="A1093" s="22">
        <v>40</v>
      </c>
      <c r="B1093" s="22">
        <v>5</v>
      </c>
      <c r="C1093" s="22">
        <v>6</v>
      </c>
      <c r="D1093" s="22" t="s">
        <v>27</v>
      </c>
      <c r="E1093" s="22">
        <v>83678</v>
      </c>
    </row>
    <row r="1094" spans="1:5" x14ac:dyDescent="0.25">
      <c r="A1094" s="22">
        <v>41</v>
      </c>
      <c r="B1094" s="22">
        <v>6</v>
      </c>
      <c r="C1094" s="22">
        <v>6</v>
      </c>
      <c r="D1094" s="22" t="s">
        <v>27</v>
      </c>
      <c r="E1094" s="22">
        <v>112814</v>
      </c>
    </row>
    <row r="1095" spans="1:5" x14ac:dyDescent="0.25">
      <c r="A1095" s="22">
        <v>42</v>
      </c>
      <c r="B1095" s="22">
        <v>7</v>
      </c>
      <c r="C1095" s="22">
        <v>6</v>
      </c>
      <c r="D1095" s="22" t="s">
        <v>27</v>
      </c>
      <c r="E1095" s="22">
        <v>19398</v>
      </c>
    </row>
    <row r="1096" spans="1:5" x14ac:dyDescent="0.25">
      <c r="A1096" s="22">
        <v>43</v>
      </c>
      <c r="B1096" s="22">
        <v>1</v>
      </c>
      <c r="C1096" s="22">
        <v>7</v>
      </c>
      <c r="D1096" s="22" t="s">
        <v>27</v>
      </c>
      <c r="E1096" s="22">
        <v>77006</v>
      </c>
    </row>
    <row r="1097" spans="1:5" x14ac:dyDescent="0.25">
      <c r="A1097" s="22">
        <v>44</v>
      </c>
      <c r="B1097" s="22">
        <v>2</v>
      </c>
      <c r="C1097" s="22">
        <v>7</v>
      </c>
      <c r="D1097" s="22" t="s">
        <v>27</v>
      </c>
      <c r="E1097" s="22">
        <v>14875</v>
      </c>
    </row>
    <row r="1098" spans="1:5" x14ac:dyDescent="0.25">
      <c r="A1098" s="22">
        <v>45</v>
      </c>
      <c r="B1098" s="22">
        <v>3</v>
      </c>
      <c r="C1098" s="22">
        <v>7</v>
      </c>
      <c r="D1098" s="22" t="s">
        <v>27</v>
      </c>
      <c r="E1098" s="22">
        <v>68243</v>
      </c>
    </row>
    <row r="1099" spans="1:5" x14ac:dyDescent="0.25">
      <c r="A1099" s="22">
        <v>46</v>
      </c>
      <c r="B1099" s="22">
        <v>4</v>
      </c>
      <c r="C1099" s="22">
        <v>7</v>
      </c>
      <c r="D1099" s="22" t="s">
        <v>27</v>
      </c>
      <c r="E1099" s="22">
        <v>59172</v>
      </c>
    </row>
    <row r="1100" spans="1:5" x14ac:dyDescent="0.25">
      <c r="A1100" s="22">
        <v>47</v>
      </c>
      <c r="B1100" s="22">
        <v>5</v>
      </c>
      <c r="C1100" s="22">
        <v>7</v>
      </c>
      <c r="D1100" s="22" t="s">
        <v>27</v>
      </c>
      <c r="E1100" s="22">
        <v>180724</v>
      </c>
    </row>
    <row r="1101" spans="1:5" x14ac:dyDescent="0.25">
      <c r="A1101" s="22">
        <v>48</v>
      </c>
      <c r="B1101" s="22">
        <v>6</v>
      </c>
      <c r="C1101" s="22">
        <v>7</v>
      </c>
      <c r="D1101" s="22" t="s">
        <v>27</v>
      </c>
      <c r="E1101" s="22">
        <v>22003</v>
      </c>
    </row>
    <row r="1102" spans="1:5" x14ac:dyDescent="0.25">
      <c r="A1102" s="22">
        <v>49</v>
      </c>
      <c r="B1102" s="22">
        <v>7</v>
      </c>
      <c r="C1102" s="22">
        <v>7</v>
      </c>
      <c r="D1102" s="22" t="s">
        <v>27</v>
      </c>
      <c r="E1102" s="22">
        <v>6383326</v>
      </c>
    </row>
    <row r="1103" spans="1:5" x14ac:dyDescent="0.25">
      <c r="A1103" s="22">
        <v>50</v>
      </c>
      <c r="B1103" s="22">
        <v>1</v>
      </c>
      <c r="C1103" s="22">
        <v>1</v>
      </c>
      <c r="D1103" s="22" t="s">
        <v>28</v>
      </c>
      <c r="E1103" s="22">
        <v>22525</v>
      </c>
    </row>
    <row r="1104" spans="1:5" x14ac:dyDescent="0.25">
      <c r="A1104" s="22">
        <v>51</v>
      </c>
      <c r="B1104" s="22">
        <v>2</v>
      </c>
      <c r="C1104" s="22">
        <v>1</v>
      </c>
      <c r="D1104" s="22" t="s">
        <v>28</v>
      </c>
      <c r="E1104" s="22">
        <v>5190</v>
      </c>
    </row>
    <row r="1105" spans="1:5" x14ac:dyDescent="0.25">
      <c r="A1105" s="22">
        <v>52</v>
      </c>
      <c r="B1105" s="22">
        <v>3</v>
      </c>
      <c r="C1105" s="22">
        <v>1</v>
      </c>
      <c r="D1105" s="22" t="s">
        <v>28</v>
      </c>
      <c r="E1105" s="22">
        <v>7407</v>
      </c>
    </row>
    <row r="1106" spans="1:5" x14ac:dyDescent="0.25">
      <c r="A1106" s="22">
        <v>53</v>
      </c>
      <c r="B1106" s="22">
        <v>4</v>
      </c>
      <c r="C1106" s="22">
        <v>1</v>
      </c>
      <c r="D1106" s="22" t="s">
        <v>28</v>
      </c>
      <c r="E1106" s="22">
        <v>10464</v>
      </c>
    </row>
    <row r="1107" spans="1:5" x14ac:dyDescent="0.25">
      <c r="A1107" s="22">
        <v>54</v>
      </c>
      <c r="B1107" s="22">
        <v>5</v>
      </c>
      <c r="C1107" s="22">
        <v>1</v>
      </c>
      <c r="D1107" s="22" t="s">
        <v>28</v>
      </c>
      <c r="E1107" s="22">
        <v>12593</v>
      </c>
    </row>
    <row r="1108" spans="1:5" x14ac:dyDescent="0.25">
      <c r="A1108" s="22">
        <v>55</v>
      </c>
      <c r="B1108" s="22">
        <v>6</v>
      </c>
      <c r="C1108" s="22">
        <v>1</v>
      </c>
      <c r="D1108" s="22" t="s">
        <v>28</v>
      </c>
      <c r="E1108" s="22">
        <v>4017</v>
      </c>
    </row>
    <row r="1109" spans="1:5" x14ac:dyDescent="0.25">
      <c r="A1109" s="22">
        <v>56</v>
      </c>
      <c r="B1109" s="22">
        <v>7</v>
      </c>
      <c r="C1109" s="22">
        <v>1</v>
      </c>
      <c r="D1109" s="22" t="s">
        <v>28</v>
      </c>
      <c r="E1109" s="22">
        <v>34040</v>
      </c>
    </row>
    <row r="1110" spans="1:5" x14ac:dyDescent="0.25">
      <c r="A1110" s="22">
        <v>57</v>
      </c>
      <c r="B1110" s="22">
        <v>1</v>
      </c>
      <c r="C1110" s="22">
        <v>2</v>
      </c>
      <c r="D1110" s="22" t="s">
        <v>28</v>
      </c>
      <c r="E1110" s="22">
        <v>7296</v>
      </c>
    </row>
    <row r="1111" spans="1:5" x14ac:dyDescent="0.25">
      <c r="A1111" s="22">
        <v>58</v>
      </c>
      <c r="B1111" s="22">
        <v>2</v>
      </c>
      <c r="C1111" s="22">
        <v>2</v>
      </c>
      <c r="D1111" s="22" t="s">
        <v>28</v>
      </c>
      <c r="E1111" s="22">
        <v>2696</v>
      </c>
    </row>
    <row r="1112" spans="1:5" x14ac:dyDescent="0.25">
      <c r="A1112" s="22">
        <v>59</v>
      </c>
      <c r="B1112" s="22">
        <v>3</v>
      </c>
      <c r="C1112" s="22">
        <v>2</v>
      </c>
      <c r="D1112" s="22" t="s">
        <v>28</v>
      </c>
      <c r="E1112" s="22">
        <v>4364</v>
      </c>
    </row>
    <row r="1113" spans="1:5" x14ac:dyDescent="0.25">
      <c r="A1113" s="22">
        <v>60</v>
      </c>
      <c r="B1113" s="22">
        <v>4</v>
      </c>
      <c r="C1113" s="22">
        <v>2</v>
      </c>
      <c r="D1113" s="22" t="s">
        <v>28</v>
      </c>
      <c r="E1113" s="22">
        <v>3408</v>
      </c>
    </row>
    <row r="1114" spans="1:5" x14ac:dyDescent="0.25">
      <c r="A1114" s="22">
        <v>61</v>
      </c>
      <c r="B1114" s="22">
        <v>5</v>
      </c>
      <c r="C1114" s="22">
        <v>2</v>
      </c>
      <c r="D1114" s="22" t="s">
        <v>28</v>
      </c>
      <c r="E1114" s="22">
        <v>5288</v>
      </c>
    </row>
    <row r="1115" spans="1:5" x14ac:dyDescent="0.25">
      <c r="A1115" s="22">
        <v>62</v>
      </c>
      <c r="B1115" s="22">
        <v>6</v>
      </c>
      <c r="C1115" s="22">
        <v>2</v>
      </c>
      <c r="D1115" s="22" t="s">
        <v>28</v>
      </c>
      <c r="E1115" s="22">
        <v>963</v>
      </c>
    </row>
    <row r="1116" spans="1:5" x14ac:dyDescent="0.25">
      <c r="A1116" s="22">
        <v>63</v>
      </c>
      <c r="B1116" s="22">
        <v>7</v>
      </c>
      <c r="C1116" s="22">
        <v>2</v>
      </c>
      <c r="D1116" s="22" t="s">
        <v>28</v>
      </c>
      <c r="E1116" s="22">
        <v>15754</v>
      </c>
    </row>
    <row r="1117" spans="1:5" x14ac:dyDescent="0.25">
      <c r="A1117" s="22">
        <v>64</v>
      </c>
      <c r="B1117" s="22">
        <v>1</v>
      </c>
      <c r="C1117" s="22">
        <v>3</v>
      </c>
      <c r="D1117" s="22" t="s">
        <v>28</v>
      </c>
      <c r="E1117" s="22">
        <v>6486</v>
      </c>
    </row>
    <row r="1118" spans="1:5" x14ac:dyDescent="0.25">
      <c r="A1118" s="22">
        <v>65</v>
      </c>
      <c r="B1118" s="22">
        <v>2</v>
      </c>
      <c r="C1118" s="22">
        <v>3</v>
      </c>
      <c r="D1118" s="22" t="s">
        <v>28</v>
      </c>
      <c r="E1118" s="22">
        <v>2705</v>
      </c>
    </row>
    <row r="1119" spans="1:5" x14ac:dyDescent="0.25">
      <c r="A1119" s="22">
        <v>66</v>
      </c>
      <c r="B1119" s="22">
        <v>3</v>
      </c>
      <c r="C1119" s="22">
        <v>3</v>
      </c>
      <c r="D1119" s="22" t="s">
        <v>28</v>
      </c>
      <c r="E1119" s="22">
        <v>18050</v>
      </c>
    </row>
    <row r="1120" spans="1:5" x14ac:dyDescent="0.25">
      <c r="A1120" s="22">
        <v>67</v>
      </c>
      <c r="B1120" s="22">
        <v>4</v>
      </c>
      <c r="C1120" s="22">
        <v>3</v>
      </c>
      <c r="D1120" s="22" t="s">
        <v>28</v>
      </c>
      <c r="E1120" s="22">
        <v>10076</v>
      </c>
    </row>
    <row r="1121" spans="1:5" x14ac:dyDescent="0.25">
      <c r="A1121" s="22">
        <v>68</v>
      </c>
      <c r="B1121" s="22">
        <v>5</v>
      </c>
      <c r="C1121" s="22">
        <v>3</v>
      </c>
      <c r="D1121" s="22" t="s">
        <v>28</v>
      </c>
      <c r="E1121" s="22">
        <v>10666</v>
      </c>
    </row>
    <row r="1122" spans="1:5" x14ac:dyDescent="0.25">
      <c r="A1122" s="22">
        <v>69</v>
      </c>
      <c r="B1122" s="22">
        <v>6</v>
      </c>
      <c r="C1122" s="22">
        <v>3</v>
      </c>
      <c r="D1122" s="22" t="s">
        <v>28</v>
      </c>
      <c r="E1122" s="22">
        <v>2560</v>
      </c>
    </row>
    <row r="1123" spans="1:5" x14ac:dyDescent="0.25">
      <c r="A1123" s="22">
        <v>70</v>
      </c>
      <c r="B1123" s="22">
        <v>7</v>
      </c>
      <c r="C1123" s="22">
        <v>3</v>
      </c>
      <c r="D1123" s="22" t="s">
        <v>28</v>
      </c>
      <c r="E1123" s="22">
        <v>28089</v>
      </c>
    </row>
    <row r="1124" spans="1:5" x14ac:dyDescent="0.25">
      <c r="A1124" s="22">
        <v>71</v>
      </c>
      <c r="B1124" s="22">
        <v>1</v>
      </c>
      <c r="C1124" s="22">
        <v>4</v>
      </c>
      <c r="D1124" s="22" t="s">
        <v>28</v>
      </c>
      <c r="E1124" s="22">
        <v>11608</v>
      </c>
    </row>
    <row r="1125" spans="1:5" x14ac:dyDescent="0.25">
      <c r="A1125" s="22">
        <v>72</v>
      </c>
      <c r="B1125" s="22">
        <v>2</v>
      </c>
      <c r="C1125" s="22">
        <v>4</v>
      </c>
      <c r="D1125" s="22" t="s">
        <v>28</v>
      </c>
      <c r="E1125" s="22">
        <v>2292</v>
      </c>
    </row>
    <row r="1126" spans="1:5" x14ac:dyDescent="0.25">
      <c r="A1126" s="22">
        <v>73</v>
      </c>
      <c r="B1126" s="22">
        <v>3</v>
      </c>
      <c r="C1126" s="22">
        <v>4</v>
      </c>
      <c r="D1126" s="22" t="s">
        <v>28</v>
      </c>
      <c r="E1126" s="22">
        <v>11792</v>
      </c>
    </row>
    <row r="1127" spans="1:5" x14ac:dyDescent="0.25">
      <c r="A1127" s="22">
        <v>74</v>
      </c>
      <c r="B1127" s="22">
        <v>4</v>
      </c>
      <c r="C1127" s="22">
        <v>4</v>
      </c>
      <c r="D1127" s="22" t="s">
        <v>28</v>
      </c>
      <c r="E1127" s="22">
        <v>21390</v>
      </c>
    </row>
    <row r="1128" spans="1:5" x14ac:dyDescent="0.25">
      <c r="A1128" s="22">
        <v>75</v>
      </c>
      <c r="B1128" s="22">
        <v>5</v>
      </c>
      <c r="C1128" s="22">
        <v>4</v>
      </c>
      <c r="D1128" s="22" t="s">
        <v>28</v>
      </c>
      <c r="E1128" s="22">
        <v>9212</v>
      </c>
    </row>
    <row r="1129" spans="1:5" x14ac:dyDescent="0.25">
      <c r="A1129" s="22">
        <v>76</v>
      </c>
      <c r="B1129" s="22">
        <v>6</v>
      </c>
      <c r="C1129" s="22">
        <v>4</v>
      </c>
      <c r="D1129" s="22" t="s">
        <v>28</v>
      </c>
      <c r="E1129" s="22">
        <v>2100</v>
      </c>
    </row>
    <row r="1130" spans="1:5" x14ac:dyDescent="0.25">
      <c r="A1130" s="22">
        <v>77</v>
      </c>
      <c r="B1130" s="22">
        <v>7</v>
      </c>
      <c r="C1130" s="22">
        <v>4</v>
      </c>
      <c r="D1130" s="22" t="s">
        <v>28</v>
      </c>
      <c r="E1130" s="22">
        <v>33653</v>
      </c>
    </row>
    <row r="1131" spans="1:5" x14ac:dyDescent="0.25">
      <c r="A1131" s="22">
        <v>78</v>
      </c>
      <c r="B1131" s="22">
        <v>1</v>
      </c>
      <c r="C1131" s="22">
        <v>5</v>
      </c>
      <c r="D1131" s="22" t="s">
        <v>28</v>
      </c>
      <c r="E1131" s="22">
        <v>13254</v>
      </c>
    </row>
    <row r="1132" spans="1:5" x14ac:dyDescent="0.25">
      <c r="A1132" s="22">
        <v>79</v>
      </c>
      <c r="B1132" s="22">
        <v>2</v>
      </c>
      <c r="C1132" s="22">
        <v>5</v>
      </c>
      <c r="D1132" s="22" t="s">
        <v>28</v>
      </c>
      <c r="E1132" s="22">
        <v>3544</v>
      </c>
    </row>
    <row r="1133" spans="1:5" x14ac:dyDescent="0.25">
      <c r="A1133" s="22">
        <v>80</v>
      </c>
      <c r="B1133" s="22">
        <v>3</v>
      </c>
      <c r="C1133" s="22">
        <v>5</v>
      </c>
      <c r="D1133" s="22" t="s">
        <v>28</v>
      </c>
      <c r="E1133" s="22">
        <v>12494</v>
      </c>
    </row>
    <row r="1134" spans="1:5" x14ac:dyDescent="0.25">
      <c r="A1134" s="22">
        <v>81</v>
      </c>
      <c r="B1134" s="22">
        <v>4</v>
      </c>
      <c r="C1134" s="22">
        <v>5</v>
      </c>
      <c r="D1134" s="22" t="s">
        <v>28</v>
      </c>
      <c r="E1134" s="22">
        <v>8591</v>
      </c>
    </row>
    <row r="1135" spans="1:5" x14ac:dyDescent="0.25">
      <c r="A1135" s="22">
        <v>82</v>
      </c>
      <c r="B1135" s="22">
        <v>5</v>
      </c>
      <c r="C1135" s="22">
        <v>5</v>
      </c>
      <c r="D1135" s="22" t="s">
        <v>28</v>
      </c>
      <c r="E1135" s="22">
        <v>227004</v>
      </c>
    </row>
    <row r="1136" spans="1:5" x14ac:dyDescent="0.25">
      <c r="A1136" s="22">
        <v>83</v>
      </c>
      <c r="B1136" s="22">
        <v>6</v>
      </c>
      <c r="C1136" s="22">
        <v>5</v>
      </c>
      <c r="D1136" s="22" t="s">
        <v>28</v>
      </c>
      <c r="E1136" s="22">
        <v>67596</v>
      </c>
    </row>
    <row r="1137" spans="1:5" x14ac:dyDescent="0.25">
      <c r="A1137" s="22">
        <v>84</v>
      </c>
      <c r="B1137" s="22">
        <v>7</v>
      </c>
      <c r="C1137" s="22">
        <v>5</v>
      </c>
      <c r="D1137" s="22" t="s">
        <v>28</v>
      </c>
      <c r="E1137" s="22">
        <v>128501</v>
      </c>
    </row>
    <row r="1138" spans="1:5" x14ac:dyDescent="0.25">
      <c r="A1138" s="22">
        <v>85</v>
      </c>
      <c r="B1138" s="22">
        <v>1</v>
      </c>
      <c r="C1138" s="22">
        <v>6</v>
      </c>
      <c r="D1138" s="22" t="s">
        <v>28</v>
      </c>
      <c r="E1138" s="22">
        <v>5559</v>
      </c>
    </row>
    <row r="1139" spans="1:5" x14ac:dyDescent="0.25">
      <c r="A1139" s="22">
        <v>86</v>
      </c>
      <c r="B1139" s="22">
        <v>2</v>
      </c>
      <c r="C1139" s="22">
        <v>6</v>
      </c>
      <c r="D1139" s="22" t="s">
        <v>28</v>
      </c>
      <c r="E1139" s="22">
        <v>859</v>
      </c>
    </row>
    <row r="1140" spans="1:5" x14ac:dyDescent="0.25">
      <c r="A1140" s="22">
        <v>87</v>
      </c>
      <c r="B1140" s="22">
        <v>3</v>
      </c>
      <c r="C1140" s="22">
        <v>6</v>
      </c>
      <c r="D1140" s="22" t="s">
        <v>28</v>
      </c>
      <c r="E1140" s="22">
        <v>4150</v>
      </c>
    </row>
    <row r="1141" spans="1:5" x14ac:dyDescent="0.25">
      <c r="A1141" s="22">
        <v>88</v>
      </c>
      <c r="B1141" s="22">
        <v>4</v>
      </c>
      <c r="C1141" s="22">
        <v>6</v>
      </c>
      <c r="D1141" s="22" t="s">
        <v>28</v>
      </c>
      <c r="E1141" s="22">
        <v>2799</v>
      </c>
    </row>
    <row r="1142" spans="1:5" x14ac:dyDescent="0.25">
      <c r="A1142" s="22">
        <v>89</v>
      </c>
      <c r="B1142" s="22">
        <v>5</v>
      </c>
      <c r="C1142" s="22">
        <v>6</v>
      </c>
      <c r="D1142" s="22" t="s">
        <v>28</v>
      </c>
      <c r="E1142" s="22">
        <v>96755</v>
      </c>
    </row>
    <row r="1143" spans="1:5" x14ac:dyDescent="0.25">
      <c r="A1143" s="22">
        <v>90</v>
      </c>
      <c r="B1143" s="22">
        <v>6</v>
      </c>
      <c r="C1143" s="22">
        <v>6</v>
      </c>
      <c r="D1143" s="22" t="s">
        <v>28</v>
      </c>
      <c r="E1143" s="22">
        <v>24102</v>
      </c>
    </row>
    <row r="1144" spans="1:5" x14ac:dyDescent="0.25">
      <c r="A1144" s="22">
        <v>91</v>
      </c>
      <c r="B1144" s="22">
        <v>7</v>
      </c>
      <c r="C1144" s="22">
        <v>6</v>
      </c>
      <c r="D1144" s="22" t="s">
        <v>28</v>
      </c>
      <c r="E1144" s="22">
        <v>48633</v>
      </c>
    </row>
    <row r="1145" spans="1:5" x14ac:dyDescent="0.25">
      <c r="A1145" s="22">
        <v>92</v>
      </c>
      <c r="B1145" s="22">
        <v>1</v>
      </c>
      <c r="C1145" s="22">
        <v>7</v>
      </c>
      <c r="D1145" s="22" t="s">
        <v>28</v>
      </c>
      <c r="E1145" s="22">
        <v>30321</v>
      </c>
    </row>
    <row r="1146" spans="1:5" x14ac:dyDescent="0.25">
      <c r="A1146" s="22">
        <v>93</v>
      </c>
      <c r="B1146" s="22">
        <v>2</v>
      </c>
      <c r="C1146" s="22">
        <v>7</v>
      </c>
      <c r="D1146" s="22" t="s">
        <v>28</v>
      </c>
      <c r="E1146" s="22">
        <v>9980</v>
      </c>
    </row>
    <row r="1147" spans="1:5" x14ac:dyDescent="0.25">
      <c r="A1147" s="22">
        <v>94</v>
      </c>
      <c r="B1147" s="22">
        <v>3</v>
      </c>
      <c r="C1147" s="22">
        <v>7</v>
      </c>
      <c r="D1147" s="22" t="s">
        <v>28</v>
      </c>
      <c r="E1147" s="22">
        <v>26240</v>
      </c>
    </row>
    <row r="1148" spans="1:5" x14ac:dyDescent="0.25">
      <c r="A1148" s="22">
        <v>95</v>
      </c>
      <c r="B1148" s="22">
        <v>4</v>
      </c>
      <c r="C1148" s="22">
        <v>7</v>
      </c>
      <c r="D1148" s="22" t="s">
        <v>28</v>
      </c>
      <c r="E1148" s="22">
        <v>27615</v>
      </c>
    </row>
    <row r="1149" spans="1:5" x14ac:dyDescent="0.25">
      <c r="A1149" s="22">
        <v>96</v>
      </c>
      <c r="B1149" s="22">
        <v>5</v>
      </c>
      <c r="C1149" s="22">
        <v>7</v>
      </c>
      <c r="D1149" s="22" t="s">
        <v>28</v>
      </c>
      <c r="E1149" s="22">
        <v>111639</v>
      </c>
    </row>
    <row r="1150" spans="1:5" x14ac:dyDescent="0.25">
      <c r="A1150" s="22">
        <v>97</v>
      </c>
      <c r="B1150" s="22">
        <v>6</v>
      </c>
      <c r="C1150" s="22">
        <v>7</v>
      </c>
      <c r="D1150" s="22" t="s">
        <v>28</v>
      </c>
      <c r="E1150" s="22">
        <v>32340</v>
      </c>
    </row>
    <row r="1151" spans="1:5" x14ac:dyDescent="0.25">
      <c r="A1151" s="22">
        <v>98</v>
      </c>
      <c r="B1151" s="22">
        <v>7</v>
      </c>
      <c r="C1151" s="22">
        <v>7</v>
      </c>
      <c r="D1151" s="22" t="s">
        <v>28</v>
      </c>
      <c r="E1151" s="22">
        <v>1243894</v>
      </c>
    </row>
    <row r="1152" spans="1:5" x14ac:dyDescent="0.25">
      <c r="A1152" s="22">
        <v>99</v>
      </c>
      <c r="B1152" s="22">
        <v>1</v>
      </c>
      <c r="C1152" s="22">
        <v>1</v>
      </c>
      <c r="D1152" s="22" t="s">
        <v>29</v>
      </c>
      <c r="E1152" s="22">
        <v>163457</v>
      </c>
    </row>
    <row r="1153" spans="1:5" x14ac:dyDescent="0.25">
      <c r="A1153" s="22">
        <v>100</v>
      </c>
      <c r="B1153" s="22">
        <v>2</v>
      </c>
      <c r="C1153" s="22">
        <v>1</v>
      </c>
      <c r="D1153" s="22" t="s">
        <v>29</v>
      </c>
      <c r="E1153" s="22">
        <v>30499</v>
      </c>
    </row>
    <row r="1154" spans="1:5" x14ac:dyDescent="0.25">
      <c r="A1154" s="22">
        <v>101</v>
      </c>
      <c r="B1154" s="22">
        <v>3</v>
      </c>
      <c r="C1154" s="22">
        <v>1</v>
      </c>
      <c r="D1154" s="22" t="s">
        <v>29</v>
      </c>
      <c r="E1154" s="22">
        <v>13842</v>
      </c>
    </row>
    <row r="1155" spans="1:5" x14ac:dyDescent="0.25">
      <c r="A1155" s="22">
        <v>102</v>
      </c>
      <c r="B1155" s="22">
        <v>4</v>
      </c>
      <c r="C1155" s="22">
        <v>1</v>
      </c>
      <c r="D1155" s="22" t="s">
        <v>29</v>
      </c>
      <c r="E1155" s="22">
        <v>27589</v>
      </c>
    </row>
    <row r="1156" spans="1:5" x14ac:dyDescent="0.25">
      <c r="A1156" s="22">
        <v>103</v>
      </c>
      <c r="B1156" s="22">
        <v>5</v>
      </c>
      <c r="C1156" s="22">
        <v>1</v>
      </c>
      <c r="D1156" s="22" t="s">
        <v>29</v>
      </c>
      <c r="E1156" s="22">
        <v>14210</v>
      </c>
    </row>
    <row r="1157" spans="1:5" x14ac:dyDescent="0.25">
      <c r="A1157" s="22">
        <v>104</v>
      </c>
      <c r="B1157" s="22">
        <v>6</v>
      </c>
      <c r="C1157" s="22">
        <v>1</v>
      </c>
      <c r="D1157" s="22" t="s">
        <v>29</v>
      </c>
      <c r="E1157" s="22">
        <v>6292</v>
      </c>
    </row>
    <row r="1158" spans="1:5" x14ac:dyDescent="0.25">
      <c r="A1158" s="22">
        <v>105</v>
      </c>
      <c r="B1158" s="22">
        <v>7</v>
      </c>
      <c r="C1158" s="22">
        <v>1</v>
      </c>
      <c r="D1158" s="22" t="s">
        <v>29</v>
      </c>
      <c r="E1158" s="22">
        <v>33701</v>
      </c>
    </row>
    <row r="1159" spans="1:5" x14ac:dyDescent="0.25">
      <c r="A1159" s="22">
        <v>106</v>
      </c>
      <c r="B1159" s="22">
        <v>1</v>
      </c>
      <c r="C1159" s="22">
        <v>2</v>
      </c>
      <c r="D1159" s="22" t="s">
        <v>29</v>
      </c>
      <c r="E1159" s="22">
        <v>26732</v>
      </c>
    </row>
    <row r="1160" spans="1:5" x14ac:dyDescent="0.25">
      <c r="A1160" s="22">
        <v>107</v>
      </c>
      <c r="B1160" s="22">
        <v>2</v>
      </c>
      <c r="C1160" s="22">
        <v>2</v>
      </c>
      <c r="D1160" s="22" t="s">
        <v>29</v>
      </c>
      <c r="E1160" s="22">
        <v>35271</v>
      </c>
    </row>
    <row r="1161" spans="1:5" x14ac:dyDescent="0.25">
      <c r="A1161" s="22">
        <v>108</v>
      </c>
      <c r="B1161" s="22">
        <v>3</v>
      </c>
      <c r="C1161" s="22">
        <v>2</v>
      </c>
      <c r="D1161" s="22" t="s">
        <v>29</v>
      </c>
      <c r="E1161" s="22">
        <v>5961</v>
      </c>
    </row>
    <row r="1162" spans="1:5" x14ac:dyDescent="0.25">
      <c r="A1162" s="22">
        <v>109</v>
      </c>
      <c r="B1162" s="22">
        <v>4</v>
      </c>
      <c r="C1162" s="22">
        <v>2</v>
      </c>
      <c r="D1162" s="22" t="s">
        <v>29</v>
      </c>
      <c r="E1162" s="22">
        <v>2861</v>
      </c>
    </row>
    <row r="1163" spans="1:5" x14ac:dyDescent="0.25">
      <c r="A1163" s="22">
        <v>110</v>
      </c>
      <c r="B1163" s="22">
        <v>5</v>
      </c>
      <c r="C1163" s="22">
        <v>2</v>
      </c>
      <c r="D1163" s="22" t="s">
        <v>29</v>
      </c>
      <c r="E1163" s="22">
        <v>3382</v>
      </c>
    </row>
    <row r="1164" spans="1:5" x14ac:dyDescent="0.25">
      <c r="A1164" s="22">
        <v>111</v>
      </c>
      <c r="B1164" s="22">
        <v>6</v>
      </c>
      <c r="C1164" s="22">
        <v>2</v>
      </c>
      <c r="D1164" s="22" t="s">
        <v>29</v>
      </c>
      <c r="E1164" s="22">
        <v>1216</v>
      </c>
    </row>
    <row r="1165" spans="1:5" x14ac:dyDescent="0.25">
      <c r="A1165" s="22">
        <v>112</v>
      </c>
      <c r="B1165" s="22">
        <v>7</v>
      </c>
      <c r="C1165" s="22">
        <v>2</v>
      </c>
      <c r="D1165" s="22" t="s">
        <v>29</v>
      </c>
      <c r="E1165" s="22">
        <v>6572</v>
      </c>
    </row>
    <row r="1166" spans="1:5" x14ac:dyDescent="0.25">
      <c r="A1166" s="22">
        <v>113</v>
      </c>
      <c r="B1166" s="22">
        <v>1</v>
      </c>
      <c r="C1166" s="22">
        <v>3</v>
      </c>
      <c r="D1166" s="22" t="s">
        <v>29</v>
      </c>
      <c r="E1166" s="22">
        <v>15441</v>
      </c>
    </row>
    <row r="1167" spans="1:5" x14ac:dyDescent="0.25">
      <c r="A1167" s="22">
        <v>114</v>
      </c>
      <c r="B1167" s="22">
        <v>2</v>
      </c>
      <c r="C1167" s="22">
        <v>3</v>
      </c>
      <c r="D1167" s="22" t="s">
        <v>29</v>
      </c>
      <c r="E1167" s="22">
        <v>7629</v>
      </c>
    </row>
    <row r="1168" spans="1:5" x14ac:dyDescent="0.25">
      <c r="A1168" s="22">
        <v>115</v>
      </c>
      <c r="B1168" s="22">
        <v>3</v>
      </c>
      <c r="C1168" s="22">
        <v>3</v>
      </c>
      <c r="D1168" s="22" t="s">
        <v>29</v>
      </c>
      <c r="E1168" s="22">
        <v>119136</v>
      </c>
    </row>
    <row r="1169" spans="1:5" x14ac:dyDescent="0.25">
      <c r="A1169" s="22">
        <v>116</v>
      </c>
      <c r="B1169" s="22">
        <v>4</v>
      </c>
      <c r="C1169" s="22">
        <v>3</v>
      </c>
      <c r="D1169" s="22" t="s">
        <v>29</v>
      </c>
      <c r="E1169" s="22">
        <v>26666</v>
      </c>
    </row>
    <row r="1170" spans="1:5" x14ac:dyDescent="0.25">
      <c r="A1170" s="22">
        <v>117</v>
      </c>
      <c r="B1170" s="22">
        <v>5</v>
      </c>
      <c r="C1170" s="22">
        <v>3</v>
      </c>
      <c r="D1170" s="22" t="s">
        <v>29</v>
      </c>
      <c r="E1170" s="22">
        <v>14339</v>
      </c>
    </row>
    <row r="1171" spans="1:5" x14ac:dyDescent="0.25">
      <c r="A1171" s="22">
        <v>118</v>
      </c>
      <c r="B1171" s="22">
        <v>6</v>
      </c>
      <c r="C1171" s="22">
        <v>3</v>
      </c>
      <c r="D1171" s="22" t="s">
        <v>29</v>
      </c>
      <c r="E1171" s="22">
        <v>2135</v>
      </c>
    </row>
    <row r="1172" spans="1:5" x14ac:dyDescent="0.25">
      <c r="A1172" s="22">
        <v>119</v>
      </c>
      <c r="B1172" s="22">
        <v>7</v>
      </c>
      <c r="C1172" s="22">
        <v>3</v>
      </c>
      <c r="D1172" s="22" t="s">
        <v>29</v>
      </c>
      <c r="E1172" s="22">
        <v>28935</v>
      </c>
    </row>
    <row r="1173" spans="1:5" x14ac:dyDescent="0.25">
      <c r="A1173" s="22">
        <v>120</v>
      </c>
      <c r="B1173" s="22">
        <v>1</v>
      </c>
      <c r="C1173" s="22">
        <v>4</v>
      </c>
      <c r="D1173" s="22" t="s">
        <v>29</v>
      </c>
      <c r="E1173" s="22">
        <v>24048</v>
      </c>
    </row>
    <row r="1174" spans="1:5" x14ac:dyDescent="0.25">
      <c r="A1174" s="22">
        <v>121</v>
      </c>
      <c r="B1174" s="22">
        <v>2</v>
      </c>
      <c r="C1174" s="22">
        <v>4</v>
      </c>
      <c r="D1174" s="22" t="s">
        <v>29</v>
      </c>
      <c r="E1174" s="22">
        <v>3139</v>
      </c>
    </row>
    <row r="1175" spans="1:5" x14ac:dyDescent="0.25">
      <c r="A1175" s="22">
        <v>122</v>
      </c>
      <c r="B1175" s="22">
        <v>3</v>
      </c>
      <c r="C1175" s="22">
        <v>4</v>
      </c>
      <c r="D1175" s="22" t="s">
        <v>29</v>
      </c>
      <c r="E1175" s="22">
        <v>23245</v>
      </c>
    </row>
    <row r="1176" spans="1:5" x14ac:dyDescent="0.25">
      <c r="A1176" s="22">
        <v>123</v>
      </c>
      <c r="B1176" s="22">
        <v>4</v>
      </c>
      <c r="C1176" s="22">
        <v>4</v>
      </c>
      <c r="D1176" s="22" t="s">
        <v>29</v>
      </c>
      <c r="E1176" s="22">
        <v>106822</v>
      </c>
    </row>
    <row r="1177" spans="1:5" x14ac:dyDescent="0.25">
      <c r="A1177" s="22">
        <v>124</v>
      </c>
      <c r="B1177" s="22">
        <v>5</v>
      </c>
      <c r="C1177" s="22">
        <v>4</v>
      </c>
      <c r="D1177" s="22" t="s">
        <v>29</v>
      </c>
      <c r="E1177" s="22">
        <v>4458</v>
      </c>
    </row>
    <row r="1178" spans="1:5" x14ac:dyDescent="0.25">
      <c r="A1178" s="22">
        <v>125</v>
      </c>
      <c r="B1178" s="22">
        <v>6</v>
      </c>
      <c r="C1178" s="22">
        <v>4</v>
      </c>
      <c r="D1178" s="22" t="s">
        <v>29</v>
      </c>
      <c r="E1178" s="22">
        <v>869</v>
      </c>
    </row>
    <row r="1179" spans="1:5" x14ac:dyDescent="0.25">
      <c r="A1179" s="22">
        <v>126</v>
      </c>
      <c r="B1179" s="22">
        <v>7</v>
      </c>
      <c r="C1179" s="22">
        <v>4</v>
      </c>
      <c r="D1179" s="22" t="s">
        <v>29</v>
      </c>
      <c r="E1179" s="22">
        <v>21704</v>
      </c>
    </row>
    <row r="1180" spans="1:5" x14ac:dyDescent="0.25">
      <c r="A1180" s="22">
        <v>127</v>
      </c>
      <c r="B1180" s="22">
        <v>1</v>
      </c>
      <c r="C1180" s="22">
        <v>5</v>
      </c>
      <c r="D1180" s="22" t="s">
        <v>29</v>
      </c>
      <c r="E1180" s="22">
        <v>12466</v>
      </c>
    </row>
    <row r="1181" spans="1:5" x14ac:dyDescent="0.25">
      <c r="A1181" s="22">
        <v>128</v>
      </c>
      <c r="B1181" s="22">
        <v>2</v>
      </c>
      <c r="C1181" s="22">
        <v>5</v>
      </c>
      <c r="D1181" s="22" t="s">
        <v>29</v>
      </c>
      <c r="E1181" s="22">
        <v>3648</v>
      </c>
    </row>
    <row r="1182" spans="1:5" x14ac:dyDescent="0.25">
      <c r="A1182" s="22">
        <v>129</v>
      </c>
      <c r="B1182" s="22">
        <v>3</v>
      </c>
      <c r="C1182" s="22">
        <v>5</v>
      </c>
      <c r="D1182" s="22" t="s">
        <v>29</v>
      </c>
      <c r="E1182" s="22">
        <v>11882</v>
      </c>
    </row>
    <row r="1183" spans="1:5" x14ac:dyDescent="0.25">
      <c r="A1183" s="22">
        <v>130</v>
      </c>
      <c r="B1183" s="22">
        <v>4</v>
      </c>
      <c r="C1183" s="22">
        <v>5</v>
      </c>
      <c r="D1183" s="22" t="s">
        <v>29</v>
      </c>
      <c r="E1183" s="22">
        <v>4607</v>
      </c>
    </row>
    <row r="1184" spans="1:5" x14ac:dyDescent="0.25">
      <c r="A1184" s="22">
        <v>131</v>
      </c>
      <c r="B1184" s="22">
        <v>5</v>
      </c>
      <c r="C1184" s="22">
        <v>5</v>
      </c>
      <c r="D1184" s="22" t="s">
        <v>29</v>
      </c>
      <c r="E1184" s="22">
        <v>788297</v>
      </c>
    </row>
    <row r="1185" spans="1:5" x14ac:dyDescent="0.25">
      <c r="A1185" s="22">
        <v>132</v>
      </c>
      <c r="B1185" s="22">
        <v>6</v>
      </c>
      <c r="C1185" s="22">
        <v>5</v>
      </c>
      <c r="D1185" s="22" t="s">
        <v>29</v>
      </c>
      <c r="E1185" s="22">
        <v>95342</v>
      </c>
    </row>
    <row r="1186" spans="1:5" x14ac:dyDescent="0.25">
      <c r="A1186" s="22">
        <v>133</v>
      </c>
      <c r="B1186" s="22">
        <v>7</v>
      </c>
      <c r="C1186" s="22">
        <v>5</v>
      </c>
      <c r="D1186" s="22" t="s">
        <v>29</v>
      </c>
      <c r="E1186" s="22">
        <v>91009</v>
      </c>
    </row>
    <row r="1187" spans="1:5" x14ac:dyDescent="0.25">
      <c r="A1187" s="22">
        <v>134</v>
      </c>
      <c r="B1187" s="22">
        <v>1</v>
      </c>
      <c r="C1187" s="22">
        <v>6</v>
      </c>
      <c r="D1187" s="22" t="s">
        <v>29</v>
      </c>
      <c r="E1187" s="22">
        <v>4368</v>
      </c>
    </row>
    <row r="1188" spans="1:5" x14ac:dyDescent="0.25">
      <c r="A1188" s="22">
        <v>135</v>
      </c>
      <c r="B1188" s="22">
        <v>2</v>
      </c>
      <c r="C1188" s="22">
        <v>6</v>
      </c>
      <c r="D1188" s="22" t="s">
        <v>29</v>
      </c>
      <c r="E1188" s="22">
        <v>931</v>
      </c>
    </row>
    <row r="1189" spans="1:5" x14ac:dyDescent="0.25">
      <c r="A1189" s="22">
        <v>136</v>
      </c>
      <c r="B1189" s="22">
        <v>3</v>
      </c>
      <c r="C1189" s="22">
        <v>6</v>
      </c>
      <c r="D1189" s="22" t="s">
        <v>29</v>
      </c>
      <c r="E1189" s="22">
        <v>1493</v>
      </c>
    </row>
    <row r="1190" spans="1:5" x14ac:dyDescent="0.25">
      <c r="A1190" s="22">
        <v>137</v>
      </c>
      <c r="B1190" s="22">
        <v>4</v>
      </c>
      <c r="C1190" s="22">
        <v>6</v>
      </c>
      <c r="D1190" s="22" t="s">
        <v>29</v>
      </c>
      <c r="E1190" s="22">
        <v>750</v>
      </c>
    </row>
    <row r="1191" spans="1:5" x14ac:dyDescent="0.25">
      <c r="A1191" s="22">
        <v>138</v>
      </c>
      <c r="B1191" s="22">
        <v>5</v>
      </c>
      <c r="C1191" s="22">
        <v>6</v>
      </c>
      <c r="D1191" s="22" t="s">
        <v>29</v>
      </c>
      <c r="E1191" s="22">
        <v>70764</v>
      </c>
    </row>
    <row r="1192" spans="1:5" x14ac:dyDescent="0.25">
      <c r="A1192" s="22">
        <v>139</v>
      </c>
      <c r="B1192" s="22">
        <v>6</v>
      </c>
      <c r="C1192" s="22">
        <v>6</v>
      </c>
      <c r="D1192" s="22" t="s">
        <v>29</v>
      </c>
      <c r="E1192" s="22">
        <v>184200</v>
      </c>
    </row>
    <row r="1193" spans="1:5" x14ac:dyDescent="0.25">
      <c r="A1193" s="22">
        <v>140</v>
      </c>
      <c r="B1193" s="22">
        <v>7</v>
      </c>
      <c r="C1193" s="22">
        <v>6</v>
      </c>
      <c r="D1193" s="22" t="s">
        <v>29</v>
      </c>
      <c r="E1193" s="22">
        <v>17220</v>
      </c>
    </row>
    <row r="1194" spans="1:5" x14ac:dyDescent="0.25">
      <c r="A1194" s="22">
        <v>141</v>
      </c>
      <c r="B1194" s="22">
        <v>1</v>
      </c>
      <c r="C1194" s="22">
        <v>7</v>
      </c>
      <c r="D1194" s="22" t="s">
        <v>29</v>
      </c>
      <c r="E1194" s="22">
        <v>32869</v>
      </c>
    </row>
    <row r="1195" spans="1:5" x14ac:dyDescent="0.25">
      <c r="A1195" s="22">
        <v>142</v>
      </c>
      <c r="B1195" s="22">
        <v>2</v>
      </c>
      <c r="C1195" s="22">
        <v>7</v>
      </c>
      <c r="D1195" s="22" t="s">
        <v>29</v>
      </c>
      <c r="E1195" s="22">
        <v>8935</v>
      </c>
    </row>
    <row r="1196" spans="1:5" x14ac:dyDescent="0.25">
      <c r="A1196" s="22">
        <v>143</v>
      </c>
      <c r="B1196" s="22">
        <v>3</v>
      </c>
      <c r="C1196" s="22">
        <v>7</v>
      </c>
      <c r="D1196" s="22" t="s">
        <v>29</v>
      </c>
      <c r="E1196" s="22">
        <v>30820</v>
      </c>
    </row>
    <row r="1197" spans="1:5" x14ac:dyDescent="0.25">
      <c r="A1197" s="22">
        <v>144</v>
      </c>
      <c r="B1197" s="22">
        <v>4</v>
      </c>
      <c r="C1197" s="22">
        <v>7</v>
      </c>
      <c r="D1197" s="22" t="s">
        <v>29</v>
      </c>
      <c r="E1197" s="22">
        <v>24078</v>
      </c>
    </row>
    <row r="1198" spans="1:5" x14ac:dyDescent="0.25">
      <c r="A1198" s="22">
        <v>145</v>
      </c>
      <c r="B1198" s="22">
        <v>5</v>
      </c>
      <c r="C1198" s="22">
        <v>7</v>
      </c>
      <c r="D1198" s="22" t="s">
        <v>29</v>
      </c>
      <c r="E1198" s="22">
        <v>105559</v>
      </c>
    </row>
    <row r="1199" spans="1:5" x14ac:dyDescent="0.25">
      <c r="A1199" s="22">
        <v>146</v>
      </c>
      <c r="B1199" s="22">
        <v>6</v>
      </c>
      <c r="C1199" s="22">
        <v>7</v>
      </c>
      <c r="D1199" s="22" t="s">
        <v>29</v>
      </c>
      <c r="E1199" s="22">
        <v>25938</v>
      </c>
    </row>
    <row r="1200" spans="1:5" x14ac:dyDescent="0.25">
      <c r="A1200" s="22">
        <v>147</v>
      </c>
      <c r="B1200" s="22">
        <v>7</v>
      </c>
      <c r="C1200" s="22">
        <v>7</v>
      </c>
      <c r="D1200" s="22" t="s">
        <v>29</v>
      </c>
      <c r="E1200" s="22">
        <v>3100220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Dong, Hu</cp:lastModifiedBy>
  <dcterms:created xsi:type="dcterms:W3CDTF">2017-05-17T18:46:09Z</dcterms:created>
  <dcterms:modified xsi:type="dcterms:W3CDTF">2020-01-15T19:20:09Z</dcterms:modified>
</cp:coreProperties>
</file>