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bellino_uc_cl/Documents/Progetti/SoundOrbit/data-to-publish/second-experiment/activations/excel/"/>
    </mc:Choice>
  </mc:AlternateContent>
  <xr:revisionPtr revIDLastSave="164" documentId="11_AD4D2F04E46CFB4ACB3E203A8D56F5F6683EDF09" xr6:coauthVersionLast="47" xr6:coauthVersionMax="47" xr10:uidLastSave="{6146F545-C90E-4449-BEC9-3916610A9E36}"/>
  <bookViews>
    <workbookView xWindow="51480" yWindow="-120" windowWidth="38640" windowHeight="21120" activeTab="2" xr2:uid="{00000000-000D-0000-FFFF-FFFF00000000}"/>
  </bookViews>
  <sheets>
    <sheet name="raw-3-orbits-ws60-pt0.99" sheetId="1" r:id="rId1"/>
    <sheet name="Best six users" sheetId="3" r:id="rId2"/>
    <sheet name="processed-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4" i="2" l="1"/>
  <c r="L154" i="2"/>
  <c r="J155" i="2"/>
  <c r="L155" i="2"/>
  <c r="J156" i="2"/>
  <c r="K156" i="2" a="1"/>
  <c r="K156" i="2" s="1"/>
  <c r="L156" i="2"/>
  <c r="J157" i="2"/>
  <c r="K157" i="2" s="1" a="1"/>
  <c r="K157" i="2" s="1"/>
  <c r="L157" i="2"/>
  <c r="J158" i="2"/>
  <c r="K158" i="2" a="1"/>
  <c r="K158" i="2" s="1"/>
  <c r="L158" i="2"/>
  <c r="J159" i="2"/>
  <c r="L159" i="2"/>
  <c r="J160" i="2"/>
  <c r="K160" i="2" s="1" a="1"/>
  <c r="K160" i="2" s="1"/>
  <c r="L160" i="2"/>
  <c r="J161" i="2"/>
  <c r="K161" i="2" a="1"/>
  <c r="K161" i="2" s="1"/>
  <c r="L161" i="2"/>
  <c r="J162" i="2"/>
  <c r="L162" i="2"/>
  <c r="J163" i="2"/>
  <c r="K163" i="2" a="1"/>
  <c r="K163" i="2" s="1"/>
  <c r="L163" i="2"/>
  <c r="J164" i="2"/>
  <c r="L164" i="2"/>
  <c r="J165" i="2"/>
  <c r="K165" i="2" s="1" a="1"/>
  <c r="K165" i="2" s="1"/>
  <c r="L165" i="2"/>
  <c r="J166" i="2"/>
  <c r="K166" i="2" a="1"/>
  <c r="K166" i="2" s="1"/>
  <c r="L166" i="2"/>
  <c r="J167" i="2"/>
  <c r="L167" i="2"/>
  <c r="J168" i="2"/>
  <c r="K168" i="2" a="1"/>
  <c r="K168" i="2" s="1"/>
  <c r="L168" i="2"/>
  <c r="J169" i="2"/>
  <c r="K169" i="2" a="1"/>
  <c r="K169" i="2" s="1"/>
  <c r="L169" i="2"/>
  <c r="J170" i="2"/>
  <c r="K170" i="2" s="1" a="1"/>
  <c r="K170" i="2" s="1"/>
  <c r="L170" i="2"/>
  <c r="J171" i="2"/>
  <c r="K171" i="2" a="1"/>
  <c r="K171" i="2" s="1"/>
  <c r="L171" i="2"/>
  <c r="J172" i="2"/>
  <c r="K172" i="2" s="1" a="1"/>
  <c r="K172" i="2" s="1"/>
  <c r="L172" i="2"/>
  <c r="J173" i="2"/>
  <c r="L173" i="2"/>
  <c r="J174" i="2"/>
  <c r="L174" i="2"/>
  <c r="J175" i="2"/>
  <c r="L175" i="2"/>
  <c r="J176" i="2"/>
  <c r="L176" i="2"/>
  <c r="J177" i="2"/>
  <c r="K177" i="2" s="1" a="1"/>
  <c r="K177" i="2" s="1"/>
  <c r="L177" i="2"/>
  <c r="J178" i="2"/>
  <c r="L178" i="2"/>
  <c r="J179" i="2"/>
  <c r="L179" i="2"/>
  <c r="J180" i="2"/>
  <c r="L180" i="2"/>
  <c r="J181" i="2"/>
  <c r="L181" i="2"/>
  <c r="J182" i="2"/>
  <c r="L182" i="2"/>
  <c r="J183" i="2"/>
  <c r="L183" i="2"/>
  <c r="J184" i="2"/>
  <c r="L184" i="2"/>
  <c r="J185" i="2"/>
  <c r="L185" i="2"/>
  <c r="J186" i="2"/>
  <c r="L186" i="2"/>
  <c r="J187" i="2"/>
  <c r="K187" i="2" s="1" a="1"/>
  <c r="K187" i="2" s="1"/>
  <c r="L187" i="2"/>
  <c r="J188" i="2"/>
  <c r="L188" i="2"/>
  <c r="J189" i="2"/>
  <c r="L189" i="2"/>
  <c r="J190" i="2"/>
  <c r="K190" i="2" s="1" a="1"/>
  <c r="K190" i="2" s="1"/>
  <c r="L190" i="2"/>
  <c r="J191" i="2"/>
  <c r="K191" i="2" a="1"/>
  <c r="K191" i="2" s="1"/>
  <c r="L191" i="2"/>
  <c r="J192" i="2"/>
  <c r="L192" i="2"/>
  <c r="J193" i="2"/>
  <c r="K193" i="2" a="1"/>
  <c r="K193" i="2" s="1"/>
  <c r="L193" i="2"/>
  <c r="J194" i="2"/>
  <c r="L194" i="2"/>
  <c r="J195" i="2"/>
  <c r="L195" i="2"/>
  <c r="J196" i="2"/>
  <c r="L196" i="2"/>
  <c r="J197" i="2"/>
  <c r="K197" i="2" s="1" a="1"/>
  <c r="K197" i="2" s="1"/>
  <c r="L197" i="2"/>
  <c r="J198" i="2"/>
  <c r="L198" i="2"/>
  <c r="J199" i="2"/>
  <c r="L199" i="2"/>
  <c r="J200" i="2"/>
  <c r="L200" i="2"/>
  <c r="J201" i="2"/>
  <c r="L201" i="2"/>
  <c r="J202" i="2"/>
  <c r="L202" i="2"/>
  <c r="J203" i="2"/>
  <c r="K203" i="2" a="1"/>
  <c r="K203" i="2" s="1"/>
  <c r="L203" i="2"/>
  <c r="J204" i="2"/>
  <c r="L204" i="2"/>
  <c r="J205" i="2"/>
  <c r="K205" i="2" s="1" a="1"/>
  <c r="K205" i="2" s="1"/>
  <c r="L205" i="2"/>
  <c r="J206" i="2"/>
  <c r="K206" i="2" a="1"/>
  <c r="K206" i="2" s="1"/>
  <c r="L206" i="2"/>
  <c r="J207" i="2"/>
  <c r="L207" i="2"/>
  <c r="J208" i="2"/>
  <c r="L208" i="2"/>
  <c r="J209" i="2"/>
  <c r="K209" i="2" a="1"/>
  <c r="K209" i="2" s="1"/>
  <c r="L209" i="2"/>
  <c r="J210" i="2"/>
  <c r="K210" i="2" s="1" a="1"/>
  <c r="K210" i="2" s="1"/>
  <c r="L210" i="2"/>
  <c r="J211" i="2"/>
  <c r="K211" i="2" a="1"/>
  <c r="K211" i="2" s="1"/>
  <c r="L211" i="2"/>
  <c r="J212" i="2"/>
  <c r="K212" i="2" s="1" a="1"/>
  <c r="K212" i="2" s="1"/>
  <c r="L212" i="2"/>
  <c r="J213" i="2"/>
  <c r="K213" i="2" s="1" a="1"/>
  <c r="K213" i="2" s="1"/>
  <c r="L213" i="2"/>
  <c r="J214" i="2"/>
  <c r="L214" i="2"/>
  <c r="J215" i="2"/>
  <c r="L215" i="2"/>
  <c r="J216" i="2"/>
  <c r="K216" i="2" a="1"/>
  <c r="K216" i="2" s="1"/>
  <c r="L216" i="2"/>
  <c r="J217" i="2"/>
  <c r="L217" i="2"/>
  <c r="J218" i="2"/>
  <c r="L218" i="2"/>
  <c r="J219" i="2"/>
  <c r="K219" i="2" a="1"/>
  <c r="K219" i="2" s="1"/>
  <c r="L219" i="2"/>
  <c r="J220" i="2"/>
  <c r="K220" i="2" s="1" a="1"/>
  <c r="K220" i="2" s="1"/>
  <c r="L220" i="2"/>
  <c r="J221" i="2"/>
  <c r="L221" i="2"/>
  <c r="J222" i="2"/>
  <c r="K222" i="2" s="1" a="1"/>
  <c r="K222" i="2" s="1"/>
  <c r="L222" i="2"/>
  <c r="J223" i="2"/>
  <c r="L223" i="2"/>
  <c r="J224" i="2"/>
  <c r="L224" i="2"/>
  <c r="J225" i="2"/>
  <c r="L225" i="2"/>
  <c r="J226" i="2"/>
  <c r="L226" i="2"/>
  <c r="J227" i="2"/>
  <c r="L227" i="2"/>
  <c r="J228" i="2"/>
  <c r="L228" i="2"/>
  <c r="J229" i="2"/>
  <c r="L229" i="2"/>
  <c r="B1" i="2" a="1"/>
  <c r="B1" i="2" s="1"/>
  <c r="C1" i="2" a="1"/>
  <c r="C1" i="2" s="1"/>
  <c r="D1" i="2" a="1"/>
  <c r="D1" i="2" s="1"/>
  <c r="R7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A1" i="2" a="1"/>
  <c r="A1" i="2" s="1"/>
  <c r="B2" i="3"/>
  <c r="K154" i="2" a="1"/>
  <c r="K159" i="2" a="1"/>
  <c r="K164" i="2" a="1"/>
  <c r="K204" i="2" a="1"/>
  <c r="K186" i="2" a="1"/>
  <c r="K221" i="2" a="1"/>
  <c r="K214" i="2" a="1"/>
  <c r="K199" i="2" a="1"/>
  <c r="K181" i="2" a="1"/>
  <c r="K201" i="2" a="1"/>
  <c r="K196" i="2" a="1"/>
  <c r="K229" i="2" a="1"/>
  <c r="K176" i="2" a="1"/>
  <c r="K226" i="2" a="1"/>
  <c r="K188" i="2" a="1"/>
  <c r="K218" i="2" a="1"/>
  <c r="K189" i="2" a="1"/>
  <c r="K228" i="2" a="1"/>
  <c r="K208" i="2" a="1"/>
  <c r="K184" i="2" a="1"/>
  <c r="K183" i="2" a="1"/>
  <c r="K223" i="2" a="1"/>
  <c r="K194" i="2" a="1"/>
  <c r="K174" i="2" a="1"/>
  <c r="K173" i="2" a="1"/>
  <c r="K179" i="2" a="1"/>
  <c r="K175" i="2" a="1"/>
  <c r="K185" i="2" a="1"/>
  <c r="K167" i="2" a="1"/>
  <c r="K195" i="2" a="1"/>
  <c r="K224" i="2" a="1"/>
  <c r="K198" i="2" a="1"/>
  <c r="K227" i="2" a="1"/>
  <c r="K182" i="2" a="1"/>
  <c r="K178" i="2" a="1"/>
  <c r="K215" i="2" a="1"/>
  <c r="K207" i="2" a="1"/>
  <c r="K225" i="2" a="1"/>
  <c r="K192" i="2" a="1"/>
  <c r="K162" i="2" a="1"/>
  <c r="K180" i="2" a="1"/>
  <c r="K217" i="2" a="1"/>
  <c r="K155" i="2" a="1"/>
  <c r="K200" i="2" a="1"/>
  <c r="K202" i="2" a="1"/>
  <c r="K202" i="2" l="1"/>
  <c r="K200" i="2"/>
  <c r="K155" i="2"/>
  <c r="K217" i="2"/>
  <c r="K180" i="2"/>
  <c r="K162" i="2"/>
  <c r="K192" i="2"/>
  <c r="K225" i="2"/>
  <c r="K207" i="2"/>
  <c r="K215" i="2"/>
  <c r="K178" i="2"/>
  <c r="K182" i="2"/>
  <c r="K227" i="2"/>
  <c r="K198" i="2"/>
  <c r="K224" i="2"/>
  <c r="K195" i="2"/>
  <c r="K167" i="2"/>
  <c r="K185" i="2"/>
  <c r="K175" i="2"/>
  <c r="K179" i="2"/>
  <c r="K173" i="2"/>
  <c r="K174" i="2"/>
  <c r="K194" i="2"/>
  <c r="K223" i="2"/>
  <c r="K183" i="2"/>
  <c r="K184" i="2"/>
  <c r="K208" i="2"/>
  <c r="K228" i="2"/>
  <c r="K189" i="2"/>
  <c r="K218" i="2"/>
  <c r="K188" i="2"/>
  <c r="K226" i="2"/>
  <c r="K176" i="2"/>
  <c r="K229" i="2"/>
  <c r="K196" i="2"/>
  <c r="K201" i="2"/>
  <c r="K181" i="2"/>
  <c r="K199" i="2"/>
  <c r="K214" i="2"/>
  <c r="K221" i="2"/>
  <c r="K186" i="2"/>
  <c r="K204" i="2"/>
  <c r="K164" i="2"/>
  <c r="K159" i="2"/>
  <c r="K154" i="2"/>
  <c r="J134" i="2"/>
  <c r="K134" i="2" s="1" a="1"/>
  <c r="K134" i="2" s="1"/>
  <c r="J124" i="2"/>
  <c r="L104" i="2"/>
  <c r="J95" i="2"/>
  <c r="L85" i="2"/>
  <c r="J15" i="2"/>
  <c r="K15" i="2" s="1" a="1"/>
  <c r="K15" i="2" s="1"/>
  <c r="L19" i="2"/>
  <c r="L153" i="2"/>
  <c r="L143" i="2"/>
  <c r="L133" i="2"/>
  <c r="L123" i="2"/>
  <c r="L113" i="2"/>
  <c r="J104" i="2"/>
  <c r="L94" i="2"/>
  <c r="J85" i="2"/>
  <c r="J13" i="2"/>
  <c r="L17" i="2"/>
  <c r="J153" i="2"/>
  <c r="J143" i="2"/>
  <c r="J133" i="2"/>
  <c r="J123" i="2"/>
  <c r="J113" i="2"/>
  <c r="L103" i="2"/>
  <c r="J94" i="2"/>
  <c r="L84" i="2"/>
  <c r="L146" i="2"/>
  <c r="L136" i="2"/>
  <c r="L126" i="2"/>
  <c r="L116" i="2"/>
  <c r="J107" i="2"/>
  <c r="L97" i="2"/>
  <c r="J88" i="2"/>
  <c r="J78" i="2"/>
  <c r="L34" i="2"/>
  <c r="L125" i="2"/>
  <c r="J106" i="2"/>
  <c r="J145" i="2"/>
  <c r="L105" i="2"/>
  <c r="L20" i="2"/>
  <c r="J114" i="2"/>
  <c r="J12" i="2"/>
  <c r="K12" i="2" s="1" a="1"/>
  <c r="K12" i="2" s="1"/>
  <c r="L16" i="2"/>
  <c r="L152" i="2"/>
  <c r="L142" i="2"/>
  <c r="L132" i="2"/>
  <c r="L122" i="2"/>
  <c r="L112" i="2"/>
  <c r="L93" i="2"/>
  <c r="J84" i="2"/>
  <c r="L148" i="2"/>
  <c r="L108" i="2"/>
  <c r="L117" i="2"/>
  <c r="L127" i="2"/>
  <c r="L53" i="2"/>
  <c r="L118" i="2"/>
  <c r="J128" i="2"/>
  <c r="L88" i="2"/>
  <c r="J125" i="2"/>
  <c r="J96" i="2"/>
  <c r="L21" i="2"/>
  <c r="J144" i="2"/>
  <c r="L13" i="2"/>
  <c r="J142" i="2"/>
  <c r="J122" i="2"/>
  <c r="K122" i="2" s="1" a="1"/>
  <c r="K122" i="2" s="1"/>
  <c r="J103" i="2"/>
  <c r="K103" i="2" s="1" a="1"/>
  <c r="K103" i="2" s="1"/>
  <c r="J8" i="2"/>
  <c r="L151" i="2"/>
  <c r="L121" i="2"/>
  <c r="L111" i="2"/>
  <c r="L102" i="2"/>
  <c r="J7" i="2"/>
  <c r="J141" i="2"/>
  <c r="J111" i="2"/>
  <c r="L82" i="2"/>
  <c r="J6" i="2"/>
  <c r="L10" i="2"/>
  <c r="L150" i="2"/>
  <c r="L140" i="2"/>
  <c r="L130" i="2"/>
  <c r="L120" i="2"/>
  <c r="L110" i="2"/>
  <c r="L101" i="2"/>
  <c r="J92" i="2"/>
  <c r="J82" i="2"/>
  <c r="J146" i="2"/>
  <c r="K146" i="2" s="1" a="1"/>
  <c r="K146" i="2" s="1"/>
  <c r="J136" i="2"/>
  <c r="J126" i="2"/>
  <c r="J116" i="2"/>
  <c r="L106" i="2"/>
  <c r="J97" i="2"/>
  <c r="K97" i="2" s="1" a="1"/>
  <c r="K97" i="2" s="1"/>
  <c r="L87" i="2"/>
  <c r="L135" i="2"/>
  <c r="L96" i="2"/>
  <c r="J135" i="2"/>
  <c r="J16" i="2"/>
  <c r="K16" i="2" s="1" a="1"/>
  <c r="K16" i="2" s="1"/>
  <c r="J152" i="2"/>
  <c r="J132" i="2"/>
  <c r="J112" i="2"/>
  <c r="L83" i="2"/>
  <c r="L12" i="2"/>
  <c r="L131" i="2"/>
  <c r="J93" i="2"/>
  <c r="L11" i="2"/>
  <c r="J131" i="2"/>
  <c r="K131" i="2" s="1" a="1"/>
  <c r="K131" i="2" s="1"/>
  <c r="L92" i="2"/>
  <c r="L9" i="2"/>
  <c r="J150" i="2"/>
  <c r="J140" i="2"/>
  <c r="J130" i="2"/>
  <c r="K130" i="2" s="1" a="1"/>
  <c r="K130" i="2" s="1"/>
  <c r="J120" i="2"/>
  <c r="J110" i="2"/>
  <c r="J101" i="2"/>
  <c r="L91" i="2"/>
  <c r="L81" i="2"/>
  <c r="L33" i="2"/>
  <c r="L145" i="2"/>
  <c r="L115" i="2"/>
  <c r="J87" i="2"/>
  <c r="L32" i="2"/>
  <c r="J115" i="2"/>
  <c r="L86" i="2"/>
  <c r="J17" i="2"/>
  <c r="K17" i="2" s="1" a="1"/>
  <c r="K17" i="2" s="1"/>
  <c r="J9" i="2"/>
  <c r="L141" i="2"/>
  <c r="J83" i="2"/>
  <c r="J151" i="2"/>
  <c r="J121" i="2"/>
  <c r="J102" i="2"/>
  <c r="L2" i="2"/>
  <c r="L8" i="2"/>
  <c r="L149" i="2"/>
  <c r="L139" i="2"/>
  <c r="L129" i="2"/>
  <c r="L119" i="2"/>
  <c r="L109" i="2"/>
  <c r="L100" i="2"/>
  <c r="J91" i="2"/>
  <c r="J81" i="2"/>
  <c r="L128" i="2"/>
  <c r="L60" i="2"/>
  <c r="L7" i="2"/>
  <c r="J149" i="2"/>
  <c r="J139" i="2"/>
  <c r="J129" i="2"/>
  <c r="K129" i="2" s="1" a="1"/>
  <c r="K129" i="2" s="1"/>
  <c r="J119" i="2"/>
  <c r="J109" i="2"/>
  <c r="J100" i="2"/>
  <c r="L90" i="2"/>
  <c r="L80" i="2"/>
  <c r="J80" i="2"/>
  <c r="L6" i="2"/>
  <c r="L42" i="2"/>
  <c r="J138" i="2"/>
  <c r="J118" i="2"/>
  <c r="J99" i="2"/>
  <c r="L89" i="2"/>
  <c r="L79" i="2"/>
  <c r="L138" i="2"/>
  <c r="J90" i="2"/>
  <c r="L41" i="2"/>
  <c r="L137" i="2"/>
  <c r="J108" i="2"/>
  <c r="L98" i="2"/>
  <c r="J89" i="2"/>
  <c r="J79" i="2"/>
  <c r="L99" i="2"/>
  <c r="J148" i="2"/>
  <c r="K148" i="2" s="1" a="1"/>
  <c r="K148" i="2" s="1"/>
  <c r="L40" i="2"/>
  <c r="J137" i="2"/>
  <c r="J117" i="2"/>
  <c r="L107" i="2"/>
  <c r="L78" i="2"/>
  <c r="J127" i="2"/>
  <c r="L38" i="2"/>
  <c r="L147" i="2"/>
  <c r="J147" i="2"/>
  <c r="K147" i="2" s="1" a="1"/>
  <c r="K147" i="2" s="1"/>
  <c r="J98" i="2"/>
  <c r="L144" i="2"/>
  <c r="L134" i="2"/>
  <c r="L124" i="2"/>
  <c r="L114" i="2"/>
  <c r="J105" i="2"/>
  <c r="L95" i="2"/>
  <c r="J86" i="2"/>
  <c r="L54" i="2"/>
  <c r="J68" i="2"/>
  <c r="J47" i="2"/>
  <c r="L72" i="2"/>
  <c r="J27" i="2"/>
  <c r="J49" i="2"/>
  <c r="J29" i="2"/>
  <c r="L74" i="2"/>
  <c r="J48" i="2"/>
  <c r="L73" i="2"/>
  <c r="J57" i="2"/>
  <c r="J76" i="2"/>
  <c r="J36" i="2"/>
  <c r="J75" i="2"/>
  <c r="J35" i="2"/>
  <c r="J73" i="2"/>
  <c r="J33" i="2"/>
  <c r="L58" i="2"/>
  <c r="J66" i="2"/>
  <c r="K66" i="2" s="1" a="1"/>
  <c r="K66" i="2" s="1"/>
  <c r="J46" i="2"/>
  <c r="J26" i="2"/>
  <c r="L46" i="2"/>
  <c r="L25" i="2"/>
  <c r="L5" i="2"/>
  <c r="J37" i="2"/>
  <c r="J56" i="2"/>
  <c r="J55" i="2"/>
  <c r="J53" i="2"/>
  <c r="J69" i="2"/>
  <c r="K69" i="2" s="1" a="1"/>
  <c r="K69" i="2" s="1"/>
  <c r="J28" i="2"/>
  <c r="J67" i="2"/>
  <c r="J44" i="2"/>
  <c r="K44" i="2" s="1" a="1"/>
  <c r="J4" i="2"/>
  <c r="L49" i="2"/>
  <c r="J63" i="2"/>
  <c r="L28" i="2"/>
  <c r="J62" i="2"/>
  <c r="J22" i="2"/>
  <c r="L67" i="2"/>
  <c r="L27" i="2"/>
  <c r="J61" i="2"/>
  <c r="K61" i="2" s="1" a="1"/>
  <c r="J41" i="2"/>
  <c r="K41" i="2" s="1" a="1"/>
  <c r="J21" i="2"/>
  <c r="L66" i="2"/>
  <c r="J60" i="2"/>
  <c r="J40" i="2"/>
  <c r="K40" i="2" s="1" a="1"/>
  <c r="J20" i="2"/>
  <c r="L65" i="2"/>
  <c r="L45" i="2"/>
  <c r="L24" i="2"/>
  <c r="L4" i="2"/>
  <c r="L52" i="2"/>
  <c r="J23" i="2"/>
  <c r="K23" i="2" s="1" a="1"/>
  <c r="L68" i="2"/>
  <c r="J42" i="2"/>
  <c r="L47" i="2"/>
  <c r="J59" i="2"/>
  <c r="K59" i="2" s="1" a="1"/>
  <c r="J39" i="2"/>
  <c r="J19" i="2"/>
  <c r="L64" i="2"/>
  <c r="L44" i="2"/>
  <c r="L23" i="2"/>
  <c r="L3" i="2"/>
  <c r="L71" i="2"/>
  <c r="L51" i="2"/>
  <c r="L31" i="2"/>
  <c r="J65" i="2"/>
  <c r="J45" i="2"/>
  <c r="J25" i="2"/>
  <c r="J5" i="2"/>
  <c r="L70" i="2"/>
  <c r="L50" i="2"/>
  <c r="L30" i="2"/>
  <c r="J64" i="2"/>
  <c r="J24" i="2"/>
  <c r="L69" i="2"/>
  <c r="L29" i="2"/>
  <c r="J43" i="2"/>
  <c r="K43" i="2" s="1" a="1"/>
  <c r="J3" i="2"/>
  <c r="L48" i="2"/>
  <c r="J2" i="2"/>
  <c r="J58" i="2"/>
  <c r="J38" i="2"/>
  <c r="J18" i="2"/>
  <c r="L63" i="2"/>
  <c r="L43" i="2"/>
  <c r="L22" i="2"/>
  <c r="L26" i="2"/>
  <c r="L62" i="2"/>
  <c r="L61" i="2"/>
  <c r="J77" i="2"/>
  <c r="J74" i="2"/>
  <c r="J54" i="2"/>
  <c r="J34" i="2"/>
  <c r="J14" i="2"/>
  <c r="K14" i="2" s="1" a="1"/>
  <c r="L59" i="2"/>
  <c r="L39" i="2"/>
  <c r="L18" i="2"/>
  <c r="J72" i="2"/>
  <c r="J52" i="2"/>
  <c r="J32" i="2"/>
  <c r="L77" i="2"/>
  <c r="L37" i="2"/>
  <c r="L57" i="2"/>
  <c r="J71" i="2"/>
  <c r="K71" i="2" s="1" a="1"/>
  <c r="K71" i="2" s="1"/>
  <c r="J51" i="2"/>
  <c r="J31" i="2"/>
  <c r="J11" i="2"/>
  <c r="K11" i="2" s="1" a="1"/>
  <c r="L76" i="2"/>
  <c r="L56" i="2"/>
  <c r="L36" i="2"/>
  <c r="L15" i="2"/>
  <c r="J70" i="2"/>
  <c r="J50" i="2"/>
  <c r="J30" i="2"/>
  <c r="J10" i="2"/>
  <c r="L75" i="2"/>
  <c r="L55" i="2"/>
  <c r="L35" i="2"/>
  <c r="L14" i="2"/>
  <c r="K45" i="2" a="1"/>
  <c r="K123" i="2" a="1"/>
  <c r="K144" i="2" a="1"/>
  <c r="K95" i="2" a="1"/>
  <c r="K82" i="2" a="1"/>
  <c r="K86" i="2" a="1"/>
  <c r="K67" i="2" a="1"/>
  <c r="K83" i="2" a="1"/>
  <c r="K79" i="2" a="1"/>
  <c r="K77" i="2" a="1"/>
  <c r="K124" i="2" a="1"/>
  <c r="K113" i="2" a="1"/>
  <c r="K93" i="2" a="1"/>
  <c r="K149" i="2" a="1"/>
  <c r="K108" i="2" a="1"/>
  <c r="K105" i="2" a="1"/>
  <c r="K142" i="2" a="1"/>
  <c r="K92" i="2" a="1"/>
  <c r="K9" i="2" a="1"/>
  <c r="K139" i="2" a="1"/>
  <c r="K94" i="2" a="1"/>
  <c r="K89" i="2" a="1"/>
  <c r="K151" i="2" a="1"/>
  <c r="K8" i="2" a="1"/>
  <c r="K49" i="2" a="1"/>
  <c r="K126" i="2" a="1"/>
  <c r="K150" i="2" a="1"/>
  <c r="K116" i="2" a="1"/>
  <c r="K140" i="2" a="1"/>
  <c r="K102" i="2" a="1"/>
  <c r="K84" i="2" a="1"/>
  <c r="K137" i="2" a="1"/>
  <c r="K107" i="2" a="1"/>
  <c r="K120" i="2" a="1"/>
  <c r="K80" i="2" a="1"/>
  <c r="K138" i="2" a="1"/>
  <c r="K19" i="2" a="1"/>
  <c r="K121" i="2" a="1"/>
  <c r="K117" i="2" a="1"/>
  <c r="K70" i="2" a="1"/>
  <c r="K7" i="2" a="1"/>
  <c r="K110" i="2" a="1"/>
  <c r="K88" i="2" a="1"/>
  <c r="K141" i="2" a="1"/>
  <c r="K101" i="2" a="1"/>
  <c r="K78" i="2" a="1"/>
  <c r="K111" i="2" a="1"/>
  <c r="K127" i="2" a="1"/>
  <c r="K104" i="2" a="1"/>
  <c r="K100" i="2" a="1"/>
  <c r="K25" i="2" a="1"/>
  <c r="K135" i="2" a="1"/>
  <c r="K118" i="2" a="1"/>
  <c r="K26" i="2" a="1"/>
  <c r="K106" i="2" a="1"/>
  <c r="K128" i="2" a="1"/>
  <c r="K152" i="2" a="1"/>
  <c r="K112" i="2" a="1"/>
  <c r="K81" i="2" a="1"/>
  <c r="K85" i="2" a="1"/>
  <c r="K6" i="2" a="1"/>
  <c r="K99" i="2" a="1"/>
  <c r="K13" i="2" a="1"/>
  <c r="K145" i="2" a="1"/>
  <c r="K91" i="2" a="1"/>
  <c r="K98" i="2" a="1"/>
  <c r="K87" i="2" a="1"/>
  <c r="K27" i="2" a="1"/>
  <c r="K125" i="2" a="1"/>
  <c r="K132" i="2" a="1"/>
  <c r="K109" i="2" a="1"/>
  <c r="K153" i="2" a="1"/>
  <c r="K143" i="2" a="1"/>
  <c r="K96" i="2" a="1"/>
  <c r="K90" i="2" a="1"/>
  <c r="K133" i="2" a="1"/>
  <c r="K114" i="2" a="1"/>
  <c r="K115" i="2" a="1"/>
  <c r="K119" i="2" a="1"/>
  <c r="K136" i="2" a="1"/>
  <c r="K73" i="2" a="1"/>
  <c r="K52" i="2" a="1"/>
  <c r="K75" i="2" a="1"/>
  <c r="K46" i="2" a="1"/>
  <c r="K58" i="2" a="1"/>
  <c r="K33" i="2" a="1"/>
  <c r="K34" i="2" a="1"/>
  <c r="K72" i="2" a="1"/>
  <c r="K5" i="2" a="1"/>
  <c r="K76" i="2" a="1"/>
  <c r="K60" i="2" a="1"/>
  <c r="K31" i="2" a="1"/>
  <c r="K28" i="2" a="1"/>
  <c r="K2" i="2" a="1"/>
  <c r="K30" i="2" a="1"/>
  <c r="K63" i="2" a="1"/>
  <c r="K36" i="2" a="1"/>
  <c r="K64" i="2" a="1"/>
  <c r="K57" i="2" a="1"/>
  <c r="K20" i="2" a="1"/>
  <c r="K42" i="2" a="1"/>
  <c r="K68" i="2" a="1"/>
  <c r="K56" i="2" a="1"/>
  <c r="K37" i="2" a="1"/>
  <c r="K21" i="2" a="1"/>
  <c r="K3" i="2" a="1"/>
  <c r="K35" i="2" a="1"/>
  <c r="K48" i="2" a="1"/>
  <c r="K54" i="2" a="1"/>
  <c r="K62" i="2" a="1"/>
  <c r="K24" i="2" a="1"/>
  <c r="K55" i="2" a="1"/>
  <c r="K53" i="2" a="1"/>
  <c r="K10" i="2" a="1"/>
  <c r="K18" i="2" a="1"/>
  <c r="K29" i="2" a="1"/>
  <c r="K39" i="2" a="1"/>
  <c r="K32" i="2" a="1"/>
  <c r="K74" i="2" a="1"/>
  <c r="K65" i="2" a="1"/>
  <c r="K4" i="2" a="1"/>
  <c r="K50" i="2" a="1"/>
  <c r="K51" i="2" a="1"/>
  <c r="K38" i="2" a="1"/>
  <c r="K47" i="2" a="1"/>
  <c r="K22" i="2" a="1"/>
  <c r="K136" i="2" l="1"/>
  <c r="K119" i="2"/>
  <c r="K115" i="2"/>
  <c r="K114" i="2"/>
  <c r="K133" i="2"/>
  <c r="K90" i="2"/>
  <c r="K96" i="2"/>
  <c r="K143" i="2"/>
  <c r="K153" i="2"/>
  <c r="K109" i="2"/>
  <c r="K132" i="2"/>
  <c r="K125" i="2"/>
  <c r="K27" i="2"/>
  <c r="K87" i="2"/>
  <c r="K98" i="2"/>
  <c r="K91" i="2"/>
  <c r="K145" i="2"/>
  <c r="K13" i="2"/>
  <c r="K99" i="2"/>
  <c r="K6" i="2"/>
  <c r="K85" i="2"/>
  <c r="K81" i="2"/>
  <c r="K112" i="2"/>
  <c r="K152" i="2"/>
  <c r="K128" i="2"/>
  <c r="K106" i="2"/>
  <c r="K26" i="2"/>
  <c r="K118" i="2"/>
  <c r="K135" i="2"/>
  <c r="K100" i="2"/>
  <c r="K104" i="2"/>
  <c r="K127" i="2"/>
  <c r="K111" i="2"/>
  <c r="K78" i="2"/>
  <c r="K101" i="2"/>
  <c r="K141" i="2"/>
  <c r="K88" i="2"/>
  <c r="K110" i="2"/>
  <c r="K7" i="2"/>
  <c r="K70" i="2"/>
  <c r="K117" i="2"/>
  <c r="K121" i="2"/>
  <c r="K138" i="2"/>
  <c r="K80" i="2"/>
  <c r="K120" i="2"/>
  <c r="K107" i="2"/>
  <c r="K137" i="2"/>
  <c r="K84" i="2"/>
  <c r="K102" i="2"/>
  <c r="K140" i="2"/>
  <c r="K116" i="2"/>
  <c r="K150" i="2"/>
  <c r="K126" i="2"/>
  <c r="K8" i="2"/>
  <c r="K151" i="2"/>
  <c r="K89" i="2"/>
  <c r="K94" i="2"/>
  <c r="K139" i="2"/>
  <c r="K9" i="2"/>
  <c r="K92" i="2"/>
  <c r="K142" i="2"/>
  <c r="K105" i="2"/>
  <c r="K108" i="2"/>
  <c r="K149" i="2"/>
  <c r="K93" i="2"/>
  <c r="K113" i="2"/>
  <c r="K124" i="2"/>
  <c r="K79" i="2"/>
  <c r="K83" i="2"/>
  <c r="K67" i="2"/>
  <c r="K86" i="2"/>
  <c r="K82" i="2"/>
  <c r="K95" i="2"/>
  <c r="K144" i="2"/>
  <c r="K123" i="2"/>
  <c r="R8" i="2"/>
  <c r="K44" i="2"/>
  <c r="K11" i="2"/>
  <c r="K65" i="2"/>
  <c r="K20" i="2"/>
  <c r="K61" i="2"/>
  <c r="K72" i="2"/>
  <c r="K3" i="2"/>
  <c r="K19" i="2"/>
  <c r="K74" i="2"/>
  <c r="K52" i="2"/>
  <c r="K43" i="2"/>
  <c r="K39" i="2"/>
  <c r="K22" i="2"/>
  <c r="K33" i="2"/>
  <c r="K73" i="2"/>
  <c r="K59" i="2"/>
  <c r="K30" i="2"/>
  <c r="K24" i="2"/>
  <c r="K42" i="2"/>
  <c r="K63" i="2"/>
  <c r="K35" i="2"/>
  <c r="K50" i="2"/>
  <c r="K75" i="2"/>
  <c r="K14" i="2"/>
  <c r="K34" i="2"/>
  <c r="K64" i="2"/>
  <c r="K54" i="2"/>
  <c r="K23" i="2"/>
  <c r="K4" i="2"/>
  <c r="K36" i="2"/>
  <c r="K76" i="2"/>
  <c r="K57" i="2"/>
  <c r="K5" i="2"/>
  <c r="K28" i="2"/>
  <c r="K10" i="2"/>
  <c r="K48" i="2"/>
  <c r="K62" i="2"/>
  <c r="K53" i="2"/>
  <c r="K29" i="2"/>
  <c r="K25" i="2"/>
  <c r="K49" i="2"/>
  <c r="K40" i="2"/>
  <c r="K51" i="2"/>
  <c r="K77" i="2"/>
  <c r="K45" i="2"/>
  <c r="K55" i="2"/>
  <c r="K56" i="2"/>
  <c r="K60" i="2"/>
  <c r="K37" i="2"/>
  <c r="K18" i="2"/>
  <c r="K38" i="2"/>
  <c r="K21" i="2"/>
  <c r="K47" i="2"/>
  <c r="K58" i="2"/>
  <c r="K41" i="2"/>
  <c r="K68" i="2"/>
  <c r="K2" i="2"/>
  <c r="K31" i="2"/>
  <c r="K32" i="2"/>
  <c r="K46" i="2"/>
  <c r="R12" i="2" l="1"/>
  <c r="R11" i="2"/>
  <c r="R10" i="2"/>
  <c r="R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<sst xmlns="http://schemas.openxmlformats.org/spreadsheetml/2006/main" count="1397" uniqueCount="198">
  <si>
    <t>male</t>
  </si>
  <si>
    <t>flauta</t>
  </si>
  <si>
    <t>missed</t>
  </si>
  <si>
    <t>MjRtYWxlZmxhdXRh</t>
  </si>
  <si>
    <t>NO</t>
  </si>
  <si>
    <t>MjRtYWxlTk8=</t>
  </si>
  <si>
    <t>female</t>
  </si>
  <si>
    <t>MjRmZW1hbGVOTw==</t>
  </si>
  <si>
    <t>media</t>
  </si>
  <si>
    <t>MjZtYWxlbWVkaWE=</t>
  </si>
  <si>
    <t xml:space="preserve">guitarra piano </t>
  </si>
  <si>
    <t>MjZtYWxlZ3VpdGFycmEgcGlhbm8g</t>
  </si>
  <si>
    <t>MjNmZW1hbGVOTw==</t>
  </si>
  <si>
    <t>teclado guitarra</t>
  </si>
  <si>
    <t>MjNtYWxldGVjbGFkbyBndWl0YXJyYQ==</t>
  </si>
  <si>
    <t>guitarra</t>
  </si>
  <si>
    <t>MjNtYWxlZ3VpdGFycmE=</t>
  </si>
  <si>
    <t>guitarra piano bajo</t>
  </si>
  <si>
    <t>MjVtYWxlZ3VpdGFycmEgcGlhbm8gYmFqbw==</t>
  </si>
  <si>
    <t>guitarra canto</t>
  </si>
  <si>
    <t>MjNtYWxlZ3VpdGFycmEgY2FudG8=</t>
  </si>
  <si>
    <t>Flauta</t>
  </si>
  <si>
    <t>MjJtYWxlRmxhdXRh</t>
  </si>
  <si>
    <t>no</t>
  </si>
  <si>
    <t>MjRtYWxlbm8=</t>
  </si>
  <si>
    <t>MjNmZW1hbGVubw==</t>
  </si>
  <si>
    <t>compositor</t>
  </si>
  <si>
    <t>MjNtYWxlY29tcG9zaXRvcg==</t>
  </si>
  <si>
    <t>MjVtYWxlbm8=</t>
  </si>
  <si>
    <t>No</t>
  </si>
  <si>
    <t>MjVtYWxlTm8=</t>
  </si>
  <si>
    <t>flauta "medio"</t>
  </si>
  <si>
    <t>MjNtYWxlZmxhdXRhICJtZWRpbyI=</t>
  </si>
  <si>
    <t>guitarra canto flauta</t>
  </si>
  <si>
    <t>MjVtYWxlZ3VpdGFycmEgY2FudG8gZmxhdXRh</t>
  </si>
  <si>
    <t>MjJtYWxlTk8=</t>
  </si>
  <si>
    <t>Age</t>
  </si>
  <si>
    <t>Gender</t>
  </si>
  <si>
    <t>Experience</t>
  </si>
  <si>
    <t>Trial</t>
  </si>
  <si>
    <t>Window Size</t>
  </si>
  <si>
    <t>Correlation Threshold</t>
  </si>
  <si>
    <t>Result</t>
  </si>
  <si>
    <t>Shifting</t>
  </si>
  <si>
    <t>ID</t>
  </si>
  <si>
    <t>Raw-Result</t>
  </si>
  <si>
    <t>Activation time</t>
  </si>
  <si>
    <t>Best six?</t>
  </si>
  <si>
    <t>Concatenated</t>
  </si>
  <si>
    <t>Activation time all users</t>
  </si>
  <si>
    <t>percent correct activation best 6 users</t>
  </si>
  <si>
    <t>Trial number</t>
  </si>
  <si>
    <t>Trial number best 6 users</t>
  </si>
  <si>
    <t>correct</t>
  </si>
  <si>
    <t>error</t>
  </si>
  <si>
    <t>0.99</t>
  </si>
  <si>
    <t>error(0deg)</t>
  </si>
  <si>
    <t>correct(3560ms)</t>
  </si>
  <si>
    <t>correct(3520ms)</t>
  </si>
  <si>
    <t>correct(3800ms)</t>
  </si>
  <si>
    <t>percent missed best 6 users</t>
  </si>
  <si>
    <t>percent error best 6 users</t>
  </si>
  <si>
    <t>3i36s-240-trial3</t>
  </si>
  <si>
    <t>correct(3587ms)</t>
  </si>
  <si>
    <t>3i36s-0-trial1</t>
  </si>
  <si>
    <t>correct(7037ms)</t>
  </si>
  <si>
    <t>3i36s-0-trial2</t>
  </si>
  <si>
    <t>correct(3116ms)</t>
  </si>
  <si>
    <t>3i36s-0-trial3</t>
  </si>
  <si>
    <t>correct(3169ms)</t>
  </si>
  <si>
    <t>3i36s-120-trial2</t>
  </si>
  <si>
    <t>3i36s-120-trial3</t>
  </si>
  <si>
    <t>correct(2264ms)</t>
  </si>
  <si>
    <t>3i36s-120-trial4</t>
  </si>
  <si>
    <t>correct(3084ms)</t>
  </si>
  <si>
    <t>3i36s-240-trial2</t>
  </si>
  <si>
    <t>correct(5686ms)</t>
  </si>
  <si>
    <t>3i36s-240-trial4</t>
  </si>
  <si>
    <t>correct(8717ms)</t>
  </si>
  <si>
    <t>error(120deg)</t>
  </si>
  <si>
    <t>3i36s-120-trial1</t>
  </si>
  <si>
    <t>3i36s-240-trial1</t>
  </si>
  <si>
    <t>error(240deg)</t>
  </si>
  <si>
    <t>3i36s-0-trial4</t>
  </si>
  <si>
    <t>correct(5770ms)</t>
  </si>
  <si>
    <t>correct(5220ms)</t>
  </si>
  <si>
    <t>correct(4992ms)</t>
  </si>
  <si>
    <t>correct(6920ms)</t>
  </si>
  <si>
    <t>correct(3210ms)</t>
  </si>
  <si>
    <t>correct(1951ms)</t>
  </si>
  <si>
    <t>correct(3583ms)</t>
  </si>
  <si>
    <t>correct(5023ms)</t>
  </si>
  <si>
    <t>correct(3770ms)</t>
  </si>
  <si>
    <t>correct(2233ms)</t>
  </si>
  <si>
    <t>correct(2200ms)</t>
  </si>
  <si>
    <t>correct(6815ms)</t>
  </si>
  <si>
    <t>correct(2931ms)</t>
  </si>
  <si>
    <t>correct(3470ms)</t>
  </si>
  <si>
    <t>correct(3100ms)</t>
  </si>
  <si>
    <t>correct(6283ms)</t>
  </si>
  <si>
    <t>correct(3447ms)</t>
  </si>
  <si>
    <t>correct(5460ms)</t>
  </si>
  <si>
    <t>correct(3870ms)</t>
  </si>
  <si>
    <t>correct(2720ms)</t>
  </si>
  <si>
    <t>correct(5724ms)</t>
  </si>
  <si>
    <t>correct(3610ms)</t>
  </si>
  <si>
    <t>correct(3668ms)</t>
  </si>
  <si>
    <t>correct(3286ms)</t>
  </si>
  <si>
    <t>correct(3345ms)</t>
  </si>
  <si>
    <t>correct(7446ms)</t>
  </si>
  <si>
    <t>correct(4434ms)</t>
  </si>
  <si>
    <t>correct(2685ms)</t>
  </si>
  <si>
    <t>correct(5040ms)</t>
  </si>
  <si>
    <t>correct(3590ms)</t>
  </si>
  <si>
    <t>correct(2680ms)</t>
  </si>
  <si>
    <t>correct(2530ms)</t>
  </si>
  <si>
    <t>correct(2001ms)</t>
  </si>
  <si>
    <t>correct(2380ms)</t>
  </si>
  <si>
    <t>correct(2430ms)</t>
  </si>
  <si>
    <t>correct(7400ms)</t>
  </si>
  <si>
    <t>correct(3295ms)</t>
  </si>
  <si>
    <t>correct(2835ms)</t>
  </si>
  <si>
    <t>correct(4110ms)</t>
  </si>
  <si>
    <t>correct(2150ms)</t>
  </si>
  <si>
    <t>correct(2302ms)</t>
  </si>
  <si>
    <t>correct(9213ms)</t>
  </si>
  <si>
    <t>correct(2836ms)</t>
  </si>
  <si>
    <t>correct(4363ms)</t>
  </si>
  <si>
    <t>correct(4145ms)</t>
  </si>
  <si>
    <t>correct(2366ms)</t>
  </si>
  <si>
    <t>correct(4367ms)</t>
  </si>
  <si>
    <t>correct(3617ms)</t>
  </si>
  <si>
    <t>correct(2065ms)</t>
  </si>
  <si>
    <t>correct(4740ms)</t>
  </si>
  <si>
    <t>correct(12200ms)</t>
  </si>
  <si>
    <t>correct(7094ms)</t>
  </si>
  <si>
    <t>correct(3660ms)</t>
  </si>
  <si>
    <t>correct(4499ms)</t>
  </si>
  <si>
    <t>correct(4702ms)</t>
  </si>
  <si>
    <t>correct(7210ms)</t>
  </si>
  <si>
    <t>correct(3330ms)</t>
  </si>
  <si>
    <t>correct(5170ms)</t>
  </si>
  <si>
    <t>correct(10339ms)</t>
  </si>
  <si>
    <t>correct(4342ms)</t>
  </si>
  <si>
    <t>correct(6099ms)</t>
  </si>
  <si>
    <t>correct(4171ms)</t>
  </si>
  <si>
    <t>correct(3820ms)</t>
  </si>
  <si>
    <t>correct(2860ms)</t>
  </si>
  <si>
    <t>correct(2650ms)</t>
  </si>
  <si>
    <t>correct(1450ms)</t>
  </si>
  <si>
    <t>correct(2500ms)</t>
  </si>
  <si>
    <t>correct(2809ms)</t>
  </si>
  <si>
    <t>correct(7060ms)</t>
  </si>
  <si>
    <t>correct(3270ms)</t>
  </si>
  <si>
    <t>correct(2210ms)</t>
  </si>
  <si>
    <t>correct(5110ms)</t>
  </si>
  <si>
    <t>correct(5756ms)</t>
  </si>
  <si>
    <t>correct(5420ms)</t>
  </si>
  <si>
    <t>correct(9172ms)</t>
  </si>
  <si>
    <t>correct(6860ms)</t>
  </si>
  <si>
    <t>correct(8330ms)</t>
  </si>
  <si>
    <t>correct(2550ms)</t>
  </si>
  <si>
    <t>correct(4085ms)</t>
  </si>
  <si>
    <t>correct(4858ms)</t>
  </si>
  <si>
    <t>correct(5613ms)</t>
  </si>
  <si>
    <t>correct(4280ms)</t>
  </si>
  <si>
    <t>correct(2689ms)</t>
  </si>
  <si>
    <t>correct(3230ms)</t>
  </si>
  <si>
    <t>correct(3929ms)</t>
  </si>
  <si>
    <t>correct(9000ms)</t>
  </si>
  <si>
    <t>correct(3760ms)</t>
  </si>
  <si>
    <t>correct(5010ms)</t>
  </si>
  <si>
    <t>correct(3060ms)</t>
  </si>
  <si>
    <t>correct(6512ms)</t>
  </si>
  <si>
    <t>correct(3700ms)</t>
  </si>
  <si>
    <t>correct(3242ms)</t>
  </si>
  <si>
    <t>correct(3090ms)</t>
  </si>
  <si>
    <t>correct(2260ms)</t>
  </si>
  <si>
    <t>correct(6717ms)</t>
  </si>
  <si>
    <t>correct(4038ms)</t>
  </si>
  <si>
    <t>correct(2830ms)</t>
  </si>
  <si>
    <t>correct(3455ms)</t>
  </si>
  <si>
    <t>correct(5230ms)</t>
  </si>
  <si>
    <t>correct(3305ms)</t>
  </si>
  <si>
    <t>correct(3030ms)</t>
  </si>
  <si>
    <t>correct(11200ms)</t>
  </si>
  <si>
    <t>correct(3010ms)</t>
  </si>
  <si>
    <t>correct(7766ms)</t>
  </si>
  <si>
    <t>correct(2245ms)</t>
  </si>
  <si>
    <t>correct(7102ms)</t>
  </si>
  <si>
    <t>correct(2491ms)</t>
  </si>
  <si>
    <t>correct(4060ms)</t>
  </si>
  <si>
    <t>correct(6650ms)</t>
  </si>
  <si>
    <t>correct(7230ms)</t>
  </si>
  <si>
    <t>correct(6078ms)</t>
  </si>
  <si>
    <t>correct(5919ms)</t>
  </si>
  <si>
    <t>correct(4689ms)</t>
  </si>
  <si>
    <t>correct(3399ms)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</si>
</sst>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opLeftCell="A196" workbookViewId="0">
      <selection activeCell="I167" sqref="I167"/>
    </sheetView>
  </sheetViews>
  <sheetFormatPr baseColWidth="10" defaultColWidth="9.140625" defaultRowHeight="15" x14ac:dyDescent="0.25"/>
  <cols>
    <col min="1" max="1" width="4.42578125" style="1" bestFit="1" customWidth="1"/>
    <col min="2" max="2" width="9.140625" style="1"/>
    <col min="3" max="3" width="18.85546875" style="1" bestFit="1" customWidth="1"/>
    <col min="4" max="5" width="12.42578125" style="1" bestFit="1" customWidth="1"/>
    <col min="6" max="6" width="20.42578125" style="1" bestFit="1" customWidth="1"/>
    <col min="7" max="7" width="16.28515625" style="1" bestFit="1" customWidth="1"/>
    <col min="8" max="8" width="7.85546875" style="1" bestFit="1" customWidth="1"/>
    <col min="9" max="9" width="42.28515625" style="1" bestFit="1" customWidth="1"/>
  </cols>
  <sheetData>
    <row r="1" spans="1:10" s="3" customFormat="1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45</v>
      </c>
      <c r="H1" s="2" t="s">
        <v>43</v>
      </c>
      <c r="I1" s="2" t="s">
        <v>44</v>
      </c>
      <c r="J1" s="2"/>
    </row>
    <row r="2" spans="1:10" x14ac:dyDescent="0.25">
      <c r="A2">
        <v>25</v>
      </c>
      <c r="B2" t="s">
        <v>0</v>
      </c>
      <c r="C2" t="s">
        <v>33</v>
      </c>
      <c r="D2" t="s">
        <v>62</v>
      </c>
      <c r="E2">
        <v>60</v>
      </c>
      <c r="F2" t="s">
        <v>55</v>
      </c>
      <c r="G2" t="s">
        <v>63</v>
      </c>
      <c r="H2">
        <v>18</v>
      </c>
      <c r="I2" t="s">
        <v>34</v>
      </c>
    </row>
    <row r="3" spans="1:10" x14ac:dyDescent="0.25">
      <c r="A3">
        <v>25</v>
      </c>
      <c r="B3" t="s">
        <v>0</v>
      </c>
      <c r="C3" t="s">
        <v>33</v>
      </c>
      <c r="D3" t="s">
        <v>64</v>
      </c>
      <c r="E3">
        <v>60</v>
      </c>
      <c r="F3" t="s">
        <v>55</v>
      </c>
      <c r="G3" t="s">
        <v>65</v>
      </c>
      <c r="H3">
        <v>18</v>
      </c>
      <c r="I3" t="s">
        <v>34</v>
      </c>
    </row>
    <row r="4" spans="1:10" x14ac:dyDescent="0.25">
      <c r="A4">
        <v>25</v>
      </c>
      <c r="B4" t="s">
        <v>0</v>
      </c>
      <c r="C4" t="s">
        <v>33</v>
      </c>
      <c r="D4" t="s">
        <v>66</v>
      </c>
      <c r="E4">
        <v>60</v>
      </c>
      <c r="F4" t="s">
        <v>55</v>
      </c>
      <c r="G4" t="s">
        <v>67</v>
      </c>
      <c r="H4">
        <v>18</v>
      </c>
      <c r="I4" t="s">
        <v>34</v>
      </c>
    </row>
    <row r="5" spans="1:10" x14ac:dyDescent="0.25">
      <c r="A5">
        <v>25</v>
      </c>
      <c r="B5" t="s">
        <v>0</v>
      </c>
      <c r="C5" t="s">
        <v>33</v>
      </c>
      <c r="D5" t="s">
        <v>68</v>
      </c>
      <c r="E5">
        <v>60</v>
      </c>
      <c r="F5" t="s">
        <v>55</v>
      </c>
      <c r="G5" t="s">
        <v>69</v>
      </c>
      <c r="H5">
        <v>18</v>
      </c>
      <c r="I5" t="s">
        <v>34</v>
      </c>
    </row>
    <row r="6" spans="1:10" x14ac:dyDescent="0.25">
      <c r="A6">
        <v>25</v>
      </c>
      <c r="B6" t="s">
        <v>0</v>
      </c>
      <c r="C6" t="s">
        <v>33</v>
      </c>
      <c r="D6" t="s">
        <v>70</v>
      </c>
      <c r="E6">
        <v>60</v>
      </c>
      <c r="F6" t="s">
        <v>55</v>
      </c>
      <c r="G6" t="s">
        <v>2</v>
      </c>
      <c r="H6">
        <v>18</v>
      </c>
      <c r="I6" t="s">
        <v>34</v>
      </c>
    </row>
    <row r="7" spans="1:10" x14ac:dyDescent="0.25">
      <c r="A7">
        <v>25</v>
      </c>
      <c r="B7" t="s">
        <v>0</v>
      </c>
      <c r="C7" t="s">
        <v>33</v>
      </c>
      <c r="D7" t="s">
        <v>71</v>
      </c>
      <c r="E7">
        <v>60</v>
      </c>
      <c r="F7" t="s">
        <v>55</v>
      </c>
      <c r="G7" t="s">
        <v>72</v>
      </c>
      <c r="H7">
        <v>18</v>
      </c>
      <c r="I7" t="s">
        <v>34</v>
      </c>
    </row>
    <row r="8" spans="1:10" x14ac:dyDescent="0.25">
      <c r="A8">
        <v>25</v>
      </c>
      <c r="B8" t="s">
        <v>0</v>
      </c>
      <c r="C8" t="s">
        <v>33</v>
      </c>
      <c r="D8" t="s">
        <v>73</v>
      </c>
      <c r="E8">
        <v>60</v>
      </c>
      <c r="F8" t="s">
        <v>55</v>
      </c>
      <c r="G8" t="s">
        <v>74</v>
      </c>
      <c r="H8">
        <v>18</v>
      </c>
      <c r="I8" t="s">
        <v>34</v>
      </c>
    </row>
    <row r="9" spans="1:10" x14ac:dyDescent="0.25">
      <c r="A9">
        <v>25</v>
      </c>
      <c r="B9" t="s">
        <v>0</v>
      </c>
      <c r="C9" t="s">
        <v>33</v>
      </c>
      <c r="D9" t="s">
        <v>75</v>
      </c>
      <c r="E9">
        <v>60</v>
      </c>
      <c r="F9" t="s">
        <v>55</v>
      </c>
      <c r="G9" t="s">
        <v>76</v>
      </c>
      <c r="H9">
        <v>18</v>
      </c>
      <c r="I9" t="s">
        <v>34</v>
      </c>
    </row>
    <row r="10" spans="1:10" x14ac:dyDescent="0.25">
      <c r="A10">
        <v>25</v>
      </c>
      <c r="B10" t="s">
        <v>0</v>
      </c>
      <c r="C10" t="s">
        <v>33</v>
      </c>
      <c r="D10" t="s">
        <v>77</v>
      </c>
      <c r="E10">
        <v>60</v>
      </c>
      <c r="F10" t="s">
        <v>55</v>
      </c>
      <c r="G10" t="s">
        <v>78</v>
      </c>
      <c r="H10">
        <v>18</v>
      </c>
      <c r="I10" t="s">
        <v>34</v>
      </c>
    </row>
    <row r="11" spans="1:10" x14ac:dyDescent="0.25">
      <c r="A11">
        <v>22</v>
      </c>
      <c r="B11" t="s">
        <v>0</v>
      </c>
      <c r="C11" t="s">
        <v>4</v>
      </c>
      <c r="D11" t="s">
        <v>66</v>
      </c>
      <c r="E11">
        <v>60</v>
      </c>
      <c r="F11" t="s">
        <v>55</v>
      </c>
      <c r="G11" t="s">
        <v>79</v>
      </c>
      <c r="H11">
        <v>18</v>
      </c>
      <c r="I11" t="s">
        <v>35</v>
      </c>
    </row>
    <row r="12" spans="1:10" x14ac:dyDescent="0.25">
      <c r="A12">
        <v>22</v>
      </c>
      <c r="B12" t="s">
        <v>0</v>
      </c>
      <c r="C12" t="s">
        <v>4</v>
      </c>
      <c r="D12" t="s">
        <v>80</v>
      </c>
      <c r="E12">
        <v>60</v>
      </c>
      <c r="F12" t="s">
        <v>55</v>
      </c>
      <c r="G12" t="s">
        <v>2</v>
      </c>
      <c r="H12">
        <v>18</v>
      </c>
      <c r="I12" t="s">
        <v>35</v>
      </c>
    </row>
    <row r="13" spans="1:10" x14ac:dyDescent="0.25">
      <c r="A13">
        <v>22</v>
      </c>
      <c r="B13" t="s">
        <v>0</v>
      </c>
      <c r="C13" t="s">
        <v>4</v>
      </c>
      <c r="D13" t="s">
        <v>71</v>
      </c>
      <c r="E13">
        <v>60</v>
      </c>
      <c r="F13" t="s">
        <v>55</v>
      </c>
      <c r="G13" t="s">
        <v>56</v>
      </c>
      <c r="H13">
        <v>18</v>
      </c>
      <c r="I13" t="s">
        <v>35</v>
      </c>
    </row>
    <row r="14" spans="1:10" x14ac:dyDescent="0.25">
      <c r="A14">
        <v>22</v>
      </c>
      <c r="B14" t="s">
        <v>0</v>
      </c>
      <c r="C14" t="s">
        <v>4</v>
      </c>
      <c r="D14" t="s">
        <v>81</v>
      </c>
      <c r="E14">
        <v>60</v>
      </c>
      <c r="F14" t="s">
        <v>55</v>
      </c>
      <c r="G14" t="s">
        <v>2</v>
      </c>
      <c r="H14">
        <v>18</v>
      </c>
      <c r="I14" t="s">
        <v>35</v>
      </c>
    </row>
    <row r="15" spans="1:10" x14ac:dyDescent="0.25">
      <c r="A15">
        <v>22</v>
      </c>
      <c r="B15" t="s">
        <v>0</v>
      </c>
      <c r="C15" t="s">
        <v>4</v>
      </c>
      <c r="D15" t="s">
        <v>75</v>
      </c>
      <c r="E15">
        <v>60</v>
      </c>
      <c r="F15" t="s">
        <v>55</v>
      </c>
      <c r="G15" t="s">
        <v>2</v>
      </c>
      <c r="H15">
        <v>18</v>
      </c>
      <c r="I15" t="s">
        <v>35</v>
      </c>
    </row>
    <row r="16" spans="1:10" x14ac:dyDescent="0.25">
      <c r="A16">
        <v>22</v>
      </c>
      <c r="B16" t="s">
        <v>0</v>
      </c>
      <c r="C16" t="s">
        <v>4</v>
      </c>
      <c r="D16" t="s">
        <v>64</v>
      </c>
      <c r="E16">
        <v>60</v>
      </c>
      <c r="F16" t="s">
        <v>55</v>
      </c>
      <c r="G16" t="s">
        <v>82</v>
      </c>
      <c r="H16">
        <v>18</v>
      </c>
      <c r="I16" t="s">
        <v>35</v>
      </c>
    </row>
    <row r="17" spans="1:9" x14ac:dyDescent="0.25">
      <c r="A17">
        <v>22</v>
      </c>
      <c r="B17" t="s">
        <v>0</v>
      </c>
      <c r="C17" t="s">
        <v>4</v>
      </c>
      <c r="D17" t="s">
        <v>68</v>
      </c>
      <c r="E17">
        <v>60</v>
      </c>
      <c r="F17" t="s">
        <v>55</v>
      </c>
      <c r="G17" t="s">
        <v>2</v>
      </c>
      <c r="H17">
        <v>18</v>
      </c>
      <c r="I17" t="s">
        <v>35</v>
      </c>
    </row>
    <row r="18" spans="1:9" x14ac:dyDescent="0.25">
      <c r="A18">
        <v>22</v>
      </c>
      <c r="B18" t="s">
        <v>0</v>
      </c>
      <c r="C18" t="s">
        <v>4</v>
      </c>
      <c r="D18" t="s">
        <v>83</v>
      </c>
      <c r="E18">
        <v>60</v>
      </c>
      <c r="F18" t="s">
        <v>55</v>
      </c>
      <c r="G18" t="s">
        <v>2</v>
      </c>
      <c r="H18">
        <v>18</v>
      </c>
      <c r="I18" t="s">
        <v>35</v>
      </c>
    </row>
    <row r="19" spans="1:9" x14ac:dyDescent="0.25">
      <c r="A19">
        <v>22</v>
      </c>
      <c r="B19" t="s">
        <v>0</v>
      </c>
      <c r="C19" t="s">
        <v>4</v>
      </c>
      <c r="D19" t="s">
        <v>70</v>
      </c>
      <c r="E19">
        <v>60</v>
      </c>
      <c r="F19" t="s">
        <v>55</v>
      </c>
      <c r="G19" t="s">
        <v>84</v>
      </c>
      <c r="H19">
        <v>18</v>
      </c>
      <c r="I19" t="s">
        <v>35</v>
      </c>
    </row>
    <row r="20" spans="1:9" x14ac:dyDescent="0.25">
      <c r="A20">
        <v>22</v>
      </c>
      <c r="B20" t="s">
        <v>0</v>
      </c>
      <c r="C20" t="s">
        <v>4</v>
      </c>
      <c r="D20" t="s">
        <v>73</v>
      </c>
      <c r="E20">
        <v>60</v>
      </c>
      <c r="F20" t="s">
        <v>55</v>
      </c>
      <c r="G20" t="s">
        <v>2</v>
      </c>
      <c r="H20">
        <v>18</v>
      </c>
      <c r="I20" t="s">
        <v>35</v>
      </c>
    </row>
    <row r="21" spans="1:9" x14ac:dyDescent="0.25">
      <c r="A21">
        <v>22</v>
      </c>
      <c r="B21" t="s">
        <v>0</v>
      </c>
      <c r="C21" t="s">
        <v>4</v>
      </c>
      <c r="D21" t="s">
        <v>62</v>
      </c>
      <c r="E21">
        <v>60</v>
      </c>
      <c r="F21" t="s">
        <v>55</v>
      </c>
      <c r="G21" t="s">
        <v>2</v>
      </c>
      <c r="H21">
        <v>18</v>
      </c>
      <c r="I21" t="s">
        <v>35</v>
      </c>
    </row>
    <row r="22" spans="1:9" x14ac:dyDescent="0.25">
      <c r="A22">
        <v>22</v>
      </c>
      <c r="B22" t="s">
        <v>0</v>
      </c>
      <c r="C22" t="s">
        <v>4</v>
      </c>
      <c r="D22" t="s">
        <v>77</v>
      </c>
      <c r="E22">
        <v>60</v>
      </c>
      <c r="F22" t="s">
        <v>55</v>
      </c>
      <c r="G22" t="s">
        <v>2</v>
      </c>
      <c r="H22">
        <v>18</v>
      </c>
      <c r="I22" t="s">
        <v>35</v>
      </c>
    </row>
    <row r="23" spans="1:9" x14ac:dyDescent="0.25">
      <c r="A23">
        <v>24</v>
      </c>
      <c r="B23" t="s">
        <v>0</v>
      </c>
      <c r="C23" t="s">
        <v>1</v>
      </c>
      <c r="D23" t="s">
        <v>66</v>
      </c>
      <c r="E23">
        <v>60</v>
      </c>
      <c r="F23" t="s">
        <v>55</v>
      </c>
      <c r="G23" t="s">
        <v>79</v>
      </c>
      <c r="H23">
        <v>18</v>
      </c>
      <c r="I23" t="s">
        <v>3</v>
      </c>
    </row>
    <row r="24" spans="1:9" x14ac:dyDescent="0.25">
      <c r="A24">
        <v>24</v>
      </c>
      <c r="B24" t="s">
        <v>0</v>
      </c>
      <c r="C24" t="s">
        <v>1</v>
      </c>
      <c r="D24" t="s">
        <v>68</v>
      </c>
      <c r="E24">
        <v>60</v>
      </c>
      <c r="F24" t="s">
        <v>55</v>
      </c>
      <c r="G24" t="s">
        <v>85</v>
      </c>
      <c r="H24">
        <v>18</v>
      </c>
      <c r="I24" t="s">
        <v>3</v>
      </c>
    </row>
    <row r="25" spans="1:9" x14ac:dyDescent="0.25">
      <c r="A25">
        <v>24</v>
      </c>
      <c r="B25" t="s">
        <v>0</v>
      </c>
      <c r="C25" t="s">
        <v>1</v>
      </c>
      <c r="D25" t="s">
        <v>83</v>
      </c>
      <c r="E25">
        <v>60</v>
      </c>
      <c r="F25" t="s">
        <v>55</v>
      </c>
      <c r="G25" t="s">
        <v>86</v>
      </c>
      <c r="H25">
        <v>18</v>
      </c>
      <c r="I25" t="s">
        <v>3</v>
      </c>
    </row>
    <row r="26" spans="1:9" x14ac:dyDescent="0.25">
      <c r="A26">
        <v>24</v>
      </c>
      <c r="B26" t="s">
        <v>0</v>
      </c>
      <c r="C26" t="s">
        <v>1</v>
      </c>
      <c r="D26" t="s">
        <v>64</v>
      </c>
      <c r="E26">
        <v>60</v>
      </c>
      <c r="F26" t="s">
        <v>55</v>
      </c>
      <c r="G26" t="s">
        <v>87</v>
      </c>
      <c r="H26">
        <v>18</v>
      </c>
      <c r="I26" t="s">
        <v>3</v>
      </c>
    </row>
    <row r="27" spans="1:9" x14ac:dyDescent="0.25">
      <c r="A27">
        <v>24</v>
      </c>
      <c r="B27" t="s">
        <v>0</v>
      </c>
      <c r="C27" t="s">
        <v>1</v>
      </c>
      <c r="D27" t="s">
        <v>81</v>
      </c>
      <c r="E27">
        <v>60</v>
      </c>
      <c r="F27" t="s">
        <v>55</v>
      </c>
      <c r="G27" t="s">
        <v>88</v>
      </c>
      <c r="H27">
        <v>18</v>
      </c>
      <c r="I27" t="s">
        <v>3</v>
      </c>
    </row>
    <row r="28" spans="1:9" x14ac:dyDescent="0.25">
      <c r="A28">
        <v>24</v>
      </c>
      <c r="B28" t="s">
        <v>0</v>
      </c>
      <c r="C28" t="s">
        <v>4</v>
      </c>
      <c r="D28" t="s">
        <v>66</v>
      </c>
      <c r="E28">
        <v>60</v>
      </c>
      <c r="F28" t="s">
        <v>55</v>
      </c>
      <c r="G28" t="s">
        <v>89</v>
      </c>
      <c r="H28">
        <v>18</v>
      </c>
      <c r="I28" t="s">
        <v>5</v>
      </c>
    </row>
    <row r="29" spans="1:9" x14ac:dyDescent="0.25">
      <c r="A29">
        <v>24</v>
      </c>
      <c r="B29" t="s">
        <v>0</v>
      </c>
      <c r="C29" t="s">
        <v>4</v>
      </c>
      <c r="D29" t="s">
        <v>75</v>
      </c>
      <c r="E29">
        <v>60</v>
      </c>
      <c r="F29" t="s">
        <v>55</v>
      </c>
      <c r="G29" t="s">
        <v>56</v>
      </c>
      <c r="H29">
        <v>18</v>
      </c>
      <c r="I29" t="s">
        <v>5</v>
      </c>
    </row>
    <row r="30" spans="1:9" x14ac:dyDescent="0.25">
      <c r="A30">
        <v>24</v>
      </c>
      <c r="B30" t="s">
        <v>0</v>
      </c>
      <c r="C30" t="s">
        <v>1</v>
      </c>
      <c r="D30" t="s">
        <v>80</v>
      </c>
      <c r="E30">
        <v>60</v>
      </c>
      <c r="F30" t="s">
        <v>55</v>
      </c>
      <c r="G30" t="s">
        <v>56</v>
      </c>
      <c r="H30">
        <v>18</v>
      </c>
      <c r="I30" t="s">
        <v>3</v>
      </c>
    </row>
    <row r="31" spans="1:9" x14ac:dyDescent="0.25">
      <c r="A31">
        <v>24</v>
      </c>
      <c r="B31" t="s">
        <v>0</v>
      </c>
      <c r="C31" t="s">
        <v>1</v>
      </c>
      <c r="D31" t="s">
        <v>70</v>
      </c>
      <c r="E31">
        <v>60</v>
      </c>
      <c r="F31" t="s">
        <v>55</v>
      </c>
      <c r="G31" t="s">
        <v>90</v>
      </c>
      <c r="H31">
        <v>18</v>
      </c>
      <c r="I31" t="s">
        <v>3</v>
      </c>
    </row>
    <row r="32" spans="1:9" x14ac:dyDescent="0.25">
      <c r="A32">
        <v>24</v>
      </c>
      <c r="B32" t="s">
        <v>0</v>
      </c>
      <c r="C32" t="s">
        <v>1</v>
      </c>
      <c r="D32" t="s">
        <v>71</v>
      </c>
      <c r="E32">
        <v>60</v>
      </c>
      <c r="F32" t="s">
        <v>55</v>
      </c>
      <c r="G32" t="s">
        <v>91</v>
      </c>
      <c r="H32">
        <v>18</v>
      </c>
      <c r="I32" t="s">
        <v>3</v>
      </c>
    </row>
    <row r="33" spans="1:9" x14ac:dyDescent="0.25">
      <c r="A33">
        <v>24</v>
      </c>
      <c r="B33" t="s">
        <v>0</v>
      </c>
      <c r="C33" t="s">
        <v>1</v>
      </c>
      <c r="D33" t="s">
        <v>73</v>
      </c>
      <c r="E33">
        <v>60</v>
      </c>
      <c r="F33" t="s">
        <v>55</v>
      </c>
      <c r="G33" t="s">
        <v>92</v>
      </c>
      <c r="H33">
        <v>18</v>
      </c>
      <c r="I33" t="s">
        <v>3</v>
      </c>
    </row>
    <row r="34" spans="1:9" x14ac:dyDescent="0.25">
      <c r="A34">
        <v>24</v>
      </c>
      <c r="B34" t="s">
        <v>0</v>
      </c>
      <c r="C34" t="s">
        <v>1</v>
      </c>
      <c r="D34" t="s">
        <v>75</v>
      </c>
      <c r="E34">
        <v>60</v>
      </c>
      <c r="F34" t="s">
        <v>55</v>
      </c>
      <c r="G34" t="s">
        <v>79</v>
      </c>
      <c r="H34">
        <v>18</v>
      </c>
      <c r="I34" t="s">
        <v>3</v>
      </c>
    </row>
    <row r="35" spans="1:9" x14ac:dyDescent="0.25">
      <c r="A35">
        <v>24</v>
      </c>
      <c r="B35" t="s">
        <v>0</v>
      </c>
      <c r="C35" t="s">
        <v>1</v>
      </c>
      <c r="D35" t="s">
        <v>62</v>
      </c>
      <c r="E35">
        <v>60</v>
      </c>
      <c r="F35" t="s">
        <v>55</v>
      </c>
      <c r="G35" t="s">
        <v>93</v>
      </c>
      <c r="H35">
        <v>18</v>
      </c>
      <c r="I35" t="s">
        <v>3</v>
      </c>
    </row>
    <row r="36" spans="1:9" x14ac:dyDescent="0.25">
      <c r="A36">
        <v>24</v>
      </c>
      <c r="B36" t="s">
        <v>0</v>
      </c>
      <c r="C36" t="s">
        <v>1</v>
      </c>
      <c r="D36" t="s">
        <v>77</v>
      </c>
      <c r="E36">
        <v>60</v>
      </c>
      <c r="F36" t="s">
        <v>55</v>
      </c>
      <c r="G36" t="s">
        <v>94</v>
      </c>
      <c r="H36">
        <v>18</v>
      </c>
      <c r="I36" t="s">
        <v>3</v>
      </c>
    </row>
    <row r="37" spans="1:9" x14ac:dyDescent="0.25">
      <c r="A37">
        <v>24</v>
      </c>
      <c r="B37" t="s">
        <v>0</v>
      </c>
      <c r="C37" t="s">
        <v>4</v>
      </c>
      <c r="D37" t="s">
        <v>64</v>
      </c>
      <c r="E37">
        <v>60</v>
      </c>
      <c r="F37" t="s">
        <v>55</v>
      </c>
      <c r="G37" t="s">
        <v>95</v>
      </c>
      <c r="H37">
        <v>18</v>
      </c>
      <c r="I37" t="s">
        <v>5</v>
      </c>
    </row>
    <row r="38" spans="1:9" x14ac:dyDescent="0.25">
      <c r="A38">
        <v>24</v>
      </c>
      <c r="B38" t="s">
        <v>0</v>
      </c>
      <c r="C38" t="s">
        <v>4</v>
      </c>
      <c r="D38" t="s">
        <v>68</v>
      </c>
      <c r="E38">
        <v>60</v>
      </c>
      <c r="F38" t="s">
        <v>55</v>
      </c>
      <c r="G38" t="s">
        <v>82</v>
      </c>
      <c r="H38">
        <v>18</v>
      </c>
      <c r="I38" t="s">
        <v>5</v>
      </c>
    </row>
    <row r="39" spans="1:9" x14ac:dyDescent="0.25">
      <c r="A39">
        <v>24</v>
      </c>
      <c r="B39" t="s">
        <v>0</v>
      </c>
      <c r="C39" t="s">
        <v>4</v>
      </c>
      <c r="D39" t="s">
        <v>83</v>
      </c>
      <c r="E39">
        <v>60</v>
      </c>
      <c r="F39" t="s">
        <v>55</v>
      </c>
      <c r="G39" t="s">
        <v>96</v>
      </c>
      <c r="H39">
        <v>18</v>
      </c>
      <c r="I39" t="s">
        <v>5</v>
      </c>
    </row>
    <row r="40" spans="1:9" x14ac:dyDescent="0.25">
      <c r="A40">
        <v>24</v>
      </c>
      <c r="B40" t="s">
        <v>0</v>
      </c>
      <c r="C40" t="s">
        <v>4</v>
      </c>
      <c r="D40" t="s">
        <v>80</v>
      </c>
      <c r="E40">
        <v>60</v>
      </c>
      <c r="F40" t="s">
        <v>55</v>
      </c>
      <c r="G40" t="s">
        <v>2</v>
      </c>
      <c r="H40">
        <v>18</v>
      </c>
      <c r="I40" t="s">
        <v>5</v>
      </c>
    </row>
    <row r="41" spans="1:9" x14ac:dyDescent="0.25">
      <c r="A41">
        <v>24</v>
      </c>
      <c r="B41" t="s">
        <v>0</v>
      </c>
      <c r="C41" t="s">
        <v>4</v>
      </c>
      <c r="D41" t="s">
        <v>70</v>
      </c>
      <c r="E41">
        <v>60</v>
      </c>
      <c r="F41" t="s">
        <v>55</v>
      </c>
      <c r="G41" t="s">
        <v>82</v>
      </c>
      <c r="H41">
        <v>18</v>
      </c>
      <c r="I41" t="s">
        <v>5</v>
      </c>
    </row>
    <row r="42" spans="1:9" x14ac:dyDescent="0.25">
      <c r="A42">
        <v>24</v>
      </c>
      <c r="B42" t="s">
        <v>0</v>
      </c>
      <c r="C42" t="s">
        <v>4</v>
      </c>
      <c r="D42" t="s">
        <v>71</v>
      </c>
      <c r="E42">
        <v>60</v>
      </c>
      <c r="F42" t="s">
        <v>55</v>
      </c>
      <c r="G42" t="s">
        <v>56</v>
      </c>
      <c r="H42">
        <v>18</v>
      </c>
      <c r="I42" t="s">
        <v>5</v>
      </c>
    </row>
    <row r="43" spans="1:9" x14ac:dyDescent="0.25">
      <c r="A43">
        <v>24</v>
      </c>
      <c r="B43" t="s">
        <v>0</v>
      </c>
      <c r="C43" t="s">
        <v>4</v>
      </c>
      <c r="D43" t="s">
        <v>73</v>
      </c>
      <c r="E43">
        <v>60</v>
      </c>
      <c r="F43" t="s">
        <v>55</v>
      </c>
      <c r="G43" t="s">
        <v>82</v>
      </c>
      <c r="H43">
        <v>18</v>
      </c>
      <c r="I43" t="s">
        <v>5</v>
      </c>
    </row>
    <row r="44" spans="1:9" x14ac:dyDescent="0.25">
      <c r="A44">
        <v>24</v>
      </c>
      <c r="B44" t="s">
        <v>0</v>
      </c>
      <c r="C44" t="s">
        <v>4</v>
      </c>
      <c r="D44" t="s">
        <v>81</v>
      </c>
      <c r="E44">
        <v>60</v>
      </c>
      <c r="F44" t="s">
        <v>55</v>
      </c>
      <c r="G44" t="s">
        <v>79</v>
      </c>
      <c r="H44">
        <v>18</v>
      </c>
      <c r="I44" t="s">
        <v>5</v>
      </c>
    </row>
    <row r="45" spans="1:9" x14ac:dyDescent="0.25">
      <c r="A45">
        <v>24</v>
      </c>
      <c r="B45" t="s">
        <v>0</v>
      </c>
      <c r="C45" t="s">
        <v>4</v>
      </c>
      <c r="D45" t="s">
        <v>62</v>
      </c>
      <c r="E45">
        <v>60</v>
      </c>
      <c r="F45" t="s">
        <v>55</v>
      </c>
      <c r="G45" t="s">
        <v>56</v>
      </c>
      <c r="H45">
        <v>18</v>
      </c>
      <c r="I45" t="s">
        <v>5</v>
      </c>
    </row>
    <row r="46" spans="1:9" x14ac:dyDescent="0.25">
      <c r="A46">
        <v>24</v>
      </c>
      <c r="B46" t="s">
        <v>0</v>
      </c>
      <c r="C46" t="s">
        <v>4</v>
      </c>
      <c r="D46" t="s">
        <v>77</v>
      </c>
      <c r="E46">
        <v>60</v>
      </c>
      <c r="F46" t="s">
        <v>55</v>
      </c>
      <c r="G46" t="s">
        <v>56</v>
      </c>
      <c r="H46">
        <v>18</v>
      </c>
      <c r="I46" t="s">
        <v>5</v>
      </c>
    </row>
    <row r="47" spans="1:9" x14ac:dyDescent="0.25">
      <c r="A47">
        <v>24</v>
      </c>
      <c r="B47" t="s">
        <v>6</v>
      </c>
      <c r="C47" t="s">
        <v>4</v>
      </c>
      <c r="D47" t="s">
        <v>83</v>
      </c>
      <c r="E47">
        <v>60</v>
      </c>
      <c r="F47" t="s">
        <v>55</v>
      </c>
      <c r="G47" t="s">
        <v>97</v>
      </c>
      <c r="H47">
        <v>18</v>
      </c>
      <c r="I47" t="s">
        <v>7</v>
      </c>
    </row>
    <row r="48" spans="1:9" x14ac:dyDescent="0.25">
      <c r="A48">
        <v>24</v>
      </c>
      <c r="B48" t="s">
        <v>6</v>
      </c>
      <c r="C48" t="s">
        <v>4</v>
      </c>
      <c r="D48" t="s">
        <v>70</v>
      </c>
      <c r="E48">
        <v>60</v>
      </c>
      <c r="F48" t="s">
        <v>55</v>
      </c>
      <c r="G48" t="s">
        <v>98</v>
      </c>
      <c r="H48">
        <v>18</v>
      </c>
      <c r="I48" t="s">
        <v>7</v>
      </c>
    </row>
    <row r="49" spans="1:9" x14ac:dyDescent="0.25">
      <c r="A49">
        <v>24</v>
      </c>
      <c r="B49" t="s">
        <v>6</v>
      </c>
      <c r="C49" t="s">
        <v>4</v>
      </c>
      <c r="D49" t="s">
        <v>64</v>
      </c>
      <c r="E49">
        <v>60</v>
      </c>
      <c r="F49" t="s">
        <v>55</v>
      </c>
      <c r="G49" t="s">
        <v>99</v>
      </c>
      <c r="H49">
        <v>18</v>
      </c>
      <c r="I49" t="s">
        <v>7</v>
      </c>
    </row>
    <row r="50" spans="1:9" x14ac:dyDescent="0.25">
      <c r="A50">
        <v>24</v>
      </c>
      <c r="B50" t="s">
        <v>6</v>
      </c>
      <c r="C50" t="s">
        <v>4</v>
      </c>
      <c r="D50" t="s">
        <v>66</v>
      </c>
      <c r="E50">
        <v>60</v>
      </c>
      <c r="F50" t="s">
        <v>55</v>
      </c>
      <c r="G50" t="s">
        <v>100</v>
      </c>
      <c r="H50">
        <v>18</v>
      </c>
      <c r="I50" t="s">
        <v>7</v>
      </c>
    </row>
    <row r="51" spans="1:9" x14ac:dyDescent="0.25">
      <c r="A51">
        <v>24</v>
      </c>
      <c r="B51" t="s">
        <v>6</v>
      </c>
      <c r="C51" t="s">
        <v>4</v>
      </c>
      <c r="D51" t="s">
        <v>68</v>
      </c>
      <c r="E51">
        <v>60</v>
      </c>
      <c r="F51" t="s">
        <v>55</v>
      </c>
      <c r="G51" t="s">
        <v>101</v>
      </c>
      <c r="H51">
        <v>18</v>
      </c>
      <c r="I51" t="s">
        <v>7</v>
      </c>
    </row>
    <row r="52" spans="1:9" x14ac:dyDescent="0.25">
      <c r="A52">
        <v>24</v>
      </c>
      <c r="B52" t="s">
        <v>6</v>
      </c>
      <c r="C52" t="s">
        <v>4</v>
      </c>
      <c r="D52" t="s">
        <v>80</v>
      </c>
      <c r="E52">
        <v>60</v>
      </c>
      <c r="F52" t="s">
        <v>55</v>
      </c>
      <c r="G52" t="s">
        <v>102</v>
      </c>
      <c r="H52">
        <v>18</v>
      </c>
      <c r="I52" t="s">
        <v>7</v>
      </c>
    </row>
    <row r="53" spans="1:9" x14ac:dyDescent="0.25">
      <c r="A53">
        <v>24</v>
      </c>
      <c r="B53" t="s">
        <v>6</v>
      </c>
      <c r="C53" t="s">
        <v>4</v>
      </c>
      <c r="D53" t="s">
        <v>71</v>
      </c>
      <c r="E53">
        <v>60</v>
      </c>
      <c r="F53" t="s">
        <v>55</v>
      </c>
      <c r="G53" t="s">
        <v>103</v>
      </c>
      <c r="H53">
        <v>18</v>
      </c>
      <c r="I53" t="s">
        <v>7</v>
      </c>
    </row>
    <row r="54" spans="1:9" x14ac:dyDescent="0.25">
      <c r="A54">
        <v>24</v>
      </c>
      <c r="B54" t="s">
        <v>6</v>
      </c>
      <c r="C54" t="s">
        <v>4</v>
      </c>
      <c r="D54" t="s">
        <v>73</v>
      </c>
      <c r="E54">
        <v>60</v>
      </c>
      <c r="F54" t="s">
        <v>55</v>
      </c>
      <c r="G54" t="s">
        <v>56</v>
      </c>
      <c r="H54">
        <v>18</v>
      </c>
      <c r="I54" t="s">
        <v>7</v>
      </c>
    </row>
    <row r="55" spans="1:9" x14ac:dyDescent="0.25">
      <c r="A55">
        <v>24</v>
      </c>
      <c r="B55" t="s">
        <v>6</v>
      </c>
      <c r="C55" t="s">
        <v>4</v>
      </c>
      <c r="D55" t="s">
        <v>81</v>
      </c>
      <c r="E55">
        <v>60</v>
      </c>
      <c r="F55" t="s">
        <v>55</v>
      </c>
      <c r="G55" t="s">
        <v>104</v>
      </c>
      <c r="H55">
        <v>18</v>
      </c>
      <c r="I55" t="s">
        <v>7</v>
      </c>
    </row>
    <row r="56" spans="1:9" x14ac:dyDescent="0.25">
      <c r="A56">
        <v>24</v>
      </c>
      <c r="B56" t="s">
        <v>6</v>
      </c>
      <c r="C56" t="s">
        <v>4</v>
      </c>
      <c r="D56" t="s">
        <v>75</v>
      </c>
      <c r="E56">
        <v>60</v>
      </c>
      <c r="F56" t="s">
        <v>55</v>
      </c>
      <c r="G56" t="s">
        <v>105</v>
      </c>
      <c r="H56">
        <v>18</v>
      </c>
      <c r="I56" t="s">
        <v>7</v>
      </c>
    </row>
    <row r="57" spans="1:9" x14ac:dyDescent="0.25">
      <c r="A57">
        <v>24</v>
      </c>
      <c r="B57" t="s">
        <v>6</v>
      </c>
      <c r="C57" t="s">
        <v>4</v>
      </c>
      <c r="D57" t="s">
        <v>62</v>
      </c>
      <c r="E57">
        <v>60</v>
      </c>
      <c r="F57" t="s">
        <v>55</v>
      </c>
      <c r="G57" t="s">
        <v>106</v>
      </c>
      <c r="H57">
        <v>18</v>
      </c>
      <c r="I57" t="s">
        <v>7</v>
      </c>
    </row>
    <row r="58" spans="1:9" x14ac:dyDescent="0.25">
      <c r="A58">
        <v>24</v>
      </c>
      <c r="B58" t="s">
        <v>6</v>
      </c>
      <c r="C58" t="s">
        <v>4</v>
      </c>
      <c r="D58" t="s">
        <v>77</v>
      </c>
      <c r="E58">
        <v>60</v>
      </c>
      <c r="F58" t="s">
        <v>55</v>
      </c>
      <c r="G58" t="s">
        <v>107</v>
      </c>
      <c r="H58">
        <v>18</v>
      </c>
      <c r="I58" t="s">
        <v>7</v>
      </c>
    </row>
    <row r="59" spans="1:9" x14ac:dyDescent="0.25">
      <c r="A59">
        <v>26</v>
      </c>
      <c r="B59" t="s">
        <v>0</v>
      </c>
      <c r="C59" t="s">
        <v>8</v>
      </c>
      <c r="D59" t="s">
        <v>83</v>
      </c>
      <c r="E59">
        <v>60</v>
      </c>
      <c r="F59" t="s">
        <v>55</v>
      </c>
      <c r="G59" t="s">
        <v>82</v>
      </c>
      <c r="H59">
        <v>18</v>
      </c>
      <c r="I59" t="s">
        <v>9</v>
      </c>
    </row>
    <row r="60" spans="1:9" x14ac:dyDescent="0.25">
      <c r="A60">
        <v>26</v>
      </c>
      <c r="B60" t="s">
        <v>0</v>
      </c>
      <c r="C60" t="s">
        <v>8</v>
      </c>
      <c r="D60" t="s">
        <v>71</v>
      </c>
      <c r="E60">
        <v>60</v>
      </c>
      <c r="F60" t="s">
        <v>55</v>
      </c>
      <c r="G60" t="s">
        <v>108</v>
      </c>
      <c r="H60">
        <v>18</v>
      </c>
      <c r="I60" t="s">
        <v>9</v>
      </c>
    </row>
    <row r="61" spans="1:9" x14ac:dyDescent="0.25">
      <c r="A61">
        <v>26</v>
      </c>
      <c r="B61" t="s">
        <v>0</v>
      </c>
      <c r="C61" t="s">
        <v>8</v>
      </c>
      <c r="D61" t="s">
        <v>64</v>
      </c>
      <c r="E61">
        <v>60</v>
      </c>
      <c r="F61" t="s">
        <v>55</v>
      </c>
      <c r="G61" t="s">
        <v>82</v>
      </c>
      <c r="H61">
        <v>18</v>
      </c>
      <c r="I61" t="s">
        <v>9</v>
      </c>
    </row>
    <row r="62" spans="1:9" x14ac:dyDescent="0.25">
      <c r="A62">
        <v>26</v>
      </c>
      <c r="B62" t="s">
        <v>0</v>
      </c>
      <c r="C62" t="s">
        <v>8</v>
      </c>
      <c r="D62" t="s">
        <v>66</v>
      </c>
      <c r="E62">
        <v>60</v>
      </c>
      <c r="F62" t="s">
        <v>55</v>
      </c>
      <c r="G62" t="s">
        <v>109</v>
      </c>
      <c r="H62">
        <v>18</v>
      </c>
      <c r="I62" t="s">
        <v>9</v>
      </c>
    </row>
    <row r="63" spans="1:9" x14ac:dyDescent="0.25">
      <c r="A63">
        <v>26</v>
      </c>
      <c r="B63" t="s">
        <v>0</v>
      </c>
      <c r="C63" t="s">
        <v>8</v>
      </c>
      <c r="D63" t="s">
        <v>68</v>
      </c>
      <c r="E63">
        <v>60</v>
      </c>
      <c r="F63" t="s">
        <v>55</v>
      </c>
      <c r="G63" t="s">
        <v>110</v>
      </c>
      <c r="H63">
        <v>18</v>
      </c>
      <c r="I63" t="s">
        <v>9</v>
      </c>
    </row>
    <row r="64" spans="1:9" x14ac:dyDescent="0.25">
      <c r="A64">
        <v>26</v>
      </c>
      <c r="B64" t="s">
        <v>0</v>
      </c>
      <c r="C64" t="s">
        <v>8</v>
      </c>
      <c r="D64" t="s">
        <v>80</v>
      </c>
      <c r="E64">
        <v>60</v>
      </c>
      <c r="F64" t="s">
        <v>55</v>
      </c>
      <c r="G64" t="s">
        <v>56</v>
      </c>
      <c r="H64">
        <v>18</v>
      </c>
      <c r="I64" t="s">
        <v>9</v>
      </c>
    </row>
    <row r="65" spans="1:9" x14ac:dyDescent="0.25">
      <c r="A65">
        <v>26</v>
      </c>
      <c r="B65" t="s">
        <v>0</v>
      </c>
      <c r="C65" t="s">
        <v>8</v>
      </c>
      <c r="D65" t="s">
        <v>70</v>
      </c>
      <c r="E65">
        <v>60</v>
      </c>
      <c r="F65" t="s">
        <v>55</v>
      </c>
      <c r="G65" t="s">
        <v>56</v>
      </c>
      <c r="H65">
        <v>18</v>
      </c>
      <c r="I65" t="s">
        <v>9</v>
      </c>
    </row>
    <row r="66" spans="1:9" x14ac:dyDescent="0.25">
      <c r="A66">
        <v>26</v>
      </c>
      <c r="B66" t="s">
        <v>0</v>
      </c>
      <c r="C66" t="s">
        <v>8</v>
      </c>
      <c r="D66" t="s">
        <v>73</v>
      </c>
      <c r="E66">
        <v>60</v>
      </c>
      <c r="F66" t="s">
        <v>55</v>
      </c>
      <c r="G66" t="s">
        <v>56</v>
      </c>
      <c r="H66">
        <v>18</v>
      </c>
      <c r="I66" t="s">
        <v>9</v>
      </c>
    </row>
    <row r="67" spans="1:9" x14ac:dyDescent="0.25">
      <c r="A67">
        <v>26</v>
      </c>
      <c r="B67" t="s">
        <v>0</v>
      </c>
      <c r="C67" t="s">
        <v>8</v>
      </c>
      <c r="D67" t="s">
        <v>75</v>
      </c>
      <c r="E67">
        <v>60</v>
      </c>
      <c r="F67" t="s">
        <v>55</v>
      </c>
      <c r="G67" t="s">
        <v>111</v>
      </c>
      <c r="H67">
        <v>18</v>
      </c>
      <c r="I67" t="s">
        <v>9</v>
      </c>
    </row>
    <row r="68" spans="1:9" x14ac:dyDescent="0.25">
      <c r="A68">
        <v>26</v>
      </c>
      <c r="B68" t="s">
        <v>0</v>
      </c>
      <c r="C68" t="s">
        <v>8</v>
      </c>
      <c r="D68" t="s">
        <v>62</v>
      </c>
      <c r="E68">
        <v>60</v>
      </c>
      <c r="F68" t="s">
        <v>55</v>
      </c>
      <c r="G68" t="s">
        <v>79</v>
      </c>
      <c r="H68">
        <v>18</v>
      </c>
      <c r="I68" t="s">
        <v>9</v>
      </c>
    </row>
    <row r="69" spans="1:9" x14ac:dyDescent="0.25">
      <c r="A69">
        <v>26</v>
      </c>
      <c r="B69" t="s">
        <v>0</v>
      </c>
      <c r="C69" t="s">
        <v>10</v>
      </c>
      <c r="D69" t="s">
        <v>80</v>
      </c>
      <c r="E69">
        <v>60</v>
      </c>
      <c r="F69" t="s">
        <v>55</v>
      </c>
      <c r="G69" t="s">
        <v>82</v>
      </c>
      <c r="H69">
        <v>18</v>
      </c>
      <c r="I69" t="s">
        <v>11</v>
      </c>
    </row>
    <row r="70" spans="1:9" x14ac:dyDescent="0.25">
      <c r="A70">
        <v>26</v>
      </c>
      <c r="B70" t="s">
        <v>0</v>
      </c>
      <c r="C70" t="s">
        <v>10</v>
      </c>
      <c r="D70" t="s">
        <v>71</v>
      </c>
      <c r="E70">
        <v>60</v>
      </c>
      <c r="F70" t="s">
        <v>55</v>
      </c>
      <c r="G70" t="s">
        <v>112</v>
      </c>
      <c r="H70">
        <v>18</v>
      </c>
      <c r="I70" t="s">
        <v>11</v>
      </c>
    </row>
    <row r="71" spans="1:9" x14ac:dyDescent="0.25">
      <c r="A71">
        <v>26</v>
      </c>
      <c r="B71" t="s">
        <v>0</v>
      </c>
      <c r="C71" t="s">
        <v>8</v>
      </c>
      <c r="D71" t="s">
        <v>81</v>
      </c>
      <c r="E71">
        <v>60</v>
      </c>
      <c r="F71" t="s">
        <v>55</v>
      </c>
      <c r="G71" t="s">
        <v>79</v>
      </c>
      <c r="H71">
        <v>18</v>
      </c>
      <c r="I71" t="s">
        <v>9</v>
      </c>
    </row>
    <row r="72" spans="1:9" x14ac:dyDescent="0.25">
      <c r="A72">
        <v>26</v>
      </c>
      <c r="B72" t="s">
        <v>0</v>
      </c>
      <c r="C72" t="s">
        <v>8</v>
      </c>
      <c r="D72" t="s">
        <v>77</v>
      </c>
      <c r="E72">
        <v>60</v>
      </c>
      <c r="F72" t="s">
        <v>55</v>
      </c>
      <c r="G72" t="s">
        <v>79</v>
      </c>
      <c r="H72">
        <v>18</v>
      </c>
      <c r="I72" t="s">
        <v>9</v>
      </c>
    </row>
    <row r="73" spans="1:9" x14ac:dyDescent="0.25">
      <c r="A73">
        <v>26</v>
      </c>
      <c r="B73" t="s">
        <v>0</v>
      </c>
      <c r="C73" t="s">
        <v>10</v>
      </c>
      <c r="D73" t="s">
        <v>64</v>
      </c>
      <c r="E73">
        <v>60</v>
      </c>
      <c r="F73" t="s">
        <v>55</v>
      </c>
      <c r="G73" t="s">
        <v>105</v>
      </c>
      <c r="H73">
        <v>18</v>
      </c>
      <c r="I73" t="s">
        <v>11</v>
      </c>
    </row>
    <row r="74" spans="1:9" x14ac:dyDescent="0.25">
      <c r="A74">
        <v>26</v>
      </c>
      <c r="B74" t="s">
        <v>0</v>
      </c>
      <c r="C74" t="s">
        <v>10</v>
      </c>
      <c r="D74" t="s">
        <v>66</v>
      </c>
      <c r="E74">
        <v>60</v>
      </c>
      <c r="F74" t="s">
        <v>55</v>
      </c>
      <c r="G74" t="s">
        <v>79</v>
      </c>
      <c r="H74">
        <v>18</v>
      </c>
      <c r="I74" t="s">
        <v>11</v>
      </c>
    </row>
    <row r="75" spans="1:9" x14ac:dyDescent="0.25">
      <c r="A75">
        <v>26</v>
      </c>
      <c r="B75" t="s">
        <v>0</v>
      </c>
      <c r="C75" t="s">
        <v>10</v>
      </c>
      <c r="D75" t="s">
        <v>68</v>
      </c>
      <c r="E75">
        <v>60</v>
      </c>
      <c r="F75" t="s">
        <v>55</v>
      </c>
      <c r="G75" t="s">
        <v>82</v>
      </c>
      <c r="H75">
        <v>18</v>
      </c>
      <c r="I75" t="s">
        <v>11</v>
      </c>
    </row>
    <row r="76" spans="1:9" x14ac:dyDescent="0.25">
      <c r="A76">
        <v>26</v>
      </c>
      <c r="B76" t="s">
        <v>0</v>
      </c>
      <c r="C76" t="s">
        <v>10</v>
      </c>
      <c r="D76" t="s">
        <v>83</v>
      </c>
      <c r="E76">
        <v>60</v>
      </c>
      <c r="F76" t="s">
        <v>55</v>
      </c>
      <c r="G76" t="s">
        <v>79</v>
      </c>
      <c r="H76">
        <v>18</v>
      </c>
      <c r="I76" t="s">
        <v>11</v>
      </c>
    </row>
    <row r="77" spans="1:9" x14ac:dyDescent="0.25">
      <c r="A77">
        <v>26</v>
      </c>
      <c r="B77" t="s">
        <v>0</v>
      </c>
      <c r="C77" t="s">
        <v>10</v>
      </c>
      <c r="D77" t="s">
        <v>70</v>
      </c>
      <c r="E77">
        <v>60</v>
      </c>
      <c r="F77" t="s">
        <v>55</v>
      </c>
      <c r="G77" t="s">
        <v>113</v>
      </c>
      <c r="H77">
        <v>18</v>
      </c>
      <c r="I77" t="s">
        <v>11</v>
      </c>
    </row>
    <row r="78" spans="1:9" x14ac:dyDescent="0.25">
      <c r="A78">
        <v>26</v>
      </c>
      <c r="B78" t="s">
        <v>0</v>
      </c>
      <c r="C78" t="s">
        <v>10</v>
      </c>
      <c r="D78" t="s">
        <v>73</v>
      </c>
      <c r="E78">
        <v>60</v>
      </c>
      <c r="F78" t="s">
        <v>55</v>
      </c>
      <c r="G78" t="s">
        <v>114</v>
      </c>
      <c r="H78">
        <v>18</v>
      </c>
      <c r="I78" t="s">
        <v>11</v>
      </c>
    </row>
    <row r="79" spans="1:9" x14ac:dyDescent="0.25">
      <c r="A79">
        <v>26</v>
      </c>
      <c r="B79" t="s">
        <v>0</v>
      </c>
      <c r="C79" t="s">
        <v>10</v>
      </c>
      <c r="D79" t="s">
        <v>81</v>
      </c>
      <c r="E79">
        <v>60</v>
      </c>
      <c r="F79" t="s">
        <v>55</v>
      </c>
      <c r="G79" t="s">
        <v>115</v>
      </c>
      <c r="H79">
        <v>18</v>
      </c>
      <c r="I79" t="s">
        <v>11</v>
      </c>
    </row>
    <row r="80" spans="1:9" x14ac:dyDescent="0.25">
      <c r="A80">
        <v>26</v>
      </c>
      <c r="B80" t="s">
        <v>0</v>
      </c>
      <c r="C80" t="s">
        <v>10</v>
      </c>
      <c r="D80" t="s">
        <v>75</v>
      </c>
      <c r="E80">
        <v>60</v>
      </c>
      <c r="F80" t="s">
        <v>55</v>
      </c>
      <c r="G80" t="s">
        <v>79</v>
      </c>
      <c r="H80">
        <v>18</v>
      </c>
      <c r="I80" t="s">
        <v>11</v>
      </c>
    </row>
    <row r="81" spans="1:9" x14ac:dyDescent="0.25">
      <c r="A81">
        <v>26</v>
      </c>
      <c r="B81" t="s">
        <v>0</v>
      </c>
      <c r="C81" t="s">
        <v>10</v>
      </c>
      <c r="D81" t="s">
        <v>62</v>
      </c>
      <c r="E81">
        <v>60</v>
      </c>
      <c r="F81" t="s">
        <v>55</v>
      </c>
      <c r="G81" t="s">
        <v>79</v>
      </c>
      <c r="H81">
        <v>18</v>
      </c>
      <c r="I81" t="s">
        <v>11</v>
      </c>
    </row>
    <row r="82" spans="1:9" x14ac:dyDescent="0.25">
      <c r="A82">
        <v>26</v>
      </c>
      <c r="B82" t="s">
        <v>0</v>
      </c>
      <c r="C82" t="s">
        <v>10</v>
      </c>
      <c r="D82" t="s">
        <v>77</v>
      </c>
      <c r="E82">
        <v>60</v>
      </c>
      <c r="F82" t="s">
        <v>55</v>
      </c>
      <c r="G82" t="s">
        <v>116</v>
      </c>
      <c r="H82">
        <v>18</v>
      </c>
      <c r="I82" t="s">
        <v>11</v>
      </c>
    </row>
    <row r="83" spans="1:9" x14ac:dyDescent="0.25">
      <c r="A83">
        <v>23</v>
      </c>
      <c r="B83" t="s">
        <v>6</v>
      </c>
      <c r="C83" t="s">
        <v>4</v>
      </c>
      <c r="D83" t="s">
        <v>62</v>
      </c>
      <c r="E83">
        <v>60</v>
      </c>
      <c r="F83" t="s">
        <v>55</v>
      </c>
      <c r="G83" t="s">
        <v>117</v>
      </c>
      <c r="H83">
        <v>18</v>
      </c>
      <c r="I83" t="s">
        <v>12</v>
      </c>
    </row>
    <row r="84" spans="1:9" x14ac:dyDescent="0.25">
      <c r="A84">
        <v>23</v>
      </c>
      <c r="B84" t="s">
        <v>6</v>
      </c>
      <c r="C84" t="s">
        <v>4</v>
      </c>
      <c r="D84" t="s">
        <v>66</v>
      </c>
      <c r="E84">
        <v>60</v>
      </c>
      <c r="F84" t="s">
        <v>55</v>
      </c>
      <c r="G84" t="s">
        <v>82</v>
      </c>
      <c r="H84">
        <v>18</v>
      </c>
      <c r="I84" t="s">
        <v>12</v>
      </c>
    </row>
    <row r="85" spans="1:9" x14ac:dyDescent="0.25">
      <c r="A85">
        <v>23</v>
      </c>
      <c r="B85" t="s">
        <v>6</v>
      </c>
      <c r="C85" t="s">
        <v>4</v>
      </c>
      <c r="D85" t="s">
        <v>73</v>
      </c>
      <c r="E85">
        <v>60</v>
      </c>
      <c r="F85" t="s">
        <v>55</v>
      </c>
      <c r="G85" t="s">
        <v>118</v>
      </c>
      <c r="H85">
        <v>18</v>
      </c>
      <c r="I85" t="s">
        <v>12</v>
      </c>
    </row>
    <row r="86" spans="1:9" x14ac:dyDescent="0.25">
      <c r="A86">
        <v>23</v>
      </c>
      <c r="B86" t="s">
        <v>6</v>
      </c>
      <c r="C86" t="s">
        <v>4</v>
      </c>
      <c r="D86" t="s">
        <v>64</v>
      </c>
      <c r="E86">
        <v>60</v>
      </c>
      <c r="F86" t="s">
        <v>55</v>
      </c>
      <c r="G86" t="s">
        <v>79</v>
      </c>
      <c r="H86">
        <v>18</v>
      </c>
      <c r="I86" t="s">
        <v>12</v>
      </c>
    </row>
    <row r="87" spans="1:9" x14ac:dyDescent="0.25">
      <c r="A87">
        <v>23</v>
      </c>
      <c r="B87" t="s">
        <v>6</v>
      </c>
      <c r="C87" t="s">
        <v>4</v>
      </c>
      <c r="D87" t="s">
        <v>68</v>
      </c>
      <c r="E87">
        <v>60</v>
      </c>
      <c r="F87" t="s">
        <v>55</v>
      </c>
      <c r="G87" t="s">
        <v>79</v>
      </c>
      <c r="H87">
        <v>18</v>
      </c>
      <c r="I87" t="s">
        <v>12</v>
      </c>
    </row>
    <row r="88" spans="1:9" x14ac:dyDescent="0.25">
      <c r="A88">
        <v>23</v>
      </c>
      <c r="B88" t="s">
        <v>6</v>
      </c>
      <c r="C88" t="s">
        <v>4</v>
      </c>
      <c r="D88" t="s">
        <v>83</v>
      </c>
      <c r="E88">
        <v>60</v>
      </c>
      <c r="F88" t="s">
        <v>55</v>
      </c>
      <c r="G88" t="s">
        <v>79</v>
      </c>
      <c r="H88">
        <v>18</v>
      </c>
      <c r="I88" t="s">
        <v>12</v>
      </c>
    </row>
    <row r="89" spans="1:9" x14ac:dyDescent="0.25">
      <c r="A89">
        <v>23</v>
      </c>
      <c r="B89" t="s">
        <v>6</v>
      </c>
      <c r="C89" t="s">
        <v>4</v>
      </c>
      <c r="D89" t="s">
        <v>80</v>
      </c>
      <c r="E89">
        <v>60</v>
      </c>
      <c r="F89" t="s">
        <v>55</v>
      </c>
      <c r="G89" t="s">
        <v>119</v>
      </c>
      <c r="H89">
        <v>18</v>
      </c>
      <c r="I89" t="s">
        <v>12</v>
      </c>
    </row>
    <row r="90" spans="1:9" x14ac:dyDescent="0.25">
      <c r="A90">
        <v>23</v>
      </c>
      <c r="B90" t="s">
        <v>6</v>
      </c>
      <c r="C90" t="s">
        <v>4</v>
      </c>
      <c r="D90" t="s">
        <v>70</v>
      </c>
      <c r="E90">
        <v>60</v>
      </c>
      <c r="F90" t="s">
        <v>55</v>
      </c>
      <c r="G90" t="s">
        <v>120</v>
      </c>
      <c r="H90">
        <v>18</v>
      </c>
      <c r="I90" t="s">
        <v>12</v>
      </c>
    </row>
    <row r="91" spans="1:9" x14ac:dyDescent="0.25">
      <c r="A91">
        <v>23</v>
      </c>
      <c r="B91" t="s">
        <v>6</v>
      </c>
      <c r="C91" t="s">
        <v>4</v>
      </c>
      <c r="D91" t="s">
        <v>71</v>
      </c>
      <c r="E91">
        <v>60</v>
      </c>
      <c r="F91" t="s">
        <v>55</v>
      </c>
      <c r="G91" t="s">
        <v>121</v>
      </c>
      <c r="H91">
        <v>18</v>
      </c>
      <c r="I91" t="s">
        <v>12</v>
      </c>
    </row>
    <row r="92" spans="1:9" x14ac:dyDescent="0.25">
      <c r="A92">
        <v>23</v>
      </c>
      <c r="B92" t="s">
        <v>6</v>
      </c>
      <c r="C92" t="s">
        <v>4</v>
      </c>
      <c r="D92" t="s">
        <v>81</v>
      </c>
      <c r="E92">
        <v>60</v>
      </c>
      <c r="F92" t="s">
        <v>55</v>
      </c>
      <c r="G92" t="s">
        <v>79</v>
      </c>
      <c r="H92">
        <v>18</v>
      </c>
      <c r="I92" t="s">
        <v>12</v>
      </c>
    </row>
    <row r="93" spans="1:9" x14ac:dyDescent="0.25">
      <c r="A93">
        <v>23</v>
      </c>
      <c r="B93" t="s">
        <v>6</v>
      </c>
      <c r="C93" t="s">
        <v>4</v>
      </c>
      <c r="D93" t="s">
        <v>75</v>
      </c>
      <c r="E93">
        <v>60</v>
      </c>
      <c r="F93" t="s">
        <v>55</v>
      </c>
      <c r="G93" t="s">
        <v>122</v>
      </c>
      <c r="H93">
        <v>18</v>
      </c>
      <c r="I93" t="s">
        <v>12</v>
      </c>
    </row>
    <row r="94" spans="1:9" x14ac:dyDescent="0.25">
      <c r="A94">
        <v>23</v>
      </c>
      <c r="B94" t="s">
        <v>6</v>
      </c>
      <c r="C94" t="s">
        <v>4</v>
      </c>
      <c r="D94" t="s">
        <v>77</v>
      </c>
      <c r="E94">
        <v>60</v>
      </c>
      <c r="F94" t="s">
        <v>55</v>
      </c>
      <c r="G94" t="s">
        <v>123</v>
      </c>
      <c r="H94">
        <v>18</v>
      </c>
      <c r="I94" t="s">
        <v>12</v>
      </c>
    </row>
    <row r="95" spans="1:9" x14ac:dyDescent="0.25">
      <c r="A95">
        <v>23</v>
      </c>
      <c r="B95" t="s">
        <v>0</v>
      </c>
      <c r="C95" t="s">
        <v>13</v>
      </c>
      <c r="D95" t="s">
        <v>80</v>
      </c>
      <c r="E95">
        <v>60</v>
      </c>
      <c r="F95" t="s">
        <v>55</v>
      </c>
      <c r="G95" t="s">
        <v>124</v>
      </c>
      <c r="H95">
        <v>18</v>
      </c>
      <c r="I95" t="s">
        <v>14</v>
      </c>
    </row>
    <row r="96" spans="1:9" x14ac:dyDescent="0.25">
      <c r="A96">
        <v>23</v>
      </c>
      <c r="B96" t="s">
        <v>0</v>
      </c>
      <c r="C96" t="s">
        <v>13</v>
      </c>
      <c r="D96" t="s">
        <v>64</v>
      </c>
      <c r="E96">
        <v>60</v>
      </c>
      <c r="F96" t="s">
        <v>55</v>
      </c>
      <c r="G96" t="s">
        <v>125</v>
      </c>
      <c r="H96">
        <v>18</v>
      </c>
      <c r="I96" t="s">
        <v>14</v>
      </c>
    </row>
    <row r="97" spans="1:9" x14ac:dyDescent="0.25">
      <c r="A97">
        <v>23</v>
      </c>
      <c r="B97" t="s">
        <v>0</v>
      </c>
      <c r="C97" t="s">
        <v>13</v>
      </c>
      <c r="D97" t="s">
        <v>66</v>
      </c>
      <c r="E97">
        <v>60</v>
      </c>
      <c r="F97" t="s">
        <v>55</v>
      </c>
      <c r="G97" t="s">
        <v>79</v>
      </c>
      <c r="H97">
        <v>18</v>
      </c>
      <c r="I97" t="s">
        <v>14</v>
      </c>
    </row>
    <row r="98" spans="1:9" x14ac:dyDescent="0.25">
      <c r="A98">
        <v>23</v>
      </c>
      <c r="B98" t="s">
        <v>0</v>
      </c>
      <c r="C98" t="s">
        <v>13</v>
      </c>
      <c r="D98" t="s">
        <v>68</v>
      </c>
      <c r="E98">
        <v>60</v>
      </c>
      <c r="F98" t="s">
        <v>55</v>
      </c>
      <c r="G98" t="s">
        <v>126</v>
      </c>
      <c r="H98">
        <v>18</v>
      </c>
      <c r="I98" t="s">
        <v>14</v>
      </c>
    </row>
    <row r="99" spans="1:9" x14ac:dyDescent="0.25">
      <c r="A99">
        <v>23</v>
      </c>
      <c r="B99" t="s">
        <v>0</v>
      </c>
      <c r="C99" t="s">
        <v>13</v>
      </c>
      <c r="D99" t="s">
        <v>83</v>
      </c>
      <c r="E99">
        <v>60</v>
      </c>
      <c r="F99" t="s">
        <v>55</v>
      </c>
      <c r="G99" t="s">
        <v>127</v>
      </c>
      <c r="H99">
        <v>18</v>
      </c>
      <c r="I99" t="s">
        <v>14</v>
      </c>
    </row>
    <row r="100" spans="1:9" x14ac:dyDescent="0.25">
      <c r="A100">
        <v>23</v>
      </c>
      <c r="B100" t="s">
        <v>0</v>
      </c>
      <c r="C100" t="s">
        <v>13</v>
      </c>
      <c r="D100" t="s">
        <v>70</v>
      </c>
      <c r="E100">
        <v>60</v>
      </c>
      <c r="F100" t="s">
        <v>55</v>
      </c>
      <c r="G100" t="s">
        <v>128</v>
      </c>
      <c r="H100">
        <v>18</v>
      </c>
      <c r="I100" t="s">
        <v>14</v>
      </c>
    </row>
    <row r="101" spans="1:9" x14ac:dyDescent="0.25">
      <c r="A101">
        <v>23</v>
      </c>
      <c r="B101" t="s">
        <v>0</v>
      </c>
      <c r="C101" t="s">
        <v>13</v>
      </c>
      <c r="D101" t="s">
        <v>71</v>
      </c>
      <c r="E101">
        <v>60</v>
      </c>
      <c r="F101" t="s">
        <v>55</v>
      </c>
      <c r="G101" t="s">
        <v>129</v>
      </c>
      <c r="H101">
        <v>18</v>
      </c>
      <c r="I101" t="s">
        <v>14</v>
      </c>
    </row>
    <row r="102" spans="1:9" x14ac:dyDescent="0.25">
      <c r="A102">
        <v>23</v>
      </c>
      <c r="B102" t="s">
        <v>0</v>
      </c>
      <c r="C102" t="s">
        <v>13</v>
      </c>
      <c r="D102" t="s">
        <v>73</v>
      </c>
      <c r="E102">
        <v>60</v>
      </c>
      <c r="F102" t="s">
        <v>55</v>
      </c>
      <c r="G102" t="s">
        <v>130</v>
      </c>
      <c r="H102">
        <v>18</v>
      </c>
      <c r="I102" t="s">
        <v>14</v>
      </c>
    </row>
    <row r="103" spans="1:9" x14ac:dyDescent="0.25">
      <c r="A103">
        <v>23</v>
      </c>
      <c r="B103" t="s">
        <v>0</v>
      </c>
      <c r="C103" t="s">
        <v>13</v>
      </c>
      <c r="D103" t="s">
        <v>81</v>
      </c>
      <c r="E103">
        <v>60</v>
      </c>
      <c r="F103" t="s">
        <v>55</v>
      </c>
      <c r="G103" t="s">
        <v>56</v>
      </c>
      <c r="H103">
        <v>18</v>
      </c>
      <c r="I103" t="s">
        <v>14</v>
      </c>
    </row>
    <row r="104" spans="1:9" x14ac:dyDescent="0.25">
      <c r="A104">
        <v>23</v>
      </c>
      <c r="B104" t="s">
        <v>0</v>
      </c>
      <c r="C104" t="s">
        <v>13</v>
      </c>
      <c r="D104" t="s">
        <v>75</v>
      </c>
      <c r="E104">
        <v>60</v>
      </c>
      <c r="F104" t="s">
        <v>55</v>
      </c>
      <c r="G104" t="s">
        <v>131</v>
      </c>
      <c r="H104">
        <v>18</v>
      </c>
      <c r="I104" t="s">
        <v>14</v>
      </c>
    </row>
    <row r="105" spans="1:9" x14ac:dyDescent="0.25">
      <c r="A105">
        <v>23</v>
      </c>
      <c r="B105" t="s">
        <v>0</v>
      </c>
      <c r="C105" t="s">
        <v>13</v>
      </c>
      <c r="D105" t="s">
        <v>62</v>
      </c>
      <c r="E105">
        <v>60</v>
      </c>
      <c r="F105" t="s">
        <v>55</v>
      </c>
      <c r="G105" t="s">
        <v>59</v>
      </c>
      <c r="H105">
        <v>18</v>
      </c>
      <c r="I105" t="s">
        <v>14</v>
      </c>
    </row>
    <row r="106" spans="1:9" x14ac:dyDescent="0.25">
      <c r="A106">
        <v>23</v>
      </c>
      <c r="B106" t="s">
        <v>0</v>
      </c>
      <c r="C106" t="s">
        <v>13</v>
      </c>
      <c r="D106" t="s">
        <v>77</v>
      </c>
      <c r="E106">
        <v>60</v>
      </c>
      <c r="F106" t="s">
        <v>55</v>
      </c>
      <c r="G106" t="s">
        <v>132</v>
      </c>
      <c r="H106">
        <v>18</v>
      </c>
      <c r="I106" t="s">
        <v>14</v>
      </c>
    </row>
    <row r="107" spans="1:9" x14ac:dyDescent="0.25">
      <c r="A107">
        <v>23</v>
      </c>
      <c r="B107" t="s">
        <v>0</v>
      </c>
      <c r="C107" t="s">
        <v>15</v>
      </c>
      <c r="D107" t="s">
        <v>64</v>
      </c>
      <c r="E107">
        <v>60</v>
      </c>
      <c r="F107" t="s">
        <v>55</v>
      </c>
      <c r="G107" t="s">
        <v>133</v>
      </c>
      <c r="H107">
        <v>18</v>
      </c>
      <c r="I107" t="s">
        <v>16</v>
      </c>
    </row>
    <row r="108" spans="1:9" x14ac:dyDescent="0.25">
      <c r="A108">
        <v>23</v>
      </c>
      <c r="B108" t="s">
        <v>0</v>
      </c>
      <c r="C108" t="s">
        <v>15</v>
      </c>
      <c r="D108" t="s">
        <v>68</v>
      </c>
      <c r="E108">
        <v>60</v>
      </c>
      <c r="F108" t="s">
        <v>55</v>
      </c>
      <c r="G108" t="s">
        <v>134</v>
      </c>
      <c r="H108">
        <v>18</v>
      </c>
      <c r="I108" t="s">
        <v>16</v>
      </c>
    </row>
    <row r="109" spans="1:9" x14ac:dyDescent="0.25">
      <c r="A109">
        <v>23</v>
      </c>
      <c r="B109" t="s">
        <v>0</v>
      </c>
      <c r="C109" t="s">
        <v>15</v>
      </c>
      <c r="D109" t="s">
        <v>80</v>
      </c>
      <c r="E109">
        <v>60</v>
      </c>
      <c r="F109" t="s">
        <v>55</v>
      </c>
      <c r="G109" t="s">
        <v>82</v>
      </c>
      <c r="H109">
        <v>18</v>
      </c>
      <c r="I109" t="s">
        <v>16</v>
      </c>
    </row>
    <row r="110" spans="1:9" x14ac:dyDescent="0.25">
      <c r="A110">
        <v>23</v>
      </c>
      <c r="B110" t="s">
        <v>0</v>
      </c>
      <c r="C110" t="s">
        <v>15</v>
      </c>
      <c r="D110" t="s">
        <v>73</v>
      </c>
      <c r="E110">
        <v>60</v>
      </c>
      <c r="F110" t="s">
        <v>55</v>
      </c>
      <c r="G110" t="s">
        <v>103</v>
      </c>
      <c r="H110">
        <v>18</v>
      </c>
      <c r="I110" t="s">
        <v>16</v>
      </c>
    </row>
    <row r="111" spans="1:9" x14ac:dyDescent="0.25">
      <c r="A111">
        <v>23</v>
      </c>
      <c r="B111" t="s">
        <v>0</v>
      </c>
      <c r="C111" t="s">
        <v>15</v>
      </c>
      <c r="D111" t="s">
        <v>66</v>
      </c>
      <c r="E111">
        <v>60</v>
      </c>
      <c r="F111" t="s">
        <v>55</v>
      </c>
      <c r="G111" t="s">
        <v>135</v>
      </c>
      <c r="H111">
        <v>18</v>
      </c>
      <c r="I111" t="s">
        <v>16</v>
      </c>
    </row>
    <row r="112" spans="1:9" x14ac:dyDescent="0.25">
      <c r="A112">
        <v>23</v>
      </c>
      <c r="B112" t="s">
        <v>0</v>
      </c>
      <c r="C112" t="s">
        <v>15</v>
      </c>
      <c r="D112" t="s">
        <v>83</v>
      </c>
      <c r="E112">
        <v>60</v>
      </c>
      <c r="F112" t="s">
        <v>55</v>
      </c>
      <c r="G112" t="s">
        <v>136</v>
      </c>
      <c r="H112">
        <v>18</v>
      </c>
      <c r="I112" t="s">
        <v>16</v>
      </c>
    </row>
    <row r="113" spans="1:9" x14ac:dyDescent="0.25">
      <c r="A113">
        <v>23</v>
      </c>
      <c r="B113" t="s">
        <v>0</v>
      </c>
      <c r="C113" t="s">
        <v>15</v>
      </c>
      <c r="D113" t="s">
        <v>70</v>
      </c>
      <c r="E113">
        <v>60</v>
      </c>
      <c r="F113" t="s">
        <v>55</v>
      </c>
      <c r="G113" t="s">
        <v>137</v>
      </c>
      <c r="H113">
        <v>18</v>
      </c>
      <c r="I113" t="s">
        <v>16</v>
      </c>
    </row>
    <row r="114" spans="1:9" x14ac:dyDescent="0.25">
      <c r="A114">
        <v>23</v>
      </c>
      <c r="B114" t="s">
        <v>0</v>
      </c>
      <c r="C114" t="s">
        <v>15</v>
      </c>
      <c r="D114" t="s">
        <v>71</v>
      </c>
      <c r="E114">
        <v>60</v>
      </c>
      <c r="F114" t="s">
        <v>55</v>
      </c>
      <c r="G114" t="s">
        <v>138</v>
      </c>
      <c r="H114">
        <v>18</v>
      </c>
      <c r="I114" t="s">
        <v>16</v>
      </c>
    </row>
    <row r="115" spans="1:9" x14ac:dyDescent="0.25">
      <c r="A115">
        <v>23</v>
      </c>
      <c r="B115" t="s">
        <v>0</v>
      </c>
      <c r="C115" t="s">
        <v>15</v>
      </c>
      <c r="D115" t="s">
        <v>81</v>
      </c>
      <c r="E115">
        <v>60</v>
      </c>
      <c r="F115" t="s">
        <v>55</v>
      </c>
      <c r="G115" t="s">
        <v>139</v>
      </c>
      <c r="H115">
        <v>18</v>
      </c>
      <c r="I115" t="s">
        <v>16</v>
      </c>
    </row>
    <row r="116" spans="1:9" x14ac:dyDescent="0.25">
      <c r="A116">
        <v>23</v>
      </c>
      <c r="B116" t="s">
        <v>0</v>
      </c>
      <c r="C116" t="s">
        <v>15</v>
      </c>
      <c r="D116" t="s">
        <v>75</v>
      </c>
      <c r="E116">
        <v>60</v>
      </c>
      <c r="F116" t="s">
        <v>55</v>
      </c>
      <c r="G116" t="s">
        <v>140</v>
      </c>
      <c r="H116">
        <v>18</v>
      </c>
      <c r="I116" t="s">
        <v>16</v>
      </c>
    </row>
    <row r="117" spans="1:9" x14ac:dyDescent="0.25">
      <c r="A117">
        <v>23</v>
      </c>
      <c r="B117" t="s">
        <v>0</v>
      </c>
      <c r="C117" t="s">
        <v>15</v>
      </c>
      <c r="D117" t="s">
        <v>62</v>
      </c>
      <c r="E117">
        <v>60</v>
      </c>
      <c r="F117" t="s">
        <v>55</v>
      </c>
      <c r="G117" t="s">
        <v>79</v>
      </c>
      <c r="H117">
        <v>18</v>
      </c>
      <c r="I117" t="s">
        <v>16</v>
      </c>
    </row>
    <row r="118" spans="1:9" x14ac:dyDescent="0.25">
      <c r="A118">
        <v>23</v>
      </c>
      <c r="B118" t="s">
        <v>0</v>
      </c>
      <c r="C118" t="s">
        <v>15</v>
      </c>
      <c r="D118" t="s">
        <v>77</v>
      </c>
      <c r="E118">
        <v>60</v>
      </c>
      <c r="F118" t="s">
        <v>55</v>
      </c>
      <c r="G118" t="s">
        <v>141</v>
      </c>
      <c r="H118">
        <v>18</v>
      </c>
      <c r="I118" t="s">
        <v>16</v>
      </c>
    </row>
    <row r="119" spans="1:9" x14ac:dyDescent="0.25">
      <c r="A119">
        <v>25</v>
      </c>
      <c r="B119" t="s">
        <v>0</v>
      </c>
      <c r="C119" t="s">
        <v>17</v>
      </c>
      <c r="D119" t="s">
        <v>66</v>
      </c>
      <c r="E119">
        <v>60</v>
      </c>
      <c r="F119" t="s">
        <v>55</v>
      </c>
      <c r="G119" t="s">
        <v>142</v>
      </c>
      <c r="H119">
        <v>18</v>
      </c>
      <c r="I119" t="s">
        <v>18</v>
      </c>
    </row>
    <row r="120" spans="1:9" x14ac:dyDescent="0.25">
      <c r="A120">
        <v>25</v>
      </c>
      <c r="B120" t="s">
        <v>0</v>
      </c>
      <c r="C120" t="s">
        <v>17</v>
      </c>
      <c r="D120" t="s">
        <v>68</v>
      </c>
      <c r="E120">
        <v>60</v>
      </c>
      <c r="F120" t="s">
        <v>55</v>
      </c>
      <c r="G120" t="s">
        <v>82</v>
      </c>
      <c r="H120">
        <v>18</v>
      </c>
      <c r="I120" t="s">
        <v>18</v>
      </c>
    </row>
    <row r="121" spans="1:9" x14ac:dyDescent="0.25">
      <c r="A121">
        <v>25</v>
      </c>
      <c r="B121" t="s">
        <v>0</v>
      </c>
      <c r="C121" t="s">
        <v>17</v>
      </c>
      <c r="D121" t="s">
        <v>83</v>
      </c>
      <c r="E121">
        <v>60</v>
      </c>
      <c r="F121" t="s">
        <v>55</v>
      </c>
      <c r="G121" t="s">
        <v>2</v>
      </c>
      <c r="H121">
        <v>18</v>
      </c>
      <c r="I121" t="s">
        <v>18</v>
      </c>
    </row>
    <row r="122" spans="1:9" x14ac:dyDescent="0.25">
      <c r="A122">
        <v>25</v>
      </c>
      <c r="B122" t="s">
        <v>0</v>
      </c>
      <c r="C122" t="s">
        <v>17</v>
      </c>
      <c r="D122" t="s">
        <v>80</v>
      </c>
      <c r="E122">
        <v>60</v>
      </c>
      <c r="F122" t="s">
        <v>55</v>
      </c>
      <c r="G122" t="s">
        <v>2</v>
      </c>
      <c r="H122">
        <v>18</v>
      </c>
      <c r="I122" t="s">
        <v>18</v>
      </c>
    </row>
    <row r="123" spans="1:9" x14ac:dyDescent="0.25">
      <c r="A123">
        <v>25</v>
      </c>
      <c r="B123" t="s">
        <v>0</v>
      </c>
      <c r="C123" t="s">
        <v>17</v>
      </c>
      <c r="D123" t="s">
        <v>77</v>
      </c>
      <c r="E123">
        <v>60</v>
      </c>
      <c r="F123" t="s">
        <v>55</v>
      </c>
      <c r="G123" t="s">
        <v>79</v>
      </c>
      <c r="H123">
        <v>18</v>
      </c>
      <c r="I123" t="s">
        <v>18</v>
      </c>
    </row>
    <row r="124" spans="1:9" x14ac:dyDescent="0.25">
      <c r="A124">
        <v>25</v>
      </c>
      <c r="B124" t="s">
        <v>0</v>
      </c>
      <c r="C124" t="s">
        <v>17</v>
      </c>
      <c r="D124" t="s">
        <v>64</v>
      </c>
      <c r="E124">
        <v>60</v>
      </c>
      <c r="F124" t="s">
        <v>55</v>
      </c>
      <c r="G124" t="s">
        <v>2</v>
      </c>
      <c r="H124">
        <v>18</v>
      </c>
      <c r="I124" t="s">
        <v>18</v>
      </c>
    </row>
    <row r="125" spans="1:9" x14ac:dyDescent="0.25">
      <c r="A125">
        <v>25</v>
      </c>
      <c r="B125" t="s">
        <v>0</v>
      </c>
      <c r="C125" t="s">
        <v>17</v>
      </c>
      <c r="D125" t="s">
        <v>70</v>
      </c>
      <c r="E125">
        <v>60</v>
      </c>
      <c r="F125" t="s">
        <v>55</v>
      </c>
      <c r="G125" t="s">
        <v>56</v>
      </c>
      <c r="H125">
        <v>18</v>
      </c>
      <c r="I125" t="s">
        <v>18</v>
      </c>
    </row>
    <row r="126" spans="1:9" x14ac:dyDescent="0.25">
      <c r="A126">
        <v>25</v>
      </c>
      <c r="B126" t="s">
        <v>0</v>
      </c>
      <c r="C126" t="s">
        <v>17</v>
      </c>
      <c r="D126" t="s">
        <v>71</v>
      </c>
      <c r="E126">
        <v>60</v>
      </c>
      <c r="F126" t="s">
        <v>55</v>
      </c>
      <c r="G126" t="s">
        <v>2</v>
      </c>
      <c r="H126">
        <v>18</v>
      </c>
      <c r="I126" t="s">
        <v>18</v>
      </c>
    </row>
    <row r="127" spans="1:9" x14ac:dyDescent="0.25">
      <c r="A127">
        <v>25</v>
      </c>
      <c r="B127" t="s">
        <v>0</v>
      </c>
      <c r="C127" t="s">
        <v>17</v>
      </c>
      <c r="D127" t="s">
        <v>73</v>
      </c>
      <c r="E127">
        <v>60</v>
      </c>
      <c r="F127" t="s">
        <v>55</v>
      </c>
      <c r="G127" t="s">
        <v>143</v>
      </c>
      <c r="H127">
        <v>18</v>
      </c>
      <c r="I127" t="s">
        <v>18</v>
      </c>
    </row>
    <row r="128" spans="1:9" x14ac:dyDescent="0.25">
      <c r="A128">
        <v>25</v>
      </c>
      <c r="B128" t="s">
        <v>0</v>
      </c>
      <c r="C128" t="s">
        <v>17</v>
      </c>
      <c r="D128" t="s">
        <v>81</v>
      </c>
      <c r="E128">
        <v>60</v>
      </c>
      <c r="F128" t="s">
        <v>55</v>
      </c>
      <c r="G128" t="s">
        <v>144</v>
      </c>
      <c r="H128">
        <v>18</v>
      </c>
      <c r="I128" t="s">
        <v>18</v>
      </c>
    </row>
    <row r="129" spans="1:9" x14ac:dyDescent="0.25">
      <c r="A129">
        <v>25</v>
      </c>
      <c r="B129" t="s">
        <v>0</v>
      </c>
      <c r="C129" t="s">
        <v>17</v>
      </c>
      <c r="D129" t="s">
        <v>75</v>
      </c>
      <c r="E129">
        <v>60</v>
      </c>
      <c r="F129" t="s">
        <v>55</v>
      </c>
      <c r="G129" t="s">
        <v>2</v>
      </c>
      <c r="H129">
        <v>18</v>
      </c>
      <c r="I129" t="s">
        <v>18</v>
      </c>
    </row>
    <row r="130" spans="1:9" x14ac:dyDescent="0.25">
      <c r="A130">
        <v>25</v>
      </c>
      <c r="B130" t="s">
        <v>0</v>
      </c>
      <c r="C130" t="s">
        <v>17</v>
      </c>
      <c r="D130" t="s">
        <v>62</v>
      </c>
      <c r="E130">
        <v>60</v>
      </c>
      <c r="F130" t="s">
        <v>55</v>
      </c>
      <c r="G130" t="s">
        <v>2</v>
      </c>
      <c r="H130">
        <v>18</v>
      </c>
      <c r="I130" t="s">
        <v>18</v>
      </c>
    </row>
    <row r="131" spans="1:9" x14ac:dyDescent="0.25">
      <c r="A131">
        <v>23</v>
      </c>
      <c r="B131" t="s">
        <v>0</v>
      </c>
      <c r="C131" t="s">
        <v>19</v>
      </c>
      <c r="D131" t="s">
        <v>71</v>
      </c>
      <c r="E131">
        <v>60</v>
      </c>
      <c r="F131" t="s">
        <v>55</v>
      </c>
      <c r="G131" t="s">
        <v>56</v>
      </c>
      <c r="H131">
        <v>18</v>
      </c>
      <c r="I131" t="s">
        <v>20</v>
      </c>
    </row>
    <row r="132" spans="1:9" x14ac:dyDescent="0.25">
      <c r="A132">
        <v>23</v>
      </c>
      <c r="B132" t="s">
        <v>0</v>
      </c>
      <c r="C132" t="s">
        <v>19</v>
      </c>
      <c r="D132" t="s">
        <v>64</v>
      </c>
      <c r="E132">
        <v>60</v>
      </c>
      <c r="F132" t="s">
        <v>55</v>
      </c>
      <c r="G132" t="s">
        <v>82</v>
      </c>
      <c r="H132">
        <v>18</v>
      </c>
      <c r="I132" t="s">
        <v>20</v>
      </c>
    </row>
    <row r="133" spans="1:9" x14ac:dyDescent="0.25">
      <c r="A133">
        <v>23</v>
      </c>
      <c r="B133" t="s">
        <v>0</v>
      </c>
      <c r="C133" t="s">
        <v>19</v>
      </c>
      <c r="D133" t="s">
        <v>66</v>
      </c>
      <c r="E133">
        <v>60</v>
      </c>
      <c r="F133" t="s">
        <v>55</v>
      </c>
      <c r="G133" t="s">
        <v>145</v>
      </c>
      <c r="H133">
        <v>18</v>
      </c>
      <c r="I133" t="s">
        <v>20</v>
      </c>
    </row>
    <row r="134" spans="1:9" x14ac:dyDescent="0.25">
      <c r="A134">
        <v>23</v>
      </c>
      <c r="B134" t="s">
        <v>0</v>
      </c>
      <c r="C134" t="s">
        <v>19</v>
      </c>
      <c r="D134" t="s">
        <v>68</v>
      </c>
      <c r="E134">
        <v>60</v>
      </c>
      <c r="F134" t="s">
        <v>55</v>
      </c>
      <c r="G134" t="s">
        <v>79</v>
      </c>
      <c r="H134">
        <v>18</v>
      </c>
      <c r="I134" t="s">
        <v>20</v>
      </c>
    </row>
    <row r="135" spans="1:9" x14ac:dyDescent="0.25">
      <c r="A135">
        <v>23</v>
      </c>
      <c r="B135" t="s">
        <v>0</v>
      </c>
      <c r="C135" t="s">
        <v>19</v>
      </c>
      <c r="D135" t="s">
        <v>83</v>
      </c>
      <c r="E135">
        <v>60</v>
      </c>
      <c r="F135" t="s">
        <v>55</v>
      </c>
      <c r="G135" t="s">
        <v>146</v>
      </c>
      <c r="H135">
        <v>18</v>
      </c>
      <c r="I135" t="s">
        <v>20</v>
      </c>
    </row>
    <row r="136" spans="1:9" x14ac:dyDescent="0.25">
      <c r="A136">
        <v>23</v>
      </c>
      <c r="B136" t="s">
        <v>0</v>
      </c>
      <c r="C136" t="s">
        <v>19</v>
      </c>
      <c r="D136" t="s">
        <v>80</v>
      </c>
      <c r="E136">
        <v>60</v>
      </c>
      <c r="F136" t="s">
        <v>55</v>
      </c>
      <c r="G136" t="s">
        <v>82</v>
      </c>
      <c r="H136">
        <v>18</v>
      </c>
      <c r="I136" t="s">
        <v>20</v>
      </c>
    </row>
    <row r="137" spans="1:9" x14ac:dyDescent="0.25">
      <c r="A137">
        <v>23</v>
      </c>
      <c r="B137" t="s">
        <v>0</v>
      </c>
      <c r="C137" t="s">
        <v>19</v>
      </c>
      <c r="D137" t="s">
        <v>70</v>
      </c>
      <c r="E137">
        <v>60</v>
      </c>
      <c r="F137" t="s">
        <v>55</v>
      </c>
      <c r="G137" t="s">
        <v>56</v>
      </c>
      <c r="H137">
        <v>18</v>
      </c>
      <c r="I137" t="s">
        <v>20</v>
      </c>
    </row>
    <row r="138" spans="1:9" x14ac:dyDescent="0.25">
      <c r="A138">
        <v>23</v>
      </c>
      <c r="B138" t="s">
        <v>0</v>
      </c>
      <c r="C138" t="s">
        <v>19</v>
      </c>
      <c r="D138" t="s">
        <v>73</v>
      </c>
      <c r="E138">
        <v>60</v>
      </c>
      <c r="F138" t="s">
        <v>55</v>
      </c>
      <c r="G138" t="s">
        <v>56</v>
      </c>
      <c r="H138">
        <v>18</v>
      </c>
      <c r="I138" t="s">
        <v>20</v>
      </c>
    </row>
    <row r="139" spans="1:9" x14ac:dyDescent="0.25">
      <c r="A139">
        <v>23</v>
      </c>
      <c r="B139" t="s">
        <v>0</v>
      </c>
      <c r="C139" t="s">
        <v>19</v>
      </c>
      <c r="D139" t="s">
        <v>81</v>
      </c>
      <c r="E139">
        <v>60</v>
      </c>
      <c r="F139" t="s">
        <v>55</v>
      </c>
      <c r="G139" t="s">
        <v>147</v>
      </c>
      <c r="H139">
        <v>18</v>
      </c>
      <c r="I139" t="s">
        <v>20</v>
      </c>
    </row>
    <row r="140" spans="1:9" x14ac:dyDescent="0.25">
      <c r="A140">
        <v>23</v>
      </c>
      <c r="B140" t="s">
        <v>0</v>
      </c>
      <c r="C140" t="s">
        <v>19</v>
      </c>
      <c r="D140" t="s">
        <v>77</v>
      </c>
      <c r="E140">
        <v>60</v>
      </c>
      <c r="F140" t="s">
        <v>55</v>
      </c>
      <c r="G140" t="s">
        <v>148</v>
      </c>
      <c r="H140">
        <v>18</v>
      </c>
      <c r="I140" t="s">
        <v>20</v>
      </c>
    </row>
    <row r="141" spans="1:9" x14ac:dyDescent="0.25">
      <c r="A141">
        <v>22</v>
      </c>
      <c r="B141" t="s">
        <v>0</v>
      </c>
      <c r="C141" t="s">
        <v>21</v>
      </c>
      <c r="D141" t="s">
        <v>73</v>
      </c>
      <c r="E141">
        <v>60</v>
      </c>
      <c r="F141" t="s">
        <v>55</v>
      </c>
      <c r="G141" t="s">
        <v>149</v>
      </c>
      <c r="H141">
        <v>18</v>
      </c>
      <c r="I141" t="s">
        <v>22</v>
      </c>
    </row>
    <row r="142" spans="1:9" x14ac:dyDescent="0.25">
      <c r="A142">
        <v>23</v>
      </c>
      <c r="B142" t="s">
        <v>0</v>
      </c>
      <c r="C142" t="s">
        <v>19</v>
      </c>
      <c r="D142" t="s">
        <v>75</v>
      </c>
      <c r="E142">
        <v>60</v>
      </c>
      <c r="F142" t="s">
        <v>55</v>
      </c>
      <c r="G142" t="s">
        <v>150</v>
      </c>
      <c r="H142">
        <v>18</v>
      </c>
      <c r="I142" t="s">
        <v>20</v>
      </c>
    </row>
    <row r="143" spans="1:9" x14ac:dyDescent="0.25">
      <c r="A143">
        <v>23</v>
      </c>
      <c r="B143" t="s">
        <v>0</v>
      </c>
      <c r="C143" t="s">
        <v>19</v>
      </c>
      <c r="D143" t="s">
        <v>62</v>
      </c>
      <c r="E143">
        <v>60</v>
      </c>
      <c r="F143" t="s">
        <v>55</v>
      </c>
      <c r="G143" t="s">
        <v>151</v>
      </c>
      <c r="H143">
        <v>18</v>
      </c>
      <c r="I143" t="s">
        <v>20</v>
      </c>
    </row>
    <row r="144" spans="1:9" x14ac:dyDescent="0.25">
      <c r="A144">
        <v>22</v>
      </c>
      <c r="B144" t="s">
        <v>0</v>
      </c>
      <c r="C144" t="s">
        <v>21</v>
      </c>
      <c r="D144" t="s">
        <v>64</v>
      </c>
      <c r="E144">
        <v>60</v>
      </c>
      <c r="F144" t="s">
        <v>55</v>
      </c>
      <c r="G144" t="s">
        <v>79</v>
      </c>
      <c r="H144">
        <v>18</v>
      </c>
      <c r="I144" t="s">
        <v>22</v>
      </c>
    </row>
    <row r="145" spans="1:9" x14ac:dyDescent="0.25">
      <c r="A145">
        <v>22</v>
      </c>
      <c r="B145" t="s">
        <v>0</v>
      </c>
      <c r="C145" t="s">
        <v>21</v>
      </c>
      <c r="D145" t="s">
        <v>66</v>
      </c>
      <c r="E145">
        <v>60</v>
      </c>
      <c r="F145" t="s">
        <v>55</v>
      </c>
      <c r="G145" t="s">
        <v>152</v>
      </c>
      <c r="H145">
        <v>18</v>
      </c>
      <c r="I145" t="s">
        <v>22</v>
      </c>
    </row>
    <row r="146" spans="1:9" x14ac:dyDescent="0.25">
      <c r="A146">
        <v>22</v>
      </c>
      <c r="B146" t="s">
        <v>0</v>
      </c>
      <c r="C146" t="s">
        <v>21</v>
      </c>
      <c r="D146" t="s">
        <v>68</v>
      </c>
      <c r="E146">
        <v>60</v>
      </c>
      <c r="F146" t="s">
        <v>55</v>
      </c>
      <c r="G146" t="s">
        <v>79</v>
      </c>
      <c r="H146">
        <v>18</v>
      </c>
      <c r="I146" t="s">
        <v>22</v>
      </c>
    </row>
    <row r="147" spans="1:9" x14ac:dyDescent="0.25">
      <c r="A147">
        <v>22</v>
      </c>
      <c r="B147" t="s">
        <v>0</v>
      </c>
      <c r="C147" t="s">
        <v>21</v>
      </c>
      <c r="D147" t="s">
        <v>83</v>
      </c>
      <c r="E147">
        <v>60</v>
      </c>
      <c r="F147" t="s">
        <v>55</v>
      </c>
      <c r="G147" t="s">
        <v>79</v>
      </c>
      <c r="H147">
        <v>18</v>
      </c>
      <c r="I147" t="s">
        <v>22</v>
      </c>
    </row>
    <row r="148" spans="1:9" x14ac:dyDescent="0.25">
      <c r="A148">
        <v>22</v>
      </c>
      <c r="B148" t="s">
        <v>0</v>
      </c>
      <c r="C148" t="s">
        <v>21</v>
      </c>
      <c r="D148" t="s">
        <v>80</v>
      </c>
      <c r="E148">
        <v>60</v>
      </c>
      <c r="F148" t="s">
        <v>55</v>
      </c>
      <c r="G148" t="s">
        <v>56</v>
      </c>
      <c r="H148">
        <v>18</v>
      </c>
      <c r="I148" t="s">
        <v>22</v>
      </c>
    </row>
    <row r="149" spans="1:9" x14ac:dyDescent="0.25">
      <c r="A149">
        <v>22</v>
      </c>
      <c r="B149" t="s">
        <v>0</v>
      </c>
      <c r="C149" t="s">
        <v>21</v>
      </c>
      <c r="D149" t="s">
        <v>70</v>
      </c>
      <c r="E149">
        <v>60</v>
      </c>
      <c r="F149" t="s">
        <v>55</v>
      </c>
      <c r="G149" t="s">
        <v>153</v>
      </c>
      <c r="H149">
        <v>18</v>
      </c>
      <c r="I149" t="s">
        <v>22</v>
      </c>
    </row>
    <row r="150" spans="1:9" x14ac:dyDescent="0.25">
      <c r="A150">
        <v>22</v>
      </c>
      <c r="B150" t="s">
        <v>0</v>
      </c>
      <c r="C150" t="s">
        <v>21</v>
      </c>
      <c r="D150" t="s">
        <v>71</v>
      </c>
      <c r="E150">
        <v>60</v>
      </c>
      <c r="F150" t="s">
        <v>55</v>
      </c>
      <c r="G150" t="s">
        <v>154</v>
      </c>
      <c r="H150">
        <v>18</v>
      </c>
      <c r="I150" t="s">
        <v>22</v>
      </c>
    </row>
    <row r="151" spans="1:9" x14ac:dyDescent="0.25">
      <c r="A151">
        <v>22</v>
      </c>
      <c r="B151" t="s">
        <v>0</v>
      </c>
      <c r="C151" t="s">
        <v>21</v>
      </c>
      <c r="D151" t="s">
        <v>81</v>
      </c>
      <c r="E151">
        <v>60</v>
      </c>
      <c r="F151" t="s">
        <v>55</v>
      </c>
      <c r="G151" t="s">
        <v>155</v>
      </c>
      <c r="H151">
        <v>18</v>
      </c>
      <c r="I151" t="s">
        <v>22</v>
      </c>
    </row>
    <row r="152" spans="1:9" x14ac:dyDescent="0.25">
      <c r="A152">
        <v>22</v>
      </c>
      <c r="B152" t="s">
        <v>0</v>
      </c>
      <c r="C152" t="s">
        <v>21</v>
      </c>
      <c r="D152" t="s">
        <v>75</v>
      </c>
      <c r="E152">
        <v>60</v>
      </c>
      <c r="F152" t="s">
        <v>55</v>
      </c>
      <c r="G152" t="s">
        <v>156</v>
      </c>
      <c r="H152">
        <v>18</v>
      </c>
      <c r="I152" t="s">
        <v>22</v>
      </c>
    </row>
    <row r="153" spans="1:9" x14ac:dyDescent="0.25">
      <c r="A153">
        <v>22</v>
      </c>
      <c r="B153" t="s">
        <v>0</v>
      </c>
      <c r="C153" t="s">
        <v>21</v>
      </c>
      <c r="D153" t="s">
        <v>62</v>
      </c>
      <c r="E153">
        <v>60</v>
      </c>
      <c r="F153" t="s">
        <v>55</v>
      </c>
      <c r="G153" t="s">
        <v>157</v>
      </c>
      <c r="H153">
        <v>18</v>
      </c>
      <c r="I153" t="s">
        <v>22</v>
      </c>
    </row>
    <row r="154" spans="1:9" x14ac:dyDescent="0.25">
      <c r="A154">
        <v>22</v>
      </c>
      <c r="B154" t="s">
        <v>0</v>
      </c>
      <c r="C154" t="s">
        <v>21</v>
      </c>
      <c r="D154" t="s">
        <v>77</v>
      </c>
      <c r="E154">
        <v>60</v>
      </c>
      <c r="F154" t="s">
        <v>55</v>
      </c>
      <c r="G154" t="s">
        <v>158</v>
      </c>
      <c r="H154">
        <v>18</v>
      </c>
      <c r="I154" t="s">
        <v>22</v>
      </c>
    </row>
    <row r="155" spans="1:9" x14ac:dyDescent="0.25">
      <c r="A155">
        <v>24</v>
      </c>
      <c r="B155" t="s">
        <v>0</v>
      </c>
      <c r="C155" t="s">
        <v>23</v>
      </c>
      <c r="D155" t="s">
        <v>80</v>
      </c>
      <c r="E155">
        <v>60</v>
      </c>
      <c r="F155" t="s">
        <v>55</v>
      </c>
      <c r="G155" t="s">
        <v>159</v>
      </c>
      <c r="H155">
        <v>18</v>
      </c>
      <c r="I155" t="s">
        <v>24</v>
      </c>
    </row>
    <row r="156" spans="1:9" x14ac:dyDescent="0.25">
      <c r="A156">
        <v>24</v>
      </c>
      <c r="B156" t="s">
        <v>0</v>
      </c>
      <c r="C156" t="s">
        <v>23</v>
      </c>
      <c r="D156" t="s">
        <v>64</v>
      </c>
      <c r="E156">
        <v>60</v>
      </c>
      <c r="F156" t="s">
        <v>55</v>
      </c>
      <c r="G156" t="s">
        <v>79</v>
      </c>
      <c r="H156">
        <v>18</v>
      </c>
      <c r="I156" t="s">
        <v>24</v>
      </c>
    </row>
    <row r="157" spans="1:9" x14ac:dyDescent="0.25">
      <c r="A157">
        <v>24</v>
      </c>
      <c r="B157" t="s">
        <v>0</v>
      </c>
      <c r="C157" t="s">
        <v>23</v>
      </c>
      <c r="D157" t="s">
        <v>66</v>
      </c>
      <c r="E157">
        <v>60</v>
      </c>
      <c r="F157" t="s">
        <v>55</v>
      </c>
      <c r="G157" t="s">
        <v>79</v>
      </c>
      <c r="H157">
        <v>18</v>
      </c>
      <c r="I157" t="s">
        <v>24</v>
      </c>
    </row>
    <row r="158" spans="1:9" x14ac:dyDescent="0.25">
      <c r="A158">
        <v>24</v>
      </c>
      <c r="B158" t="s">
        <v>0</v>
      </c>
      <c r="C158" t="s">
        <v>23</v>
      </c>
      <c r="D158" t="s">
        <v>68</v>
      </c>
      <c r="E158">
        <v>60</v>
      </c>
      <c r="F158" t="s">
        <v>55</v>
      </c>
      <c r="G158" t="s">
        <v>79</v>
      </c>
      <c r="H158">
        <v>18</v>
      </c>
      <c r="I158" t="s">
        <v>24</v>
      </c>
    </row>
    <row r="159" spans="1:9" x14ac:dyDescent="0.25">
      <c r="A159">
        <v>24</v>
      </c>
      <c r="B159" t="s">
        <v>0</v>
      </c>
      <c r="C159" t="s">
        <v>23</v>
      </c>
      <c r="D159" t="s">
        <v>83</v>
      </c>
      <c r="E159">
        <v>60</v>
      </c>
      <c r="F159" t="s">
        <v>55</v>
      </c>
      <c r="G159" t="s">
        <v>160</v>
      </c>
      <c r="H159">
        <v>18</v>
      </c>
      <c r="I159" t="s">
        <v>24</v>
      </c>
    </row>
    <row r="160" spans="1:9" x14ac:dyDescent="0.25">
      <c r="A160">
        <v>24</v>
      </c>
      <c r="B160" t="s">
        <v>0</v>
      </c>
      <c r="C160" t="s">
        <v>23</v>
      </c>
      <c r="D160" t="s">
        <v>70</v>
      </c>
      <c r="E160">
        <v>60</v>
      </c>
      <c r="F160" t="s">
        <v>55</v>
      </c>
      <c r="G160" t="s">
        <v>56</v>
      </c>
      <c r="H160">
        <v>18</v>
      </c>
      <c r="I160" t="s">
        <v>24</v>
      </c>
    </row>
    <row r="161" spans="1:9" x14ac:dyDescent="0.25">
      <c r="A161">
        <v>24</v>
      </c>
      <c r="B161" t="s">
        <v>0</v>
      </c>
      <c r="C161" t="s">
        <v>23</v>
      </c>
      <c r="D161" t="s">
        <v>71</v>
      </c>
      <c r="E161">
        <v>60</v>
      </c>
      <c r="F161" t="s">
        <v>55</v>
      </c>
      <c r="G161" t="s">
        <v>82</v>
      </c>
      <c r="H161">
        <v>18</v>
      </c>
      <c r="I161" t="s">
        <v>24</v>
      </c>
    </row>
    <row r="162" spans="1:9" x14ac:dyDescent="0.25">
      <c r="A162">
        <v>24</v>
      </c>
      <c r="B162" t="s">
        <v>0</v>
      </c>
      <c r="C162" t="s">
        <v>23</v>
      </c>
      <c r="D162" t="s">
        <v>73</v>
      </c>
      <c r="E162">
        <v>60</v>
      </c>
      <c r="F162" t="s">
        <v>55</v>
      </c>
      <c r="G162" t="s">
        <v>57</v>
      </c>
      <c r="H162">
        <v>18</v>
      </c>
      <c r="I162" t="s">
        <v>24</v>
      </c>
    </row>
    <row r="163" spans="1:9" x14ac:dyDescent="0.25">
      <c r="A163">
        <v>24</v>
      </c>
      <c r="B163" t="s">
        <v>0</v>
      </c>
      <c r="C163" t="s">
        <v>23</v>
      </c>
      <c r="D163" t="s">
        <v>81</v>
      </c>
      <c r="E163">
        <v>60</v>
      </c>
      <c r="F163" t="s">
        <v>55</v>
      </c>
      <c r="G163" t="s">
        <v>79</v>
      </c>
      <c r="H163">
        <v>18</v>
      </c>
      <c r="I163" t="s">
        <v>24</v>
      </c>
    </row>
    <row r="164" spans="1:9" x14ac:dyDescent="0.25">
      <c r="A164">
        <v>24</v>
      </c>
      <c r="B164" t="s">
        <v>0</v>
      </c>
      <c r="C164" t="s">
        <v>23</v>
      </c>
      <c r="D164" t="s">
        <v>75</v>
      </c>
      <c r="E164">
        <v>60</v>
      </c>
      <c r="F164" t="s">
        <v>55</v>
      </c>
      <c r="G164" t="s">
        <v>161</v>
      </c>
      <c r="H164">
        <v>18</v>
      </c>
      <c r="I164" t="s">
        <v>24</v>
      </c>
    </row>
    <row r="165" spans="1:9" x14ac:dyDescent="0.25">
      <c r="A165">
        <v>24</v>
      </c>
      <c r="B165" t="s">
        <v>0</v>
      </c>
      <c r="C165" t="s">
        <v>23</v>
      </c>
      <c r="D165" t="s">
        <v>62</v>
      </c>
      <c r="E165">
        <v>60</v>
      </c>
      <c r="F165" t="s">
        <v>55</v>
      </c>
      <c r="G165" t="s">
        <v>79</v>
      </c>
      <c r="H165">
        <v>18</v>
      </c>
      <c r="I165" t="s">
        <v>24</v>
      </c>
    </row>
    <row r="166" spans="1:9" x14ac:dyDescent="0.25">
      <c r="A166">
        <v>24</v>
      </c>
      <c r="B166" t="s">
        <v>0</v>
      </c>
      <c r="C166" t="s">
        <v>23</v>
      </c>
      <c r="D166" t="s">
        <v>77</v>
      </c>
      <c r="E166">
        <v>60</v>
      </c>
      <c r="F166" t="s">
        <v>55</v>
      </c>
      <c r="G166" t="s">
        <v>79</v>
      </c>
      <c r="H166">
        <v>18</v>
      </c>
      <c r="I166" t="s">
        <v>24</v>
      </c>
    </row>
    <row r="167" spans="1:9" x14ac:dyDescent="0.25">
      <c r="A167">
        <v>23</v>
      </c>
      <c r="B167" t="s">
        <v>6</v>
      </c>
      <c r="C167" t="s">
        <v>23</v>
      </c>
      <c r="D167" t="s">
        <v>62</v>
      </c>
      <c r="E167">
        <v>60</v>
      </c>
      <c r="F167" t="s">
        <v>55</v>
      </c>
      <c r="G167" t="s">
        <v>162</v>
      </c>
      <c r="H167">
        <v>18</v>
      </c>
      <c r="I167" t="s">
        <v>25</v>
      </c>
    </row>
    <row r="168" spans="1:9" x14ac:dyDescent="0.25">
      <c r="A168">
        <v>23</v>
      </c>
      <c r="B168" t="s">
        <v>6</v>
      </c>
      <c r="C168" t="s">
        <v>23</v>
      </c>
      <c r="D168" t="s">
        <v>64</v>
      </c>
      <c r="E168">
        <v>60</v>
      </c>
      <c r="F168" t="s">
        <v>55</v>
      </c>
      <c r="G168" t="s">
        <v>82</v>
      </c>
      <c r="H168">
        <v>18</v>
      </c>
      <c r="I168" t="s">
        <v>25</v>
      </c>
    </row>
    <row r="169" spans="1:9" x14ac:dyDescent="0.25">
      <c r="A169">
        <v>23</v>
      </c>
      <c r="B169" t="s">
        <v>6</v>
      </c>
      <c r="C169" t="s">
        <v>23</v>
      </c>
      <c r="D169" t="s">
        <v>66</v>
      </c>
      <c r="E169">
        <v>60</v>
      </c>
      <c r="F169" t="s">
        <v>55</v>
      </c>
      <c r="G169" t="s">
        <v>79</v>
      </c>
      <c r="H169">
        <v>18</v>
      </c>
      <c r="I169" t="s">
        <v>25</v>
      </c>
    </row>
    <row r="170" spans="1:9" x14ac:dyDescent="0.25">
      <c r="A170">
        <v>23</v>
      </c>
      <c r="B170" t="s">
        <v>6</v>
      </c>
      <c r="C170" t="s">
        <v>23</v>
      </c>
      <c r="D170" t="s">
        <v>68</v>
      </c>
      <c r="E170">
        <v>60</v>
      </c>
      <c r="F170" t="s">
        <v>55</v>
      </c>
      <c r="G170" t="s">
        <v>82</v>
      </c>
      <c r="H170">
        <v>18</v>
      </c>
      <c r="I170" t="s">
        <v>25</v>
      </c>
    </row>
    <row r="171" spans="1:9" x14ac:dyDescent="0.25">
      <c r="A171">
        <v>23</v>
      </c>
      <c r="B171" t="s">
        <v>6</v>
      </c>
      <c r="C171" t="s">
        <v>23</v>
      </c>
      <c r="D171" t="s">
        <v>83</v>
      </c>
      <c r="E171">
        <v>60</v>
      </c>
      <c r="F171" t="s">
        <v>55</v>
      </c>
      <c r="G171" t="s">
        <v>82</v>
      </c>
      <c r="H171">
        <v>18</v>
      </c>
      <c r="I171" t="s">
        <v>25</v>
      </c>
    </row>
    <row r="172" spans="1:9" x14ac:dyDescent="0.25">
      <c r="A172">
        <v>23</v>
      </c>
      <c r="B172" t="s">
        <v>6</v>
      </c>
      <c r="C172" t="s">
        <v>23</v>
      </c>
      <c r="D172" t="s">
        <v>80</v>
      </c>
      <c r="E172">
        <v>60</v>
      </c>
      <c r="F172" t="s">
        <v>55</v>
      </c>
      <c r="G172" t="s">
        <v>2</v>
      </c>
      <c r="H172">
        <v>18</v>
      </c>
      <c r="I172" t="s">
        <v>25</v>
      </c>
    </row>
    <row r="173" spans="1:9" x14ac:dyDescent="0.25">
      <c r="A173">
        <v>23</v>
      </c>
      <c r="B173" t="s">
        <v>6</v>
      </c>
      <c r="C173" t="s">
        <v>23</v>
      </c>
      <c r="D173" t="s">
        <v>70</v>
      </c>
      <c r="E173">
        <v>60</v>
      </c>
      <c r="F173" t="s">
        <v>55</v>
      </c>
      <c r="G173" t="s">
        <v>163</v>
      </c>
      <c r="H173">
        <v>18</v>
      </c>
      <c r="I173" t="s">
        <v>25</v>
      </c>
    </row>
    <row r="174" spans="1:9" x14ac:dyDescent="0.25">
      <c r="A174">
        <v>23</v>
      </c>
      <c r="B174" t="s">
        <v>6</v>
      </c>
      <c r="C174" t="s">
        <v>23</v>
      </c>
      <c r="D174" t="s">
        <v>71</v>
      </c>
      <c r="E174">
        <v>60</v>
      </c>
      <c r="F174" t="s">
        <v>55</v>
      </c>
      <c r="G174" t="s">
        <v>164</v>
      </c>
      <c r="H174">
        <v>18</v>
      </c>
      <c r="I174" t="s">
        <v>25</v>
      </c>
    </row>
    <row r="175" spans="1:9" x14ac:dyDescent="0.25">
      <c r="A175">
        <v>23</v>
      </c>
      <c r="B175" t="s">
        <v>6</v>
      </c>
      <c r="C175" t="s">
        <v>23</v>
      </c>
      <c r="D175" t="s">
        <v>81</v>
      </c>
      <c r="E175">
        <v>60</v>
      </c>
      <c r="F175" t="s">
        <v>55</v>
      </c>
      <c r="G175" t="s">
        <v>165</v>
      </c>
      <c r="H175">
        <v>18</v>
      </c>
      <c r="I175" t="s">
        <v>25</v>
      </c>
    </row>
    <row r="176" spans="1:9" x14ac:dyDescent="0.25">
      <c r="A176">
        <v>23</v>
      </c>
      <c r="B176" t="s">
        <v>6</v>
      </c>
      <c r="C176" t="s">
        <v>23</v>
      </c>
      <c r="D176" t="s">
        <v>75</v>
      </c>
      <c r="E176">
        <v>60</v>
      </c>
      <c r="F176" t="s">
        <v>55</v>
      </c>
      <c r="G176" t="s">
        <v>166</v>
      </c>
      <c r="H176">
        <v>18</v>
      </c>
      <c r="I176" t="s">
        <v>25</v>
      </c>
    </row>
    <row r="177" spans="1:9" x14ac:dyDescent="0.25">
      <c r="A177">
        <v>23</v>
      </c>
      <c r="B177" t="s">
        <v>6</v>
      </c>
      <c r="C177" t="s">
        <v>23</v>
      </c>
      <c r="D177" t="s">
        <v>73</v>
      </c>
      <c r="E177">
        <v>60</v>
      </c>
      <c r="F177" t="s">
        <v>55</v>
      </c>
      <c r="G177" t="s">
        <v>82</v>
      </c>
      <c r="H177">
        <v>18</v>
      </c>
      <c r="I177" t="s">
        <v>25</v>
      </c>
    </row>
    <row r="178" spans="1:9" x14ac:dyDescent="0.25">
      <c r="A178">
        <v>23</v>
      </c>
      <c r="B178" t="s">
        <v>6</v>
      </c>
      <c r="C178" t="s">
        <v>23</v>
      </c>
      <c r="D178" t="s">
        <v>77</v>
      </c>
      <c r="E178">
        <v>60</v>
      </c>
      <c r="F178" t="s">
        <v>55</v>
      </c>
      <c r="G178" t="s">
        <v>167</v>
      </c>
      <c r="H178">
        <v>18</v>
      </c>
      <c r="I178" t="s">
        <v>25</v>
      </c>
    </row>
    <row r="179" spans="1:9" x14ac:dyDescent="0.25">
      <c r="A179">
        <v>23</v>
      </c>
      <c r="B179" t="s">
        <v>0</v>
      </c>
      <c r="C179" t="s">
        <v>26</v>
      </c>
      <c r="D179" t="s">
        <v>66</v>
      </c>
      <c r="E179">
        <v>60</v>
      </c>
      <c r="F179" t="s">
        <v>55</v>
      </c>
      <c r="G179" t="s">
        <v>168</v>
      </c>
      <c r="H179">
        <v>18</v>
      </c>
      <c r="I179" t="s">
        <v>27</v>
      </c>
    </row>
    <row r="180" spans="1:9" x14ac:dyDescent="0.25">
      <c r="A180">
        <v>23</v>
      </c>
      <c r="B180" t="s">
        <v>0</v>
      </c>
      <c r="C180" t="s">
        <v>26</v>
      </c>
      <c r="D180" t="s">
        <v>68</v>
      </c>
      <c r="E180">
        <v>60</v>
      </c>
      <c r="F180" t="s">
        <v>55</v>
      </c>
      <c r="G180" t="s">
        <v>169</v>
      </c>
      <c r="H180">
        <v>18</v>
      </c>
      <c r="I180" t="s">
        <v>27</v>
      </c>
    </row>
    <row r="181" spans="1:9" x14ac:dyDescent="0.25">
      <c r="A181">
        <v>23</v>
      </c>
      <c r="B181" t="s">
        <v>0</v>
      </c>
      <c r="C181" t="s">
        <v>26</v>
      </c>
      <c r="D181" t="s">
        <v>83</v>
      </c>
      <c r="E181">
        <v>60</v>
      </c>
      <c r="F181" t="s">
        <v>55</v>
      </c>
      <c r="G181" t="s">
        <v>170</v>
      </c>
      <c r="H181">
        <v>18</v>
      </c>
      <c r="I181" t="s">
        <v>27</v>
      </c>
    </row>
    <row r="182" spans="1:9" x14ac:dyDescent="0.25">
      <c r="A182">
        <v>23</v>
      </c>
      <c r="B182" t="s">
        <v>0</v>
      </c>
      <c r="C182" t="s">
        <v>26</v>
      </c>
      <c r="D182" t="s">
        <v>70</v>
      </c>
      <c r="E182">
        <v>60</v>
      </c>
      <c r="F182" t="s">
        <v>55</v>
      </c>
      <c r="G182" t="s">
        <v>146</v>
      </c>
      <c r="H182">
        <v>18</v>
      </c>
      <c r="I182" t="s">
        <v>27</v>
      </c>
    </row>
    <row r="183" spans="1:9" x14ac:dyDescent="0.25">
      <c r="A183">
        <v>23</v>
      </c>
      <c r="B183" t="s">
        <v>0</v>
      </c>
      <c r="C183" t="s">
        <v>26</v>
      </c>
      <c r="D183" t="s">
        <v>73</v>
      </c>
      <c r="E183">
        <v>60</v>
      </c>
      <c r="F183" t="s">
        <v>55</v>
      </c>
      <c r="G183" t="s">
        <v>103</v>
      </c>
      <c r="H183">
        <v>18</v>
      </c>
      <c r="I183" t="s">
        <v>27</v>
      </c>
    </row>
    <row r="184" spans="1:9" x14ac:dyDescent="0.25">
      <c r="A184">
        <v>23</v>
      </c>
      <c r="B184" t="s">
        <v>0</v>
      </c>
      <c r="C184" t="s">
        <v>26</v>
      </c>
      <c r="D184" t="s">
        <v>64</v>
      </c>
      <c r="E184">
        <v>60</v>
      </c>
      <c r="F184" t="s">
        <v>55</v>
      </c>
      <c r="G184" t="s">
        <v>171</v>
      </c>
      <c r="H184">
        <v>18</v>
      </c>
      <c r="I184" t="s">
        <v>27</v>
      </c>
    </row>
    <row r="185" spans="1:9" x14ac:dyDescent="0.25">
      <c r="A185">
        <v>23</v>
      </c>
      <c r="B185" t="s">
        <v>0</v>
      </c>
      <c r="C185" t="s">
        <v>26</v>
      </c>
      <c r="D185" t="s">
        <v>80</v>
      </c>
      <c r="E185">
        <v>60</v>
      </c>
      <c r="F185" t="s">
        <v>55</v>
      </c>
      <c r="G185" t="s">
        <v>172</v>
      </c>
      <c r="H185">
        <v>18</v>
      </c>
      <c r="I185" t="s">
        <v>27</v>
      </c>
    </row>
    <row r="186" spans="1:9" x14ac:dyDescent="0.25">
      <c r="A186">
        <v>23</v>
      </c>
      <c r="B186" t="s">
        <v>0</v>
      </c>
      <c r="C186" t="s">
        <v>26</v>
      </c>
      <c r="D186" t="s">
        <v>71</v>
      </c>
      <c r="E186">
        <v>60</v>
      </c>
      <c r="F186" t="s">
        <v>55</v>
      </c>
      <c r="G186" t="s">
        <v>173</v>
      </c>
      <c r="H186">
        <v>18</v>
      </c>
      <c r="I186" t="s">
        <v>27</v>
      </c>
    </row>
    <row r="187" spans="1:9" x14ac:dyDescent="0.25">
      <c r="A187">
        <v>23</v>
      </c>
      <c r="B187" t="s">
        <v>0</v>
      </c>
      <c r="C187" t="s">
        <v>26</v>
      </c>
      <c r="D187" t="s">
        <v>81</v>
      </c>
      <c r="E187">
        <v>60</v>
      </c>
      <c r="F187" t="s">
        <v>55</v>
      </c>
      <c r="G187" t="s">
        <v>79</v>
      </c>
      <c r="H187">
        <v>18</v>
      </c>
      <c r="I187" t="s">
        <v>27</v>
      </c>
    </row>
    <row r="188" spans="1:9" x14ac:dyDescent="0.25">
      <c r="A188">
        <v>23</v>
      </c>
      <c r="B188" t="s">
        <v>0</v>
      </c>
      <c r="C188" t="s">
        <v>26</v>
      </c>
      <c r="D188" t="s">
        <v>75</v>
      </c>
      <c r="E188">
        <v>60</v>
      </c>
      <c r="F188" t="s">
        <v>55</v>
      </c>
      <c r="G188" t="s">
        <v>174</v>
      </c>
      <c r="H188">
        <v>18</v>
      </c>
      <c r="I188" t="s">
        <v>27</v>
      </c>
    </row>
    <row r="189" spans="1:9" x14ac:dyDescent="0.25">
      <c r="A189">
        <v>23</v>
      </c>
      <c r="B189" t="s">
        <v>0</v>
      </c>
      <c r="C189" t="s">
        <v>26</v>
      </c>
      <c r="D189" t="s">
        <v>62</v>
      </c>
      <c r="E189">
        <v>60</v>
      </c>
      <c r="F189" t="s">
        <v>55</v>
      </c>
      <c r="G189" t="s">
        <v>58</v>
      </c>
      <c r="H189">
        <v>18</v>
      </c>
      <c r="I189" t="s">
        <v>27</v>
      </c>
    </row>
    <row r="190" spans="1:9" x14ac:dyDescent="0.25">
      <c r="A190">
        <v>23</v>
      </c>
      <c r="B190" t="s">
        <v>0</v>
      </c>
      <c r="C190" t="s">
        <v>26</v>
      </c>
      <c r="D190" t="s">
        <v>77</v>
      </c>
      <c r="E190">
        <v>60</v>
      </c>
      <c r="F190" t="s">
        <v>55</v>
      </c>
      <c r="G190" t="s">
        <v>56</v>
      </c>
      <c r="H190">
        <v>18</v>
      </c>
      <c r="I190" t="s">
        <v>27</v>
      </c>
    </row>
    <row r="191" spans="1:9" x14ac:dyDescent="0.25">
      <c r="A191">
        <v>25</v>
      </c>
      <c r="B191" t="s">
        <v>0</v>
      </c>
      <c r="C191" t="s">
        <v>23</v>
      </c>
      <c r="D191" t="s">
        <v>81</v>
      </c>
      <c r="E191">
        <v>60</v>
      </c>
      <c r="F191" t="s">
        <v>55</v>
      </c>
      <c r="G191" t="s">
        <v>79</v>
      </c>
      <c r="H191">
        <v>18</v>
      </c>
      <c r="I191" t="s">
        <v>28</v>
      </c>
    </row>
    <row r="192" spans="1:9" x14ac:dyDescent="0.25">
      <c r="A192">
        <v>25</v>
      </c>
      <c r="B192" t="s">
        <v>0</v>
      </c>
      <c r="C192" t="s">
        <v>23</v>
      </c>
      <c r="D192" t="s">
        <v>64</v>
      </c>
      <c r="E192">
        <v>60</v>
      </c>
      <c r="F192" t="s">
        <v>55</v>
      </c>
      <c r="G192" t="s">
        <v>175</v>
      </c>
      <c r="H192">
        <v>18</v>
      </c>
      <c r="I192" t="s">
        <v>28</v>
      </c>
    </row>
    <row r="193" spans="1:9" x14ac:dyDescent="0.25">
      <c r="A193">
        <v>25</v>
      </c>
      <c r="B193" t="s">
        <v>0</v>
      </c>
      <c r="C193" t="s">
        <v>23</v>
      </c>
      <c r="D193" t="s">
        <v>66</v>
      </c>
      <c r="E193">
        <v>60</v>
      </c>
      <c r="F193" t="s">
        <v>55</v>
      </c>
      <c r="G193" t="s">
        <v>82</v>
      </c>
      <c r="H193">
        <v>18</v>
      </c>
      <c r="I193" t="s">
        <v>28</v>
      </c>
    </row>
    <row r="194" spans="1:9" x14ac:dyDescent="0.25">
      <c r="A194">
        <v>25</v>
      </c>
      <c r="B194" t="s">
        <v>0</v>
      </c>
      <c r="C194" t="s">
        <v>23</v>
      </c>
      <c r="D194" t="s">
        <v>68</v>
      </c>
      <c r="E194">
        <v>60</v>
      </c>
      <c r="F194" t="s">
        <v>55</v>
      </c>
      <c r="G194" t="s">
        <v>176</v>
      </c>
      <c r="H194">
        <v>18</v>
      </c>
      <c r="I194" t="s">
        <v>28</v>
      </c>
    </row>
    <row r="195" spans="1:9" x14ac:dyDescent="0.25">
      <c r="A195">
        <v>25</v>
      </c>
      <c r="B195" t="s">
        <v>0</v>
      </c>
      <c r="C195" t="s">
        <v>23</v>
      </c>
      <c r="D195" t="s">
        <v>83</v>
      </c>
      <c r="E195">
        <v>60</v>
      </c>
      <c r="F195" t="s">
        <v>55</v>
      </c>
      <c r="G195" t="s">
        <v>177</v>
      </c>
      <c r="H195">
        <v>18</v>
      </c>
      <c r="I195" t="s">
        <v>28</v>
      </c>
    </row>
    <row r="196" spans="1:9" x14ac:dyDescent="0.25">
      <c r="A196">
        <v>25</v>
      </c>
      <c r="B196" t="s">
        <v>0</v>
      </c>
      <c r="C196" t="s">
        <v>23</v>
      </c>
      <c r="D196" t="s">
        <v>80</v>
      </c>
      <c r="E196">
        <v>60</v>
      </c>
      <c r="F196" t="s">
        <v>55</v>
      </c>
      <c r="G196" t="s">
        <v>178</v>
      </c>
      <c r="H196">
        <v>18</v>
      </c>
      <c r="I196" t="s">
        <v>28</v>
      </c>
    </row>
    <row r="197" spans="1:9" x14ac:dyDescent="0.25">
      <c r="A197">
        <v>25</v>
      </c>
      <c r="B197" t="s">
        <v>0</v>
      </c>
      <c r="C197" t="s">
        <v>23</v>
      </c>
      <c r="D197" t="s">
        <v>70</v>
      </c>
      <c r="E197">
        <v>60</v>
      </c>
      <c r="F197" t="s">
        <v>55</v>
      </c>
      <c r="G197" t="s">
        <v>56</v>
      </c>
      <c r="H197">
        <v>18</v>
      </c>
      <c r="I197" t="s">
        <v>28</v>
      </c>
    </row>
    <row r="198" spans="1:9" x14ac:dyDescent="0.25">
      <c r="A198">
        <v>25</v>
      </c>
      <c r="B198" t="s">
        <v>0</v>
      </c>
      <c r="C198" t="s">
        <v>23</v>
      </c>
      <c r="D198" t="s">
        <v>71</v>
      </c>
      <c r="E198">
        <v>60</v>
      </c>
      <c r="F198" t="s">
        <v>55</v>
      </c>
      <c r="G198" t="s">
        <v>179</v>
      </c>
      <c r="H198">
        <v>18</v>
      </c>
      <c r="I198" t="s">
        <v>28</v>
      </c>
    </row>
    <row r="199" spans="1:9" x14ac:dyDescent="0.25">
      <c r="A199">
        <v>25</v>
      </c>
      <c r="B199" t="s">
        <v>0</v>
      </c>
      <c r="C199" t="s">
        <v>23</v>
      </c>
      <c r="D199" t="s">
        <v>73</v>
      </c>
      <c r="E199">
        <v>60</v>
      </c>
      <c r="F199" t="s">
        <v>55</v>
      </c>
      <c r="G199" t="s">
        <v>180</v>
      </c>
      <c r="H199">
        <v>18</v>
      </c>
      <c r="I199" t="s">
        <v>28</v>
      </c>
    </row>
    <row r="200" spans="1:9" x14ac:dyDescent="0.25">
      <c r="A200">
        <v>25</v>
      </c>
      <c r="B200" t="s">
        <v>0</v>
      </c>
      <c r="C200" t="s">
        <v>23</v>
      </c>
      <c r="D200" t="s">
        <v>62</v>
      </c>
      <c r="E200">
        <v>60</v>
      </c>
      <c r="F200" t="s">
        <v>55</v>
      </c>
      <c r="G200" t="s">
        <v>181</v>
      </c>
      <c r="H200">
        <v>18</v>
      </c>
      <c r="I200" t="s">
        <v>28</v>
      </c>
    </row>
    <row r="201" spans="1:9" x14ac:dyDescent="0.25">
      <c r="A201">
        <v>25</v>
      </c>
      <c r="B201" t="s">
        <v>0</v>
      </c>
      <c r="C201" t="s">
        <v>23</v>
      </c>
      <c r="D201" t="s">
        <v>75</v>
      </c>
      <c r="E201">
        <v>60</v>
      </c>
      <c r="F201" t="s">
        <v>55</v>
      </c>
      <c r="G201" t="s">
        <v>182</v>
      </c>
      <c r="H201">
        <v>18</v>
      </c>
      <c r="I201" t="s">
        <v>28</v>
      </c>
    </row>
    <row r="202" spans="1:9" x14ac:dyDescent="0.25">
      <c r="A202">
        <v>25</v>
      </c>
      <c r="B202" t="s">
        <v>0</v>
      </c>
      <c r="C202" t="s">
        <v>23</v>
      </c>
      <c r="D202" t="s">
        <v>77</v>
      </c>
      <c r="E202">
        <v>60</v>
      </c>
      <c r="F202" t="s">
        <v>55</v>
      </c>
      <c r="G202" t="s">
        <v>183</v>
      </c>
      <c r="H202">
        <v>18</v>
      </c>
      <c r="I202" t="s">
        <v>28</v>
      </c>
    </row>
    <row r="203" spans="1:9" x14ac:dyDescent="0.25">
      <c r="A203">
        <v>25</v>
      </c>
      <c r="B203" t="s">
        <v>0</v>
      </c>
      <c r="C203" t="s">
        <v>29</v>
      </c>
      <c r="D203" t="s">
        <v>64</v>
      </c>
      <c r="E203">
        <v>60</v>
      </c>
      <c r="F203" t="s">
        <v>55</v>
      </c>
      <c r="G203" t="s">
        <v>79</v>
      </c>
      <c r="H203">
        <v>18</v>
      </c>
      <c r="I203" t="s">
        <v>30</v>
      </c>
    </row>
    <row r="204" spans="1:9" x14ac:dyDescent="0.25">
      <c r="A204">
        <v>25</v>
      </c>
      <c r="B204" t="s">
        <v>0</v>
      </c>
      <c r="C204" t="s">
        <v>29</v>
      </c>
      <c r="D204" t="s">
        <v>83</v>
      </c>
      <c r="E204">
        <v>60</v>
      </c>
      <c r="F204" t="s">
        <v>55</v>
      </c>
      <c r="G204" t="s">
        <v>184</v>
      </c>
      <c r="H204">
        <v>18</v>
      </c>
      <c r="I204" t="s">
        <v>30</v>
      </c>
    </row>
    <row r="205" spans="1:9" x14ac:dyDescent="0.25">
      <c r="A205">
        <v>25</v>
      </c>
      <c r="B205" t="s">
        <v>0</v>
      </c>
      <c r="C205" t="s">
        <v>29</v>
      </c>
      <c r="D205" t="s">
        <v>71</v>
      </c>
      <c r="E205">
        <v>60</v>
      </c>
      <c r="F205" t="s">
        <v>55</v>
      </c>
      <c r="G205" t="s">
        <v>56</v>
      </c>
      <c r="H205">
        <v>18</v>
      </c>
      <c r="I205" t="s">
        <v>30</v>
      </c>
    </row>
    <row r="206" spans="1:9" x14ac:dyDescent="0.25">
      <c r="A206">
        <v>25</v>
      </c>
      <c r="B206" t="s">
        <v>0</v>
      </c>
      <c r="C206" t="s">
        <v>29</v>
      </c>
      <c r="D206" t="s">
        <v>66</v>
      </c>
      <c r="E206">
        <v>60</v>
      </c>
      <c r="F206" t="s">
        <v>55</v>
      </c>
      <c r="G206" t="s">
        <v>79</v>
      </c>
      <c r="H206">
        <v>18</v>
      </c>
      <c r="I206" t="s">
        <v>30</v>
      </c>
    </row>
    <row r="207" spans="1:9" x14ac:dyDescent="0.25">
      <c r="A207">
        <v>25</v>
      </c>
      <c r="B207" t="s">
        <v>0</v>
      </c>
      <c r="C207" t="s">
        <v>29</v>
      </c>
      <c r="D207" t="s">
        <v>68</v>
      </c>
      <c r="E207">
        <v>60</v>
      </c>
      <c r="F207" t="s">
        <v>55</v>
      </c>
      <c r="G207" t="s">
        <v>185</v>
      </c>
      <c r="H207">
        <v>18</v>
      </c>
      <c r="I207" t="s">
        <v>30</v>
      </c>
    </row>
    <row r="208" spans="1:9" x14ac:dyDescent="0.25">
      <c r="A208">
        <v>25</v>
      </c>
      <c r="B208" t="s">
        <v>0</v>
      </c>
      <c r="C208" t="s">
        <v>29</v>
      </c>
      <c r="D208" t="s">
        <v>80</v>
      </c>
      <c r="E208">
        <v>60</v>
      </c>
      <c r="F208" t="s">
        <v>55</v>
      </c>
      <c r="G208" t="s">
        <v>186</v>
      </c>
      <c r="H208">
        <v>18</v>
      </c>
      <c r="I208" t="s">
        <v>30</v>
      </c>
    </row>
    <row r="209" spans="1:9" x14ac:dyDescent="0.25">
      <c r="A209">
        <v>25</v>
      </c>
      <c r="B209" t="s">
        <v>0</v>
      </c>
      <c r="C209" t="s">
        <v>29</v>
      </c>
      <c r="D209" t="s">
        <v>70</v>
      </c>
      <c r="E209">
        <v>60</v>
      </c>
      <c r="F209" t="s">
        <v>55</v>
      </c>
      <c r="G209" t="s">
        <v>56</v>
      </c>
      <c r="H209">
        <v>18</v>
      </c>
      <c r="I209" t="s">
        <v>30</v>
      </c>
    </row>
    <row r="210" spans="1:9" x14ac:dyDescent="0.25">
      <c r="A210">
        <v>25</v>
      </c>
      <c r="B210" t="s">
        <v>0</v>
      </c>
      <c r="C210" t="s">
        <v>29</v>
      </c>
      <c r="D210" t="s">
        <v>73</v>
      </c>
      <c r="E210">
        <v>60</v>
      </c>
      <c r="F210" t="s">
        <v>55</v>
      </c>
      <c r="G210" t="s">
        <v>56</v>
      </c>
      <c r="H210">
        <v>18</v>
      </c>
      <c r="I210" t="s">
        <v>30</v>
      </c>
    </row>
    <row r="211" spans="1:9" x14ac:dyDescent="0.25">
      <c r="A211">
        <v>25</v>
      </c>
      <c r="B211" t="s">
        <v>0</v>
      </c>
      <c r="C211" t="s">
        <v>29</v>
      </c>
      <c r="D211" t="s">
        <v>81</v>
      </c>
      <c r="E211">
        <v>60</v>
      </c>
      <c r="F211" t="s">
        <v>55</v>
      </c>
      <c r="G211" t="s">
        <v>79</v>
      </c>
      <c r="H211">
        <v>18</v>
      </c>
      <c r="I211" t="s">
        <v>30</v>
      </c>
    </row>
    <row r="212" spans="1:9" x14ac:dyDescent="0.25">
      <c r="A212">
        <v>25</v>
      </c>
      <c r="B212" t="s">
        <v>0</v>
      </c>
      <c r="C212" t="s">
        <v>29</v>
      </c>
      <c r="D212" t="s">
        <v>75</v>
      </c>
      <c r="E212">
        <v>60</v>
      </c>
      <c r="F212" t="s">
        <v>55</v>
      </c>
      <c r="G212" t="s">
        <v>56</v>
      </c>
      <c r="H212">
        <v>18</v>
      </c>
      <c r="I212" t="s">
        <v>30</v>
      </c>
    </row>
    <row r="213" spans="1:9" x14ac:dyDescent="0.25">
      <c r="A213">
        <v>25</v>
      </c>
      <c r="B213" t="s">
        <v>0</v>
      </c>
      <c r="C213" t="s">
        <v>29</v>
      </c>
      <c r="D213" t="s">
        <v>62</v>
      </c>
      <c r="E213">
        <v>60</v>
      </c>
      <c r="F213" t="s">
        <v>55</v>
      </c>
      <c r="G213" t="s">
        <v>56</v>
      </c>
      <c r="H213">
        <v>18</v>
      </c>
      <c r="I213" t="s">
        <v>30</v>
      </c>
    </row>
    <row r="214" spans="1:9" x14ac:dyDescent="0.25">
      <c r="A214">
        <v>25</v>
      </c>
      <c r="B214" t="s">
        <v>0</v>
      </c>
      <c r="C214" t="s">
        <v>29</v>
      </c>
      <c r="D214" t="s">
        <v>77</v>
      </c>
      <c r="E214">
        <v>60</v>
      </c>
      <c r="F214" t="s">
        <v>55</v>
      </c>
      <c r="G214" t="s">
        <v>187</v>
      </c>
      <c r="H214">
        <v>18</v>
      </c>
      <c r="I214" t="s">
        <v>30</v>
      </c>
    </row>
    <row r="215" spans="1:9" x14ac:dyDescent="0.25">
      <c r="A215">
        <v>23</v>
      </c>
      <c r="B215" t="s">
        <v>0</v>
      </c>
      <c r="C215" t="s">
        <v>31</v>
      </c>
      <c r="D215" t="s">
        <v>80</v>
      </c>
      <c r="E215">
        <v>60</v>
      </c>
      <c r="F215" t="s">
        <v>55</v>
      </c>
      <c r="G215" t="s">
        <v>188</v>
      </c>
      <c r="H215">
        <v>18</v>
      </c>
      <c r="I215" t="s">
        <v>32</v>
      </c>
    </row>
    <row r="216" spans="1:9" x14ac:dyDescent="0.25">
      <c r="A216">
        <v>23</v>
      </c>
      <c r="B216" t="s">
        <v>0</v>
      </c>
      <c r="C216" t="s">
        <v>31</v>
      </c>
      <c r="D216" t="s">
        <v>64</v>
      </c>
      <c r="E216">
        <v>60</v>
      </c>
      <c r="F216" t="s">
        <v>55</v>
      </c>
      <c r="G216" t="s">
        <v>82</v>
      </c>
      <c r="H216">
        <v>18</v>
      </c>
      <c r="I216" t="s">
        <v>32</v>
      </c>
    </row>
    <row r="217" spans="1:9" x14ac:dyDescent="0.25">
      <c r="A217">
        <v>23</v>
      </c>
      <c r="B217" t="s">
        <v>0</v>
      </c>
      <c r="C217" t="s">
        <v>31</v>
      </c>
      <c r="D217" t="s">
        <v>66</v>
      </c>
      <c r="E217">
        <v>60</v>
      </c>
      <c r="F217" t="s">
        <v>55</v>
      </c>
      <c r="G217" t="s">
        <v>189</v>
      </c>
      <c r="H217">
        <v>18</v>
      </c>
      <c r="I217" t="s">
        <v>32</v>
      </c>
    </row>
    <row r="218" spans="1:9" x14ac:dyDescent="0.25">
      <c r="A218">
        <v>23</v>
      </c>
      <c r="B218" t="s">
        <v>0</v>
      </c>
      <c r="C218" t="s">
        <v>31</v>
      </c>
      <c r="D218" t="s">
        <v>68</v>
      </c>
      <c r="E218">
        <v>60</v>
      </c>
      <c r="F218" t="s">
        <v>55</v>
      </c>
      <c r="G218" t="s">
        <v>190</v>
      </c>
      <c r="H218">
        <v>18</v>
      </c>
      <c r="I218" t="s">
        <v>32</v>
      </c>
    </row>
    <row r="219" spans="1:9" x14ac:dyDescent="0.25">
      <c r="A219">
        <v>23</v>
      </c>
      <c r="B219" t="s">
        <v>0</v>
      </c>
      <c r="C219" t="s">
        <v>31</v>
      </c>
      <c r="D219" t="s">
        <v>83</v>
      </c>
      <c r="E219">
        <v>60</v>
      </c>
      <c r="F219" t="s">
        <v>55</v>
      </c>
      <c r="G219" t="s">
        <v>82</v>
      </c>
      <c r="H219">
        <v>18</v>
      </c>
      <c r="I219" t="s">
        <v>32</v>
      </c>
    </row>
    <row r="220" spans="1:9" x14ac:dyDescent="0.25">
      <c r="A220">
        <v>23</v>
      </c>
      <c r="B220" t="s">
        <v>0</v>
      </c>
      <c r="C220" t="s">
        <v>31</v>
      </c>
      <c r="D220" t="s">
        <v>70</v>
      </c>
      <c r="E220">
        <v>60</v>
      </c>
      <c r="F220" t="s">
        <v>55</v>
      </c>
      <c r="G220" t="s">
        <v>56</v>
      </c>
      <c r="H220">
        <v>18</v>
      </c>
      <c r="I220" t="s">
        <v>32</v>
      </c>
    </row>
    <row r="221" spans="1:9" x14ac:dyDescent="0.25">
      <c r="A221">
        <v>23</v>
      </c>
      <c r="B221" t="s">
        <v>0</v>
      </c>
      <c r="C221" t="s">
        <v>31</v>
      </c>
      <c r="D221" t="s">
        <v>71</v>
      </c>
      <c r="E221">
        <v>60</v>
      </c>
      <c r="F221" t="s">
        <v>55</v>
      </c>
      <c r="G221" t="s">
        <v>115</v>
      </c>
      <c r="H221">
        <v>18</v>
      </c>
      <c r="I221" t="s">
        <v>32</v>
      </c>
    </row>
    <row r="222" spans="1:9" x14ac:dyDescent="0.25">
      <c r="A222">
        <v>23</v>
      </c>
      <c r="B222" t="s">
        <v>0</v>
      </c>
      <c r="C222" t="s">
        <v>31</v>
      </c>
      <c r="D222" t="s">
        <v>73</v>
      </c>
      <c r="E222">
        <v>60</v>
      </c>
      <c r="F222" t="s">
        <v>55</v>
      </c>
      <c r="G222" t="s">
        <v>56</v>
      </c>
      <c r="H222">
        <v>18</v>
      </c>
      <c r="I222" t="s">
        <v>32</v>
      </c>
    </row>
    <row r="223" spans="1:9" x14ac:dyDescent="0.25">
      <c r="A223">
        <v>23</v>
      </c>
      <c r="B223" t="s">
        <v>0</v>
      </c>
      <c r="C223" t="s">
        <v>31</v>
      </c>
      <c r="D223" t="s">
        <v>81</v>
      </c>
      <c r="E223">
        <v>60</v>
      </c>
      <c r="F223" t="s">
        <v>55</v>
      </c>
      <c r="G223" t="s">
        <v>191</v>
      </c>
      <c r="H223">
        <v>18</v>
      </c>
      <c r="I223" t="s">
        <v>32</v>
      </c>
    </row>
    <row r="224" spans="1:9" x14ac:dyDescent="0.25">
      <c r="A224">
        <v>23</v>
      </c>
      <c r="B224" t="s">
        <v>0</v>
      </c>
      <c r="C224" t="s">
        <v>31</v>
      </c>
      <c r="D224" t="s">
        <v>75</v>
      </c>
      <c r="E224">
        <v>60</v>
      </c>
      <c r="F224" t="s">
        <v>55</v>
      </c>
      <c r="G224" t="s">
        <v>192</v>
      </c>
      <c r="H224">
        <v>18</v>
      </c>
      <c r="I224" t="s">
        <v>32</v>
      </c>
    </row>
    <row r="225" spans="1:9" x14ac:dyDescent="0.25">
      <c r="A225">
        <v>23</v>
      </c>
      <c r="B225" t="s">
        <v>0</v>
      </c>
      <c r="C225" t="s">
        <v>31</v>
      </c>
      <c r="D225" t="s">
        <v>62</v>
      </c>
      <c r="E225">
        <v>60</v>
      </c>
      <c r="F225" t="s">
        <v>55</v>
      </c>
      <c r="G225" t="s">
        <v>193</v>
      </c>
      <c r="H225">
        <v>18</v>
      </c>
      <c r="I225" t="s">
        <v>32</v>
      </c>
    </row>
    <row r="226" spans="1:9" x14ac:dyDescent="0.25">
      <c r="A226">
        <v>23</v>
      </c>
      <c r="B226" t="s">
        <v>0</v>
      </c>
      <c r="C226" t="s">
        <v>31</v>
      </c>
      <c r="D226" t="s">
        <v>77</v>
      </c>
      <c r="E226">
        <v>60</v>
      </c>
      <c r="F226" t="s">
        <v>55</v>
      </c>
      <c r="G226" t="s">
        <v>194</v>
      </c>
      <c r="H226">
        <v>18</v>
      </c>
      <c r="I226" t="s">
        <v>32</v>
      </c>
    </row>
    <row r="227" spans="1:9" x14ac:dyDescent="0.25">
      <c r="A227">
        <v>25</v>
      </c>
      <c r="B227" t="s">
        <v>0</v>
      </c>
      <c r="C227" t="s">
        <v>33</v>
      </c>
      <c r="D227" t="s">
        <v>81</v>
      </c>
      <c r="E227">
        <v>60</v>
      </c>
      <c r="F227" t="s">
        <v>55</v>
      </c>
      <c r="G227" t="s">
        <v>195</v>
      </c>
      <c r="H227">
        <v>18</v>
      </c>
      <c r="I227" t="s">
        <v>34</v>
      </c>
    </row>
    <row r="228" spans="1:9" x14ac:dyDescent="0.25">
      <c r="A228">
        <v>25</v>
      </c>
      <c r="B228" t="s">
        <v>0</v>
      </c>
      <c r="C228" t="s">
        <v>33</v>
      </c>
      <c r="D228" t="s">
        <v>83</v>
      </c>
      <c r="E228">
        <v>60</v>
      </c>
      <c r="F228" t="s">
        <v>55</v>
      </c>
      <c r="G228" t="s">
        <v>196</v>
      </c>
      <c r="H228">
        <v>18</v>
      </c>
      <c r="I228" t="s">
        <v>34</v>
      </c>
    </row>
    <row r="229" spans="1:9" x14ac:dyDescent="0.25">
      <c r="A229">
        <v>25</v>
      </c>
      <c r="B229" t="s">
        <v>0</v>
      </c>
      <c r="C229" t="s">
        <v>33</v>
      </c>
      <c r="D229" t="s">
        <v>80</v>
      </c>
      <c r="E229">
        <v>60</v>
      </c>
      <c r="F229" t="s">
        <v>55</v>
      </c>
      <c r="G229" t="s">
        <v>197</v>
      </c>
      <c r="H229">
        <v>18</v>
      </c>
      <c r="I229" t="s">
        <v>34</v>
      </c>
    </row>
  </sheetData>
  <sortState xmlns:xlrd2="http://schemas.microsoft.com/office/spreadsheetml/2017/richdata2" ref="A2:J77">
    <sortCondition ref="J2:J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D4C1-CE21-4463-9EE3-638F8264C224}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42" bestFit="1" customWidth="1"/>
  </cols>
  <sheetData>
    <row r="1" spans="1:2" x14ac:dyDescent="0.25">
      <c r="A1" s="3" t="s">
        <v>44</v>
      </c>
      <c r="B1" s="3" t="s">
        <v>48</v>
      </c>
    </row>
    <row r="2" spans="1:2" x14ac:dyDescent="0.25">
      <c r="A2" s="1" t="s">
        <v>22</v>
      </c>
      <c r="B2" t="str">
        <f>_xlfn.CONCAT(A2:A7)</f>
        <v>MjJtYWxlRmxhdXRhMjNtYWxldGVjbGFkbyBndWl0YXJyYQ==MjNtYWxlZ3VpdGFycmE=MjNtYWxlZ3VpdGFycmEgY2FudG8=MjVtYWxlbm8=MjVtYWxlZ3VpdGFycmEgY2FudG8gZmxhdXRh</v>
      </c>
    </row>
    <row r="3" spans="1:2" x14ac:dyDescent="0.25">
      <c r="A3" s="1" t="s">
        <v>14</v>
      </c>
    </row>
    <row r="4" spans="1:2" x14ac:dyDescent="0.25">
      <c r="A4" s="1" t="s">
        <v>16</v>
      </c>
    </row>
    <row r="5" spans="1:2" x14ac:dyDescent="0.25">
      <c r="A5" s="1" t="s">
        <v>20</v>
      </c>
    </row>
    <row r="6" spans="1:2" x14ac:dyDescent="0.25">
      <c r="A6" s="1" t="s">
        <v>28</v>
      </c>
    </row>
    <row r="7" spans="1:2" x14ac:dyDescent="0.25">
      <c r="A7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52C7-B89F-4E54-9DE2-88836927834C}">
  <dimension ref="A1:R229"/>
  <sheetViews>
    <sheetView tabSelected="1" workbookViewId="0">
      <selection activeCell="R22" sqref="R22"/>
    </sheetView>
  </sheetViews>
  <sheetFormatPr baseColWidth="10" defaultRowHeight="15" x14ac:dyDescent="0.25"/>
  <cols>
    <col min="9" max="9" width="42.28515625" bestFit="1" customWidth="1"/>
    <col min="11" max="11" width="14.5703125" bestFit="1" customWidth="1"/>
    <col min="12" max="12" width="26.140625" style="1" customWidth="1"/>
    <col min="17" max="17" width="35" bestFit="1" customWidth="1"/>
    <col min="18" max="18" width="11.85546875" bestFit="1" customWidth="1"/>
  </cols>
  <sheetData>
    <row r="1" spans="1:18" x14ac:dyDescent="0.25">
      <c r="A1" s="3" t="str" cm="1">
        <f t="array" ref="A1:A229">'raw-3-orbits-ws60-pt0.99'!A1:A229</f>
        <v>Age</v>
      </c>
      <c r="B1" s="3" t="str" cm="1">
        <f t="array" ref="B1:B229">'raw-3-orbits-ws60-pt0.99'!B1:B229</f>
        <v>Gender</v>
      </c>
      <c r="C1" s="3" t="str" cm="1">
        <f t="array" ref="C1:C229">'raw-3-orbits-ws60-pt0.99'!C1:C229</f>
        <v>Experience</v>
      </c>
      <c r="D1" s="3" t="str" cm="1">
        <f t="array" ref="D1:D229">'raw-3-orbits-ws60-pt0.99'!D1:D229</f>
        <v>Trial</v>
      </c>
      <c r="E1" s="3" t="str" cm="1">
        <f t="array" ref="E1:E229">'raw-3-orbits-ws60-pt0.99'!E1:E229</f>
        <v>Window Size</v>
      </c>
      <c r="F1" s="3" t="str" cm="1">
        <f t="array" ref="F1:F229">'raw-3-orbits-ws60-pt0.99'!F1:F229</f>
        <v>Correlation Threshold</v>
      </c>
      <c r="G1" s="3" t="str" cm="1">
        <f t="array" ref="G1:G229">'raw-3-orbits-ws60-pt0.99'!G1:G229</f>
        <v>Raw-Result</v>
      </c>
      <c r="H1" s="3" t="str" cm="1">
        <f t="array" ref="H1:H229">'raw-3-orbits-ws60-pt0.99'!H1:H229</f>
        <v>Shifting</v>
      </c>
      <c r="I1" s="3" t="str" cm="1">
        <f t="array" ref="I1:I229">'raw-3-orbits-ws60-pt0.99'!I1:I229</f>
        <v>ID</v>
      </c>
      <c r="J1" s="3" t="s">
        <v>42</v>
      </c>
      <c r="K1" s="3" t="s">
        <v>46</v>
      </c>
      <c r="L1" s="2" t="s">
        <v>47</v>
      </c>
    </row>
    <row r="2" spans="1:18" x14ac:dyDescent="0.25">
      <c r="A2">
        <v>25</v>
      </c>
      <c r="B2" t="str">
        <v>male</v>
      </c>
      <c r="C2" t="str">
        <v>guitarra canto flauta</v>
      </c>
      <c r="D2" t="str">
        <v>3i36s-240-trial3</v>
      </c>
      <c r="E2">
        <v>60</v>
      </c>
      <c r="F2" t="str">
        <v>0.99</v>
      </c>
      <c r="G2" t="str">
        <v>correct(3587ms)</v>
      </c>
      <c r="H2">
        <v>18</v>
      </c>
      <c r="I2" t="str">
        <v>MjVtYWxlZ3VpdGFycmEgY2FudG8gZmxhdXRh</v>
      </c>
      <c r="J2" t="str">
        <f>IF(ISNUMBER(SEARCH("correct",G2)),"correct",IF(ISNUMBER(SEARCH("error",G2)),"error","missed"))</f>
        <v>correct</v>
      </c>
      <c r="K2" cm="1">
        <f t="array" aca="1" ref="K2" ca="1">IF(J2="correct",SUMPRODUCT(MID(0&amp;G2, LARGE(INDEX(ISNUMBER(--MID(G2, ROW(INDIRECT("1:"&amp;LEN(G2))), 1)) * ROW(INDIRECT("1:"&amp;LEN(G2))), 0), ROW(INDIRECT("1:"&amp;LEN(G2))))+1, 1) * 10^ROW(INDIRECT("1:"&amp;LEN(G2)))/10))</f>
        <v>3587</v>
      </c>
      <c r="L2" s="1">
        <f>IF(FIND(I2,'Best six users'!$B$2),1,0)</f>
        <v>1</v>
      </c>
    </row>
    <row r="3" spans="1:18" x14ac:dyDescent="0.25">
      <c r="A3">
        <v>25</v>
      </c>
      <c r="B3" t="str">
        <v>male</v>
      </c>
      <c r="C3" t="str">
        <v>guitarra canto flauta</v>
      </c>
      <c r="D3" t="str">
        <v>3i36s-0-trial1</v>
      </c>
      <c r="E3">
        <v>60</v>
      </c>
      <c r="F3" t="str">
        <v>0.99</v>
      </c>
      <c r="G3" t="str">
        <v>correct(7037ms)</v>
      </c>
      <c r="H3">
        <v>18</v>
      </c>
      <c r="I3" t="str">
        <v>MjVtYWxlZ3VpdGFycmEgY2FudG8gZmxhdXRh</v>
      </c>
      <c r="J3" t="str">
        <f t="shared" ref="J3:J66" si="0">IF(ISNUMBER(SEARCH("correct",G3)),"correct",IF(ISNUMBER(SEARCH("error",G3)),"error","missed"))</f>
        <v>correct</v>
      </c>
      <c r="K3" cm="1">
        <f t="array" aca="1" ref="K3" ca="1">IF(J3="correct",SUMPRODUCT(MID(0&amp;G3, LARGE(INDEX(ISNUMBER(--MID(G3, ROW(INDIRECT("1:"&amp;LEN(G3))), 1)) * ROW(INDIRECT("1:"&amp;LEN(G3))), 0), ROW(INDIRECT("1:"&amp;LEN(G3))))+1, 1) * 10^ROW(INDIRECT("1:"&amp;LEN(G3)))/10))</f>
        <v>7037</v>
      </c>
      <c r="L3" s="1">
        <f>IF(FIND(I3,'Best six users'!$B$2),1,0)</f>
        <v>1</v>
      </c>
    </row>
    <row r="4" spans="1:18" x14ac:dyDescent="0.25">
      <c r="A4">
        <v>25</v>
      </c>
      <c r="B4" t="str">
        <v>male</v>
      </c>
      <c r="C4" t="str">
        <v>guitarra canto flauta</v>
      </c>
      <c r="D4" t="str">
        <v>3i36s-0-trial2</v>
      </c>
      <c r="E4">
        <v>60</v>
      </c>
      <c r="F4" t="str">
        <v>0.99</v>
      </c>
      <c r="G4" t="str">
        <v>correct(3116ms)</v>
      </c>
      <c r="H4">
        <v>18</v>
      </c>
      <c r="I4" t="str">
        <v>MjVtYWxlZ3VpdGFycmEgY2FudG8gZmxhdXRh</v>
      </c>
      <c r="J4" t="str">
        <f t="shared" si="0"/>
        <v>correct</v>
      </c>
      <c r="K4" cm="1">
        <f t="array" aca="1" ref="K4" ca="1">IF(J4="correct",SUMPRODUCT(MID(0&amp;G4, LARGE(INDEX(ISNUMBER(--MID(G4, ROW(INDIRECT("1:"&amp;LEN(G4))), 1)) * ROW(INDIRECT("1:"&amp;LEN(G4))), 0), ROW(INDIRECT("1:"&amp;LEN(G4))))+1, 1) * 10^ROW(INDIRECT("1:"&amp;LEN(G4)))/10))</f>
        <v>3116</v>
      </c>
      <c r="L4" s="1">
        <f>IF(FIND(I4,'Best six users'!$B$2),1,0)</f>
        <v>1</v>
      </c>
    </row>
    <row r="5" spans="1:18" x14ac:dyDescent="0.25">
      <c r="A5">
        <v>25</v>
      </c>
      <c r="B5" t="str">
        <v>male</v>
      </c>
      <c r="C5" t="str">
        <v>guitarra canto flauta</v>
      </c>
      <c r="D5" t="str">
        <v>3i36s-0-trial3</v>
      </c>
      <c r="E5">
        <v>60</v>
      </c>
      <c r="F5" t="str">
        <v>0.99</v>
      </c>
      <c r="G5" t="str">
        <v>correct(3169ms)</v>
      </c>
      <c r="H5">
        <v>18</v>
      </c>
      <c r="I5" t="str">
        <v>MjVtYWxlZ3VpdGFycmEgY2FudG8gZmxhdXRh</v>
      </c>
      <c r="J5" t="str">
        <f t="shared" si="0"/>
        <v>correct</v>
      </c>
      <c r="K5" cm="1">
        <f t="array" aca="1" ref="K5" ca="1">IF(J5="correct",SUMPRODUCT(MID(0&amp;G5, LARGE(INDEX(ISNUMBER(--MID(G5, ROW(INDIRECT("1:"&amp;LEN(G5))), 1)) * ROW(INDIRECT("1:"&amp;LEN(G5))), 0), ROW(INDIRECT("1:"&amp;LEN(G5))))+1, 1) * 10^ROW(INDIRECT("1:"&amp;LEN(G5)))/10))</f>
        <v>3169</v>
      </c>
      <c r="L5" s="1">
        <f>IF(FIND(I5,'Best six users'!$B$2),1,0)</f>
        <v>1</v>
      </c>
    </row>
    <row r="6" spans="1:18" x14ac:dyDescent="0.25">
      <c r="A6">
        <v>25</v>
      </c>
      <c r="B6" t="str">
        <v>male</v>
      </c>
      <c r="C6" t="str">
        <v>guitarra canto flauta</v>
      </c>
      <c r="D6" t="str">
        <v>3i36s-120-trial2</v>
      </c>
      <c r="E6">
        <v>60</v>
      </c>
      <c r="F6" t="str">
        <v>0.99</v>
      </c>
      <c r="G6" t="str">
        <v>missed</v>
      </c>
      <c r="H6">
        <v>18</v>
      </c>
      <c r="I6" t="str">
        <v>MjVtYWxlZ3VpdGFycmEgY2FudG8gZmxhdXRh</v>
      </c>
      <c r="J6" t="str">
        <f t="shared" si="0"/>
        <v>missed</v>
      </c>
      <c r="K6" t="b" cm="1">
        <f t="array" aca="1" ref="K6" ca="1">IF(J6="correct",SUMPRODUCT(MID(0&amp;G6, LARGE(INDEX(ISNUMBER(--MID(G6, ROW(INDIRECT("1:"&amp;LEN(G6))), 1)) * ROW(INDIRECT("1:"&amp;LEN(G6))), 0), ROW(INDIRECT("1:"&amp;LEN(G6))))+1, 1) * 10^ROW(INDIRECT("1:"&amp;LEN(G6)))/10))</f>
        <v>0</v>
      </c>
      <c r="L6" s="1">
        <f>IF(FIND(I6,'Best six users'!$B$2),1,0)</f>
        <v>1</v>
      </c>
    </row>
    <row r="7" spans="1:18" x14ac:dyDescent="0.25">
      <c r="A7">
        <v>25</v>
      </c>
      <c r="B7" t="str">
        <v>male</v>
      </c>
      <c r="C7" t="str">
        <v>guitarra canto flauta</v>
      </c>
      <c r="D7" t="str">
        <v>3i36s-120-trial3</v>
      </c>
      <c r="E7">
        <v>60</v>
      </c>
      <c r="F7" t="str">
        <v>0.99</v>
      </c>
      <c r="G7" t="str">
        <v>correct(2264ms)</v>
      </c>
      <c r="H7">
        <v>18</v>
      </c>
      <c r="I7" t="str">
        <v>MjVtYWxlZ3VpdGFycmEgY2FudG8gZmxhdXRh</v>
      </c>
      <c r="J7" t="str">
        <f t="shared" si="0"/>
        <v>correct</v>
      </c>
      <c r="K7" cm="1">
        <f t="array" aca="1" ref="K7" ca="1">IF(J7="correct",SUMPRODUCT(MID(0&amp;G7, LARGE(INDEX(ISNUMBER(--MID(G7, ROW(INDIRECT("1:"&amp;LEN(G7))), 1)) * ROW(INDIRECT("1:"&amp;LEN(G7))), 0), ROW(INDIRECT("1:"&amp;LEN(G7))))+1, 1) * 10^ROW(INDIRECT("1:"&amp;LEN(G7)))/10))</f>
        <v>2264</v>
      </c>
      <c r="L7" s="1">
        <f>IF(FIND(I7,'Best six users'!$B$2),1,0)</f>
        <v>1</v>
      </c>
      <c r="Q7" s="3" t="s">
        <v>51</v>
      </c>
      <c r="R7">
        <f>COUNTIF(D:D,"&lt;&gt;")-1</f>
        <v>228</v>
      </c>
    </row>
    <row r="8" spans="1:18" x14ac:dyDescent="0.25">
      <c r="A8">
        <v>25</v>
      </c>
      <c r="B8" t="str">
        <v>male</v>
      </c>
      <c r="C8" t="str">
        <v>guitarra canto flauta</v>
      </c>
      <c r="D8" t="str">
        <v>3i36s-120-trial4</v>
      </c>
      <c r="E8">
        <v>60</v>
      </c>
      <c r="F8" t="str">
        <v>0.99</v>
      </c>
      <c r="G8" t="str">
        <v>correct(3084ms)</v>
      </c>
      <c r="H8">
        <v>18</v>
      </c>
      <c r="I8" t="str">
        <v>MjVtYWxlZ3VpdGFycmEgY2FudG8gZmxhdXRh</v>
      </c>
      <c r="J8" t="str">
        <f t="shared" si="0"/>
        <v>correct</v>
      </c>
      <c r="K8" cm="1">
        <f t="array" aca="1" ref="K8" ca="1">IF(J8="correct",SUMPRODUCT(MID(0&amp;G8, LARGE(INDEX(ISNUMBER(--MID(G8, ROW(INDIRECT("1:"&amp;LEN(G8))), 1)) * ROW(INDIRECT("1:"&amp;LEN(G8))), 0), ROW(INDIRECT("1:"&amp;LEN(G8))))+1, 1) * 10^ROW(INDIRECT("1:"&amp;LEN(G8)))/10))</f>
        <v>3084</v>
      </c>
      <c r="L8" s="1">
        <f>IF(FIND(I8,'Best six users'!$B$2),1,0)</f>
        <v>1</v>
      </c>
      <c r="Q8" s="3" t="s">
        <v>52</v>
      </c>
      <c r="R8">
        <f>COUNTIF(L:L,"=1")</f>
        <v>72</v>
      </c>
    </row>
    <row r="9" spans="1:18" x14ac:dyDescent="0.25">
      <c r="A9">
        <v>25</v>
      </c>
      <c r="B9" t="str">
        <v>male</v>
      </c>
      <c r="C9" t="str">
        <v>guitarra canto flauta</v>
      </c>
      <c r="D9" t="str">
        <v>3i36s-240-trial2</v>
      </c>
      <c r="E9">
        <v>60</v>
      </c>
      <c r="F9" t="str">
        <v>0.99</v>
      </c>
      <c r="G9" t="str">
        <v>correct(5686ms)</v>
      </c>
      <c r="H9">
        <v>18</v>
      </c>
      <c r="I9" t="str">
        <v>MjVtYWxlZ3VpdGFycmEgY2FudG8gZmxhdXRh</v>
      </c>
      <c r="J9" t="str">
        <f t="shared" si="0"/>
        <v>correct</v>
      </c>
      <c r="K9" cm="1">
        <f t="array" aca="1" ref="K9" ca="1">IF(J9="correct",SUMPRODUCT(MID(0&amp;G9, LARGE(INDEX(ISNUMBER(--MID(G9, ROW(INDIRECT("1:"&amp;LEN(G9))), 1)) * ROW(INDIRECT("1:"&amp;LEN(G9))), 0), ROW(INDIRECT("1:"&amp;LEN(G9))))+1, 1) * 10^ROW(INDIRECT("1:"&amp;LEN(G9)))/10))</f>
        <v>5686</v>
      </c>
      <c r="L9" s="1">
        <f>IF(FIND(I9,'Best six users'!$B$2),1,0)</f>
        <v>1</v>
      </c>
      <c r="Q9" s="3" t="s">
        <v>49</v>
      </c>
      <c r="R9">
        <f ca="1">AVERAGE(K:K)</f>
        <v>4415.123076923077</v>
      </c>
    </row>
    <row r="10" spans="1:18" x14ac:dyDescent="0.25">
      <c r="A10">
        <v>25</v>
      </c>
      <c r="B10" t="str">
        <v>male</v>
      </c>
      <c r="C10" t="str">
        <v>guitarra canto flauta</v>
      </c>
      <c r="D10" t="str">
        <v>3i36s-240-trial4</v>
      </c>
      <c r="E10">
        <v>60</v>
      </c>
      <c r="F10" t="str">
        <v>0.99</v>
      </c>
      <c r="G10" t="str">
        <v>correct(8717ms)</v>
      </c>
      <c r="H10">
        <v>18</v>
      </c>
      <c r="I10" t="str">
        <v>MjVtYWxlZ3VpdGFycmEgY2FudG8gZmxhdXRh</v>
      </c>
      <c r="J10" t="str">
        <f t="shared" si="0"/>
        <v>correct</v>
      </c>
      <c r="K10" cm="1">
        <f t="array" aca="1" ref="K10" ca="1">IF(J10="correct",SUMPRODUCT(MID(0&amp;G10, LARGE(INDEX(ISNUMBER(--MID(G10, ROW(INDIRECT("1:"&amp;LEN(G10))), 1)) * ROW(INDIRECT("1:"&amp;LEN(G10))), 0), ROW(INDIRECT("1:"&amp;LEN(G10))))+1, 1) * 10^ROW(INDIRECT("1:"&amp;LEN(G10)))/10))</f>
        <v>8717</v>
      </c>
      <c r="L10" s="1">
        <f>IF(FIND(I10,'Best six users'!$B$2),1,0)</f>
        <v>1</v>
      </c>
      <c r="P10" t="s">
        <v>53</v>
      </c>
      <c r="Q10" s="3" t="s">
        <v>50</v>
      </c>
      <c r="R10">
        <f>COUNTIFS(J:J,P10,L:L,1)/R8*100</f>
        <v>75</v>
      </c>
    </row>
    <row r="11" spans="1:18" x14ac:dyDescent="0.25">
      <c r="A11">
        <v>22</v>
      </c>
      <c r="B11" t="str">
        <v>male</v>
      </c>
      <c r="C11" t="str">
        <v>NO</v>
      </c>
      <c r="D11" t="str">
        <v>3i36s-0-trial2</v>
      </c>
      <c r="E11">
        <v>60</v>
      </c>
      <c r="F11" t="str">
        <v>0.99</v>
      </c>
      <c r="G11" t="str">
        <v>error(120deg)</v>
      </c>
      <c r="H11">
        <v>18</v>
      </c>
      <c r="I11" t="str">
        <v>MjJtYWxlTk8=</v>
      </c>
      <c r="J11" t="str">
        <f t="shared" si="0"/>
        <v>error</v>
      </c>
      <c r="K11" t="b" cm="1">
        <f t="array" aca="1" ref="K11" ca="1">IF(J11="correct",SUMPRODUCT(MID(0&amp;G11, LARGE(INDEX(ISNUMBER(--MID(G11, ROW(INDIRECT("1:"&amp;LEN(G11))), 1)) * ROW(INDIRECT("1:"&amp;LEN(G11))), 0), ROW(INDIRECT("1:"&amp;LEN(G11))))+1, 1) * 10^ROW(INDIRECT("1:"&amp;LEN(G11)))/10))</f>
        <v>0</v>
      </c>
      <c r="L11" s="1" t="e">
        <f>IF(FIND(I11,'Best six users'!$B$2),1,0)</f>
        <v>#VALUE!</v>
      </c>
      <c r="P11" t="s">
        <v>2</v>
      </c>
      <c r="Q11" s="3" t="s">
        <v>60</v>
      </c>
      <c r="R11">
        <f>COUNTIFS(J:J,P11,L:L,1)/R8*100</f>
        <v>1.3888888888888888</v>
      </c>
    </row>
    <row r="12" spans="1:18" x14ac:dyDescent="0.25">
      <c r="A12">
        <v>22</v>
      </c>
      <c r="B12" t="str">
        <v>male</v>
      </c>
      <c r="C12" t="str">
        <v>NO</v>
      </c>
      <c r="D12" t="str">
        <v>3i36s-120-trial1</v>
      </c>
      <c r="E12">
        <v>60</v>
      </c>
      <c r="F12" t="str">
        <v>0.99</v>
      </c>
      <c r="G12" t="str">
        <v>missed</v>
      </c>
      <c r="H12">
        <v>18</v>
      </c>
      <c r="I12" t="str">
        <v>MjJtYWxlTk8=</v>
      </c>
      <c r="J12" t="str">
        <f t="shared" si="0"/>
        <v>missed</v>
      </c>
      <c r="K12" t="b" cm="1">
        <f t="array" aca="1" ref="K12" ca="1">IF(J12="correct",SUMPRODUCT(MID(0&amp;G12, LARGE(INDEX(ISNUMBER(--MID(G12, ROW(INDIRECT("1:"&amp;LEN(G12))), 1)) * ROW(INDIRECT("1:"&amp;LEN(G12))), 0), ROW(INDIRECT("1:"&amp;LEN(G12))))+1, 1) * 10^ROW(INDIRECT("1:"&amp;LEN(G12)))/10))</f>
        <v>0</v>
      </c>
      <c r="L12" s="1" t="e">
        <f>IF(FIND(I12,'Best six users'!$B$2),1,0)</f>
        <v>#VALUE!</v>
      </c>
      <c r="P12" t="s">
        <v>54</v>
      </c>
      <c r="Q12" s="3" t="s">
        <v>61</v>
      </c>
      <c r="R12">
        <f>COUNTIFS(J:J,P12,L:L,1)/R8*100</f>
        <v>23.611111111111111</v>
      </c>
    </row>
    <row r="13" spans="1:18" x14ac:dyDescent="0.25">
      <c r="A13">
        <v>22</v>
      </c>
      <c r="B13" t="str">
        <v>male</v>
      </c>
      <c r="C13" t="str">
        <v>NO</v>
      </c>
      <c r="D13" t="str">
        <v>3i36s-120-trial3</v>
      </c>
      <c r="E13">
        <v>60</v>
      </c>
      <c r="F13" t="str">
        <v>0.99</v>
      </c>
      <c r="G13" t="str">
        <v>error(0deg)</v>
      </c>
      <c r="H13">
        <v>18</v>
      </c>
      <c r="I13" t="str">
        <v>MjJtYWxlTk8=</v>
      </c>
      <c r="J13" t="str">
        <f t="shared" si="0"/>
        <v>error</v>
      </c>
      <c r="K13" t="b" cm="1">
        <f t="array" aca="1" ref="K13" ca="1">IF(J13="correct",SUMPRODUCT(MID(0&amp;G13, LARGE(INDEX(ISNUMBER(--MID(G13, ROW(INDIRECT("1:"&amp;LEN(G13))), 1)) * ROW(INDIRECT("1:"&amp;LEN(G13))), 0), ROW(INDIRECT("1:"&amp;LEN(G13))))+1, 1) * 10^ROW(INDIRECT("1:"&amp;LEN(G13)))/10))</f>
        <v>0</v>
      </c>
      <c r="L13" s="1" t="e">
        <f>IF(FIND(I13,'Best six users'!$B$2),1,0)</f>
        <v>#VALUE!</v>
      </c>
    </row>
    <row r="14" spans="1:18" x14ac:dyDescent="0.25">
      <c r="A14">
        <v>22</v>
      </c>
      <c r="B14" t="str">
        <v>male</v>
      </c>
      <c r="C14" t="str">
        <v>NO</v>
      </c>
      <c r="D14" t="str">
        <v>3i36s-240-trial1</v>
      </c>
      <c r="E14">
        <v>60</v>
      </c>
      <c r="F14" t="str">
        <v>0.99</v>
      </c>
      <c r="G14" t="str">
        <v>missed</v>
      </c>
      <c r="H14">
        <v>18</v>
      </c>
      <c r="I14" t="str">
        <v>MjJtYWxlTk8=</v>
      </c>
      <c r="J14" t="str">
        <f t="shared" si="0"/>
        <v>missed</v>
      </c>
      <c r="K14" t="b" cm="1">
        <f t="array" aca="1" ref="K14" ca="1">IF(J14="correct",SUMPRODUCT(MID(0&amp;G14, LARGE(INDEX(ISNUMBER(--MID(G14, ROW(INDIRECT("1:"&amp;LEN(G14))), 1)) * ROW(INDIRECT("1:"&amp;LEN(G14))), 0), ROW(INDIRECT("1:"&amp;LEN(G14))))+1, 1) * 10^ROW(INDIRECT("1:"&amp;LEN(G14)))/10))</f>
        <v>0</v>
      </c>
      <c r="L14" s="1" t="e">
        <f>IF(FIND(I14,'Best six users'!$B$2),1,0)</f>
        <v>#VALUE!</v>
      </c>
    </row>
    <row r="15" spans="1:18" x14ac:dyDescent="0.25">
      <c r="A15">
        <v>22</v>
      </c>
      <c r="B15" t="str">
        <v>male</v>
      </c>
      <c r="C15" t="str">
        <v>NO</v>
      </c>
      <c r="D15" t="str">
        <v>3i36s-240-trial2</v>
      </c>
      <c r="E15">
        <v>60</v>
      </c>
      <c r="F15" t="str">
        <v>0.99</v>
      </c>
      <c r="G15" t="str">
        <v>missed</v>
      </c>
      <c r="H15">
        <v>18</v>
      </c>
      <c r="I15" t="str">
        <v>MjJtYWxlTk8=</v>
      </c>
      <c r="J15" t="str">
        <f t="shared" si="0"/>
        <v>missed</v>
      </c>
      <c r="K15" t="b" cm="1">
        <f t="array" aca="1" ref="K15" ca="1">IF(J15="correct",SUMPRODUCT(MID(0&amp;G15, LARGE(INDEX(ISNUMBER(--MID(G15, ROW(INDIRECT("1:"&amp;LEN(G15))), 1)) * ROW(INDIRECT("1:"&amp;LEN(G15))), 0), ROW(INDIRECT("1:"&amp;LEN(G15))))+1, 1) * 10^ROW(INDIRECT("1:"&amp;LEN(G15)))/10))</f>
        <v>0</v>
      </c>
      <c r="L15" s="1" t="e">
        <f>IF(FIND(I15,'Best six users'!$B$2),1,0)</f>
        <v>#VALUE!</v>
      </c>
    </row>
    <row r="16" spans="1:18" x14ac:dyDescent="0.25">
      <c r="A16">
        <v>22</v>
      </c>
      <c r="B16" t="str">
        <v>male</v>
      </c>
      <c r="C16" t="str">
        <v>NO</v>
      </c>
      <c r="D16" t="str">
        <v>3i36s-0-trial1</v>
      </c>
      <c r="E16">
        <v>60</v>
      </c>
      <c r="F16" t="str">
        <v>0.99</v>
      </c>
      <c r="G16" t="str">
        <v>error(240deg)</v>
      </c>
      <c r="H16">
        <v>18</v>
      </c>
      <c r="I16" t="str">
        <v>MjJtYWxlTk8=</v>
      </c>
      <c r="J16" t="str">
        <f t="shared" si="0"/>
        <v>error</v>
      </c>
      <c r="K16" t="b" cm="1">
        <f t="array" aca="1" ref="K16" ca="1">IF(J16="correct",SUMPRODUCT(MID(0&amp;G16, LARGE(INDEX(ISNUMBER(--MID(G16, ROW(INDIRECT("1:"&amp;LEN(G16))), 1)) * ROW(INDIRECT("1:"&amp;LEN(G16))), 0), ROW(INDIRECT("1:"&amp;LEN(G16))))+1, 1) * 10^ROW(INDIRECT("1:"&amp;LEN(G16)))/10))</f>
        <v>0</v>
      </c>
      <c r="L16" s="1" t="e">
        <f>IF(FIND(I16,'Best six users'!$B$2),1,0)</f>
        <v>#VALUE!</v>
      </c>
    </row>
    <row r="17" spans="1:12" x14ac:dyDescent="0.25">
      <c r="A17">
        <v>22</v>
      </c>
      <c r="B17" t="str">
        <v>male</v>
      </c>
      <c r="C17" t="str">
        <v>NO</v>
      </c>
      <c r="D17" t="str">
        <v>3i36s-0-trial3</v>
      </c>
      <c r="E17">
        <v>60</v>
      </c>
      <c r="F17" t="str">
        <v>0.99</v>
      </c>
      <c r="G17" t="str">
        <v>missed</v>
      </c>
      <c r="H17">
        <v>18</v>
      </c>
      <c r="I17" t="str">
        <v>MjJtYWxlTk8=</v>
      </c>
      <c r="J17" t="str">
        <f t="shared" si="0"/>
        <v>missed</v>
      </c>
      <c r="K17" t="b" cm="1">
        <f t="array" aca="1" ref="K17" ca="1">IF(J17="correct",SUMPRODUCT(MID(0&amp;G17, LARGE(INDEX(ISNUMBER(--MID(G17, ROW(INDIRECT("1:"&amp;LEN(G17))), 1)) * ROW(INDIRECT("1:"&amp;LEN(G17))), 0), ROW(INDIRECT("1:"&amp;LEN(G17))))+1, 1) * 10^ROW(INDIRECT("1:"&amp;LEN(G17)))/10))</f>
        <v>0</v>
      </c>
      <c r="L17" s="1" t="e">
        <f>IF(FIND(I17,'Best six users'!$B$2),1,0)</f>
        <v>#VALUE!</v>
      </c>
    </row>
    <row r="18" spans="1:12" x14ac:dyDescent="0.25">
      <c r="A18">
        <v>22</v>
      </c>
      <c r="B18" t="str">
        <v>male</v>
      </c>
      <c r="C18" t="str">
        <v>NO</v>
      </c>
      <c r="D18" t="str">
        <v>3i36s-0-trial4</v>
      </c>
      <c r="E18">
        <v>60</v>
      </c>
      <c r="F18" t="str">
        <v>0.99</v>
      </c>
      <c r="G18" t="str">
        <v>missed</v>
      </c>
      <c r="H18">
        <v>18</v>
      </c>
      <c r="I18" t="str">
        <v>MjJtYWxlTk8=</v>
      </c>
      <c r="J18" t="str">
        <f t="shared" si="0"/>
        <v>missed</v>
      </c>
      <c r="K18" t="b" cm="1">
        <f t="array" aca="1" ref="K18" ca="1">IF(J18="correct",SUMPRODUCT(MID(0&amp;G18, LARGE(INDEX(ISNUMBER(--MID(G18, ROW(INDIRECT("1:"&amp;LEN(G18))), 1)) * ROW(INDIRECT("1:"&amp;LEN(G18))), 0), ROW(INDIRECT("1:"&amp;LEN(G18))))+1, 1) * 10^ROW(INDIRECT("1:"&amp;LEN(G18)))/10))</f>
        <v>0</v>
      </c>
      <c r="L18" s="1" t="e">
        <f>IF(FIND(I18,'Best six users'!$B$2),1,0)</f>
        <v>#VALUE!</v>
      </c>
    </row>
    <row r="19" spans="1:12" x14ac:dyDescent="0.25">
      <c r="A19">
        <v>22</v>
      </c>
      <c r="B19" t="str">
        <v>male</v>
      </c>
      <c r="C19" t="str">
        <v>NO</v>
      </c>
      <c r="D19" t="str">
        <v>3i36s-120-trial2</v>
      </c>
      <c r="E19">
        <v>60</v>
      </c>
      <c r="F19" t="str">
        <v>0.99</v>
      </c>
      <c r="G19" t="str">
        <v>correct(5770ms)</v>
      </c>
      <c r="H19">
        <v>18</v>
      </c>
      <c r="I19" t="str">
        <v>MjJtYWxlTk8=</v>
      </c>
      <c r="J19" t="str">
        <f t="shared" si="0"/>
        <v>correct</v>
      </c>
      <c r="K19" cm="1">
        <f t="array" aca="1" ref="K19" ca="1">IF(J19="correct",SUMPRODUCT(MID(0&amp;G19, LARGE(INDEX(ISNUMBER(--MID(G19, ROW(INDIRECT("1:"&amp;LEN(G19))), 1)) * ROW(INDIRECT("1:"&amp;LEN(G19))), 0), ROW(INDIRECT("1:"&amp;LEN(G19))))+1, 1) * 10^ROW(INDIRECT("1:"&amp;LEN(G19)))/10))</f>
        <v>5770</v>
      </c>
      <c r="L19" s="1" t="e">
        <f>IF(FIND(I19,'Best six users'!$B$2),1,0)</f>
        <v>#VALUE!</v>
      </c>
    </row>
    <row r="20" spans="1:12" x14ac:dyDescent="0.25">
      <c r="A20">
        <v>22</v>
      </c>
      <c r="B20" t="str">
        <v>male</v>
      </c>
      <c r="C20" t="str">
        <v>NO</v>
      </c>
      <c r="D20" t="str">
        <v>3i36s-120-trial4</v>
      </c>
      <c r="E20">
        <v>60</v>
      </c>
      <c r="F20" t="str">
        <v>0.99</v>
      </c>
      <c r="G20" t="str">
        <v>missed</v>
      </c>
      <c r="H20">
        <v>18</v>
      </c>
      <c r="I20" t="str">
        <v>MjJtYWxlTk8=</v>
      </c>
      <c r="J20" t="str">
        <f t="shared" si="0"/>
        <v>missed</v>
      </c>
      <c r="K20" t="b" cm="1">
        <f t="array" aca="1" ref="K20" ca="1">IF(J20="correct",SUMPRODUCT(MID(0&amp;G20, LARGE(INDEX(ISNUMBER(--MID(G20, ROW(INDIRECT("1:"&amp;LEN(G20))), 1)) * ROW(INDIRECT("1:"&amp;LEN(G20))), 0), ROW(INDIRECT("1:"&amp;LEN(G20))))+1, 1) * 10^ROW(INDIRECT("1:"&amp;LEN(G20)))/10))</f>
        <v>0</v>
      </c>
      <c r="L20" s="1" t="e">
        <f>IF(FIND(I20,'Best six users'!$B$2),1,0)</f>
        <v>#VALUE!</v>
      </c>
    </row>
    <row r="21" spans="1:12" x14ac:dyDescent="0.25">
      <c r="A21">
        <v>22</v>
      </c>
      <c r="B21" t="str">
        <v>male</v>
      </c>
      <c r="C21" t="str">
        <v>NO</v>
      </c>
      <c r="D21" t="str">
        <v>3i36s-240-trial3</v>
      </c>
      <c r="E21">
        <v>60</v>
      </c>
      <c r="F21" t="str">
        <v>0.99</v>
      </c>
      <c r="G21" t="str">
        <v>missed</v>
      </c>
      <c r="H21">
        <v>18</v>
      </c>
      <c r="I21" t="str">
        <v>MjJtYWxlTk8=</v>
      </c>
      <c r="J21" t="str">
        <f t="shared" si="0"/>
        <v>missed</v>
      </c>
      <c r="K21" t="b" cm="1">
        <f t="array" aca="1" ref="K21" ca="1">IF(J21="correct",SUMPRODUCT(MID(0&amp;G21, LARGE(INDEX(ISNUMBER(--MID(G21, ROW(INDIRECT("1:"&amp;LEN(G21))), 1)) * ROW(INDIRECT("1:"&amp;LEN(G21))), 0), ROW(INDIRECT("1:"&amp;LEN(G21))))+1, 1) * 10^ROW(INDIRECT("1:"&amp;LEN(G21)))/10))</f>
        <v>0</v>
      </c>
      <c r="L21" s="1" t="e">
        <f>IF(FIND(I21,'Best six users'!$B$2),1,0)</f>
        <v>#VALUE!</v>
      </c>
    </row>
    <row r="22" spans="1:12" x14ac:dyDescent="0.25">
      <c r="A22">
        <v>22</v>
      </c>
      <c r="B22" t="str">
        <v>male</v>
      </c>
      <c r="C22" t="str">
        <v>NO</v>
      </c>
      <c r="D22" t="str">
        <v>3i36s-240-trial4</v>
      </c>
      <c r="E22">
        <v>60</v>
      </c>
      <c r="F22" t="str">
        <v>0.99</v>
      </c>
      <c r="G22" t="str">
        <v>missed</v>
      </c>
      <c r="H22">
        <v>18</v>
      </c>
      <c r="I22" t="str">
        <v>MjJtYWxlTk8=</v>
      </c>
      <c r="J22" t="str">
        <f t="shared" si="0"/>
        <v>missed</v>
      </c>
      <c r="K22" t="b" cm="1">
        <f t="array" aca="1" ref="K22" ca="1">IF(J22="correct",SUMPRODUCT(MID(0&amp;G22, LARGE(INDEX(ISNUMBER(--MID(G22, ROW(INDIRECT("1:"&amp;LEN(G22))), 1)) * ROW(INDIRECT("1:"&amp;LEN(G22))), 0), ROW(INDIRECT("1:"&amp;LEN(G22))))+1, 1) * 10^ROW(INDIRECT("1:"&amp;LEN(G22)))/10))</f>
        <v>0</v>
      </c>
      <c r="L22" s="1" t="e">
        <f>IF(FIND(I22,'Best six users'!$B$2),1,0)</f>
        <v>#VALUE!</v>
      </c>
    </row>
    <row r="23" spans="1:12" x14ac:dyDescent="0.25">
      <c r="A23">
        <v>24</v>
      </c>
      <c r="B23" t="str">
        <v>male</v>
      </c>
      <c r="C23" t="str">
        <v>flauta</v>
      </c>
      <c r="D23" t="str">
        <v>3i36s-0-trial2</v>
      </c>
      <c r="E23">
        <v>60</v>
      </c>
      <c r="F23" t="str">
        <v>0.99</v>
      </c>
      <c r="G23" t="str">
        <v>error(120deg)</v>
      </c>
      <c r="H23">
        <v>18</v>
      </c>
      <c r="I23" t="str">
        <v>MjRtYWxlZmxhdXRh</v>
      </c>
      <c r="J23" t="str">
        <f t="shared" si="0"/>
        <v>error</v>
      </c>
      <c r="K23" t="b" cm="1">
        <f t="array" aca="1" ref="K23" ca="1">IF(J23="correct",SUMPRODUCT(MID(0&amp;G23, LARGE(INDEX(ISNUMBER(--MID(G23, ROW(INDIRECT("1:"&amp;LEN(G23))), 1)) * ROW(INDIRECT("1:"&amp;LEN(G23))), 0), ROW(INDIRECT("1:"&amp;LEN(G23))))+1, 1) * 10^ROW(INDIRECT("1:"&amp;LEN(G23)))/10))</f>
        <v>0</v>
      </c>
      <c r="L23" s="1" t="e">
        <f>IF(FIND(I23,'Best six users'!$B$2),1,0)</f>
        <v>#VALUE!</v>
      </c>
    </row>
    <row r="24" spans="1:12" x14ac:dyDescent="0.25">
      <c r="A24">
        <v>24</v>
      </c>
      <c r="B24" t="str">
        <v>male</v>
      </c>
      <c r="C24" t="str">
        <v>flauta</v>
      </c>
      <c r="D24" t="str">
        <v>3i36s-0-trial3</v>
      </c>
      <c r="E24">
        <v>60</v>
      </c>
      <c r="F24" t="str">
        <v>0.99</v>
      </c>
      <c r="G24" t="str">
        <v>correct(5220ms)</v>
      </c>
      <c r="H24">
        <v>18</v>
      </c>
      <c r="I24" t="str">
        <v>MjRtYWxlZmxhdXRh</v>
      </c>
      <c r="J24" t="str">
        <f t="shared" si="0"/>
        <v>correct</v>
      </c>
      <c r="K24" cm="1">
        <f t="array" aca="1" ref="K24" ca="1">IF(J24="correct",SUMPRODUCT(MID(0&amp;G24, LARGE(INDEX(ISNUMBER(--MID(G24, ROW(INDIRECT("1:"&amp;LEN(G24))), 1)) * ROW(INDIRECT("1:"&amp;LEN(G24))), 0), ROW(INDIRECT("1:"&amp;LEN(G24))))+1, 1) * 10^ROW(INDIRECT("1:"&amp;LEN(G24)))/10))</f>
        <v>5220</v>
      </c>
      <c r="L24" s="1" t="e">
        <f>IF(FIND(I24,'Best six users'!$B$2),1,0)</f>
        <v>#VALUE!</v>
      </c>
    </row>
    <row r="25" spans="1:12" x14ac:dyDescent="0.25">
      <c r="A25">
        <v>24</v>
      </c>
      <c r="B25" t="str">
        <v>male</v>
      </c>
      <c r="C25" t="str">
        <v>flauta</v>
      </c>
      <c r="D25" t="str">
        <v>3i36s-0-trial4</v>
      </c>
      <c r="E25">
        <v>60</v>
      </c>
      <c r="F25" t="str">
        <v>0.99</v>
      </c>
      <c r="G25" t="str">
        <v>correct(4992ms)</v>
      </c>
      <c r="H25">
        <v>18</v>
      </c>
      <c r="I25" t="str">
        <v>MjRtYWxlZmxhdXRh</v>
      </c>
      <c r="J25" t="str">
        <f t="shared" si="0"/>
        <v>correct</v>
      </c>
      <c r="K25" cm="1">
        <f t="array" aca="1" ref="K25" ca="1">IF(J25="correct",SUMPRODUCT(MID(0&amp;G25, LARGE(INDEX(ISNUMBER(--MID(G25, ROW(INDIRECT("1:"&amp;LEN(G25))), 1)) * ROW(INDIRECT("1:"&amp;LEN(G25))), 0), ROW(INDIRECT("1:"&amp;LEN(G25))))+1, 1) * 10^ROW(INDIRECT("1:"&amp;LEN(G25)))/10))</f>
        <v>4992</v>
      </c>
      <c r="L25" s="1" t="e">
        <f>IF(FIND(I25,'Best six users'!$B$2),1,0)</f>
        <v>#VALUE!</v>
      </c>
    </row>
    <row r="26" spans="1:12" x14ac:dyDescent="0.25">
      <c r="A26">
        <v>24</v>
      </c>
      <c r="B26" t="str">
        <v>male</v>
      </c>
      <c r="C26" t="str">
        <v>flauta</v>
      </c>
      <c r="D26" t="str">
        <v>3i36s-0-trial1</v>
      </c>
      <c r="E26">
        <v>60</v>
      </c>
      <c r="F26" t="str">
        <v>0.99</v>
      </c>
      <c r="G26" t="str">
        <v>correct(6920ms)</v>
      </c>
      <c r="H26">
        <v>18</v>
      </c>
      <c r="I26" t="str">
        <v>MjRtYWxlZmxhdXRh</v>
      </c>
      <c r="J26" t="str">
        <f t="shared" si="0"/>
        <v>correct</v>
      </c>
      <c r="K26" cm="1">
        <f t="array" aca="1" ref="K26" ca="1">IF(J26="correct",SUMPRODUCT(MID(0&amp;G26, LARGE(INDEX(ISNUMBER(--MID(G26, ROW(INDIRECT("1:"&amp;LEN(G26))), 1)) * ROW(INDIRECT("1:"&amp;LEN(G26))), 0), ROW(INDIRECT("1:"&amp;LEN(G26))))+1, 1) * 10^ROW(INDIRECT("1:"&amp;LEN(G26)))/10))</f>
        <v>6920</v>
      </c>
      <c r="L26" s="1" t="e">
        <f>IF(FIND(I26,'Best six users'!$B$2),1,0)</f>
        <v>#VALUE!</v>
      </c>
    </row>
    <row r="27" spans="1:12" x14ac:dyDescent="0.25">
      <c r="A27">
        <v>24</v>
      </c>
      <c r="B27" t="str">
        <v>male</v>
      </c>
      <c r="C27" t="str">
        <v>flauta</v>
      </c>
      <c r="D27" t="str">
        <v>3i36s-240-trial1</v>
      </c>
      <c r="E27">
        <v>60</v>
      </c>
      <c r="F27" t="str">
        <v>0.99</v>
      </c>
      <c r="G27" t="str">
        <v>correct(3210ms)</v>
      </c>
      <c r="H27">
        <v>18</v>
      </c>
      <c r="I27" t="str">
        <v>MjRtYWxlZmxhdXRh</v>
      </c>
      <c r="J27" t="str">
        <f t="shared" si="0"/>
        <v>correct</v>
      </c>
      <c r="K27" cm="1">
        <f t="array" aca="1" ref="K27" ca="1">IF(J27="correct",SUMPRODUCT(MID(0&amp;G27, LARGE(INDEX(ISNUMBER(--MID(G27, ROW(INDIRECT("1:"&amp;LEN(G27))), 1)) * ROW(INDIRECT("1:"&amp;LEN(G27))), 0), ROW(INDIRECT("1:"&amp;LEN(G27))))+1, 1) * 10^ROW(INDIRECT("1:"&amp;LEN(G27)))/10))</f>
        <v>3210</v>
      </c>
      <c r="L27" s="1" t="e">
        <f>IF(FIND(I27,'Best six users'!$B$2),1,0)</f>
        <v>#VALUE!</v>
      </c>
    </row>
    <row r="28" spans="1:12" x14ac:dyDescent="0.25">
      <c r="A28">
        <v>24</v>
      </c>
      <c r="B28" t="str">
        <v>male</v>
      </c>
      <c r="C28" t="str">
        <v>NO</v>
      </c>
      <c r="D28" t="str">
        <v>3i36s-0-trial2</v>
      </c>
      <c r="E28">
        <v>60</v>
      </c>
      <c r="F28" t="str">
        <v>0.99</v>
      </c>
      <c r="G28" t="str">
        <v>correct(1951ms)</v>
      </c>
      <c r="H28">
        <v>18</v>
      </c>
      <c r="I28" t="str">
        <v>MjRtYWxlTk8=</v>
      </c>
      <c r="J28" t="str">
        <f t="shared" si="0"/>
        <v>correct</v>
      </c>
      <c r="K28" cm="1">
        <f t="array" aca="1" ref="K28" ca="1">IF(J28="correct",SUMPRODUCT(MID(0&amp;G28, LARGE(INDEX(ISNUMBER(--MID(G28, ROW(INDIRECT("1:"&amp;LEN(G28))), 1)) * ROW(INDIRECT("1:"&amp;LEN(G28))), 0), ROW(INDIRECT("1:"&amp;LEN(G28))))+1, 1) * 10^ROW(INDIRECT("1:"&amp;LEN(G28)))/10))</f>
        <v>1951</v>
      </c>
      <c r="L28" s="1" t="e">
        <f>IF(FIND(I28,'Best six users'!$B$2),1,0)</f>
        <v>#VALUE!</v>
      </c>
    </row>
    <row r="29" spans="1:12" x14ac:dyDescent="0.25">
      <c r="A29">
        <v>24</v>
      </c>
      <c r="B29" t="str">
        <v>male</v>
      </c>
      <c r="C29" t="str">
        <v>NO</v>
      </c>
      <c r="D29" t="str">
        <v>3i36s-240-trial2</v>
      </c>
      <c r="E29">
        <v>60</v>
      </c>
      <c r="F29" t="str">
        <v>0.99</v>
      </c>
      <c r="G29" t="str">
        <v>error(0deg)</v>
      </c>
      <c r="H29">
        <v>18</v>
      </c>
      <c r="I29" t="str">
        <v>MjRtYWxlTk8=</v>
      </c>
      <c r="J29" t="str">
        <f t="shared" si="0"/>
        <v>error</v>
      </c>
      <c r="K29" t="b" cm="1">
        <f t="array" aca="1" ref="K29" ca="1">IF(J29="correct",SUMPRODUCT(MID(0&amp;G29, LARGE(INDEX(ISNUMBER(--MID(G29, ROW(INDIRECT("1:"&amp;LEN(G29))), 1)) * ROW(INDIRECT("1:"&amp;LEN(G29))), 0), ROW(INDIRECT("1:"&amp;LEN(G29))))+1, 1) * 10^ROW(INDIRECT("1:"&amp;LEN(G29)))/10))</f>
        <v>0</v>
      </c>
      <c r="L29" s="1" t="e">
        <f>IF(FIND(I29,'Best six users'!$B$2),1,0)</f>
        <v>#VALUE!</v>
      </c>
    </row>
    <row r="30" spans="1:12" x14ac:dyDescent="0.25">
      <c r="A30">
        <v>24</v>
      </c>
      <c r="B30" t="str">
        <v>male</v>
      </c>
      <c r="C30" t="str">
        <v>flauta</v>
      </c>
      <c r="D30" t="str">
        <v>3i36s-120-trial1</v>
      </c>
      <c r="E30">
        <v>60</v>
      </c>
      <c r="F30" t="str">
        <v>0.99</v>
      </c>
      <c r="G30" t="str">
        <v>error(0deg)</v>
      </c>
      <c r="H30">
        <v>18</v>
      </c>
      <c r="I30" t="str">
        <v>MjRtYWxlZmxhdXRh</v>
      </c>
      <c r="J30" t="str">
        <f t="shared" si="0"/>
        <v>error</v>
      </c>
      <c r="K30" t="b" cm="1">
        <f t="array" aca="1" ref="K30" ca="1">IF(J30="correct",SUMPRODUCT(MID(0&amp;G30, LARGE(INDEX(ISNUMBER(--MID(G30, ROW(INDIRECT("1:"&amp;LEN(G30))), 1)) * ROW(INDIRECT("1:"&amp;LEN(G30))), 0), ROW(INDIRECT("1:"&amp;LEN(G30))))+1, 1) * 10^ROW(INDIRECT("1:"&amp;LEN(G30)))/10))</f>
        <v>0</v>
      </c>
      <c r="L30" s="1" t="e">
        <f>IF(FIND(I30,'Best six users'!$B$2),1,0)</f>
        <v>#VALUE!</v>
      </c>
    </row>
    <row r="31" spans="1:12" x14ac:dyDescent="0.25">
      <c r="A31">
        <v>24</v>
      </c>
      <c r="B31" t="str">
        <v>male</v>
      </c>
      <c r="C31" t="str">
        <v>flauta</v>
      </c>
      <c r="D31" t="str">
        <v>3i36s-120-trial2</v>
      </c>
      <c r="E31">
        <v>60</v>
      </c>
      <c r="F31" t="str">
        <v>0.99</v>
      </c>
      <c r="G31" t="str">
        <v>correct(3583ms)</v>
      </c>
      <c r="H31">
        <v>18</v>
      </c>
      <c r="I31" t="str">
        <v>MjRtYWxlZmxhdXRh</v>
      </c>
      <c r="J31" t="str">
        <f t="shared" si="0"/>
        <v>correct</v>
      </c>
      <c r="K31" cm="1">
        <f t="array" aca="1" ref="K31" ca="1">IF(J31="correct",SUMPRODUCT(MID(0&amp;G31, LARGE(INDEX(ISNUMBER(--MID(G31, ROW(INDIRECT("1:"&amp;LEN(G31))), 1)) * ROW(INDIRECT("1:"&amp;LEN(G31))), 0), ROW(INDIRECT("1:"&amp;LEN(G31))))+1, 1) * 10^ROW(INDIRECT("1:"&amp;LEN(G31)))/10))</f>
        <v>3583</v>
      </c>
      <c r="L31" s="1" t="e">
        <f>IF(FIND(I31,'Best six users'!$B$2),1,0)</f>
        <v>#VALUE!</v>
      </c>
    </row>
    <row r="32" spans="1:12" x14ac:dyDescent="0.25">
      <c r="A32">
        <v>24</v>
      </c>
      <c r="B32" t="str">
        <v>male</v>
      </c>
      <c r="C32" t="str">
        <v>flauta</v>
      </c>
      <c r="D32" t="str">
        <v>3i36s-120-trial3</v>
      </c>
      <c r="E32">
        <v>60</v>
      </c>
      <c r="F32" t="str">
        <v>0.99</v>
      </c>
      <c r="G32" t="str">
        <v>correct(5023ms)</v>
      </c>
      <c r="H32">
        <v>18</v>
      </c>
      <c r="I32" t="str">
        <v>MjRtYWxlZmxhdXRh</v>
      </c>
      <c r="J32" t="str">
        <f t="shared" si="0"/>
        <v>correct</v>
      </c>
      <c r="K32" cm="1">
        <f t="array" aca="1" ref="K32" ca="1">IF(J32="correct",SUMPRODUCT(MID(0&amp;G32, LARGE(INDEX(ISNUMBER(--MID(G32, ROW(INDIRECT("1:"&amp;LEN(G32))), 1)) * ROW(INDIRECT("1:"&amp;LEN(G32))), 0), ROW(INDIRECT("1:"&amp;LEN(G32))))+1, 1) * 10^ROW(INDIRECT("1:"&amp;LEN(G32)))/10))</f>
        <v>5023</v>
      </c>
      <c r="L32" s="1" t="e">
        <f>IF(FIND(I32,'Best six users'!$B$2),1,0)</f>
        <v>#VALUE!</v>
      </c>
    </row>
    <row r="33" spans="1:12" x14ac:dyDescent="0.25">
      <c r="A33">
        <v>24</v>
      </c>
      <c r="B33" t="str">
        <v>male</v>
      </c>
      <c r="C33" t="str">
        <v>flauta</v>
      </c>
      <c r="D33" t="str">
        <v>3i36s-120-trial4</v>
      </c>
      <c r="E33">
        <v>60</v>
      </c>
      <c r="F33" t="str">
        <v>0.99</v>
      </c>
      <c r="G33" t="str">
        <v>correct(3770ms)</v>
      </c>
      <c r="H33">
        <v>18</v>
      </c>
      <c r="I33" t="str">
        <v>MjRtYWxlZmxhdXRh</v>
      </c>
      <c r="J33" t="str">
        <f t="shared" si="0"/>
        <v>correct</v>
      </c>
      <c r="K33" cm="1">
        <f t="array" aca="1" ref="K33" ca="1">IF(J33="correct",SUMPRODUCT(MID(0&amp;G33, LARGE(INDEX(ISNUMBER(--MID(G33, ROW(INDIRECT("1:"&amp;LEN(G33))), 1)) * ROW(INDIRECT("1:"&amp;LEN(G33))), 0), ROW(INDIRECT("1:"&amp;LEN(G33))))+1, 1) * 10^ROW(INDIRECT("1:"&amp;LEN(G33)))/10))</f>
        <v>3770</v>
      </c>
      <c r="L33" s="1" t="e">
        <f>IF(FIND(I33,'Best six users'!$B$2),1,0)</f>
        <v>#VALUE!</v>
      </c>
    </row>
    <row r="34" spans="1:12" x14ac:dyDescent="0.25">
      <c r="A34">
        <v>24</v>
      </c>
      <c r="B34" t="str">
        <v>male</v>
      </c>
      <c r="C34" t="str">
        <v>flauta</v>
      </c>
      <c r="D34" t="str">
        <v>3i36s-240-trial2</v>
      </c>
      <c r="E34">
        <v>60</v>
      </c>
      <c r="F34" t="str">
        <v>0.99</v>
      </c>
      <c r="G34" t="str">
        <v>error(120deg)</v>
      </c>
      <c r="H34">
        <v>18</v>
      </c>
      <c r="I34" t="str">
        <v>MjRtYWxlZmxhdXRh</v>
      </c>
      <c r="J34" t="str">
        <f t="shared" si="0"/>
        <v>error</v>
      </c>
      <c r="K34" t="b" cm="1">
        <f t="array" aca="1" ref="K34" ca="1">IF(J34="correct",SUMPRODUCT(MID(0&amp;G34, LARGE(INDEX(ISNUMBER(--MID(G34, ROW(INDIRECT("1:"&amp;LEN(G34))), 1)) * ROW(INDIRECT("1:"&amp;LEN(G34))), 0), ROW(INDIRECT("1:"&amp;LEN(G34))))+1, 1) * 10^ROW(INDIRECT("1:"&amp;LEN(G34)))/10))</f>
        <v>0</v>
      </c>
      <c r="L34" s="1" t="e">
        <f>IF(FIND(I34,'Best six users'!$B$2),1,0)</f>
        <v>#VALUE!</v>
      </c>
    </row>
    <row r="35" spans="1:12" x14ac:dyDescent="0.25">
      <c r="A35">
        <v>24</v>
      </c>
      <c r="B35" t="str">
        <v>male</v>
      </c>
      <c r="C35" t="str">
        <v>flauta</v>
      </c>
      <c r="D35" t="str">
        <v>3i36s-240-trial3</v>
      </c>
      <c r="E35">
        <v>60</v>
      </c>
      <c r="F35" t="str">
        <v>0.99</v>
      </c>
      <c r="G35" t="str">
        <v>correct(2233ms)</v>
      </c>
      <c r="H35">
        <v>18</v>
      </c>
      <c r="I35" t="str">
        <v>MjRtYWxlZmxhdXRh</v>
      </c>
      <c r="J35" t="str">
        <f t="shared" si="0"/>
        <v>correct</v>
      </c>
      <c r="K35" cm="1">
        <f t="array" aca="1" ref="K35" ca="1">IF(J35="correct",SUMPRODUCT(MID(0&amp;G35, LARGE(INDEX(ISNUMBER(--MID(G35, ROW(INDIRECT("1:"&amp;LEN(G35))), 1)) * ROW(INDIRECT("1:"&amp;LEN(G35))), 0), ROW(INDIRECT("1:"&amp;LEN(G35))))+1, 1) * 10^ROW(INDIRECT("1:"&amp;LEN(G35)))/10))</f>
        <v>2233</v>
      </c>
      <c r="L35" s="1" t="e">
        <f>IF(FIND(I35,'Best six users'!$B$2),1,0)</f>
        <v>#VALUE!</v>
      </c>
    </row>
    <row r="36" spans="1:12" x14ac:dyDescent="0.25">
      <c r="A36">
        <v>24</v>
      </c>
      <c r="B36" t="str">
        <v>male</v>
      </c>
      <c r="C36" t="str">
        <v>flauta</v>
      </c>
      <c r="D36" t="str">
        <v>3i36s-240-trial4</v>
      </c>
      <c r="E36">
        <v>60</v>
      </c>
      <c r="F36" t="str">
        <v>0.99</v>
      </c>
      <c r="G36" t="str">
        <v>correct(2200ms)</v>
      </c>
      <c r="H36">
        <v>18</v>
      </c>
      <c r="I36" t="str">
        <v>MjRtYWxlZmxhdXRh</v>
      </c>
      <c r="J36" t="str">
        <f t="shared" si="0"/>
        <v>correct</v>
      </c>
      <c r="K36" cm="1">
        <f t="array" aca="1" ref="K36" ca="1">IF(J36="correct",SUMPRODUCT(MID(0&amp;G36, LARGE(INDEX(ISNUMBER(--MID(G36, ROW(INDIRECT("1:"&amp;LEN(G36))), 1)) * ROW(INDIRECT("1:"&amp;LEN(G36))), 0), ROW(INDIRECT("1:"&amp;LEN(G36))))+1, 1) * 10^ROW(INDIRECT("1:"&amp;LEN(G36)))/10))</f>
        <v>2200</v>
      </c>
      <c r="L36" s="1" t="e">
        <f>IF(FIND(I36,'Best six users'!$B$2),1,0)</f>
        <v>#VALUE!</v>
      </c>
    </row>
    <row r="37" spans="1:12" x14ac:dyDescent="0.25">
      <c r="A37">
        <v>24</v>
      </c>
      <c r="B37" t="str">
        <v>male</v>
      </c>
      <c r="C37" t="str">
        <v>NO</v>
      </c>
      <c r="D37" t="str">
        <v>3i36s-0-trial1</v>
      </c>
      <c r="E37">
        <v>60</v>
      </c>
      <c r="F37" t="str">
        <v>0.99</v>
      </c>
      <c r="G37" t="str">
        <v>correct(6815ms)</v>
      </c>
      <c r="H37">
        <v>18</v>
      </c>
      <c r="I37" t="str">
        <v>MjRtYWxlTk8=</v>
      </c>
      <c r="J37" t="str">
        <f t="shared" si="0"/>
        <v>correct</v>
      </c>
      <c r="K37" cm="1">
        <f t="array" aca="1" ref="K37" ca="1">IF(J37="correct",SUMPRODUCT(MID(0&amp;G37, LARGE(INDEX(ISNUMBER(--MID(G37, ROW(INDIRECT("1:"&amp;LEN(G37))), 1)) * ROW(INDIRECT("1:"&amp;LEN(G37))), 0), ROW(INDIRECT("1:"&amp;LEN(G37))))+1, 1) * 10^ROW(INDIRECT("1:"&amp;LEN(G37)))/10))</f>
        <v>6815</v>
      </c>
      <c r="L37" s="1" t="e">
        <f>IF(FIND(I37,'Best six users'!$B$2),1,0)</f>
        <v>#VALUE!</v>
      </c>
    </row>
    <row r="38" spans="1:12" x14ac:dyDescent="0.25">
      <c r="A38">
        <v>24</v>
      </c>
      <c r="B38" t="str">
        <v>male</v>
      </c>
      <c r="C38" t="str">
        <v>NO</v>
      </c>
      <c r="D38" t="str">
        <v>3i36s-0-trial3</v>
      </c>
      <c r="E38">
        <v>60</v>
      </c>
      <c r="F38" t="str">
        <v>0.99</v>
      </c>
      <c r="G38" t="str">
        <v>error(240deg)</v>
      </c>
      <c r="H38">
        <v>18</v>
      </c>
      <c r="I38" t="str">
        <v>MjRtYWxlTk8=</v>
      </c>
      <c r="J38" t="str">
        <f t="shared" si="0"/>
        <v>error</v>
      </c>
      <c r="K38" t="b" cm="1">
        <f t="array" aca="1" ref="K38" ca="1">IF(J38="correct",SUMPRODUCT(MID(0&amp;G38, LARGE(INDEX(ISNUMBER(--MID(G38, ROW(INDIRECT("1:"&amp;LEN(G38))), 1)) * ROW(INDIRECT("1:"&amp;LEN(G38))), 0), ROW(INDIRECT("1:"&amp;LEN(G38))))+1, 1) * 10^ROW(INDIRECT("1:"&amp;LEN(G38)))/10))</f>
        <v>0</v>
      </c>
      <c r="L38" s="1" t="e">
        <f>IF(FIND(I38,'Best six users'!$B$2),1,0)</f>
        <v>#VALUE!</v>
      </c>
    </row>
    <row r="39" spans="1:12" x14ac:dyDescent="0.25">
      <c r="A39">
        <v>24</v>
      </c>
      <c r="B39" t="str">
        <v>male</v>
      </c>
      <c r="C39" t="str">
        <v>NO</v>
      </c>
      <c r="D39" t="str">
        <v>3i36s-0-trial4</v>
      </c>
      <c r="E39">
        <v>60</v>
      </c>
      <c r="F39" t="str">
        <v>0.99</v>
      </c>
      <c r="G39" t="str">
        <v>correct(2931ms)</v>
      </c>
      <c r="H39">
        <v>18</v>
      </c>
      <c r="I39" t="str">
        <v>MjRtYWxlTk8=</v>
      </c>
      <c r="J39" t="str">
        <f t="shared" si="0"/>
        <v>correct</v>
      </c>
      <c r="K39" cm="1">
        <f t="array" aca="1" ref="K39" ca="1">IF(J39="correct",SUMPRODUCT(MID(0&amp;G39, LARGE(INDEX(ISNUMBER(--MID(G39, ROW(INDIRECT("1:"&amp;LEN(G39))), 1)) * ROW(INDIRECT("1:"&amp;LEN(G39))), 0), ROW(INDIRECT("1:"&amp;LEN(G39))))+1, 1) * 10^ROW(INDIRECT("1:"&amp;LEN(G39)))/10))</f>
        <v>2931</v>
      </c>
      <c r="L39" s="1" t="e">
        <f>IF(FIND(I39,'Best six users'!$B$2),1,0)</f>
        <v>#VALUE!</v>
      </c>
    </row>
    <row r="40" spans="1:12" x14ac:dyDescent="0.25">
      <c r="A40">
        <v>24</v>
      </c>
      <c r="B40" t="str">
        <v>male</v>
      </c>
      <c r="C40" t="str">
        <v>NO</v>
      </c>
      <c r="D40" t="str">
        <v>3i36s-120-trial1</v>
      </c>
      <c r="E40">
        <v>60</v>
      </c>
      <c r="F40" t="str">
        <v>0.99</v>
      </c>
      <c r="G40" t="str">
        <v>missed</v>
      </c>
      <c r="H40">
        <v>18</v>
      </c>
      <c r="I40" t="str">
        <v>MjRtYWxlTk8=</v>
      </c>
      <c r="J40" t="str">
        <f t="shared" si="0"/>
        <v>missed</v>
      </c>
      <c r="K40" t="b" cm="1">
        <f t="array" aca="1" ref="K40" ca="1">IF(J40="correct",SUMPRODUCT(MID(0&amp;G40, LARGE(INDEX(ISNUMBER(--MID(G40, ROW(INDIRECT("1:"&amp;LEN(G40))), 1)) * ROW(INDIRECT("1:"&amp;LEN(G40))), 0), ROW(INDIRECT("1:"&amp;LEN(G40))))+1, 1) * 10^ROW(INDIRECT("1:"&amp;LEN(G40)))/10))</f>
        <v>0</v>
      </c>
      <c r="L40" s="1" t="e">
        <f>IF(FIND(I40,'Best six users'!$B$2),1,0)</f>
        <v>#VALUE!</v>
      </c>
    </row>
    <row r="41" spans="1:12" x14ac:dyDescent="0.25">
      <c r="A41">
        <v>24</v>
      </c>
      <c r="B41" t="str">
        <v>male</v>
      </c>
      <c r="C41" t="str">
        <v>NO</v>
      </c>
      <c r="D41" t="str">
        <v>3i36s-120-trial2</v>
      </c>
      <c r="E41">
        <v>60</v>
      </c>
      <c r="F41" t="str">
        <v>0.99</v>
      </c>
      <c r="G41" t="str">
        <v>error(240deg)</v>
      </c>
      <c r="H41">
        <v>18</v>
      </c>
      <c r="I41" t="str">
        <v>MjRtYWxlTk8=</v>
      </c>
      <c r="J41" t="str">
        <f t="shared" si="0"/>
        <v>error</v>
      </c>
      <c r="K41" t="b" cm="1">
        <f t="array" aca="1" ref="K41" ca="1">IF(J41="correct",SUMPRODUCT(MID(0&amp;G41, LARGE(INDEX(ISNUMBER(--MID(G41, ROW(INDIRECT("1:"&amp;LEN(G41))), 1)) * ROW(INDIRECT("1:"&amp;LEN(G41))), 0), ROW(INDIRECT("1:"&amp;LEN(G41))))+1, 1) * 10^ROW(INDIRECT("1:"&amp;LEN(G41)))/10))</f>
        <v>0</v>
      </c>
      <c r="L41" s="1" t="e">
        <f>IF(FIND(I41,'Best six users'!$B$2),1,0)</f>
        <v>#VALUE!</v>
      </c>
    </row>
    <row r="42" spans="1:12" x14ac:dyDescent="0.25">
      <c r="A42">
        <v>24</v>
      </c>
      <c r="B42" t="str">
        <v>male</v>
      </c>
      <c r="C42" t="str">
        <v>NO</v>
      </c>
      <c r="D42" t="str">
        <v>3i36s-120-trial3</v>
      </c>
      <c r="E42">
        <v>60</v>
      </c>
      <c r="F42" t="str">
        <v>0.99</v>
      </c>
      <c r="G42" t="str">
        <v>error(0deg)</v>
      </c>
      <c r="H42">
        <v>18</v>
      </c>
      <c r="I42" t="str">
        <v>MjRtYWxlTk8=</v>
      </c>
      <c r="J42" t="str">
        <f t="shared" si="0"/>
        <v>error</v>
      </c>
      <c r="K42" t="b" cm="1">
        <f t="array" aca="1" ref="K42" ca="1">IF(J42="correct",SUMPRODUCT(MID(0&amp;G42, LARGE(INDEX(ISNUMBER(--MID(G42, ROW(INDIRECT("1:"&amp;LEN(G42))), 1)) * ROW(INDIRECT("1:"&amp;LEN(G42))), 0), ROW(INDIRECT("1:"&amp;LEN(G42))))+1, 1) * 10^ROW(INDIRECT("1:"&amp;LEN(G42)))/10))</f>
        <v>0</v>
      </c>
      <c r="L42" s="1" t="e">
        <f>IF(FIND(I42,'Best six users'!$B$2),1,0)</f>
        <v>#VALUE!</v>
      </c>
    </row>
    <row r="43" spans="1:12" x14ac:dyDescent="0.25">
      <c r="A43">
        <v>24</v>
      </c>
      <c r="B43" t="str">
        <v>male</v>
      </c>
      <c r="C43" t="str">
        <v>NO</v>
      </c>
      <c r="D43" t="str">
        <v>3i36s-120-trial4</v>
      </c>
      <c r="E43">
        <v>60</v>
      </c>
      <c r="F43" t="str">
        <v>0.99</v>
      </c>
      <c r="G43" t="str">
        <v>error(240deg)</v>
      </c>
      <c r="H43">
        <v>18</v>
      </c>
      <c r="I43" t="str">
        <v>MjRtYWxlTk8=</v>
      </c>
      <c r="J43" t="str">
        <f t="shared" si="0"/>
        <v>error</v>
      </c>
      <c r="K43" t="b" cm="1">
        <f t="array" aca="1" ref="K43" ca="1">IF(J43="correct",SUMPRODUCT(MID(0&amp;G43, LARGE(INDEX(ISNUMBER(--MID(G43, ROW(INDIRECT("1:"&amp;LEN(G43))), 1)) * ROW(INDIRECT("1:"&amp;LEN(G43))), 0), ROW(INDIRECT("1:"&amp;LEN(G43))))+1, 1) * 10^ROW(INDIRECT("1:"&amp;LEN(G43)))/10))</f>
        <v>0</v>
      </c>
      <c r="L43" s="1" t="e">
        <f>IF(FIND(I43,'Best six users'!$B$2),1,0)</f>
        <v>#VALUE!</v>
      </c>
    </row>
    <row r="44" spans="1:12" x14ac:dyDescent="0.25">
      <c r="A44">
        <v>24</v>
      </c>
      <c r="B44" t="str">
        <v>male</v>
      </c>
      <c r="C44" t="str">
        <v>NO</v>
      </c>
      <c r="D44" t="str">
        <v>3i36s-240-trial1</v>
      </c>
      <c r="E44">
        <v>60</v>
      </c>
      <c r="F44" t="str">
        <v>0.99</v>
      </c>
      <c r="G44" t="str">
        <v>error(120deg)</v>
      </c>
      <c r="H44">
        <v>18</v>
      </c>
      <c r="I44" t="str">
        <v>MjRtYWxlTk8=</v>
      </c>
      <c r="J44" t="str">
        <f t="shared" si="0"/>
        <v>error</v>
      </c>
      <c r="K44" t="b" cm="1">
        <f t="array" aca="1" ref="K44" ca="1">IF(J44="correct",SUMPRODUCT(MID(0&amp;G44, LARGE(INDEX(ISNUMBER(--MID(G44, ROW(INDIRECT("1:"&amp;LEN(G44))), 1)) * ROW(INDIRECT("1:"&amp;LEN(G44))), 0), ROW(INDIRECT("1:"&amp;LEN(G44))))+1, 1) * 10^ROW(INDIRECT("1:"&amp;LEN(G44)))/10))</f>
        <v>0</v>
      </c>
      <c r="L44" s="1" t="e">
        <f>IF(FIND(I44,'Best six users'!$B$2),1,0)</f>
        <v>#VALUE!</v>
      </c>
    </row>
    <row r="45" spans="1:12" x14ac:dyDescent="0.25">
      <c r="A45">
        <v>24</v>
      </c>
      <c r="B45" t="str">
        <v>male</v>
      </c>
      <c r="C45" t="str">
        <v>NO</v>
      </c>
      <c r="D45" t="str">
        <v>3i36s-240-trial3</v>
      </c>
      <c r="E45">
        <v>60</v>
      </c>
      <c r="F45" t="str">
        <v>0.99</v>
      </c>
      <c r="G45" t="str">
        <v>error(0deg)</v>
      </c>
      <c r="H45">
        <v>18</v>
      </c>
      <c r="I45" t="str">
        <v>MjRtYWxlTk8=</v>
      </c>
      <c r="J45" t="str">
        <f t="shared" si="0"/>
        <v>error</v>
      </c>
      <c r="K45" t="b" cm="1">
        <f t="array" aca="1" ref="K45" ca="1">IF(J45="correct",SUMPRODUCT(MID(0&amp;G45, LARGE(INDEX(ISNUMBER(--MID(G45, ROW(INDIRECT("1:"&amp;LEN(G45))), 1)) * ROW(INDIRECT("1:"&amp;LEN(G45))), 0), ROW(INDIRECT("1:"&amp;LEN(G45))))+1, 1) * 10^ROW(INDIRECT("1:"&amp;LEN(G45)))/10))</f>
        <v>0</v>
      </c>
      <c r="L45" s="1" t="e">
        <f>IF(FIND(I45,'Best six users'!$B$2),1,0)</f>
        <v>#VALUE!</v>
      </c>
    </row>
    <row r="46" spans="1:12" x14ac:dyDescent="0.25">
      <c r="A46">
        <v>24</v>
      </c>
      <c r="B46" t="str">
        <v>male</v>
      </c>
      <c r="C46" t="str">
        <v>NO</v>
      </c>
      <c r="D46" t="str">
        <v>3i36s-240-trial4</v>
      </c>
      <c r="E46">
        <v>60</v>
      </c>
      <c r="F46" t="str">
        <v>0.99</v>
      </c>
      <c r="G46" t="str">
        <v>error(0deg)</v>
      </c>
      <c r="H46">
        <v>18</v>
      </c>
      <c r="I46" t="str">
        <v>MjRtYWxlTk8=</v>
      </c>
      <c r="J46" t="str">
        <f t="shared" si="0"/>
        <v>error</v>
      </c>
      <c r="K46" t="b" cm="1">
        <f t="array" aca="1" ref="K46" ca="1">IF(J46="correct",SUMPRODUCT(MID(0&amp;G46, LARGE(INDEX(ISNUMBER(--MID(G46, ROW(INDIRECT("1:"&amp;LEN(G46))), 1)) * ROW(INDIRECT("1:"&amp;LEN(G46))), 0), ROW(INDIRECT("1:"&amp;LEN(G46))))+1, 1) * 10^ROW(INDIRECT("1:"&amp;LEN(G46)))/10))</f>
        <v>0</v>
      </c>
      <c r="L46" s="1" t="e">
        <f>IF(FIND(I46,'Best six users'!$B$2),1,0)</f>
        <v>#VALUE!</v>
      </c>
    </row>
    <row r="47" spans="1:12" x14ac:dyDescent="0.25">
      <c r="A47">
        <v>24</v>
      </c>
      <c r="B47" t="str">
        <v>female</v>
      </c>
      <c r="C47" t="str">
        <v>NO</v>
      </c>
      <c r="D47" t="str">
        <v>3i36s-0-trial4</v>
      </c>
      <c r="E47">
        <v>60</v>
      </c>
      <c r="F47" t="str">
        <v>0.99</v>
      </c>
      <c r="G47" t="str">
        <v>correct(3470ms)</v>
      </c>
      <c r="H47">
        <v>18</v>
      </c>
      <c r="I47" t="str">
        <v>MjRmZW1hbGVOTw==</v>
      </c>
      <c r="J47" t="str">
        <f t="shared" si="0"/>
        <v>correct</v>
      </c>
      <c r="K47" cm="1">
        <f t="array" aca="1" ref="K47" ca="1">IF(J47="correct",SUMPRODUCT(MID(0&amp;G47, LARGE(INDEX(ISNUMBER(--MID(G47, ROW(INDIRECT("1:"&amp;LEN(G47))), 1)) * ROW(INDIRECT("1:"&amp;LEN(G47))), 0), ROW(INDIRECT("1:"&amp;LEN(G47))))+1, 1) * 10^ROW(INDIRECT("1:"&amp;LEN(G47)))/10))</f>
        <v>3470</v>
      </c>
      <c r="L47" s="1" t="e">
        <f>IF(FIND(I47,'Best six users'!$B$2),1,0)</f>
        <v>#VALUE!</v>
      </c>
    </row>
    <row r="48" spans="1:12" x14ac:dyDescent="0.25">
      <c r="A48">
        <v>24</v>
      </c>
      <c r="B48" t="str">
        <v>female</v>
      </c>
      <c r="C48" t="str">
        <v>NO</v>
      </c>
      <c r="D48" t="str">
        <v>3i36s-120-trial2</v>
      </c>
      <c r="E48">
        <v>60</v>
      </c>
      <c r="F48" t="str">
        <v>0.99</v>
      </c>
      <c r="G48" t="str">
        <v>correct(3100ms)</v>
      </c>
      <c r="H48">
        <v>18</v>
      </c>
      <c r="I48" t="str">
        <v>MjRmZW1hbGVOTw==</v>
      </c>
      <c r="J48" t="str">
        <f t="shared" si="0"/>
        <v>correct</v>
      </c>
      <c r="K48" cm="1">
        <f t="array" aca="1" ref="K48" ca="1">IF(J48="correct",SUMPRODUCT(MID(0&amp;G48, LARGE(INDEX(ISNUMBER(--MID(G48, ROW(INDIRECT("1:"&amp;LEN(G48))), 1)) * ROW(INDIRECT("1:"&amp;LEN(G48))), 0), ROW(INDIRECT("1:"&amp;LEN(G48))))+1, 1) * 10^ROW(INDIRECT("1:"&amp;LEN(G48)))/10))</f>
        <v>3100</v>
      </c>
      <c r="L48" s="1" t="e">
        <f>IF(FIND(I48,'Best six users'!$B$2),1,0)</f>
        <v>#VALUE!</v>
      </c>
    </row>
    <row r="49" spans="1:12" x14ac:dyDescent="0.25">
      <c r="A49">
        <v>24</v>
      </c>
      <c r="B49" t="str">
        <v>female</v>
      </c>
      <c r="C49" t="str">
        <v>NO</v>
      </c>
      <c r="D49" t="str">
        <v>3i36s-0-trial1</v>
      </c>
      <c r="E49">
        <v>60</v>
      </c>
      <c r="F49" t="str">
        <v>0.99</v>
      </c>
      <c r="G49" t="str">
        <v>correct(6283ms)</v>
      </c>
      <c r="H49">
        <v>18</v>
      </c>
      <c r="I49" t="str">
        <v>MjRmZW1hbGVOTw==</v>
      </c>
      <c r="J49" t="str">
        <f t="shared" si="0"/>
        <v>correct</v>
      </c>
      <c r="K49" cm="1">
        <f t="array" aca="1" ref="K49" ca="1">IF(J49="correct",SUMPRODUCT(MID(0&amp;G49, LARGE(INDEX(ISNUMBER(--MID(G49, ROW(INDIRECT("1:"&amp;LEN(G49))), 1)) * ROW(INDIRECT("1:"&amp;LEN(G49))), 0), ROW(INDIRECT("1:"&amp;LEN(G49))))+1, 1) * 10^ROW(INDIRECT("1:"&amp;LEN(G49)))/10))</f>
        <v>6283</v>
      </c>
      <c r="L49" s="1" t="e">
        <f>IF(FIND(I49,'Best six users'!$B$2),1,0)</f>
        <v>#VALUE!</v>
      </c>
    </row>
    <row r="50" spans="1:12" x14ac:dyDescent="0.25">
      <c r="A50">
        <v>24</v>
      </c>
      <c r="B50" t="str">
        <v>female</v>
      </c>
      <c r="C50" t="str">
        <v>NO</v>
      </c>
      <c r="D50" t="str">
        <v>3i36s-0-trial2</v>
      </c>
      <c r="E50">
        <v>60</v>
      </c>
      <c r="F50" t="str">
        <v>0.99</v>
      </c>
      <c r="G50" t="str">
        <v>correct(3447ms)</v>
      </c>
      <c r="H50">
        <v>18</v>
      </c>
      <c r="I50" t="str">
        <v>MjRmZW1hbGVOTw==</v>
      </c>
      <c r="J50" t="str">
        <f t="shared" si="0"/>
        <v>correct</v>
      </c>
      <c r="K50" cm="1">
        <f t="array" aca="1" ref="K50" ca="1">IF(J50="correct",SUMPRODUCT(MID(0&amp;G50, LARGE(INDEX(ISNUMBER(--MID(G50, ROW(INDIRECT("1:"&amp;LEN(G50))), 1)) * ROW(INDIRECT("1:"&amp;LEN(G50))), 0), ROW(INDIRECT("1:"&amp;LEN(G50))))+1, 1) * 10^ROW(INDIRECT("1:"&amp;LEN(G50)))/10))</f>
        <v>3447</v>
      </c>
      <c r="L50" s="1" t="e">
        <f>IF(FIND(I50,'Best six users'!$B$2),1,0)</f>
        <v>#VALUE!</v>
      </c>
    </row>
    <row r="51" spans="1:12" x14ac:dyDescent="0.25">
      <c r="A51">
        <v>24</v>
      </c>
      <c r="B51" t="str">
        <v>female</v>
      </c>
      <c r="C51" t="str">
        <v>NO</v>
      </c>
      <c r="D51" t="str">
        <v>3i36s-0-trial3</v>
      </c>
      <c r="E51">
        <v>60</v>
      </c>
      <c r="F51" t="str">
        <v>0.99</v>
      </c>
      <c r="G51" t="str">
        <v>correct(5460ms)</v>
      </c>
      <c r="H51">
        <v>18</v>
      </c>
      <c r="I51" t="str">
        <v>MjRmZW1hbGVOTw==</v>
      </c>
      <c r="J51" t="str">
        <f t="shared" si="0"/>
        <v>correct</v>
      </c>
      <c r="K51" cm="1">
        <f t="array" aca="1" ref="K51" ca="1">IF(J51="correct",SUMPRODUCT(MID(0&amp;G51, LARGE(INDEX(ISNUMBER(--MID(G51, ROW(INDIRECT("1:"&amp;LEN(G51))), 1)) * ROW(INDIRECT("1:"&amp;LEN(G51))), 0), ROW(INDIRECT("1:"&amp;LEN(G51))))+1, 1) * 10^ROW(INDIRECT("1:"&amp;LEN(G51)))/10))</f>
        <v>5460</v>
      </c>
      <c r="L51" s="1" t="e">
        <f>IF(FIND(I51,'Best six users'!$B$2),1,0)</f>
        <v>#VALUE!</v>
      </c>
    </row>
    <row r="52" spans="1:12" x14ac:dyDescent="0.25">
      <c r="A52">
        <v>24</v>
      </c>
      <c r="B52" t="str">
        <v>female</v>
      </c>
      <c r="C52" t="str">
        <v>NO</v>
      </c>
      <c r="D52" t="str">
        <v>3i36s-120-trial1</v>
      </c>
      <c r="E52">
        <v>60</v>
      </c>
      <c r="F52" t="str">
        <v>0.99</v>
      </c>
      <c r="G52" t="str">
        <v>correct(3870ms)</v>
      </c>
      <c r="H52">
        <v>18</v>
      </c>
      <c r="I52" t="str">
        <v>MjRmZW1hbGVOTw==</v>
      </c>
      <c r="J52" t="str">
        <f t="shared" si="0"/>
        <v>correct</v>
      </c>
      <c r="K52" cm="1">
        <f t="array" aca="1" ref="K52" ca="1">IF(J52="correct",SUMPRODUCT(MID(0&amp;G52, LARGE(INDEX(ISNUMBER(--MID(G52, ROW(INDIRECT("1:"&amp;LEN(G52))), 1)) * ROW(INDIRECT("1:"&amp;LEN(G52))), 0), ROW(INDIRECT("1:"&amp;LEN(G52))))+1, 1) * 10^ROW(INDIRECT("1:"&amp;LEN(G52)))/10))</f>
        <v>3870</v>
      </c>
      <c r="L52" s="1" t="e">
        <f>IF(FIND(I52,'Best six users'!$B$2),1,0)</f>
        <v>#VALUE!</v>
      </c>
    </row>
    <row r="53" spans="1:12" x14ac:dyDescent="0.25">
      <c r="A53">
        <v>24</v>
      </c>
      <c r="B53" t="str">
        <v>female</v>
      </c>
      <c r="C53" t="str">
        <v>NO</v>
      </c>
      <c r="D53" t="str">
        <v>3i36s-120-trial3</v>
      </c>
      <c r="E53">
        <v>60</v>
      </c>
      <c r="F53" t="str">
        <v>0.99</v>
      </c>
      <c r="G53" t="str">
        <v>correct(2720ms)</v>
      </c>
      <c r="H53">
        <v>18</v>
      </c>
      <c r="I53" t="str">
        <v>MjRmZW1hbGVOTw==</v>
      </c>
      <c r="J53" t="str">
        <f t="shared" si="0"/>
        <v>correct</v>
      </c>
      <c r="K53" cm="1">
        <f t="array" aca="1" ref="K53" ca="1">IF(J53="correct",SUMPRODUCT(MID(0&amp;G53, LARGE(INDEX(ISNUMBER(--MID(G53, ROW(INDIRECT("1:"&amp;LEN(G53))), 1)) * ROW(INDIRECT("1:"&amp;LEN(G53))), 0), ROW(INDIRECT("1:"&amp;LEN(G53))))+1, 1) * 10^ROW(INDIRECT("1:"&amp;LEN(G53)))/10))</f>
        <v>2720</v>
      </c>
      <c r="L53" s="1" t="e">
        <f>IF(FIND(I53,'Best six users'!$B$2),1,0)</f>
        <v>#VALUE!</v>
      </c>
    </row>
    <row r="54" spans="1:12" x14ac:dyDescent="0.25">
      <c r="A54">
        <v>24</v>
      </c>
      <c r="B54" t="str">
        <v>female</v>
      </c>
      <c r="C54" t="str">
        <v>NO</v>
      </c>
      <c r="D54" t="str">
        <v>3i36s-120-trial4</v>
      </c>
      <c r="E54">
        <v>60</v>
      </c>
      <c r="F54" t="str">
        <v>0.99</v>
      </c>
      <c r="G54" t="str">
        <v>error(0deg)</v>
      </c>
      <c r="H54">
        <v>18</v>
      </c>
      <c r="I54" t="str">
        <v>MjRmZW1hbGVOTw==</v>
      </c>
      <c r="J54" t="str">
        <f t="shared" si="0"/>
        <v>error</v>
      </c>
      <c r="K54" t="b" cm="1">
        <f t="array" aca="1" ref="K54" ca="1">IF(J54="correct",SUMPRODUCT(MID(0&amp;G54, LARGE(INDEX(ISNUMBER(--MID(G54, ROW(INDIRECT("1:"&amp;LEN(G54))), 1)) * ROW(INDIRECT("1:"&amp;LEN(G54))), 0), ROW(INDIRECT("1:"&amp;LEN(G54))))+1, 1) * 10^ROW(INDIRECT("1:"&amp;LEN(G54)))/10))</f>
        <v>0</v>
      </c>
      <c r="L54" s="1" t="e">
        <f>IF(FIND(I54,'Best six users'!$B$2),1,0)</f>
        <v>#VALUE!</v>
      </c>
    </row>
    <row r="55" spans="1:12" x14ac:dyDescent="0.25">
      <c r="A55">
        <v>24</v>
      </c>
      <c r="B55" t="str">
        <v>female</v>
      </c>
      <c r="C55" t="str">
        <v>NO</v>
      </c>
      <c r="D55" t="str">
        <v>3i36s-240-trial1</v>
      </c>
      <c r="E55">
        <v>60</v>
      </c>
      <c r="F55" t="str">
        <v>0.99</v>
      </c>
      <c r="G55" t="str">
        <v>correct(5724ms)</v>
      </c>
      <c r="H55">
        <v>18</v>
      </c>
      <c r="I55" t="str">
        <v>MjRmZW1hbGVOTw==</v>
      </c>
      <c r="J55" t="str">
        <f t="shared" si="0"/>
        <v>correct</v>
      </c>
      <c r="K55" cm="1">
        <f t="array" aca="1" ref="K55" ca="1">IF(J55="correct",SUMPRODUCT(MID(0&amp;G55, LARGE(INDEX(ISNUMBER(--MID(G55, ROW(INDIRECT("1:"&amp;LEN(G55))), 1)) * ROW(INDIRECT("1:"&amp;LEN(G55))), 0), ROW(INDIRECT("1:"&amp;LEN(G55))))+1, 1) * 10^ROW(INDIRECT("1:"&amp;LEN(G55)))/10))</f>
        <v>5724</v>
      </c>
      <c r="L55" s="1" t="e">
        <f>IF(FIND(I55,'Best six users'!$B$2),1,0)</f>
        <v>#VALUE!</v>
      </c>
    </row>
    <row r="56" spans="1:12" x14ac:dyDescent="0.25">
      <c r="A56">
        <v>24</v>
      </c>
      <c r="B56" t="str">
        <v>female</v>
      </c>
      <c r="C56" t="str">
        <v>NO</v>
      </c>
      <c r="D56" t="str">
        <v>3i36s-240-trial2</v>
      </c>
      <c r="E56">
        <v>60</v>
      </c>
      <c r="F56" t="str">
        <v>0.99</v>
      </c>
      <c r="G56" t="str">
        <v>correct(3610ms)</v>
      </c>
      <c r="H56">
        <v>18</v>
      </c>
      <c r="I56" t="str">
        <v>MjRmZW1hbGVOTw==</v>
      </c>
      <c r="J56" t="str">
        <f t="shared" si="0"/>
        <v>correct</v>
      </c>
      <c r="K56" cm="1">
        <f t="array" aca="1" ref="K56" ca="1">IF(J56="correct",SUMPRODUCT(MID(0&amp;G56, LARGE(INDEX(ISNUMBER(--MID(G56, ROW(INDIRECT("1:"&amp;LEN(G56))), 1)) * ROW(INDIRECT("1:"&amp;LEN(G56))), 0), ROW(INDIRECT("1:"&amp;LEN(G56))))+1, 1) * 10^ROW(INDIRECT("1:"&amp;LEN(G56)))/10))</f>
        <v>3610</v>
      </c>
      <c r="L56" s="1" t="e">
        <f>IF(FIND(I56,'Best six users'!$B$2),1,0)</f>
        <v>#VALUE!</v>
      </c>
    </row>
    <row r="57" spans="1:12" x14ac:dyDescent="0.25">
      <c r="A57">
        <v>24</v>
      </c>
      <c r="B57" t="str">
        <v>female</v>
      </c>
      <c r="C57" t="str">
        <v>NO</v>
      </c>
      <c r="D57" t="str">
        <v>3i36s-240-trial3</v>
      </c>
      <c r="E57">
        <v>60</v>
      </c>
      <c r="F57" t="str">
        <v>0.99</v>
      </c>
      <c r="G57" t="str">
        <v>correct(3668ms)</v>
      </c>
      <c r="H57">
        <v>18</v>
      </c>
      <c r="I57" t="str">
        <v>MjRmZW1hbGVOTw==</v>
      </c>
      <c r="J57" t="str">
        <f t="shared" si="0"/>
        <v>correct</v>
      </c>
      <c r="K57" cm="1">
        <f t="array" aca="1" ref="K57" ca="1">IF(J57="correct",SUMPRODUCT(MID(0&amp;G57, LARGE(INDEX(ISNUMBER(--MID(G57, ROW(INDIRECT("1:"&amp;LEN(G57))), 1)) * ROW(INDIRECT("1:"&amp;LEN(G57))), 0), ROW(INDIRECT("1:"&amp;LEN(G57))))+1, 1) * 10^ROW(INDIRECT("1:"&amp;LEN(G57)))/10))</f>
        <v>3668</v>
      </c>
      <c r="L57" s="1" t="e">
        <f>IF(FIND(I57,'Best six users'!$B$2),1,0)</f>
        <v>#VALUE!</v>
      </c>
    </row>
    <row r="58" spans="1:12" x14ac:dyDescent="0.25">
      <c r="A58">
        <v>24</v>
      </c>
      <c r="B58" t="str">
        <v>female</v>
      </c>
      <c r="C58" t="str">
        <v>NO</v>
      </c>
      <c r="D58" t="str">
        <v>3i36s-240-trial4</v>
      </c>
      <c r="E58">
        <v>60</v>
      </c>
      <c r="F58" t="str">
        <v>0.99</v>
      </c>
      <c r="G58" t="str">
        <v>correct(3286ms)</v>
      </c>
      <c r="H58">
        <v>18</v>
      </c>
      <c r="I58" t="str">
        <v>MjRmZW1hbGVOTw==</v>
      </c>
      <c r="J58" t="str">
        <f t="shared" si="0"/>
        <v>correct</v>
      </c>
      <c r="K58" cm="1">
        <f t="array" aca="1" ref="K58" ca="1">IF(J58="correct",SUMPRODUCT(MID(0&amp;G58, LARGE(INDEX(ISNUMBER(--MID(G58, ROW(INDIRECT("1:"&amp;LEN(G58))), 1)) * ROW(INDIRECT("1:"&amp;LEN(G58))), 0), ROW(INDIRECT("1:"&amp;LEN(G58))))+1, 1) * 10^ROW(INDIRECT("1:"&amp;LEN(G58)))/10))</f>
        <v>3286</v>
      </c>
      <c r="L58" s="1" t="e">
        <f>IF(FIND(I58,'Best six users'!$B$2),1,0)</f>
        <v>#VALUE!</v>
      </c>
    </row>
    <row r="59" spans="1:12" x14ac:dyDescent="0.25">
      <c r="A59">
        <v>26</v>
      </c>
      <c r="B59" t="str">
        <v>male</v>
      </c>
      <c r="C59" t="str">
        <v>media</v>
      </c>
      <c r="D59" t="str">
        <v>3i36s-0-trial4</v>
      </c>
      <c r="E59">
        <v>60</v>
      </c>
      <c r="F59" t="str">
        <v>0.99</v>
      </c>
      <c r="G59" t="str">
        <v>error(240deg)</v>
      </c>
      <c r="H59">
        <v>18</v>
      </c>
      <c r="I59" t="str">
        <v>MjZtYWxlbWVkaWE=</v>
      </c>
      <c r="J59" t="str">
        <f t="shared" si="0"/>
        <v>error</v>
      </c>
      <c r="K59" t="b" cm="1">
        <f t="array" aca="1" ref="K59" ca="1">IF(J59="correct",SUMPRODUCT(MID(0&amp;G59, LARGE(INDEX(ISNUMBER(--MID(G59, ROW(INDIRECT("1:"&amp;LEN(G59))), 1)) * ROW(INDIRECT("1:"&amp;LEN(G59))), 0), ROW(INDIRECT("1:"&amp;LEN(G59))))+1, 1) * 10^ROW(INDIRECT("1:"&amp;LEN(G59)))/10))</f>
        <v>0</v>
      </c>
      <c r="L59" s="1" t="e">
        <f>IF(FIND(I59,'Best six users'!$B$2),1,0)</f>
        <v>#VALUE!</v>
      </c>
    </row>
    <row r="60" spans="1:12" x14ac:dyDescent="0.25">
      <c r="A60">
        <v>26</v>
      </c>
      <c r="B60" t="str">
        <v>male</v>
      </c>
      <c r="C60" t="str">
        <v>media</v>
      </c>
      <c r="D60" t="str">
        <v>3i36s-120-trial3</v>
      </c>
      <c r="E60">
        <v>60</v>
      </c>
      <c r="F60" t="str">
        <v>0.99</v>
      </c>
      <c r="G60" t="str">
        <v>correct(3345ms)</v>
      </c>
      <c r="H60">
        <v>18</v>
      </c>
      <c r="I60" t="str">
        <v>MjZtYWxlbWVkaWE=</v>
      </c>
      <c r="J60" t="str">
        <f t="shared" si="0"/>
        <v>correct</v>
      </c>
      <c r="K60" cm="1">
        <f t="array" aca="1" ref="K60" ca="1">IF(J60="correct",SUMPRODUCT(MID(0&amp;G60, LARGE(INDEX(ISNUMBER(--MID(G60, ROW(INDIRECT("1:"&amp;LEN(G60))), 1)) * ROW(INDIRECT("1:"&amp;LEN(G60))), 0), ROW(INDIRECT("1:"&amp;LEN(G60))))+1, 1) * 10^ROW(INDIRECT("1:"&amp;LEN(G60)))/10))</f>
        <v>3345</v>
      </c>
      <c r="L60" s="1" t="e">
        <f>IF(FIND(I60,'Best six users'!$B$2),1,0)</f>
        <v>#VALUE!</v>
      </c>
    </row>
    <row r="61" spans="1:12" x14ac:dyDescent="0.25">
      <c r="A61">
        <v>26</v>
      </c>
      <c r="B61" t="str">
        <v>male</v>
      </c>
      <c r="C61" t="str">
        <v>media</v>
      </c>
      <c r="D61" t="str">
        <v>3i36s-0-trial1</v>
      </c>
      <c r="E61">
        <v>60</v>
      </c>
      <c r="F61" t="str">
        <v>0.99</v>
      </c>
      <c r="G61" t="str">
        <v>error(240deg)</v>
      </c>
      <c r="H61">
        <v>18</v>
      </c>
      <c r="I61" t="str">
        <v>MjZtYWxlbWVkaWE=</v>
      </c>
      <c r="J61" t="str">
        <f t="shared" si="0"/>
        <v>error</v>
      </c>
      <c r="K61" t="b" cm="1">
        <f t="array" aca="1" ref="K61" ca="1">IF(J61="correct",SUMPRODUCT(MID(0&amp;G61, LARGE(INDEX(ISNUMBER(--MID(G61, ROW(INDIRECT("1:"&amp;LEN(G61))), 1)) * ROW(INDIRECT("1:"&amp;LEN(G61))), 0), ROW(INDIRECT("1:"&amp;LEN(G61))))+1, 1) * 10^ROW(INDIRECT("1:"&amp;LEN(G61)))/10))</f>
        <v>0</v>
      </c>
      <c r="L61" s="1" t="e">
        <f>IF(FIND(I61,'Best six users'!$B$2),1,0)</f>
        <v>#VALUE!</v>
      </c>
    </row>
    <row r="62" spans="1:12" x14ac:dyDescent="0.25">
      <c r="A62">
        <v>26</v>
      </c>
      <c r="B62" t="str">
        <v>male</v>
      </c>
      <c r="C62" t="str">
        <v>media</v>
      </c>
      <c r="D62" t="str">
        <v>3i36s-0-trial2</v>
      </c>
      <c r="E62">
        <v>60</v>
      </c>
      <c r="F62" t="str">
        <v>0.99</v>
      </c>
      <c r="G62" t="str">
        <v>correct(7446ms)</v>
      </c>
      <c r="H62">
        <v>18</v>
      </c>
      <c r="I62" t="str">
        <v>MjZtYWxlbWVkaWE=</v>
      </c>
      <c r="J62" t="str">
        <f t="shared" si="0"/>
        <v>correct</v>
      </c>
      <c r="K62" cm="1">
        <f t="array" aca="1" ref="K62" ca="1">IF(J62="correct",SUMPRODUCT(MID(0&amp;G62, LARGE(INDEX(ISNUMBER(--MID(G62, ROW(INDIRECT("1:"&amp;LEN(G62))), 1)) * ROW(INDIRECT("1:"&amp;LEN(G62))), 0), ROW(INDIRECT("1:"&amp;LEN(G62))))+1, 1) * 10^ROW(INDIRECT("1:"&amp;LEN(G62)))/10))</f>
        <v>7446</v>
      </c>
      <c r="L62" s="1" t="e">
        <f>IF(FIND(I62,'Best six users'!$B$2),1,0)</f>
        <v>#VALUE!</v>
      </c>
    </row>
    <row r="63" spans="1:12" x14ac:dyDescent="0.25">
      <c r="A63">
        <v>26</v>
      </c>
      <c r="B63" t="str">
        <v>male</v>
      </c>
      <c r="C63" t="str">
        <v>media</v>
      </c>
      <c r="D63" t="str">
        <v>3i36s-0-trial3</v>
      </c>
      <c r="E63">
        <v>60</v>
      </c>
      <c r="F63" t="str">
        <v>0.99</v>
      </c>
      <c r="G63" t="str">
        <v>correct(4434ms)</v>
      </c>
      <c r="H63">
        <v>18</v>
      </c>
      <c r="I63" t="str">
        <v>MjZtYWxlbWVkaWE=</v>
      </c>
      <c r="J63" t="str">
        <f t="shared" si="0"/>
        <v>correct</v>
      </c>
      <c r="K63" cm="1">
        <f t="array" aca="1" ref="K63" ca="1">IF(J63="correct",SUMPRODUCT(MID(0&amp;G63, LARGE(INDEX(ISNUMBER(--MID(G63, ROW(INDIRECT("1:"&amp;LEN(G63))), 1)) * ROW(INDIRECT("1:"&amp;LEN(G63))), 0), ROW(INDIRECT("1:"&amp;LEN(G63))))+1, 1) * 10^ROW(INDIRECT("1:"&amp;LEN(G63)))/10))</f>
        <v>4434</v>
      </c>
      <c r="L63" s="1" t="e">
        <f>IF(FIND(I63,'Best six users'!$B$2),1,0)</f>
        <v>#VALUE!</v>
      </c>
    </row>
    <row r="64" spans="1:12" x14ac:dyDescent="0.25">
      <c r="A64">
        <v>26</v>
      </c>
      <c r="B64" t="str">
        <v>male</v>
      </c>
      <c r="C64" t="str">
        <v>media</v>
      </c>
      <c r="D64" t="str">
        <v>3i36s-120-trial1</v>
      </c>
      <c r="E64">
        <v>60</v>
      </c>
      <c r="F64" t="str">
        <v>0.99</v>
      </c>
      <c r="G64" t="str">
        <v>error(0deg)</v>
      </c>
      <c r="H64">
        <v>18</v>
      </c>
      <c r="I64" t="str">
        <v>MjZtYWxlbWVkaWE=</v>
      </c>
      <c r="J64" t="str">
        <f t="shared" si="0"/>
        <v>error</v>
      </c>
      <c r="K64" t="b" cm="1">
        <f t="array" aca="1" ref="K64" ca="1">IF(J64="correct",SUMPRODUCT(MID(0&amp;G64, LARGE(INDEX(ISNUMBER(--MID(G64, ROW(INDIRECT("1:"&amp;LEN(G64))), 1)) * ROW(INDIRECT("1:"&amp;LEN(G64))), 0), ROW(INDIRECT("1:"&amp;LEN(G64))))+1, 1) * 10^ROW(INDIRECT("1:"&amp;LEN(G64)))/10))</f>
        <v>0</v>
      </c>
      <c r="L64" s="1" t="e">
        <f>IF(FIND(I64,'Best six users'!$B$2),1,0)</f>
        <v>#VALUE!</v>
      </c>
    </row>
    <row r="65" spans="1:12" x14ac:dyDescent="0.25">
      <c r="A65">
        <v>26</v>
      </c>
      <c r="B65" t="str">
        <v>male</v>
      </c>
      <c r="C65" t="str">
        <v>media</v>
      </c>
      <c r="D65" t="str">
        <v>3i36s-120-trial2</v>
      </c>
      <c r="E65">
        <v>60</v>
      </c>
      <c r="F65" t="str">
        <v>0.99</v>
      </c>
      <c r="G65" t="str">
        <v>error(0deg)</v>
      </c>
      <c r="H65">
        <v>18</v>
      </c>
      <c r="I65" t="str">
        <v>MjZtYWxlbWVkaWE=</v>
      </c>
      <c r="J65" t="str">
        <f t="shared" si="0"/>
        <v>error</v>
      </c>
      <c r="K65" t="b" cm="1">
        <f t="array" aca="1" ref="K65" ca="1">IF(J65="correct",SUMPRODUCT(MID(0&amp;G65, LARGE(INDEX(ISNUMBER(--MID(G65, ROW(INDIRECT("1:"&amp;LEN(G65))), 1)) * ROW(INDIRECT("1:"&amp;LEN(G65))), 0), ROW(INDIRECT("1:"&amp;LEN(G65))))+1, 1) * 10^ROW(INDIRECT("1:"&amp;LEN(G65)))/10))</f>
        <v>0</v>
      </c>
      <c r="L65" s="1" t="e">
        <f>IF(FIND(I65,'Best six users'!$B$2),1,0)</f>
        <v>#VALUE!</v>
      </c>
    </row>
    <row r="66" spans="1:12" x14ac:dyDescent="0.25">
      <c r="A66">
        <v>26</v>
      </c>
      <c r="B66" t="str">
        <v>male</v>
      </c>
      <c r="C66" t="str">
        <v>media</v>
      </c>
      <c r="D66" t="str">
        <v>3i36s-120-trial4</v>
      </c>
      <c r="E66">
        <v>60</v>
      </c>
      <c r="F66" t="str">
        <v>0.99</v>
      </c>
      <c r="G66" t="str">
        <v>error(0deg)</v>
      </c>
      <c r="H66">
        <v>18</v>
      </c>
      <c r="I66" t="str">
        <v>MjZtYWxlbWVkaWE=</v>
      </c>
      <c r="J66" t="str">
        <f t="shared" si="0"/>
        <v>error</v>
      </c>
      <c r="K66" t="b" cm="1">
        <f t="array" aca="1" ref="K66" ca="1">IF(J66="correct",SUMPRODUCT(MID(0&amp;G66, LARGE(INDEX(ISNUMBER(--MID(G66, ROW(INDIRECT("1:"&amp;LEN(G66))), 1)) * ROW(INDIRECT("1:"&amp;LEN(G66))), 0), ROW(INDIRECT("1:"&amp;LEN(G66))))+1, 1) * 10^ROW(INDIRECT("1:"&amp;LEN(G66)))/10))</f>
        <v>0</v>
      </c>
      <c r="L66" s="1" t="e">
        <f>IF(FIND(I66,'Best six users'!$B$2),1,0)</f>
        <v>#VALUE!</v>
      </c>
    </row>
    <row r="67" spans="1:12" x14ac:dyDescent="0.25">
      <c r="A67">
        <v>26</v>
      </c>
      <c r="B67" t="str">
        <v>male</v>
      </c>
      <c r="C67" t="str">
        <v>media</v>
      </c>
      <c r="D67" t="str">
        <v>3i36s-240-trial2</v>
      </c>
      <c r="E67">
        <v>60</v>
      </c>
      <c r="F67" t="str">
        <v>0.99</v>
      </c>
      <c r="G67" t="str">
        <v>correct(2685ms)</v>
      </c>
      <c r="H67">
        <v>18</v>
      </c>
      <c r="I67" t="str">
        <v>MjZtYWxlbWVkaWE=</v>
      </c>
      <c r="J67" t="str">
        <f t="shared" ref="J67:J77" si="1">IF(ISNUMBER(SEARCH("correct",G67)),"correct",IF(ISNUMBER(SEARCH("error",G67)),"error","missed"))</f>
        <v>correct</v>
      </c>
      <c r="K67" cm="1">
        <f t="array" aca="1" ref="K67" ca="1">IF(J67="correct",SUMPRODUCT(MID(0&amp;G67, LARGE(INDEX(ISNUMBER(--MID(G67, ROW(INDIRECT("1:"&amp;LEN(G67))), 1)) * ROW(INDIRECT("1:"&amp;LEN(G67))), 0), ROW(INDIRECT("1:"&amp;LEN(G67))))+1, 1) * 10^ROW(INDIRECT("1:"&amp;LEN(G67)))/10))</f>
        <v>2685</v>
      </c>
      <c r="L67" s="1" t="e">
        <f>IF(FIND(I67,'Best six users'!$B$2),1,0)</f>
        <v>#VALUE!</v>
      </c>
    </row>
    <row r="68" spans="1:12" x14ac:dyDescent="0.25">
      <c r="A68">
        <v>26</v>
      </c>
      <c r="B68" t="str">
        <v>male</v>
      </c>
      <c r="C68" t="str">
        <v>media</v>
      </c>
      <c r="D68" t="str">
        <v>3i36s-240-trial3</v>
      </c>
      <c r="E68">
        <v>60</v>
      </c>
      <c r="F68" t="str">
        <v>0.99</v>
      </c>
      <c r="G68" t="str">
        <v>error(120deg)</v>
      </c>
      <c r="H68">
        <v>18</v>
      </c>
      <c r="I68" t="str">
        <v>MjZtYWxlbWVkaWE=</v>
      </c>
      <c r="J68" t="str">
        <f t="shared" si="1"/>
        <v>error</v>
      </c>
      <c r="K68" t="b" cm="1">
        <f t="array" aca="1" ref="K68" ca="1">IF(J68="correct",SUMPRODUCT(MID(0&amp;G68, LARGE(INDEX(ISNUMBER(--MID(G68, ROW(INDIRECT("1:"&amp;LEN(G68))), 1)) * ROW(INDIRECT("1:"&amp;LEN(G68))), 0), ROW(INDIRECT("1:"&amp;LEN(G68))))+1, 1) * 10^ROW(INDIRECT("1:"&amp;LEN(G68)))/10))</f>
        <v>0</v>
      </c>
      <c r="L68" s="1" t="e">
        <f>IF(FIND(I68,'Best six users'!$B$2),1,0)</f>
        <v>#VALUE!</v>
      </c>
    </row>
    <row r="69" spans="1:12" x14ac:dyDescent="0.25">
      <c r="A69">
        <v>26</v>
      </c>
      <c r="B69" t="str">
        <v>male</v>
      </c>
      <c r="C69" t="str">
        <v xml:space="preserve">guitarra piano </v>
      </c>
      <c r="D69" t="str">
        <v>3i36s-120-trial1</v>
      </c>
      <c r="E69">
        <v>60</v>
      </c>
      <c r="F69" t="str">
        <v>0.99</v>
      </c>
      <c r="G69" t="str">
        <v>error(240deg)</v>
      </c>
      <c r="H69">
        <v>18</v>
      </c>
      <c r="I69" t="str">
        <v>MjZtYWxlZ3VpdGFycmEgcGlhbm8g</v>
      </c>
      <c r="J69" t="str">
        <f t="shared" si="1"/>
        <v>error</v>
      </c>
      <c r="K69" t="b" cm="1">
        <f t="array" aca="1" ref="K69" ca="1">IF(J69="correct",SUMPRODUCT(MID(0&amp;G69, LARGE(INDEX(ISNUMBER(--MID(G69, ROW(INDIRECT("1:"&amp;LEN(G69))), 1)) * ROW(INDIRECT("1:"&amp;LEN(G69))), 0), ROW(INDIRECT("1:"&amp;LEN(G69))))+1, 1) * 10^ROW(INDIRECT("1:"&amp;LEN(G69)))/10))</f>
        <v>0</v>
      </c>
      <c r="L69" s="1" t="e">
        <f>IF(FIND(I69,'Best six users'!$B$2),1,0)</f>
        <v>#VALUE!</v>
      </c>
    </row>
    <row r="70" spans="1:12" x14ac:dyDescent="0.25">
      <c r="A70">
        <v>26</v>
      </c>
      <c r="B70" t="str">
        <v>male</v>
      </c>
      <c r="C70" t="str">
        <v xml:space="preserve">guitarra piano </v>
      </c>
      <c r="D70" t="str">
        <v>3i36s-120-trial3</v>
      </c>
      <c r="E70">
        <v>60</v>
      </c>
      <c r="F70" t="str">
        <v>0.99</v>
      </c>
      <c r="G70" t="str">
        <v>correct(5040ms)</v>
      </c>
      <c r="H70">
        <v>18</v>
      </c>
      <c r="I70" t="str">
        <v>MjZtYWxlZ3VpdGFycmEgcGlhbm8g</v>
      </c>
      <c r="J70" t="str">
        <f t="shared" si="1"/>
        <v>correct</v>
      </c>
      <c r="K70" cm="1">
        <f t="array" aca="1" ref="K70" ca="1">IF(J70="correct",SUMPRODUCT(MID(0&amp;G70, LARGE(INDEX(ISNUMBER(--MID(G70, ROW(INDIRECT("1:"&amp;LEN(G70))), 1)) * ROW(INDIRECT("1:"&amp;LEN(G70))), 0), ROW(INDIRECT("1:"&amp;LEN(G70))))+1, 1) * 10^ROW(INDIRECT("1:"&amp;LEN(G70)))/10))</f>
        <v>5040</v>
      </c>
      <c r="L70" s="1" t="e">
        <f>IF(FIND(I70,'Best six users'!$B$2),1,0)</f>
        <v>#VALUE!</v>
      </c>
    </row>
    <row r="71" spans="1:12" x14ac:dyDescent="0.25">
      <c r="A71">
        <v>26</v>
      </c>
      <c r="B71" t="str">
        <v>male</v>
      </c>
      <c r="C71" t="str">
        <v>media</v>
      </c>
      <c r="D71" t="str">
        <v>3i36s-240-trial1</v>
      </c>
      <c r="E71">
        <v>60</v>
      </c>
      <c r="F71" t="str">
        <v>0.99</v>
      </c>
      <c r="G71" t="str">
        <v>error(120deg)</v>
      </c>
      <c r="H71">
        <v>18</v>
      </c>
      <c r="I71" t="str">
        <v>MjZtYWxlbWVkaWE=</v>
      </c>
      <c r="J71" t="str">
        <f t="shared" si="1"/>
        <v>error</v>
      </c>
      <c r="K71" t="b" cm="1">
        <f t="array" aca="1" ref="K71" ca="1">IF(J71="correct",SUMPRODUCT(MID(0&amp;G71, LARGE(INDEX(ISNUMBER(--MID(G71, ROW(INDIRECT("1:"&amp;LEN(G71))), 1)) * ROW(INDIRECT("1:"&amp;LEN(G71))), 0), ROW(INDIRECT("1:"&amp;LEN(G71))))+1, 1) * 10^ROW(INDIRECT("1:"&amp;LEN(G71)))/10))</f>
        <v>0</v>
      </c>
      <c r="L71" s="1" t="e">
        <f>IF(FIND(I71,'Best six users'!$B$2),1,0)</f>
        <v>#VALUE!</v>
      </c>
    </row>
    <row r="72" spans="1:12" x14ac:dyDescent="0.25">
      <c r="A72">
        <v>26</v>
      </c>
      <c r="B72" t="str">
        <v>male</v>
      </c>
      <c r="C72" t="str">
        <v>media</v>
      </c>
      <c r="D72" t="str">
        <v>3i36s-240-trial4</v>
      </c>
      <c r="E72">
        <v>60</v>
      </c>
      <c r="F72" t="str">
        <v>0.99</v>
      </c>
      <c r="G72" t="str">
        <v>error(120deg)</v>
      </c>
      <c r="H72">
        <v>18</v>
      </c>
      <c r="I72" t="str">
        <v>MjZtYWxlbWVkaWE=</v>
      </c>
      <c r="J72" t="str">
        <f t="shared" si="1"/>
        <v>error</v>
      </c>
      <c r="K72" t="b" cm="1">
        <f t="array" aca="1" ref="K72" ca="1">IF(J72="correct",SUMPRODUCT(MID(0&amp;G72, LARGE(INDEX(ISNUMBER(--MID(G72, ROW(INDIRECT("1:"&amp;LEN(G72))), 1)) * ROW(INDIRECT("1:"&amp;LEN(G72))), 0), ROW(INDIRECT("1:"&amp;LEN(G72))))+1, 1) * 10^ROW(INDIRECT("1:"&amp;LEN(G72)))/10))</f>
        <v>0</v>
      </c>
      <c r="L72" s="1" t="e">
        <f>IF(FIND(I72,'Best six users'!$B$2),1,0)</f>
        <v>#VALUE!</v>
      </c>
    </row>
    <row r="73" spans="1:12" x14ac:dyDescent="0.25">
      <c r="A73">
        <v>26</v>
      </c>
      <c r="B73" t="str">
        <v>male</v>
      </c>
      <c r="C73" t="str">
        <v xml:space="preserve">guitarra piano </v>
      </c>
      <c r="D73" t="str">
        <v>3i36s-0-trial1</v>
      </c>
      <c r="E73">
        <v>60</v>
      </c>
      <c r="F73" t="str">
        <v>0.99</v>
      </c>
      <c r="G73" t="str">
        <v>correct(3610ms)</v>
      </c>
      <c r="H73">
        <v>18</v>
      </c>
      <c r="I73" t="str">
        <v>MjZtYWxlZ3VpdGFycmEgcGlhbm8g</v>
      </c>
      <c r="J73" t="str">
        <f t="shared" si="1"/>
        <v>correct</v>
      </c>
      <c r="K73" cm="1">
        <f t="array" aca="1" ref="K73" ca="1">IF(J73="correct",SUMPRODUCT(MID(0&amp;G73, LARGE(INDEX(ISNUMBER(--MID(G73, ROW(INDIRECT("1:"&amp;LEN(G73))), 1)) * ROW(INDIRECT("1:"&amp;LEN(G73))), 0), ROW(INDIRECT("1:"&amp;LEN(G73))))+1, 1) * 10^ROW(INDIRECT("1:"&amp;LEN(G73)))/10))</f>
        <v>3610</v>
      </c>
      <c r="L73" s="1" t="e">
        <f>IF(FIND(I73,'Best six users'!$B$2),1,0)</f>
        <v>#VALUE!</v>
      </c>
    </row>
    <row r="74" spans="1:12" x14ac:dyDescent="0.25">
      <c r="A74">
        <v>26</v>
      </c>
      <c r="B74" t="str">
        <v>male</v>
      </c>
      <c r="C74" t="str">
        <v xml:space="preserve">guitarra piano </v>
      </c>
      <c r="D74" t="str">
        <v>3i36s-0-trial2</v>
      </c>
      <c r="E74">
        <v>60</v>
      </c>
      <c r="F74" t="str">
        <v>0.99</v>
      </c>
      <c r="G74" t="str">
        <v>error(120deg)</v>
      </c>
      <c r="H74">
        <v>18</v>
      </c>
      <c r="I74" t="str">
        <v>MjZtYWxlZ3VpdGFycmEgcGlhbm8g</v>
      </c>
      <c r="J74" t="str">
        <f t="shared" si="1"/>
        <v>error</v>
      </c>
      <c r="K74" t="b" cm="1">
        <f t="array" aca="1" ref="K74" ca="1">IF(J74="correct",SUMPRODUCT(MID(0&amp;G74, LARGE(INDEX(ISNUMBER(--MID(G74, ROW(INDIRECT("1:"&amp;LEN(G74))), 1)) * ROW(INDIRECT("1:"&amp;LEN(G74))), 0), ROW(INDIRECT("1:"&amp;LEN(G74))))+1, 1) * 10^ROW(INDIRECT("1:"&amp;LEN(G74)))/10))</f>
        <v>0</v>
      </c>
      <c r="L74" s="1" t="e">
        <f>IF(FIND(I74,'Best six users'!$B$2),1,0)</f>
        <v>#VALUE!</v>
      </c>
    </row>
    <row r="75" spans="1:12" x14ac:dyDescent="0.25">
      <c r="A75">
        <v>26</v>
      </c>
      <c r="B75" t="str">
        <v>male</v>
      </c>
      <c r="C75" t="str">
        <v xml:space="preserve">guitarra piano </v>
      </c>
      <c r="D75" t="str">
        <v>3i36s-0-trial3</v>
      </c>
      <c r="E75">
        <v>60</v>
      </c>
      <c r="F75" t="str">
        <v>0.99</v>
      </c>
      <c r="G75" t="str">
        <v>error(240deg)</v>
      </c>
      <c r="H75">
        <v>18</v>
      </c>
      <c r="I75" t="str">
        <v>MjZtYWxlZ3VpdGFycmEgcGlhbm8g</v>
      </c>
      <c r="J75" t="str">
        <f t="shared" si="1"/>
        <v>error</v>
      </c>
      <c r="K75" t="b" cm="1">
        <f t="array" aca="1" ref="K75" ca="1">IF(J75="correct",SUMPRODUCT(MID(0&amp;G75, LARGE(INDEX(ISNUMBER(--MID(G75, ROW(INDIRECT("1:"&amp;LEN(G75))), 1)) * ROW(INDIRECT("1:"&amp;LEN(G75))), 0), ROW(INDIRECT("1:"&amp;LEN(G75))))+1, 1) * 10^ROW(INDIRECT("1:"&amp;LEN(G75)))/10))</f>
        <v>0</v>
      </c>
      <c r="L75" s="1" t="e">
        <f>IF(FIND(I75,'Best six users'!$B$2),1,0)</f>
        <v>#VALUE!</v>
      </c>
    </row>
    <row r="76" spans="1:12" x14ac:dyDescent="0.25">
      <c r="A76">
        <v>26</v>
      </c>
      <c r="B76" t="str">
        <v>male</v>
      </c>
      <c r="C76" t="str">
        <v xml:space="preserve">guitarra piano </v>
      </c>
      <c r="D76" t="str">
        <v>3i36s-0-trial4</v>
      </c>
      <c r="E76">
        <v>60</v>
      </c>
      <c r="F76" t="str">
        <v>0.99</v>
      </c>
      <c r="G76" t="str">
        <v>error(120deg)</v>
      </c>
      <c r="H76">
        <v>18</v>
      </c>
      <c r="I76" t="str">
        <v>MjZtYWxlZ3VpdGFycmEgcGlhbm8g</v>
      </c>
      <c r="J76" t="str">
        <f t="shared" si="1"/>
        <v>error</v>
      </c>
      <c r="K76" t="b" cm="1">
        <f t="array" aca="1" ref="K76" ca="1">IF(J76="correct",SUMPRODUCT(MID(0&amp;G76, LARGE(INDEX(ISNUMBER(--MID(G76, ROW(INDIRECT("1:"&amp;LEN(G76))), 1)) * ROW(INDIRECT("1:"&amp;LEN(G76))), 0), ROW(INDIRECT("1:"&amp;LEN(G76))))+1, 1) * 10^ROW(INDIRECT("1:"&amp;LEN(G76)))/10))</f>
        <v>0</v>
      </c>
      <c r="L76" s="1" t="e">
        <f>IF(FIND(I76,'Best six users'!$B$2),1,0)</f>
        <v>#VALUE!</v>
      </c>
    </row>
    <row r="77" spans="1:12" x14ac:dyDescent="0.25">
      <c r="A77">
        <v>26</v>
      </c>
      <c r="B77" t="str">
        <v>male</v>
      </c>
      <c r="C77" t="str">
        <v xml:space="preserve">guitarra piano </v>
      </c>
      <c r="D77" t="str">
        <v>3i36s-120-trial2</v>
      </c>
      <c r="E77">
        <v>60</v>
      </c>
      <c r="F77" t="str">
        <v>0.99</v>
      </c>
      <c r="G77" t="str">
        <v>correct(3590ms)</v>
      </c>
      <c r="H77">
        <v>18</v>
      </c>
      <c r="I77" t="str">
        <v>MjZtYWxlZ3VpdGFycmEgcGlhbm8g</v>
      </c>
      <c r="J77" t="str">
        <f t="shared" si="1"/>
        <v>correct</v>
      </c>
      <c r="K77" cm="1">
        <f t="array" aca="1" ref="K77" ca="1">IF(J77="correct",SUMPRODUCT(MID(0&amp;G77, LARGE(INDEX(ISNUMBER(--MID(G77, ROW(INDIRECT("1:"&amp;LEN(G77))), 1)) * ROW(INDIRECT("1:"&amp;LEN(G77))), 0), ROW(INDIRECT("1:"&amp;LEN(G77))))+1, 1) * 10^ROW(INDIRECT("1:"&amp;LEN(G77)))/10))</f>
        <v>3590</v>
      </c>
      <c r="L77" s="1" t="e">
        <f>IF(FIND(I77,'Best six users'!$B$2),1,0)</f>
        <v>#VALUE!</v>
      </c>
    </row>
    <row r="78" spans="1:12" x14ac:dyDescent="0.25">
      <c r="A78">
        <v>26</v>
      </c>
      <c r="B78" t="str">
        <v>male</v>
      </c>
      <c r="C78" t="str">
        <v xml:space="preserve">guitarra piano </v>
      </c>
      <c r="D78" t="str">
        <v>3i36s-120-trial4</v>
      </c>
      <c r="E78">
        <v>60</v>
      </c>
      <c r="F78" t="str">
        <v>0.99</v>
      </c>
      <c r="G78" t="str">
        <v>correct(2680ms)</v>
      </c>
      <c r="H78">
        <v>18</v>
      </c>
      <c r="I78" t="str">
        <v>MjZtYWxlZ3VpdGFycmEgcGlhbm8g</v>
      </c>
      <c r="J78" t="str">
        <f t="shared" ref="J78:J141" si="2">IF(ISNUMBER(SEARCH("correct",G78)),"correct",IF(ISNUMBER(SEARCH("error",G78)),"error","missed"))</f>
        <v>correct</v>
      </c>
      <c r="K78" cm="1">
        <f t="array" aca="1" ref="K78" ca="1">IF(J78="correct",SUMPRODUCT(MID(0&amp;G78, LARGE(INDEX(ISNUMBER(--MID(G78, ROW(INDIRECT("1:"&amp;LEN(G78))), 1)) * ROW(INDIRECT("1:"&amp;LEN(G78))), 0), ROW(INDIRECT("1:"&amp;LEN(G78))))+1, 1) * 10^ROW(INDIRECT("1:"&amp;LEN(G78)))/10))</f>
        <v>2680</v>
      </c>
      <c r="L78" s="1" t="e">
        <f>IF(FIND(I78,'Best six users'!$B$2),1,0)</f>
        <v>#VALUE!</v>
      </c>
    </row>
    <row r="79" spans="1:12" x14ac:dyDescent="0.25">
      <c r="A79">
        <v>26</v>
      </c>
      <c r="B79" t="str">
        <v>male</v>
      </c>
      <c r="C79" t="str">
        <v xml:space="preserve">guitarra piano </v>
      </c>
      <c r="D79" t="str">
        <v>3i36s-240-trial1</v>
      </c>
      <c r="E79">
        <v>60</v>
      </c>
      <c r="F79" t="str">
        <v>0.99</v>
      </c>
      <c r="G79" t="str">
        <v>correct(2530ms)</v>
      </c>
      <c r="H79">
        <v>18</v>
      </c>
      <c r="I79" t="str">
        <v>MjZtYWxlZ3VpdGFycmEgcGlhbm8g</v>
      </c>
      <c r="J79" t="str">
        <f t="shared" si="2"/>
        <v>correct</v>
      </c>
      <c r="K79" cm="1">
        <f t="array" aca="1" ref="K79" ca="1">IF(J79="correct",SUMPRODUCT(MID(0&amp;G79, LARGE(INDEX(ISNUMBER(--MID(G79, ROW(INDIRECT("1:"&amp;LEN(G79))), 1)) * ROW(INDIRECT("1:"&amp;LEN(G79))), 0), ROW(INDIRECT("1:"&amp;LEN(G79))))+1, 1) * 10^ROW(INDIRECT("1:"&amp;LEN(G79)))/10))</f>
        <v>2530</v>
      </c>
      <c r="L79" s="1" t="e">
        <f>IF(FIND(I79,'Best six users'!$B$2),1,0)</f>
        <v>#VALUE!</v>
      </c>
    </row>
    <row r="80" spans="1:12" x14ac:dyDescent="0.25">
      <c r="A80">
        <v>26</v>
      </c>
      <c r="B80" t="str">
        <v>male</v>
      </c>
      <c r="C80" t="str">
        <v xml:space="preserve">guitarra piano </v>
      </c>
      <c r="D80" t="str">
        <v>3i36s-240-trial2</v>
      </c>
      <c r="E80">
        <v>60</v>
      </c>
      <c r="F80" t="str">
        <v>0.99</v>
      </c>
      <c r="G80" t="str">
        <v>error(120deg)</v>
      </c>
      <c r="H80">
        <v>18</v>
      </c>
      <c r="I80" t="str">
        <v>MjZtYWxlZ3VpdGFycmEgcGlhbm8g</v>
      </c>
      <c r="J80" t="str">
        <f t="shared" si="2"/>
        <v>error</v>
      </c>
      <c r="K80" t="b" cm="1">
        <f t="array" aca="1" ref="K80" ca="1">IF(J80="correct",SUMPRODUCT(MID(0&amp;G80, LARGE(INDEX(ISNUMBER(--MID(G80, ROW(INDIRECT("1:"&amp;LEN(G80))), 1)) * ROW(INDIRECT("1:"&amp;LEN(G80))), 0), ROW(INDIRECT("1:"&amp;LEN(G80))))+1, 1) * 10^ROW(INDIRECT("1:"&amp;LEN(G80)))/10))</f>
        <v>0</v>
      </c>
      <c r="L80" s="1" t="e">
        <f>IF(FIND(I80,'Best six users'!$B$2),1,0)</f>
        <v>#VALUE!</v>
      </c>
    </row>
    <row r="81" spans="1:12" x14ac:dyDescent="0.25">
      <c r="A81">
        <v>26</v>
      </c>
      <c r="B81" t="str">
        <v>male</v>
      </c>
      <c r="C81" t="str">
        <v xml:space="preserve">guitarra piano </v>
      </c>
      <c r="D81" t="str">
        <v>3i36s-240-trial3</v>
      </c>
      <c r="E81">
        <v>60</v>
      </c>
      <c r="F81" t="str">
        <v>0.99</v>
      </c>
      <c r="G81" t="str">
        <v>error(120deg)</v>
      </c>
      <c r="H81">
        <v>18</v>
      </c>
      <c r="I81" t="str">
        <v>MjZtYWxlZ3VpdGFycmEgcGlhbm8g</v>
      </c>
      <c r="J81" t="str">
        <f t="shared" si="2"/>
        <v>error</v>
      </c>
      <c r="K81" t="b" cm="1">
        <f t="array" aca="1" ref="K81" ca="1">IF(J81="correct",SUMPRODUCT(MID(0&amp;G81, LARGE(INDEX(ISNUMBER(--MID(G81, ROW(INDIRECT("1:"&amp;LEN(G81))), 1)) * ROW(INDIRECT("1:"&amp;LEN(G81))), 0), ROW(INDIRECT("1:"&amp;LEN(G81))))+1, 1) * 10^ROW(INDIRECT("1:"&amp;LEN(G81)))/10))</f>
        <v>0</v>
      </c>
      <c r="L81" s="1" t="e">
        <f>IF(FIND(I81,'Best six users'!$B$2),1,0)</f>
        <v>#VALUE!</v>
      </c>
    </row>
    <row r="82" spans="1:12" x14ac:dyDescent="0.25">
      <c r="A82">
        <v>26</v>
      </c>
      <c r="B82" t="str">
        <v>male</v>
      </c>
      <c r="C82" t="str">
        <v xml:space="preserve">guitarra piano </v>
      </c>
      <c r="D82" t="str">
        <v>3i36s-240-trial4</v>
      </c>
      <c r="E82">
        <v>60</v>
      </c>
      <c r="F82" t="str">
        <v>0.99</v>
      </c>
      <c r="G82" t="str">
        <v>correct(2001ms)</v>
      </c>
      <c r="H82">
        <v>18</v>
      </c>
      <c r="I82" t="str">
        <v>MjZtYWxlZ3VpdGFycmEgcGlhbm8g</v>
      </c>
      <c r="J82" t="str">
        <f t="shared" si="2"/>
        <v>correct</v>
      </c>
      <c r="K82" cm="1">
        <f t="array" aca="1" ref="K82" ca="1">IF(J82="correct",SUMPRODUCT(MID(0&amp;G82, LARGE(INDEX(ISNUMBER(--MID(G82, ROW(INDIRECT("1:"&amp;LEN(G82))), 1)) * ROW(INDIRECT("1:"&amp;LEN(G82))), 0), ROW(INDIRECT("1:"&amp;LEN(G82))))+1, 1) * 10^ROW(INDIRECT("1:"&amp;LEN(G82)))/10))</f>
        <v>2001</v>
      </c>
      <c r="L82" s="1" t="e">
        <f>IF(FIND(I82,'Best six users'!$B$2),1,0)</f>
        <v>#VALUE!</v>
      </c>
    </row>
    <row r="83" spans="1:12" x14ac:dyDescent="0.25">
      <c r="A83">
        <v>23</v>
      </c>
      <c r="B83" t="str">
        <v>female</v>
      </c>
      <c r="C83" t="str">
        <v>NO</v>
      </c>
      <c r="D83" t="str">
        <v>3i36s-240-trial3</v>
      </c>
      <c r="E83">
        <v>60</v>
      </c>
      <c r="F83" t="str">
        <v>0.99</v>
      </c>
      <c r="G83" t="str">
        <v>correct(2380ms)</v>
      </c>
      <c r="H83">
        <v>18</v>
      </c>
      <c r="I83" t="str">
        <v>MjNmZW1hbGVOTw==</v>
      </c>
      <c r="J83" t="str">
        <f t="shared" si="2"/>
        <v>correct</v>
      </c>
      <c r="K83" cm="1">
        <f t="array" aca="1" ref="K83" ca="1">IF(J83="correct",SUMPRODUCT(MID(0&amp;G83, LARGE(INDEX(ISNUMBER(--MID(G83, ROW(INDIRECT("1:"&amp;LEN(G83))), 1)) * ROW(INDIRECT("1:"&amp;LEN(G83))), 0), ROW(INDIRECT("1:"&amp;LEN(G83))))+1, 1) * 10^ROW(INDIRECT("1:"&amp;LEN(G83)))/10))</f>
        <v>2380</v>
      </c>
      <c r="L83" s="1" t="e">
        <f>IF(FIND(I83,'Best six users'!$B$2),1,0)</f>
        <v>#VALUE!</v>
      </c>
    </row>
    <row r="84" spans="1:12" x14ac:dyDescent="0.25">
      <c r="A84">
        <v>23</v>
      </c>
      <c r="B84" t="str">
        <v>female</v>
      </c>
      <c r="C84" t="str">
        <v>NO</v>
      </c>
      <c r="D84" t="str">
        <v>3i36s-0-trial2</v>
      </c>
      <c r="E84">
        <v>60</v>
      </c>
      <c r="F84" t="str">
        <v>0.99</v>
      </c>
      <c r="G84" t="str">
        <v>error(240deg)</v>
      </c>
      <c r="H84">
        <v>18</v>
      </c>
      <c r="I84" t="str">
        <v>MjNmZW1hbGVOTw==</v>
      </c>
      <c r="J84" t="str">
        <f t="shared" si="2"/>
        <v>error</v>
      </c>
      <c r="K84" t="b" cm="1">
        <f t="array" aca="1" ref="K84" ca="1">IF(J84="correct",SUMPRODUCT(MID(0&amp;G84, LARGE(INDEX(ISNUMBER(--MID(G84, ROW(INDIRECT("1:"&amp;LEN(G84))), 1)) * ROW(INDIRECT("1:"&amp;LEN(G84))), 0), ROW(INDIRECT("1:"&amp;LEN(G84))))+1, 1) * 10^ROW(INDIRECT("1:"&amp;LEN(G84)))/10))</f>
        <v>0</v>
      </c>
      <c r="L84" s="1" t="e">
        <f>IF(FIND(I84,'Best six users'!$B$2),1,0)</f>
        <v>#VALUE!</v>
      </c>
    </row>
    <row r="85" spans="1:12" x14ac:dyDescent="0.25">
      <c r="A85">
        <v>23</v>
      </c>
      <c r="B85" t="str">
        <v>female</v>
      </c>
      <c r="C85" t="str">
        <v>NO</v>
      </c>
      <c r="D85" t="str">
        <v>3i36s-120-trial4</v>
      </c>
      <c r="E85">
        <v>60</v>
      </c>
      <c r="F85" t="str">
        <v>0.99</v>
      </c>
      <c r="G85" t="str">
        <v>correct(2430ms)</v>
      </c>
      <c r="H85">
        <v>18</v>
      </c>
      <c r="I85" t="str">
        <v>MjNmZW1hbGVOTw==</v>
      </c>
      <c r="J85" t="str">
        <f t="shared" si="2"/>
        <v>correct</v>
      </c>
      <c r="K85" cm="1">
        <f t="array" aca="1" ref="K85" ca="1">IF(J85="correct",SUMPRODUCT(MID(0&amp;G85, LARGE(INDEX(ISNUMBER(--MID(G85, ROW(INDIRECT("1:"&amp;LEN(G85))), 1)) * ROW(INDIRECT("1:"&amp;LEN(G85))), 0), ROW(INDIRECT("1:"&amp;LEN(G85))))+1, 1) * 10^ROW(INDIRECT("1:"&amp;LEN(G85)))/10))</f>
        <v>2430</v>
      </c>
      <c r="L85" s="1" t="e">
        <f>IF(FIND(I85,'Best six users'!$B$2),1,0)</f>
        <v>#VALUE!</v>
      </c>
    </row>
    <row r="86" spans="1:12" x14ac:dyDescent="0.25">
      <c r="A86">
        <v>23</v>
      </c>
      <c r="B86" t="str">
        <v>female</v>
      </c>
      <c r="C86" t="str">
        <v>NO</v>
      </c>
      <c r="D86" t="str">
        <v>3i36s-0-trial1</v>
      </c>
      <c r="E86">
        <v>60</v>
      </c>
      <c r="F86" t="str">
        <v>0.99</v>
      </c>
      <c r="G86" t="str">
        <v>error(120deg)</v>
      </c>
      <c r="H86">
        <v>18</v>
      </c>
      <c r="I86" t="str">
        <v>MjNmZW1hbGVOTw==</v>
      </c>
      <c r="J86" t="str">
        <f t="shared" si="2"/>
        <v>error</v>
      </c>
      <c r="K86" t="b" cm="1">
        <f t="array" aca="1" ref="K86" ca="1">IF(J86="correct",SUMPRODUCT(MID(0&amp;G86, LARGE(INDEX(ISNUMBER(--MID(G86, ROW(INDIRECT("1:"&amp;LEN(G86))), 1)) * ROW(INDIRECT("1:"&amp;LEN(G86))), 0), ROW(INDIRECT("1:"&amp;LEN(G86))))+1, 1) * 10^ROW(INDIRECT("1:"&amp;LEN(G86)))/10))</f>
        <v>0</v>
      </c>
      <c r="L86" s="1" t="e">
        <f>IF(FIND(I86,'Best six users'!$B$2),1,0)</f>
        <v>#VALUE!</v>
      </c>
    </row>
    <row r="87" spans="1:12" x14ac:dyDescent="0.25">
      <c r="A87">
        <v>23</v>
      </c>
      <c r="B87" t="str">
        <v>female</v>
      </c>
      <c r="C87" t="str">
        <v>NO</v>
      </c>
      <c r="D87" t="str">
        <v>3i36s-0-trial3</v>
      </c>
      <c r="E87">
        <v>60</v>
      </c>
      <c r="F87" t="str">
        <v>0.99</v>
      </c>
      <c r="G87" t="str">
        <v>error(120deg)</v>
      </c>
      <c r="H87">
        <v>18</v>
      </c>
      <c r="I87" t="str">
        <v>MjNmZW1hbGVOTw==</v>
      </c>
      <c r="J87" t="str">
        <f t="shared" si="2"/>
        <v>error</v>
      </c>
      <c r="K87" t="b" cm="1">
        <f t="array" aca="1" ref="K87" ca="1">IF(J87="correct",SUMPRODUCT(MID(0&amp;G87, LARGE(INDEX(ISNUMBER(--MID(G87, ROW(INDIRECT("1:"&amp;LEN(G87))), 1)) * ROW(INDIRECT("1:"&amp;LEN(G87))), 0), ROW(INDIRECT("1:"&amp;LEN(G87))))+1, 1) * 10^ROW(INDIRECT("1:"&amp;LEN(G87)))/10))</f>
        <v>0</v>
      </c>
      <c r="L87" s="1" t="e">
        <f>IF(FIND(I87,'Best six users'!$B$2),1,0)</f>
        <v>#VALUE!</v>
      </c>
    </row>
    <row r="88" spans="1:12" x14ac:dyDescent="0.25">
      <c r="A88">
        <v>23</v>
      </c>
      <c r="B88" t="str">
        <v>female</v>
      </c>
      <c r="C88" t="str">
        <v>NO</v>
      </c>
      <c r="D88" t="str">
        <v>3i36s-0-trial4</v>
      </c>
      <c r="E88">
        <v>60</v>
      </c>
      <c r="F88" t="str">
        <v>0.99</v>
      </c>
      <c r="G88" t="str">
        <v>error(120deg)</v>
      </c>
      <c r="H88">
        <v>18</v>
      </c>
      <c r="I88" t="str">
        <v>MjNmZW1hbGVOTw==</v>
      </c>
      <c r="J88" t="str">
        <f t="shared" si="2"/>
        <v>error</v>
      </c>
      <c r="K88" t="b" cm="1">
        <f t="array" aca="1" ref="K88" ca="1">IF(J88="correct",SUMPRODUCT(MID(0&amp;G88, LARGE(INDEX(ISNUMBER(--MID(G88, ROW(INDIRECT("1:"&amp;LEN(G88))), 1)) * ROW(INDIRECT("1:"&amp;LEN(G88))), 0), ROW(INDIRECT("1:"&amp;LEN(G88))))+1, 1) * 10^ROW(INDIRECT("1:"&amp;LEN(G88)))/10))</f>
        <v>0</v>
      </c>
      <c r="L88" s="1" t="e">
        <f>IF(FIND(I88,'Best six users'!$B$2),1,0)</f>
        <v>#VALUE!</v>
      </c>
    </row>
    <row r="89" spans="1:12" x14ac:dyDescent="0.25">
      <c r="A89">
        <v>23</v>
      </c>
      <c r="B89" t="str">
        <v>female</v>
      </c>
      <c r="C89" t="str">
        <v>NO</v>
      </c>
      <c r="D89" t="str">
        <v>3i36s-120-trial1</v>
      </c>
      <c r="E89">
        <v>60</v>
      </c>
      <c r="F89" t="str">
        <v>0.99</v>
      </c>
      <c r="G89" t="str">
        <v>correct(7400ms)</v>
      </c>
      <c r="H89">
        <v>18</v>
      </c>
      <c r="I89" t="str">
        <v>MjNmZW1hbGVOTw==</v>
      </c>
      <c r="J89" t="str">
        <f t="shared" si="2"/>
        <v>correct</v>
      </c>
      <c r="K89" cm="1">
        <f t="array" aca="1" ref="K89" ca="1">IF(J89="correct",SUMPRODUCT(MID(0&amp;G89, LARGE(INDEX(ISNUMBER(--MID(G89, ROW(INDIRECT("1:"&amp;LEN(G89))), 1)) * ROW(INDIRECT("1:"&amp;LEN(G89))), 0), ROW(INDIRECT("1:"&amp;LEN(G89))))+1, 1) * 10^ROW(INDIRECT("1:"&amp;LEN(G89)))/10))</f>
        <v>7400</v>
      </c>
      <c r="L89" s="1" t="e">
        <f>IF(FIND(I89,'Best six users'!$B$2),1,0)</f>
        <v>#VALUE!</v>
      </c>
    </row>
    <row r="90" spans="1:12" x14ac:dyDescent="0.25">
      <c r="A90">
        <v>23</v>
      </c>
      <c r="B90" t="str">
        <v>female</v>
      </c>
      <c r="C90" t="str">
        <v>NO</v>
      </c>
      <c r="D90" t="str">
        <v>3i36s-120-trial2</v>
      </c>
      <c r="E90">
        <v>60</v>
      </c>
      <c r="F90" t="str">
        <v>0.99</v>
      </c>
      <c r="G90" t="str">
        <v>correct(3295ms)</v>
      </c>
      <c r="H90">
        <v>18</v>
      </c>
      <c r="I90" t="str">
        <v>MjNmZW1hbGVOTw==</v>
      </c>
      <c r="J90" t="str">
        <f t="shared" si="2"/>
        <v>correct</v>
      </c>
      <c r="K90" cm="1">
        <f t="array" aca="1" ref="K90" ca="1">IF(J90="correct",SUMPRODUCT(MID(0&amp;G90, LARGE(INDEX(ISNUMBER(--MID(G90, ROW(INDIRECT("1:"&amp;LEN(G90))), 1)) * ROW(INDIRECT("1:"&amp;LEN(G90))), 0), ROW(INDIRECT("1:"&amp;LEN(G90))))+1, 1) * 10^ROW(INDIRECT("1:"&amp;LEN(G90)))/10))</f>
        <v>3295</v>
      </c>
      <c r="L90" s="1" t="e">
        <f>IF(FIND(I90,'Best six users'!$B$2),1,0)</f>
        <v>#VALUE!</v>
      </c>
    </row>
    <row r="91" spans="1:12" x14ac:dyDescent="0.25">
      <c r="A91">
        <v>23</v>
      </c>
      <c r="B91" t="str">
        <v>female</v>
      </c>
      <c r="C91" t="str">
        <v>NO</v>
      </c>
      <c r="D91" t="str">
        <v>3i36s-120-trial3</v>
      </c>
      <c r="E91">
        <v>60</v>
      </c>
      <c r="F91" t="str">
        <v>0.99</v>
      </c>
      <c r="G91" t="str">
        <v>correct(2835ms)</v>
      </c>
      <c r="H91">
        <v>18</v>
      </c>
      <c r="I91" t="str">
        <v>MjNmZW1hbGVOTw==</v>
      </c>
      <c r="J91" t="str">
        <f t="shared" si="2"/>
        <v>correct</v>
      </c>
      <c r="K91" cm="1">
        <f t="array" aca="1" ref="K91" ca="1">IF(J91="correct",SUMPRODUCT(MID(0&amp;G91, LARGE(INDEX(ISNUMBER(--MID(G91, ROW(INDIRECT("1:"&amp;LEN(G91))), 1)) * ROW(INDIRECT("1:"&amp;LEN(G91))), 0), ROW(INDIRECT("1:"&amp;LEN(G91))))+1, 1) * 10^ROW(INDIRECT("1:"&amp;LEN(G91)))/10))</f>
        <v>2835</v>
      </c>
      <c r="L91" s="1" t="e">
        <f>IF(FIND(I91,'Best six users'!$B$2),1,0)</f>
        <v>#VALUE!</v>
      </c>
    </row>
    <row r="92" spans="1:12" x14ac:dyDescent="0.25">
      <c r="A92">
        <v>23</v>
      </c>
      <c r="B92" t="str">
        <v>female</v>
      </c>
      <c r="C92" t="str">
        <v>NO</v>
      </c>
      <c r="D92" t="str">
        <v>3i36s-240-trial1</v>
      </c>
      <c r="E92">
        <v>60</v>
      </c>
      <c r="F92" t="str">
        <v>0.99</v>
      </c>
      <c r="G92" t="str">
        <v>error(120deg)</v>
      </c>
      <c r="H92">
        <v>18</v>
      </c>
      <c r="I92" t="str">
        <v>MjNmZW1hbGVOTw==</v>
      </c>
      <c r="J92" t="str">
        <f t="shared" si="2"/>
        <v>error</v>
      </c>
      <c r="K92" t="b" cm="1">
        <f t="array" aca="1" ref="K92" ca="1">IF(J92="correct",SUMPRODUCT(MID(0&amp;G92, LARGE(INDEX(ISNUMBER(--MID(G92, ROW(INDIRECT("1:"&amp;LEN(G92))), 1)) * ROW(INDIRECT("1:"&amp;LEN(G92))), 0), ROW(INDIRECT("1:"&amp;LEN(G92))))+1, 1) * 10^ROW(INDIRECT("1:"&amp;LEN(G92)))/10))</f>
        <v>0</v>
      </c>
      <c r="L92" s="1" t="e">
        <f>IF(FIND(I92,'Best six users'!$B$2),1,0)</f>
        <v>#VALUE!</v>
      </c>
    </row>
    <row r="93" spans="1:12" x14ac:dyDescent="0.25">
      <c r="A93">
        <v>23</v>
      </c>
      <c r="B93" t="str">
        <v>female</v>
      </c>
      <c r="C93" t="str">
        <v>NO</v>
      </c>
      <c r="D93" t="str">
        <v>3i36s-240-trial2</v>
      </c>
      <c r="E93">
        <v>60</v>
      </c>
      <c r="F93" t="str">
        <v>0.99</v>
      </c>
      <c r="G93" t="str">
        <v>correct(4110ms)</v>
      </c>
      <c r="H93">
        <v>18</v>
      </c>
      <c r="I93" t="str">
        <v>MjNmZW1hbGVOTw==</v>
      </c>
      <c r="J93" t="str">
        <f t="shared" si="2"/>
        <v>correct</v>
      </c>
      <c r="K93" cm="1">
        <f t="array" aca="1" ref="K93" ca="1">IF(J93="correct",SUMPRODUCT(MID(0&amp;G93, LARGE(INDEX(ISNUMBER(--MID(G93, ROW(INDIRECT("1:"&amp;LEN(G93))), 1)) * ROW(INDIRECT("1:"&amp;LEN(G93))), 0), ROW(INDIRECT("1:"&amp;LEN(G93))))+1, 1) * 10^ROW(INDIRECT("1:"&amp;LEN(G93)))/10))</f>
        <v>4110</v>
      </c>
      <c r="L93" s="1" t="e">
        <f>IF(FIND(I93,'Best six users'!$B$2),1,0)</f>
        <v>#VALUE!</v>
      </c>
    </row>
    <row r="94" spans="1:12" x14ac:dyDescent="0.25">
      <c r="A94">
        <v>23</v>
      </c>
      <c r="B94" t="str">
        <v>female</v>
      </c>
      <c r="C94" t="str">
        <v>NO</v>
      </c>
      <c r="D94" t="str">
        <v>3i36s-240-trial4</v>
      </c>
      <c r="E94">
        <v>60</v>
      </c>
      <c r="F94" t="str">
        <v>0.99</v>
      </c>
      <c r="G94" t="str">
        <v>correct(2150ms)</v>
      </c>
      <c r="H94">
        <v>18</v>
      </c>
      <c r="I94" t="str">
        <v>MjNmZW1hbGVOTw==</v>
      </c>
      <c r="J94" t="str">
        <f t="shared" si="2"/>
        <v>correct</v>
      </c>
      <c r="K94" cm="1">
        <f t="array" aca="1" ref="K94" ca="1">IF(J94="correct",SUMPRODUCT(MID(0&amp;G94, LARGE(INDEX(ISNUMBER(--MID(G94, ROW(INDIRECT("1:"&amp;LEN(G94))), 1)) * ROW(INDIRECT("1:"&amp;LEN(G94))), 0), ROW(INDIRECT("1:"&amp;LEN(G94))))+1, 1) * 10^ROW(INDIRECT("1:"&amp;LEN(G94)))/10))</f>
        <v>2150</v>
      </c>
      <c r="L94" s="1" t="e">
        <f>IF(FIND(I94,'Best six users'!$B$2),1,0)</f>
        <v>#VALUE!</v>
      </c>
    </row>
    <row r="95" spans="1:12" x14ac:dyDescent="0.25">
      <c r="A95">
        <v>23</v>
      </c>
      <c r="B95" t="str">
        <v>male</v>
      </c>
      <c r="C95" t="str">
        <v>teclado guitarra</v>
      </c>
      <c r="D95" t="str">
        <v>3i36s-120-trial1</v>
      </c>
      <c r="E95">
        <v>60</v>
      </c>
      <c r="F95" t="str">
        <v>0.99</v>
      </c>
      <c r="G95" t="str">
        <v>correct(2302ms)</v>
      </c>
      <c r="H95">
        <v>18</v>
      </c>
      <c r="I95" t="str">
        <v>MjNtYWxldGVjbGFkbyBndWl0YXJyYQ==</v>
      </c>
      <c r="J95" t="str">
        <f t="shared" si="2"/>
        <v>correct</v>
      </c>
      <c r="K95" cm="1">
        <f t="array" aca="1" ref="K95" ca="1">IF(J95="correct",SUMPRODUCT(MID(0&amp;G95, LARGE(INDEX(ISNUMBER(--MID(G95, ROW(INDIRECT("1:"&amp;LEN(G95))), 1)) * ROW(INDIRECT("1:"&amp;LEN(G95))), 0), ROW(INDIRECT("1:"&amp;LEN(G95))))+1, 1) * 10^ROW(INDIRECT("1:"&amp;LEN(G95)))/10))</f>
        <v>2302</v>
      </c>
      <c r="L95" s="1">
        <f>IF(FIND(I95,'Best six users'!$B$2),1,0)</f>
        <v>1</v>
      </c>
    </row>
    <row r="96" spans="1:12" x14ac:dyDescent="0.25">
      <c r="A96">
        <v>23</v>
      </c>
      <c r="B96" t="str">
        <v>male</v>
      </c>
      <c r="C96" t="str">
        <v>teclado guitarra</v>
      </c>
      <c r="D96" t="str">
        <v>3i36s-0-trial1</v>
      </c>
      <c r="E96">
        <v>60</v>
      </c>
      <c r="F96" t="str">
        <v>0.99</v>
      </c>
      <c r="G96" t="str">
        <v>correct(9213ms)</v>
      </c>
      <c r="H96">
        <v>18</v>
      </c>
      <c r="I96" t="str">
        <v>MjNtYWxldGVjbGFkbyBndWl0YXJyYQ==</v>
      </c>
      <c r="J96" t="str">
        <f t="shared" si="2"/>
        <v>correct</v>
      </c>
      <c r="K96" cm="1">
        <f t="array" aca="1" ref="K96" ca="1">IF(J96="correct",SUMPRODUCT(MID(0&amp;G96, LARGE(INDEX(ISNUMBER(--MID(G96, ROW(INDIRECT("1:"&amp;LEN(G96))), 1)) * ROW(INDIRECT("1:"&amp;LEN(G96))), 0), ROW(INDIRECT("1:"&amp;LEN(G96))))+1, 1) * 10^ROW(INDIRECT("1:"&amp;LEN(G96)))/10))</f>
        <v>9213</v>
      </c>
      <c r="L96" s="1">
        <f>IF(FIND(I96,'Best six users'!$B$2),1,0)</f>
        <v>1</v>
      </c>
    </row>
    <row r="97" spans="1:12" x14ac:dyDescent="0.25">
      <c r="A97">
        <v>23</v>
      </c>
      <c r="B97" t="str">
        <v>male</v>
      </c>
      <c r="C97" t="str">
        <v>teclado guitarra</v>
      </c>
      <c r="D97" t="str">
        <v>3i36s-0-trial2</v>
      </c>
      <c r="E97">
        <v>60</v>
      </c>
      <c r="F97" t="str">
        <v>0.99</v>
      </c>
      <c r="G97" t="str">
        <v>error(120deg)</v>
      </c>
      <c r="H97">
        <v>18</v>
      </c>
      <c r="I97" t="str">
        <v>MjNtYWxldGVjbGFkbyBndWl0YXJyYQ==</v>
      </c>
      <c r="J97" t="str">
        <f t="shared" si="2"/>
        <v>error</v>
      </c>
      <c r="K97" t="b" cm="1">
        <f t="array" aca="1" ref="K97" ca="1">IF(J97="correct",SUMPRODUCT(MID(0&amp;G97, LARGE(INDEX(ISNUMBER(--MID(G97, ROW(INDIRECT("1:"&amp;LEN(G97))), 1)) * ROW(INDIRECT("1:"&amp;LEN(G97))), 0), ROW(INDIRECT("1:"&amp;LEN(G97))))+1, 1) * 10^ROW(INDIRECT("1:"&amp;LEN(G97)))/10))</f>
        <v>0</v>
      </c>
      <c r="L97" s="1">
        <f>IF(FIND(I97,'Best six users'!$B$2),1,0)</f>
        <v>1</v>
      </c>
    </row>
    <row r="98" spans="1:12" x14ac:dyDescent="0.25">
      <c r="A98">
        <v>23</v>
      </c>
      <c r="B98" t="str">
        <v>male</v>
      </c>
      <c r="C98" t="str">
        <v>teclado guitarra</v>
      </c>
      <c r="D98" t="str">
        <v>3i36s-0-trial3</v>
      </c>
      <c r="E98">
        <v>60</v>
      </c>
      <c r="F98" t="str">
        <v>0.99</v>
      </c>
      <c r="G98" t="str">
        <v>correct(2836ms)</v>
      </c>
      <c r="H98">
        <v>18</v>
      </c>
      <c r="I98" t="str">
        <v>MjNtYWxldGVjbGFkbyBndWl0YXJyYQ==</v>
      </c>
      <c r="J98" t="str">
        <f t="shared" si="2"/>
        <v>correct</v>
      </c>
      <c r="K98" cm="1">
        <f t="array" aca="1" ref="K98" ca="1">IF(J98="correct",SUMPRODUCT(MID(0&amp;G98, LARGE(INDEX(ISNUMBER(--MID(G98, ROW(INDIRECT("1:"&amp;LEN(G98))), 1)) * ROW(INDIRECT("1:"&amp;LEN(G98))), 0), ROW(INDIRECT("1:"&amp;LEN(G98))))+1, 1) * 10^ROW(INDIRECT("1:"&amp;LEN(G98)))/10))</f>
        <v>2836</v>
      </c>
      <c r="L98" s="1">
        <f>IF(FIND(I98,'Best six users'!$B$2),1,0)</f>
        <v>1</v>
      </c>
    </row>
    <row r="99" spans="1:12" x14ac:dyDescent="0.25">
      <c r="A99">
        <v>23</v>
      </c>
      <c r="B99" t="str">
        <v>male</v>
      </c>
      <c r="C99" t="str">
        <v>teclado guitarra</v>
      </c>
      <c r="D99" t="str">
        <v>3i36s-0-trial4</v>
      </c>
      <c r="E99">
        <v>60</v>
      </c>
      <c r="F99" t="str">
        <v>0.99</v>
      </c>
      <c r="G99" t="str">
        <v>correct(4363ms)</v>
      </c>
      <c r="H99">
        <v>18</v>
      </c>
      <c r="I99" t="str">
        <v>MjNtYWxldGVjbGFkbyBndWl0YXJyYQ==</v>
      </c>
      <c r="J99" t="str">
        <f t="shared" si="2"/>
        <v>correct</v>
      </c>
      <c r="K99" cm="1">
        <f t="array" aca="1" ref="K99" ca="1">IF(J99="correct",SUMPRODUCT(MID(0&amp;G99, LARGE(INDEX(ISNUMBER(--MID(G99, ROW(INDIRECT("1:"&amp;LEN(G99))), 1)) * ROW(INDIRECT("1:"&amp;LEN(G99))), 0), ROW(INDIRECT("1:"&amp;LEN(G99))))+1, 1) * 10^ROW(INDIRECT("1:"&amp;LEN(G99)))/10))</f>
        <v>4363</v>
      </c>
      <c r="L99" s="1">
        <f>IF(FIND(I99,'Best six users'!$B$2),1,0)</f>
        <v>1</v>
      </c>
    </row>
    <row r="100" spans="1:12" x14ac:dyDescent="0.25">
      <c r="A100">
        <v>23</v>
      </c>
      <c r="B100" t="str">
        <v>male</v>
      </c>
      <c r="C100" t="str">
        <v>teclado guitarra</v>
      </c>
      <c r="D100" t="str">
        <v>3i36s-120-trial2</v>
      </c>
      <c r="E100">
        <v>60</v>
      </c>
      <c r="F100" t="str">
        <v>0.99</v>
      </c>
      <c r="G100" t="str">
        <v>correct(4145ms)</v>
      </c>
      <c r="H100">
        <v>18</v>
      </c>
      <c r="I100" t="str">
        <v>MjNtYWxldGVjbGFkbyBndWl0YXJyYQ==</v>
      </c>
      <c r="J100" t="str">
        <f t="shared" si="2"/>
        <v>correct</v>
      </c>
      <c r="K100" cm="1">
        <f t="array" aca="1" ref="K100" ca="1">IF(J100="correct",SUMPRODUCT(MID(0&amp;G100, LARGE(INDEX(ISNUMBER(--MID(G100, ROW(INDIRECT("1:"&amp;LEN(G100))), 1)) * ROW(INDIRECT("1:"&amp;LEN(G100))), 0), ROW(INDIRECT("1:"&amp;LEN(G100))))+1, 1) * 10^ROW(INDIRECT("1:"&amp;LEN(G100)))/10))</f>
        <v>4145</v>
      </c>
      <c r="L100" s="1">
        <f>IF(FIND(I100,'Best six users'!$B$2),1,0)</f>
        <v>1</v>
      </c>
    </row>
    <row r="101" spans="1:12" x14ac:dyDescent="0.25">
      <c r="A101">
        <v>23</v>
      </c>
      <c r="B101" t="str">
        <v>male</v>
      </c>
      <c r="C101" t="str">
        <v>teclado guitarra</v>
      </c>
      <c r="D101" t="str">
        <v>3i36s-120-trial3</v>
      </c>
      <c r="E101">
        <v>60</v>
      </c>
      <c r="F101" t="str">
        <v>0.99</v>
      </c>
      <c r="G101" t="str">
        <v>correct(2366ms)</v>
      </c>
      <c r="H101">
        <v>18</v>
      </c>
      <c r="I101" t="str">
        <v>MjNtYWxldGVjbGFkbyBndWl0YXJyYQ==</v>
      </c>
      <c r="J101" t="str">
        <f t="shared" si="2"/>
        <v>correct</v>
      </c>
      <c r="K101" cm="1">
        <f t="array" aca="1" ref="K101" ca="1">IF(J101="correct",SUMPRODUCT(MID(0&amp;G101, LARGE(INDEX(ISNUMBER(--MID(G101, ROW(INDIRECT("1:"&amp;LEN(G101))), 1)) * ROW(INDIRECT("1:"&amp;LEN(G101))), 0), ROW(INDIRECT("1:"&amp;LEN(G101))))+1, 1) * 10^ROW(INDIRECT("1:"&amp;LEN(G101)))/10))</f>
        <v>2366</v>
      </c>
      <c r="L101" s="1">
        <f>IF(FIND(I101,'Best six users'!$B$2),1,0)</f>
        <v>1</v>
      </c>
    </row>
    <row r="102" spans="1:12" x14ac:dyDescent="0.25">
      <c r="A102">
        <v>23</v>
      </c>
      <c r="B102" t="str">
        <v>male</v>
      </c>
      <c r="C102" t="str">
        <v>teclado guitarra</v>
      </c>
      <c r="D102" t="str">
        <v>3i36s-120-trial4</v>
      </c>
      <c r="E102">
        <v>60</v>
      </c>
      <c r="F102" t="str">
        <v>0.99</v>
      </c>
      <c r="G102" t="str">
        <v>correct(4367ms)</v>
      </c>
      <c r="H102">
        <v>18</v>
      </c>
      <c r="I102" t="str">
        <v>MjNtYWxldGVjbGFkbyBndWl0YXJyYQ==</v>
      </c>
      <c r="J102" t="str">
        <f t="shared" si="2"/>
        <v>correct</v>
      </c>
      <c r="K102" cm="1">
        <f t="array" aca="1" ref="K102" ca="1">IF(J102="correct",SUMPRODUCT(MID(0&amp;G102, LARGE(INDEX(ISNUMBER(--MID(G102, ROW(INDIRECT("1:"&amp;LEN(G102))), 1)) * ROW(INDIRECT("1:"&amp;LEN(G102))), 0), ROW(INDIRECT("1:"&amp;LEN(G102))))+1, 1) * 10^ROW(INDIRECT("1:"&amp;LEN(G102)))/10))</f>
        <v>4367</v>
      </c>
      <c r="L102" s="1">
        <f>IF(FIND(I102,'Best six users'!$B$2),1,0)</f>
        <v>1</v>
      </c>
    </row>
    <row r="103" spans="1:12" x14ac:dyDescent="0.25">
      <c r="A103">
        <v>23</v>
      </c>
      <c r="B103" t="str">
        <v>male</v>
      </c>
      <c r="C103" t="str">
        <v>teclado guitarra</v>
      </c>
      <c r="D103" t="str">
        <v>3i36s-240-trial1</v>
      </c>
      <c r="E103">
        <v>60</v>
      </c>
      <c r="F103" t="str">
        <v>0.99</v>
      </c>
      <c r="G103" t="str">
        <v>error(0deg)</v>
      </c>
      <c r="H103">
        <v>18</v>
      </c>
      <c r="I103" t="str">
        <v>MjNtYWxldGVjbGFkbyBndWl0YXJyYQ==</v>
      </c>
      <c r="J103" t="str">
        <f t="shared" si="2"/>
        <v>error</v>
      </c>
      <c r="K103" t="b" cm="1">
        <f t="array" aca="1" ref="K103" ca="1">IF(J103="correct",SUMPRODUCT(MID(0&amp;G103, LARGE(INDEX(ISNUMBER(--MID(G103, ROW(INDIRECT("1:"&amp;LEN(G103))), 1)) * ROW(INDIRECT("1:"&amp;LEN(G103))), 0), ROW(INDIRECT("1:"&amp;LEN(G103))))+1, 1) * 10^ROW(INDIRECT("1:"&amp;LEN(G103)))/10))</f>
        <v>0</v>
      </c>
      <c r="L103" s="1">
        <f>IF(FIND(I103,'Best six users'!$B$2),1,0)</f>
        <v>1</v>
      </c>
    </row>
    <row r="104" spans="1:12" x14ac:dyDescent="0.25">
      <c r="A104">
        <v>23</v>
      </c>
      <c r="B104" t="str">
        <v>male</v>
      </c>
      <c r="C104" t="str">
        <v>teclado guitarra</v>
      </c>
      <c r="D104" t="str">
        <v>3i36s-240-trial2</v>
      </c>
      <c r="E104">
        <v>60</v>
      </c>
      <c r="F104" t="str">
        <v>0.99</v>
      </c>
      <c r="G104" t="str">
        <v>correct(3617ms)</v>
      </c>
      <c r="H104">
        <v>18</v>
      </c>
      <c r="I104" t="str">
        <v>MjNtYWxldGVjbGFkbyBndWl0YXJyYQ==</v>
      </c>
      <c r="J104" t="str">
        <f t="shared" si="2"/>
        <v>correct</v>
      </c>
      <c r="K104" cm="1">
        <f t="array" aca="1" ref="K104" ca="1">IF(J104="correct",SUMPRODUCT(MID(0&amp;G104, LARGE(INDEX(ISNUMBER(--MID(G104, ROW(INDIRECT("1:"&amp;LEN(G104))), 1)) * ROW(INDIRECT("1:"&amp;LEN(G104))), 0), ROW(INDIRECT("1:"&amp;LEN(G104))))+1, 1) * 10^ROW(INDIRECT("1:"&amp;LEN(G104)))/10))</f>
        <v>3617</v>
      </c>
      <c r="L104" s="1">
        <f>IF(FIND(I104,'Best six users'!$B$2),1,0)</f>
        <v>1</v>
      </c>
    </row>
    <row r="105" spans="1:12" x14ac:dyDescent="0.25">
      <c r="A105">
        <v>23</v>
      </c>
      <c r="B105" t="str">
        <v>male</v>
      </c>
      <c r="C105" t="str">
        <v>teclado guitarra</v>
      </c>
      <c r="D105" t="str">
        <v>3i36s-240-trial3</v>
      </c>
      <c r="E105">
        <v>60</v>
      </c>
      <c r="F105" t="str">
        <v>0.99</v>
      </c>
      <c r="G105" t="str">
        <v>correct(3800ms)</v>
      </c>
      <c r="H105">
        <v>18</v>
      </c>
      <c r="I105" t="str">
        <v>MjNtYWxldGVjbGFkbyBndWl0YXJyYQ==</v>
      </c>
      <c r="J105" t="str">
        <f t="shared" si="2"/>
        <v>correct</v>
      </c>
      <c r="K105" cm="1">
        <f t="array" aca="1" ref="K105" ca="1">IF(J105="correct",SUMPRODUCT(MID(0&amp;G105, LARGE(INDEX(ISNUMBER(--MID(G105, ROW(INDIRECT("1:"&amp;LEN(G105))), 1)) * ROW(INDIRECT("1:"&amp;LEN(G105))), 0), ROW(INDIRECT("1:"&amp;LEN(G105))))+1, 1) * 10^ROW(INDIRECT("1:"&amp;LEN(G105)))/10))</f>
        <v>3800</v>
      </c>
      <c r="L105" s="1">
        <f>IF(FIND(I105,'Best six users'!$B$2),1,0)</f>
        <v>1</v>
      </c>
    </row>
    <row r="106" spans="1:12" x14ac:dyDescent="0.25">
      <c r="A106">
        <v>23</v>
      </c>
      <c r="B106" t="str">
        <v>male</v>
      </c>
      <c r="C106" t="str">
        <v>teclado guitarra</v>
      </c>
      <c r="D106" t="str">
        <v>3i36s-240-trial4</v>
      </c>
      <c r="E106">
        <v>60</v>
      </c>
      <c r="F106" t="str">
        <v>0.99</v>
      </c>
      <c r="G106" t="str">
        <v>correct(2065ms)</v>
      </c>
      <c r="H106">
        <v>18</v>
      </c>
      <c r="I106" t="str">
        <v>MjNtYWxldGVjbGFkbyBndWl0YXJyYQ==</v>
      </c>
      <c r="J106" t="str">
        <f t="shared" si="2"/>
        <v>correct</v>
      </c>
      <c r="K106" cm="1">
        <f t="array" aca="1" ref="K106" ca="1">IF(J106="correct",SUMPRODUCT(MID(0&amp;G106, LARGE(INDEX(ISNUMBER(--MID(G106, ROW(INDIRECT("1:"&amp;LEN(G106))), 1)) * ROW(INDIRECT("1:"&amp;LEN(G106))), 0), ROW(INDIRECT("1:"&amp;LEN(G106))))+1, 1) * 10^ROW(INDIRECT("1:"&amp;LEN(G106)))/10))</f>
        <v>2065</v>
      </c>
      <c r="L106" s="1">
        <f>IF(FIND(I106,'Best six users'!$B$2),1,0)</f>
        <v>1</v>
      </c>
    </row>
    <row r="107" spans="1:12" x14ac:dyDescent="0.25">
      <c r="A107">
        <v>23</v>
      </c>
      <c r="B107" t="str">
        <v>male</v>
      </c>
      <c r="C107" t="str">
        <v>guitarra</v>
      </c>
      <c r="D107" t="str">
        <v>3i36s-0-trial1</v>
      </c>
      <c r="E107">
        <v>60</v>
      </c>
      <c r="F107" t="str">
        <v>0.99</v>
      </c>
      <c r="G107" t="str">
        <v>correct(4740ms)</v>
      </c>
      <c r="H107">
        <v>18</v>
      </c>
      <c r="I107" t="str">
        <v>MjNtYWxlZ3VpdGFycmE=</v>
      </c>
      <c r="J107" t="str">
        <f t="shared" si="2"/>
        <v>correct</v>
      </c>
      <c r="K107" cm="1">
        <f t="array" aca="1" ref="K107" ca="1">IF(J107="correct",SUMPRODUCT(MID(0&amp;G107, LARGE(INDEX(ISNUMBER(--MID(G107, ROW(INDIRECT("1:"&amp;LEN(G107))), 1)) * ROW(INDIRECT("1:"&amp;LEN(G107))), 0), ROW(INDIRECT("1:"&amp;LEN(G107))))+1, 1) * 10^ROW(INDIRECT("1:"&amp;LEN(G107)))/10))</f>
        <v>4740</v>
      </c>
      <c r="L107" s="1">
        <f>IF(FIND(I107,'Best six users'!$B$2),1,0)</f>
        <v>1</v>
      </c>
    </row>
    <row r="108" spans="1:12" x14ac:dyDescent="0.25">
      <c r="A108">
        <v>23</v>
      </c>
      <c r="B108" t="str">
        <v>male</v>
      </c>
      <c r="C108" t="str">
        <v>guitarra</v>
      </c>
      <c r="D108" t="str">
        <v>3i36s-0-trial3</v>
      </c>
      <c r="E108">
        <v>60</v>
      </c>
      <c r="F108" t="str">
        <v>0.99</v>
      </c>
      <c r="G108" t="str">
        <v>correct(12200ms)</v>
      </c>
      <c r="H108">
        <v>18</v>
      </c>
      <c r="I108" t="str">
        <v>MjNtYWxlZ3VpdGFycmE=</v>
      </c>
      <c r="J108" t="str">
        <f t="shared" si="2"/>
        <v>correct</v>
      </c>
      <c r="K108" cm="1">
        <f t="array" aca="1" ref="K108" ca="1">IF(J108="correct",SUMPRODUCT(MID(0&amp;G108, LARGE(INDEX(ISNUMBER(--MID(G108, ROW(INDIRECT("1:"&amp;LEN(G108))), 1)) * ROW(INDIRECT("1:"&amp;LEN(G108))), 0), ROW(INDIRECT("1:"&amp;LEN(G108))))+1, 1) * 10^ROW(INDIRECT("1:"&amp;LEN(G108)))/10))</f>
        <v>12200</v>
      </c>
      <c r="L108" s="1">
        <f>IF(FIND(I108,'Best six users'!$B$2),1,0)</f>
        <v>1</v>
      </c>
    </row>
    <row r="109" spans="1:12" x14ac:dyDescent="0.25">
      <c r="A109">
        <v>23</v>
      </c>
      <c r="B109" t="str">
        <v>male</v>
      </c>
      <c r="C109" t="str">
        <v>guitarra</v>
      </c>
      <c r="D109" t="str">
        <v>3i36s-120-trial1</v>
      </c>
      <c r="E109">
        <v>60</v>
      </c>
      <c r="F109" t="str">
        <v>0.99</v>
      </c>
      <c r="G109" t="str">
        <v>error(240deg)</v>
      </c>
      <c r="H109">
        <v>18</v>
      </c>
      <c r="I109" t="str">
        <v>MjNtYWxlZ3VpdGFycmE=</v>
      </c>
      <c r="J109" t="str">
        <f t="shared" si="2"/>
        <v>error</v>
      </c>
      <c r="K109" t="b" cm="1">
        <f t="array" aca="1" ref="K109" ca="1">IF(J109="correct",SUMPRODUCT(MID(0&amp;G109, LARGE(INDEX(ISNUMBER(--MID(G109, ROW(INDIRECT("1:"&amp;LEN(G109))), 1)) * ROW(INDIRECT("1:"&amp;LEN(G109))), 0), ROW(INDIRECT("1:"&amp;LEN(G109))))+1, 1) * 10^ROW(INDIRECT("1:"&amp;LEN(G109)))/10))</f>
        <v>0</v>
      </c>
      <c r="L109" s="1">
        <f>IF(FIND(I109,'Best six users'!$B$2),1,0)</f>
        <v>1</v>
      </c>
    </row>
    <row r="110" spans="1:12" x14ac:dyDescent="0.25">
      <c r="A110">
        <v>23</v>
      </c>
      <c r="B110" t="str">
        <v>male</v>
      </c>
      <c r="C110" t="str">
        <v>guitarra</v>
      </c>
      <c r="D110" t="str">
        <v>3i36s-120-trial4</v>
      </c>
      <c r="E110">
        <v>60</v>
      </c>
      <c r="F110" t="str">
        <v>0.99</v>
      </c>
      <c r="G110" t="str">
        <v>correct(2720ms)</v>
      </c>
      <c r="H110">
        <v>18</v>
      </c>
      <c r="I110" t="str">
        <v>MjNtYWxlZ3VpdGFycmE=</v>
      </c>
      <c r="J110" t="str">
        <f t="shared" si="2"/>
        <v>correct</v>
      </c>
      <c r="K110" cm="1">
        <f t="array" aca="1" ref="K110" ca="1">IF(J110="correct",SUMPRODUCT(MID(0&amp;G110, LARGE(INDEX(ISNUMBER(--MID(G110, ROW(INDIRECT("1:"&amp;LEN(G110))), 1)) * ROW(INDIRECT("1:"&amp;LEN(G110))), 0), ROW(INDIRECT("1:"&amp;LEN(G110))))+1, 1) * 10^ROW(INDIRECT("1:"&amp;LEN(G110)))/10))</f>
        <v>2720</v>
      </c>
      <c r="L110" s="1">
        <f>IF(FIND(I110,'Best six users'!$B$2),1,0)</f>
        <v>1</v>
      </c>
    </row>
    <row r="111" spans="1:12" x14ac:dyDescent="0.25">
      <c r="A111">
        <v>23</v>
      </c>
      <c r="B111" t="str">
        <v>male</v>
      </c>
      <c r="C111" t="str">
        <v>guitarra</v>
      </c>
      <c r="D111" t="str">
        <v>3i36s-0-trial2</v>
      </c>
      <c r="E111">
        <v>60</v>
      </c>
      <c r="F111" t="str">
        <v>0.99</v>
      </c>
      <c r="G111" t="str">
        <v>correct(7094ms)</v>
      </c>
      <c r="H111">
        <v>18</v>
      </c>
      <c r="I111" t="str">
        <v>MjNtYWxlZ3VpdGFycmE=</v>
      </c>
      <c r="J111" t="str">
        <f t="shared" si="2"/>
        <v>correct</v>
      </c>
      <c r="K111" cm="1">
        <f t="array" aca="1" ref="K111" ca="1">IF(J111="correct",SUMPRODUCT(MID(0&amp;G111, LARGE(INDEX(ISNUMBER(--MID(G111, ROW(INDIRECT("1:"&amp;LEN(G111))), 1)) * ROW(INDIRECT("1:"&amp;LEN(G111))), 0), ROW(INDIRECT("1:"&amp;LEN(G111))))+1, 1) * 10^ROW(INDIRECT("1:"&amp;LEN(G111)))/10))</f>
        <v>7094</v>
      </c>
      <c r="L111" s="1">
        <f>IF(FIND(I111,'Best six users'!$B$2),1,0)</f>
        <v>1</v>
      </c>
    </row>
    <row r="112" spans="1:12" x14ac:dyDescent="0.25">
      <c r="A112">
        <v>23</v>
      </c>
      <c r="B112" t="str">
        <v>male</v>
      </c>
      <c r="C112" t="str">
        <v>guitarra</v>
      </c>
      <c r="D112" t="str">
        <v>3i36s-0-trial4</v>
      </c>
      <c r="E112">
        <v>60</v>
      </c>
      <c r="F112" t="str">
        <v>0.99</v>
      </c>
      <c r="G112" t="str">
        <v>correct(3660ms)</v>
      </c>
      <c r="H112">
        <v>18</v>
      </c>
      <c r="I112" t="str">
        <v>MjNtYWxlZ3VpdGFycmE=</v>
      </c>
      <c r="J112" t="str">
        <f t="shared" si="2"/>
        <v>correct</v>
      </c>
      <c r="K112" cm="1">
        <f t="array" aca="1" ref="K112" ca="1">IF(J112="correct",SUMPRODUCT(MID(0&amp;G112, LARGE(INDEX(ISNUMBER(--MID(G112, ROW(INDIRECT("1:"&amp;LEN(G112))), 1)) * ROW(INDIRECT("1:"&amp;LEN(G112))), 0), ROW(INDIRECT("1:"&amp;LEN(G112))))+1, 1) * 10^ROW(INDIRECT("1:"&amp;LEN(G112)))/10))</f>
        <v>3660</v>
      </c>
      <c r="L112" s="1">
        <f>IF(FIND(I112,'Best six users'!$B$2),1,0)</f>
        <v>1</v>
      </c>
    </row>
    <row r="113" spans="1:12" x14ac:dyDescent="0.25">
      <c r="A113">
        <v>23</v>
      </c>
      <c r="B113" t="str">
        <v>male</v>
      </c>
      <c r="C113" t="str">
        <v>guitarra</v>
      </c>
      <c r="D113" t="str">
        <v>3i36s-120-trial2</v>
      </c>
      <c r="E113">
        <v>60</v>
      </c>
      <c r="F113" t="str">
        <v>0.99</v>
      </c>
      <c r="G113" t="str">
        <v>correct(4499ms)</v>
      </c>
      <c r="H113">
        <v>18</v>
      </c>
      <c r="I113" t="str">
        <v>MjNtYWxlZ3VpdGFycmE=</v>
      </c>
      <c r="J113" t="str">
        <f t="shared" si="2"/>
        <v>correct</v>
      </c>
      <c r="K113" cm="1">
        <f t="array" aca="1" ref="K113" ca="1">IF(J113="correct",SUMPRODUCT(MID(0&amp;G113, LARGE(INDEX(ISNUMBER(--MID(G113, ROW(INDIRECT("1:"&amp;LEN(G113))), 1)) * ROW(INDIRECT("1:"&amp;LEN(G113))), 0), ROW(INDIRECT("1:"&amp;LEN(G113))))+1, 1) * 10^ROW(INDIRECT("1:"&amp;LEN(G113)))/10))</f>
        <v>4499</v>
      </c>
      <c r="L113" s="1">
        <f>IF(FIND(I113,'Best six users'!$B$2),1,0)</f>
        <v>1</v>
      </c>
    </row>
    <row r="114" spans="1:12" x14ac:dyDescent="0.25">
      <c r="A114">
        <v>23</v>
      </c>
      <c r="B114" t="str">
        <v>male</v>
      </c>
      <c r="C114" t="str">
        <v>guitarra</v>
      </c>
      <c r="D114" t="str">
        <v>3i36s-120-trial3</v>
      </c>
      <c r="E114">
        <v>60</v>
      </c>
      <c r="F114" t="str">
        <v>0.99</v>
      </c>
      <c r="G114" t="str">
        <v>correct(4702ms)</v>
      </c>
      <c r="H114">
        <v>18</v>
      </c>
      <c r="I114" t="str">
        <v>MjNtYWxlZ3VpdGFycmE=</v>
      </c>
      <c r="J114" t="str">
        <f t="shared" si="2"/>
        <v>correct</v>
      </c>
      <c r="K114" cm="1">
        <f t="array" aca="1" ref="K114" ca="1">IF(J114="correct",SUMPRODUCT(MID(0&amp;G114, LARGE(INDEX(ISNUMBER(--MID(G114, ROW(INDIRECT("1:"&amp;LEN(G114))), 1)) * ROW(INDIRECT("1:"&amp;LEN(G114))), 0), ROW(INDIRECT("1:"&amp;LEN(G114))))+1, 1) * 10^ROW(INDIRECT("1:"&amp;LEN(G114)))/10))</f>
        <v>4702</v>
      </c>
      <c r="L114" s="1">
        <f>IF(FIND(I114,'Best six users'!$B$2),1,0)</f>
        <v>1</v>
      </c>
    </row>
    <row r="115" spans="1:12" x14ac:dyDescent="0.25">
      <c r="A115">
        <v>23</v>
      </c>
      <c r="B115" t="str">
        <v>male</v>
      </c>
      <c r="C115" t="str">
        <v>guitarra</v>
      </c>
      <c r="D115" t="str">
        <v>3i36s-240-trial1</v>
      </c>
      <c r="E115">
        <v>60</v>
      </c>
      <c r="F115" t="str">
        <v>0.99</v>
      </c>
      <c r="G115" t="str">
        <v>correct(7210ms)</v>
      </c>
      <c r="H115">
        <v>18</v>
      </c>
      <c r="I115" t="str">
        <v>MjNtYWxlZ3VpdGFycmE=</v>
      </c>
      <c r="J115" t="str">
        <f t="shared" si="2"/>
        <v>correct</v>
      </c>
      <c r="K115" cm="1">
        <f t="array" aca="1" ref="K115" ca="1">IF(J115="correct",SUMPRODUCT(MID(0&amp;G115, LARGE(INDEX(ISNUMBER(--MID(G115, ROW(INDIRECT("1:"&amp;LEN(G115))), 1)) * ROW(INDIRECT("1:"&amp;LEN(G115))), 0), ROW(INDIRECT("1:"&amp;LEN(G115))))+1, 1) * 10^ROW(INDIRECT("1:"&amp;LEN(G115)))/10))</f>
        <v>7210</v>
      </c>
      <c r="L115" s="1">
        <f>IF(FIND(I115,'Best six users'!$B$2),1,0)</f>
        <v>1</v>
      </c>
    </row>
    <row r="116" spans="1:12" x14ac:dyDescent="0.25">
      <c r="A116">
        <v>23</v>
      </c>
      <c r="B116" t="str">
        <v>male</v>
      </c>
      <c r="C116" t="str">
        <v>guitarra</v>
      </c>
      <c r="D116" t="str">
        <v>3i36s-240-trial2</v>
      </c>
      <c r="E116">
        <v>60</v>
      </c>
      <c r="F116" t="str">
        <v>0.99</v>
      </c>
      <c r="G116" t="str">
        <v>correct(3330ms)</v>
      </c>
      <c r="H116">
        <v>18</v>
      </c>
      <c r="I116" t="str">
        <v>MjNtYWxlZ3VpdGFycmE=</v>
      </c>
      <c r="J116" t="str">
        <f t="shared" si="2"/>
        <v>correct</v>
      </c>
      <c r="K116" cm="1">
        <f t="array" aca="1" ref="K116" ca="1">IF(J116="correct",SUMPRODUCT(MID(0&amp;G116, LARGE(INDEX(ISNUMBER(--MID(G116, ROW(INDIRECT("1:"&amp;LEN(G116))), 1)) * ROW(INDIRECT("1:"&amp;LEN(G116))), 0), ROW(INDIRECT("1:"&amp;LEN(G116))))+1, 1) * 10^ROW(INDIRECT("1:"&amp;LEN(G116)))/10))</f>
        <v>3330</v>
      </c>
      <c r="L116" s="1">
        <f>IF(FIND(I116,'Best six users'!$B$2),1,0)</f>
        <v>1</v>
      </c>
    </row>
    <row r="117" spans="1:12" x14ac:dyDescent="0.25">
      <c r="A117">
        <v>23</v>
      </c>
      <c r="B117" t="str">
        <v>male</v>
      </c>
      <c r="C117" t="str">
        <v>guitarra</v>
      </c>
      <c r="D117" t="str">
        <v>3i36s-240-trial3</v>
      </c>
      <c r="E117">
        <v>60</v>
      </c>
      <c r="F117" t="str">
        <v>0.99</v>
      </c>
      <c r="G117" t="str">
        <v>error(120deg)</v>
      </c>
      <c r="H117">
        <v>18</v>
      </c>
      <c r="I117" t="str">
        <v>MjNtYWxlZ3VpdGFycmE=</v>
      </c>
      <c r="J117" t="str">
        <f t="shared" si="2"/>
        <v>error</v>
      </c>
      <c r="K117" t="b" cm="1">
        <f t="array" aca="1" ref="K117" ca="1">IF(J117="correct",SUMPRODUCT(MID(0&amp;G117, LARGE(INDEX(ISNUMBER(--MID(G117, ROW(INDIRECT("1:"&amp;LEN(G117))), 1)) * ROW(INDIRECT("1:"&amp;LEN(G117))), 0), ROW(INDIRECT("1:"&amp;LEN(G117))))+1, 1) * 10^ROW(INDIRECT("1:"&amp;LEN(G117)))/10))</f>
        <v>0</v>
      </c>
      <c r="L117" s="1">
        <f>IF(FIND(I117,'Best six users'!$B$2),1,0)</f>
        <v>1</v>
      </c>
    </row>
    <row r="118" spans="1:12" x14ac:dyDescent="0.25">
      <c r="A118">
        <v>23</v>
      </c>
      <c r="B118" t="str">
        <v>male</v>
      </c>
      <c r="C118" t="str">
        <v>guitarra</v>
      </c>
      <c r="D118" t="str">
        <v>3i36s-240-trial4</v>
      </c>
      <c r="E118">
        <v>60</v>
      </c>
      <c r="F118" t="str">
        <v>0.99</v>
      </c>
      <c r="G118" t="str">
        <v>correct(5170ms)</v>
      </c>
      <c r="H118">
        <v>18</v>
      </c>
      <c r="I118" t="str">
        <v>MjNtYWxlZ3VpdGFycmE=</v>
      </c>
      <c r="J118" t="str">
        <f t="shared" si="2"/>
        <v>correct</v>
      </c>
      <c r="K118" cm="1">
        <f t="array" aca="1" ref="K118" ca="1">IF(J118="correct",SUMPRODUCT(MID(0&amp;G118, LARGE(INDEX(ISNUMBER(--MID(G118, ROW(INDIRECT("1:"&amp;LEN(G118))), 1)) * ROW(INDIRECT("1:"&amp;LEN(G118))), 0), ROW(INDIRECT("1:"&amp;LEN(G118))))+1, 1) * 10^ROW(INDIRECT("1:"&amp;LEN(G118)))/10))</f>
        <v>5170</v>
      </c>
      <c r="L118" s="1">
        <f>IF(FIND(I118,'Best six users'!$B$2),1,0)</f>
        <v>1</v>
      </c>
    </row>
    <row r="119" spans="1:12" x14ac:dyDescent="0.25">
      <c r="A119">
        <v>25</v>
      </c>
      <c r="B119" t="str">
        <v>male</v>
      </c>
      <c r="C119" t="str">
        <v>guitarra piano bajo</v>
      </c>
      <c r="D119" t="str">
        <v>3i36s-0-trial2</v>
      </c>
      <c r="E119">
        <v>60</v>
      </c>
      <c r="F119" t="str">
        <v>0.99</v>
      </c>
      <c r="G119" t="str">
        <v>correct(10339ms)</v>
      </c>
      <c r="H119">
        <v>18</v>
      </c>
      <c r="I119" t="str">
        <v>MjVtYWxlZ3VpdGFycmEgcGlhbm8gYmFqbw==</v>
      </c>
      <c r="J119" t="str">
        <f t="shared" si="2"/>
        <v>correct</v>
      </c>
      <c r="K119" cm="1">
        <f t="array" aca="1" ref="K119" ca="1">IF(J119="correct",SUMPRODUCT(MID(0&amp;G119, LARGE(INDEX(ISNUMBER(--MID(G119, ROW(INDIRECT("1:"&amp;LEN(G119))), 1)) * ROW(INDIRECT("1:"&amp;LEN(G119))), 0), ROW(INDIRECT("1:"&amp;LEN(G119))))+1, 1) * 10^ROW(INDIRECT("1:"&amp;LEN(G119)))/10))</f>
        <v>10339</v>
      </c>
      <c r="L119" s="1" t="e">
        <f>IF(FIND(I119,'Best six users'!$B$2),1,0)</f>
        <v>#VALUE!</v>
      </c>
    </row>
    <row r="120" spans="1:12" x14ac:dyDescent="0.25">
      <c r="A120">
        <v>25</v>
      </c>
      <c r="B120" t="str">
        <v>male</v>
      </c>
      <c r="C120" t="str">
        <v>guitarra piano bajo</v>
      </c>
      <c r="D120" t="str">
        <v>3i36s-0-trial3</v>
      </c>
      <c r="E120">
        <v>60</v>
      </c>
      <c r="F120" t="str">
        <v>0.99</v>
      </c>
      <c r="G120" t="str">
        <v>error(240deg)</v>
      </c>
      <c r="H120">
        <v>18</v>
      </c>
      <c r="I120" t="str">
        <v>MjVtYWxlZ3VpdGFycmEgcGlhbm8gYmFqbw==</v>
      </c>
      <c r="J120" t="str">
        <f t="shared" si="2"/>
        <v>error</v>
      </c>
      <c r="K120" t="b" cm="1">
        <f t="array" aca="1" ref="K120" ca="1">IF(J120="correct",SUMPRODUCT(MID(0&amp;G120, LARGE(INDEX(ISNUMBER(--MID(G120, ROW(INDIRECT("1:"&amp;LEN(G120))), 1)) * ROW(INDIRECT("1:"&amp;LEN(G120))), 0), ROW(INDIRECT("1:"&amp;LEN(G120))))+1, 1) * 10^ROW(INDIRECT("1:"&amp;LEN(G120)))/10))</f>
        <v>0</v>
      </c>
      <c r="L120" s="1" t="e">
        <f>IF(FIND(I120,'Best six users'!$B$2),1,0)</f>
        <v>#VALUE!</v>
      </c>
    </row>
    <row r="121" spans="1:12" x14ac:dyDescent="0.25">
      <c r="A121">
        <v>25</v>
      </c>
      <c r="B121" t="str">
        <v>male</v>
      </c>
      <c r="C121" t="str">
        <v>guitarra piano bajo</v>
      </c>
      <c r="D121" t="str">
        <v>3i36s-0-trial4</v>
      </c>
      <c r="E121">
        <v>60</v>
      </c>
      <c r="F121" t="str">
        <v>0.99</v>
      </c>
      <c r="G121" t="str">
        <v>missed</v>
      </c>
      <c r="H121">
        <v>18</v>
      </c>
      <c r="I121" t="str">
        <v>MjVtYWxlZ3VpdGFycmEgcGlhbm8gYmFqbw==</v>
      </c>
      <c r="J121" t="str">
        <f t="shared" si="2"/>
        <v>missed</v>
      </c>
      <c r="K121" t="b" cm="1">
        <f t="array" aca="1" ref="K121" ca="1">IF(J121="correct",SUMPRODUCT(MID(0&amp;G121, LARGE(INDEX(ISNUMBER(--MID(G121, ROW(INDIRECT("1:"&amp;LEN(G121))), 1)) * ROW(INDIRECT("1:"&amp;LEN(G121))), 0), ROW(INDIRECT("1:"&amp;LEN(G121))))+1, 1) * 10^ROW(INDIRECT("1:"&amp;LEN(G121)))/10))</f>
        <v>0</v>
      </c>
      <c r="L121" s="1" t="e">
        <f>IF(FIND(I121,'Best six users'!$B$2),1,0)</f>
        <v>#VALUE!</v>
      </c>
    </row>
    <row r="122" spans="1:12" x14ac:dyDescent="0.25">
      <c r="A122">
        <v>25</v>
      </c>
      <c r="B122" t="str">
        <v>male</v>
      </c>
      <c r="C122" t="str">
        <v>guitarra piano bajo</v>
      </c>
      <c r="D122" t="str">
        <v>3i36s-120-trial1</v>
      </c>
      <c r="E122">
        <v>60</v>
      </c>
      <c r="F122" t="str">
        <v>0.99</v>
      </c>
      <c r="G122" t="str">
        <v>missed</v>
      </c>
      <c r="H122">
        <v>18</v>
      </c>
      <c r="I122" t="str">
        <v>MjVtYWxlZ3VpdGFycmEgcGlhbm8gYmFqbw==</v>
      </c>
      <c r="J122" t="str">
        <f t="shared" si="2"/>
        <v>missed</v>
      </c>
      <c r="K122" t="b" cm="1">
        <f t="array" aca="1" ref="K122" ca="1">IF(J122="correct",SUMPRODUCT(MID(0&amp;G122, LARGE(INDEX(ISNUMBER(--MID(G122, ROW(INDIRECT("1:"&amp;LEN(G122))), 1)) * ROW(INDIRECT("1:"&amp;LEN(G122))), 0), ROW(INDIRECT("1:"&amp;LEN(G122))))+1, 1) * 10^ROW(INDIRECT("1:"&amp;LEN(G122)))/10))</f>
        <v>0</v>
      </c>
      <c r="L122" s="1" t="e">
        <f>IF(FIND(I122,'Best six users'!$B$2),1,0)</f>
        <v>#VALUE!</v>
      </c>
    </row>
    <row r="123" spans="1:12" x14ac:dyDescent="0.25">
      <c r="A123">
        <v>25</v>
      </c>
      <c r="B123" t="str">
        <v>male</v>
      </c>
      <c r="C123" t="str">
        <v>guitarra piano bajo</v>
      </c>
      <c r="D123" t="str">
        <v>3i36s-240-trial4</v>
      </c>
      <c r="E123">
        <v>60</v>
      </c>
      <c r="F123" t="str">
        <v>0.99</v>
      </c>
      <c r="G123" t="str">
        <v>error(120deg)</v>
      </c>
      <c r="H123">
        <v>18</v>
      </c>
      <c r="I123" t="str">
        <v>MjVtYWxlZ3VpdGFycmEgcGlhbm8gYmFqbw==</v>
      </c>
      <c r="J123" t="str">
        <f t="shared" si="2"/>
        <v>error</v>
      </c>
      <c r="K123" t="b" cm="1">
        <f t="array" aca="1" ref="K123" ca="1">IF(J123="correct",SUMPRODUCT(MID(0&amp;G123, LARGE(INDEX(ISNUMBER(--MID(G123, ROW(INDIRECT("1:"&amp;LEN(G123))), 1)) * ROW(INDIRECT("1:"&amp;LEN(G123))), 0), ROW(INDIRECT("1:"&amp;LEN(G123))))+1, 1) * 10^ROW(INDIRECT("1:"&amp;LEN(G123)))/10))</f>
        <v>0</v>
      </c>
      <c r="L123" s="1" t="e">
        <f>IF(FIND(I123,'Best six users'!$B$2),1,0)</f>
        <v>#VALUE!</v>
      </c>
    </row>
    <row r="124" spans="1:12" x14ac:dyDescent="0.25">
      <c r="A124">
        <v>25</v>
      </c>
      <c r="B124" t="str">
        <v>male</v>
      </c>
      <c r="C124" t="str">
        <v>guitarra piano bajo</v>
      </c>
      <c r="D124" t="str">
        <v>3i36s-0-trial1</v>
      </c>
      <c r="E124">
        <v>60</v>
      </c>
      <c r="F124" t="str">
        <v>0.99</v>
      </c>
      <c r="G124" t="str">
        <v>missed</v>
      </c>
      <c r="H124">
        <v>18</v>
      </c>
      <c r="I124" t="str">
        <v>MjVtYWxlZ3VpdGFycmEgcGlhbm8gYmFqbw==</v>
      </c>
      <c r="J124" t="str">
        <f t="shared" si="2"/>
        <v>missed</v>
      </c>
      <c r="K124" t="b" cm="1">
        <f t="array" aca="1" ref="K124" ca="1">IF(J124="correct",SUMPRODUCT(MID(0&amp;G124, LARGE(INDEX(ISNUMBER(--MID(G124, ROW(INDIRECT("1:"&amp;LEN(G124))), 1)) * ROW(INDIRECT("1:"&amp;LEN(G124))), 0), ROW(INDIRECT("1:"&amp;LEN(G124))))+1, 1) * 10^ROW(INDIRECT("1:"&amp;LEN(G124)))/10))</f>
        <v>0</v>
      </c>
      <c r="L124" s="1" t="e">
        <f>IF(FIND(I124,'Best six users'!$B$2),1,0)</f>
        <v>#VALUE!</v>
      </c>
    </row>
    <row r="125" spans="1:12" x14ac:dyDescent="0.25">
      <c r="A125">
        <v>25</v>
      </c>
      <c r="B125" t="str">
        <v>male</v>
      </c>
      <c r="C125" t="str">
        <v>guitarra piano bajo</v>
      </c>
      <c r="D125" t="str">
        <v>3i36s-120-trial2</v>
      </c>
      <c r="E125">
        <v>60</v>
      </c>
      <c r="F125" t="str">
        <v>0.99</v>
      </c>
      <c r="G125" t="str">
        <v>error(0deg)</v>
      </c>
      <c r="H125">
        <v>18</v>
      </c>
      <c r="I125" t="str">
        <v>MjVtYWxlZ3VpdGFycmEgcGlhbm8gYmFqbw==</v>
      </c>
      <c r="J125" t="str">
        <f t="shared" si="2"/>
        <v>error</v>
      </c>
      <c r="K125" t="b" cm="1">
        <f t="array" aca="1" ref="K125" ca="1">IF(J125="correct",SUMPRODUCT(MID(0&amp;G125, LARGE(INDEX(ISNUMBER(--MID(G125, ROW(INDIRECT("1:"&amp;LEN(G125))), 1)) * ROW(INDIRECT("1:"&amp;LEN(G125))), 0), ROW(INDIRECT("1:"&amp;LEN(G125))))+1, 1) * 10^ROW(INDIRECT("1:"&amp;LEN(G125)))/10))</f>
        <v>0</v>
      </c>
      <c r="L125" s="1" t="e">
        <f>IF(FIND(I125,'Best six users'!$B$2),1,0)</f>
        <v>#VALUE!</v>
      </c>
    </row>
    <row r="126" spans="1:12" x14ac:dyDescent="0.25">
      <c r="A126">
        <v>25</v>
      </c>
      <c r="B126" t="str">
        <v>male</v>
      </c>
      <c r="C126" t="str">
        <v>guitarra piano bajo</v>
      </c>
      <c r="D126" t="str">
        <v>3i36s-120-trial3</v>
      </c>
      <c r="E126">
        <v>60</v>
      </c>
      <c r="F126" t="str">
        <v>0.99</v>
      </c>
      <c r="G126" t="str">
        <v>missed</v>
      </c>
      <c r="H126">
        <v>18</v>
      </c>
      <c r="I126" t="str">
        <v>MjVtYWxlZ3VpdGFycmEgcGlhbm8gYmFqbw==</v>
      </c>
      <c r="J126" t="str">
        <f t="shared" si="2"/>
        <v>missed</v>
      </c>
      <c r="K126" t="b" cm="1">
        <f t="array" aca="1" ref="K126" ca="1">IF(J126="correct",SUMPRODUCT(MID(0&amp;G126, LARGE(INDEX(ISNUMBER(--MID(G126, ROW(INDIRECT("1:"&amp;LEN(G126))), 1)) * ROW(INDIRECT("1:"&amp;LEN(G126))), 0), ROW(INDIRECT("1:"&amp;LEN(G126))))+1, 1) * 10^ROW(INDIRECT("1:"&amp;LEN(G126)))/10))</f>
        <v>0</v>
      </c>
      <c r="L126" s="1" t="e">
        <f>IF(FIND(I126,'Best six users'!$B$2),1,0)</f>
        <v>#VALUE!</v>
      </c>
    </row>
    <row r="127" spans="1:12" x14ac:dyDescent="0.25">
      <c r="A127">
        <v>25</v>
      </c>
      <c r="B127" t="str">
        <v>male</v>
      </c>
      <c r="C127" t="str">
        <v>guitarra piano bajo</v>
      </c>
      <c r="D127" t="str">
        <v>3i36s-120-trial4</v>
      </c>
      <c r="E127">
        <v>60</v>
      </c>
      <c r="F127" t="str">
        <v>0.99</v>
      </c>
      <c r="G127" t="str">
        <v>correct(4342ms)</v>
      </c>
      <c r="H127">
        <v>18</v>
      </c>
      <c r="I127" t="str">
        <v>MjVtYWxlZ3VpdGFycmEgcGlhbm8gYmFqbw==</v>
      </c>
      <c r="J127" t="str">
        <f t="shared" si="2"/>
        <v>correct</v>
      </c>
      <c r="K127" cm="1">
        <f t="array" aca="1" ref="K127" ca="1">IF(J127="correct",SUMPRODUCT(MID(0&amp;G127, LARGE(INDEX(ISNUMBER(--MID(G127, ROW(INDIRECT("1:"&amp;LEN(G127))), 1)) * ROW(INDIRECT("1:"&amp;LEN(G127))), 0), ROW(INDIRECT("1:"&amp;LEN(G127))))+1, 1) * 10^ROW(INDIRECT("1:"&amp;LEN(G127)))/10))</f>
        <v>4342</v>
      </c>
      <c r="L127" s="1" t="e">
        <f>IF(FIND(I127,'Best six users'!$B$2),1,0)</f>
        <v>#VALUE!</v>
      </c>
    </row>
    <row r="128" spans="1:12" x14ac:dyDescent="0.25">
      <c r="A128">
        <v>25</v>
      </c>
      <c r="B128" t="str">
        <v>male</v>
      </c>
      <c r="C128" t="str">
        <v>guitarra piano bajo</v>
      </c>
      <c r="D128" t="str">
        <v>3i36s-240-trial1</v>
      </c>
      <c r="E128">
        <v>60</v>
      </c>
      <c r="F128" t="str">
        <v>0.99</v>
      </c>
      <c r="G128" t="str">
        <v>correct(6099ms)</v>
      </c>
      <c r="H128">
        <v>18</v>
      </c>
      <c r="I128" t="str">
        <v>MjVtYWxlZ3VpdGFycmEgcGlhbm8gYmFqbw==</v>
      </c>
      <c r="J128" t="str">
        <f t="shared" si="2"/>
        <v>correct</v>
      </c>
      <c r="K128" cm="1">
        <f t="array" aca="1" ref="K128" ca="1">IF(J128="correct",SUMPRODUCT(MID(0&amp;G128, LARGE(INDEX(ISNUMBER(--MID(G128, ROW(INDIRECT("1:"&amp;LEN(G128))), 1)) * ROW(INDIRECT("1:"&amp;LEN(G128))), 0), ROW(INDIRECT("1:"&amp;LEN(G128))))+1, 1) * 10^ROW(INDIRECT("1:"&amp;LEN(G128)))/10))</f>
        <v>6099</v>
      </c>
      <c r="L128" s="1" t="e">
        <f>IF(FIND(I128,'Best six users'!$B$2),1,0)</f>
        <v>#VALUE!</v>
      </c>
    </row>
    <row r="129" spans="1:12" x14ac:dyDescent="0.25">
      <c r="A129">
        <v>25</v>
      </c>
      <c r="B129" t="str">
        <v>male</v>
      </c>
      <c r="C129" t="str">
        <v>guitarra piano bajo</v>
      </c>
      <c r="D129" t="str">
        <v>3i36s-240-trial2</v>
      </c>
      <c r="E129">
        <v>60</v>
      </c>
      <c r="F129" t="str">
        <v>0.99</v>
      </c>
      <c r="G129" t="str">
        <v>missed</v>
      </c>
      <c r="H129">
        <v>18</v>
      </c>
      <c r="I129" t="str">
        <v>MjVtYWxlZ3VpdGFycmEgcGlhbm8gYmFqbw==</v>
      </c>
      <c r="J129" t="str">
        <f t="shared" si="2"/>
        <v>missed</v>
      </c>
      <c r="K129" t="b" cm="1">
        <f t="array" aca="1" ref="K129" ca="1">IF(J129="correct",SUMPRODUCT(MID(0&amp;G129, LARGE(INDEX(ISNUMBER(--MID(G129, ROW(INDIRECT("1:"&amp;LEN(G129))), 1)) * ROW(INDIRECT("1:"&amp;LEN(G129))), 0), ROW(INDIRECT("1:"&amp;LEN(G129))))+1, 1) * 10^ROW(INDIRECT("1:"&amp;LEN(G129)))/10))</f>
        <v>0</v>
      </c>
      <c r="L129" s="1" t="e">
        <f>IF(FIND(I129,'Best six users'!$B$2),1,0)</f>
        <v>#VALUE!</v>
      </c>
    </row>
    <row r="130" spans="1:12" x14ac:dyDescent="0.25">
      <c r="A130">
        <v>25</v>
      </c>
      <c r="B130" t="str">
        <v>male</v>
      </c>
      <c r="C130" t="str">
        <v>guitarra piano bajo</v>
      </c>
      <c r="D130" t="str">
        <v>3i36s-240-trial3</v>
      </c>
      <c r="E130">
        <v>60</v>
      </c>
      <c r="F130" t="str">
        <v>0.99</v>
      </c>
      <c r="G130" t="str">
        <v>missed</v>
      </c>
      <c r="H130">
        <v>18</v>
      </c>
      <c r="I130" t="str">
        <v>MjVtYWxlZ3VpdGFycmEgcGlhbm8gYmFqbw==</v>
      </c>
      <c r="J130" t="str">
        <f t="shared" si="2"/>
        <v>missed</v>
      </c>
      <c r="K130" t="b" cm="1">
        <f t="array" aca="1" ref="K130" ca="1">IF(J130="correct",SUMPRODUCT(MID(0&amp;G130, LARGE(INDEX(ISNUMBER(--MID(G130, ROW(INDIRECT("1:"&amp;LEN(G130))), 1)) * ROW(INDIRECT("1:"&amp;LEN(G130))), 0), ROW(INDIRECT("1:"&amp;LEN(G130))))+1, 1) * 10^ROW(INDIRECT("1:"&amp;LEN(G130)))/10))</f>
        <v>0</v>
      </c>
      <c r="L130" s="1" t="e">
        <f>IF(FIND(I130,'Best six users'!$B$2),1,0)</f>
        <v>#VALUE!</v>
      </c>
    </row>
    <row r="131" spans="1:12" x14ac:dyDescent="0.25">
      <c r="A131">
        <v>23</v>
      </c>
      <c r="B131" t="str">
        <v>male</v>
      </c>
      <c r="C131" t="str">
        <v>guitarra canto</v>
      </c>
      <c r="D131" t="str">
        <v>3i36s-120-trial3</v>
      </c>
      <c r="E131">
        <v>60</v>
      </c>
      <c r="F131" t="str">
        <v>0.99</v>
      </c>
      <c r="G131" t="str">
        <v>error(0deg)</v>
      </c>
      <c r="H131">
        <v>18</v>
      </c>
      <c r="I131" t="str">
        <v>MjNtYWxlZ3VpdGFycmEgY2FudG8=</v>
      </c>
      <c r="J131" t="str">
        <f t="shared" si="2"/>
        <v>error</v>
      </c>
      <c r="K131" t="b" cm="1">
        <f t="array" aca="1" ref="K131" ca="1">IF(J131="correct",SUMPRODUCT(MID(0&amp;G131, LARGE(INDEX(ISNUMBER(--MID(G131, ROW(INDIRECT("1:"&amp;LEN(G131))), 1)) * ROW(INDIRECT("1:"&amp;LEN(G131))), 0), ROW(INDIRECT("1:"&amp;LEN(G131))))+1, 1) * 10^ROW(INDIRECT("1:"&amp;LEN(G131)))/10))</f>
        <v>0</v>
      </c>
      <c r="L131" s="1">
        <f>IF(FIND(I131,'Best six users'!$B$2),1,0)</f>
        <v>1</v>
      </c>
    </row>
    <row r="132" spans="1:12" x14ac:dyDescent="0.25">
      <c r="A132">
        <v>23</v>
      </c>
      <c r="B132" t="str">
        <v>male</v>
      </c>
      <c r="C132" t="str">
        <v>guitarra canto</v>
      </c>
      <c r="D132" t="str">
        <v>3i36s-0-trial1</v>
      </c>
      <c r="E132">
        <v>60</v>
      </c>
      <c r="F132" t="str">
        <v>0.99</v>
      </c>
      <c r="G132" t="str">
        <v>error(240deg)</v>
      </c>
      <c r="H132">
        <v>18</v>
      </c>
      <c r="I132" t="str">
        <v>MjNtYWxlZ3VpdGFycmEgY2FudG8=</v>
      </c>
      <c r="J132" t="str">
        <f t="shared" si="2"/>
        <v>error</v>
      </c>
      <c r="K132" t="b" cm="1">
        <f t="array" aca="1" ref="K132" ca="1">IF(J132="correct",SUMPRODUCT(MID(0&amp;G132, LARGE(INDEX(ISNUMBER(--MID(G132, ROW(INDIRECT("1:"&amp;LEN(G132))), 1)) * ROW(INDIRECT("1:"&amp;LEN(G132))), 0), ROW(INDIRECT("1:"&amp;LEN(G132))))+1, 1) * 10^ROW(INDIRECT("1:"&amp;LEN(G132)))/10))</f>
        <v>0</v>
      </c>
      <c r="L132" s="1">
        <f>IF(FIND(I132,'Best six users'!$B$2),1,0)</f>
        <v>1</v>
      </c>
    </row>
    <row r="133" spans="1:12" x14ac:dyDescent="0.25">
      <c r="A133">
        <v>23</v>
      </c>
      <c r="B133" t="str">
        <v>male</v>
      </c>
      <c r="C133" t="str">
        <v>guitarra canto</v>
      </c>
      <c r="D133" t="str">
        <v>3i36s-0-trial2</v>
      </c>
      <c r="E133">
        <v>60</v>
      </c>
      <c r="F133" t="str">
        <v>0.99</v>
      </c>
      <c r="G133" t="str">
        <v>correct(4171ms)</v>
      </c>
      <c r="H133">
        <v>18</v>
      </c>
      <c r="I133" t="str">
        <v>MjNtYWxlZ3VpdGFycmEgY2FudG8=</v>
      </c>
      <c r="J133" t="str">
        <f t="shared" si="2"/>
        <v>correct</v>
      </c>
      <c r="K133" cm="1">
        <f t="array" aca="1" ref="K133" ca="1">IF(J133="correct",SUMPRODUCT(MID(0&amp;G133, LARGE(INDEX(ISNUMBER(--MID(G133, ROW(INDIRECT("1:"&amp;LEN(G133))), 1)) * ROW(INDIRECT("1:"&amp;LEN(G133))), 0), ROW(INDIRECT("1:"&amp;LEN(G133))))+1, 1) * 10^ROW(INDIRECT("1:"&amp;LEN(G133)))/10))</f>
        <v>4171</v>
      </c>
      <c r="L133" s="1">
        <f>IF(FIND(I133,'Best six users'!$B$2),1,0)</f>
        <v>1</v>
      </c>
    </row>
    <row r="134" spans="1:12" x14ac:dyDescent="0.25">
      <c r="A134">
        <v>23</v>
      </c>
      <c r="B134" t="str">
        <v>male</v>
      </c>
      <c r="C134" t="str">
        <v>guitarra canto</v>
      </c>
      <c r="D134" t="str">
        <v>3i36s-0-trial3</v>
      </c>
      <c r="E134">
        <v>60</v>
      </c>
      <c r="F134" t="str">
        <v>0.99</v>
      </c>
      <c r="G134" t="str">
        <v>error(120deg)</v>
      </c>
      <c r="H134">
        <v>18</v>
      </c>
      <c r="I134" t="str">
        <v>MjNtYWxlZ3VpdGFycmEgY2FudG8=</v>
      </c>
      <c r="J134" t="str">
        <f t="shared" si="2"/>
        <v>error</v>
      </c>
      <c r="K134" t="b" cm="1">
        <f t="array" aca="1" ref="K134" ca="1">IF(J134="correct",SUMPRODUCT(MID(0&amp;G134, LARGE(INDEX(ISNUMBER(--MID(G134, ROW(INDIRECT("1:"&amp;LEN(G134))), 1)) * ROW(INDIRECT("1:"&amp;LEN(G134))), 0), ROW(INDIRECT("1:"&amp;LEN(G134))))+1, 1) * 10^ROW(INDIRECT("1:"&amp;LEN(G134)))/10))</f>
        <v>0</v>
      </c>
      <c r="L134" s="1">
        <f>IF(FIND(I134,'Best six users'!$B$2),1,0)</f>
        <v>1</v>
      </c>
    </row>
    <row r="135" spans="1:12" x14ac:dyDescent="0.25">
      <c r="A135">
        <v>23</v>
      </c>
      <c r="B135" t="str">
        <v>male</v>
      </c>
      <c r="C135" t="str">
        <v>guitarra canto</v>
      </c>
      <c r="D135" t="str">
        <v>3i36s-0-trial4</v>
      </c>
      <c r="E135">
        <v>60</v>
      </c>
      <c r="F135" t="str">
        <v>0.99</v>
      </c>
      <c r="G135" t="str">
        <v>correct(3820ms)</v>
      </c>
      <c r="H135">
        <v>18</v>
      </c>
      <c r="I135" t="str">
        <v>MjNtYWxlZ3VpdGFycmEgY2FudG8=</v>
      </c>
      <c r="J135" t="str">
        <f t="shared" si="2"/>
        <v>correct</v>
      </c>
      <c r="K135" cm="1">
        <f t="array" aca="1" ref="K135" ca="1">IF(J135="correct",SUMPRODUCT(MID(0&amp;G135, LARGE(INDEX(ISNUMBER(--MID(G135, ROW(INDIRECT("1:"&amp;LEN(G135))), 1)) * ROW(INDIRECT("1:"&amp;LEN(G135))), 0), ROW(INDIRECT("1:"&amp;LEN(G135))))+1, 1) * 10^ROW(INDIRECT("1:"&amp;LEN(G135)))/10))</f>
        <v>3820</v>
      </c>
      <c r="L135" s="1">
        <f>IF(FIND(I135,'Best six users'!$B$2),1,0)</f>
        <v>1</v>
      </c>
    </row>
    <row r="136" spans="1:12" x14ac:dyDescent="0.25">
      <c r="A136">
        <v>23</v>
      </c>
      <c r="B136" t="str">
        <v>male</v>
      </c>
      <c r="C136" t="str">
        <v>guitarra canto</v>
      </c>
      <c r="D136" t="str">
        <v>3i36s-120-trial1</v>
      </c>
      <c r="E136">
        <v>60</v>
      </c>
      <c r="F136" t="str">
        <v>0.99</v>
      </c>
      <c r="G136" t="str">
        <v>error(240deg)</v>
      </c>
      <c r="H136">
        <v>18</v>
      </c>
      <c r="I136" t="str">
        <v>MjNtYWxlZ3VpdGFycmEgY2FudG8=</v>
      </c>
      <c r="J136" t="str">
        <f t="shared" si="2"/>
        <v>error</v>
      </c>
      <c r="K136" t="b" cm="1">
        <f t="array" aca="1" ref="K136" ca="1">IF(J136="correct",SUMPRODUCT(MID(0&amp;G136, LARGE(INDEX(ISNUMBER(--MID(G136, ROW(INDIRECT("1:"&amp;LEN(G136))), 1)) * ROW(INDIRECT("1:"&amp;LEN(G136))), 0), ROW(INDIRECT("1:"&amp;LEN(G136))))+1, 1) * 10^ROW(INDIRECT("1:"&amp;LEN(G136)))/10))</f>
        <v>0</v>
      </c>
      <c r="L136" s="1">
        <f>IF(FIND(I136,'Best six users'!$B$2),1,0)</f>
        <v>1</v>
      </c>
    </row>
    <row r="137" spans="1:12" x14ac:dyDescent="0.25">
      <c r="A137">
        <v>23</v>
      </c>
      <c r="B137" t="str">
        <v>male</v>
      </c>
      <c r="C137" t="str">
        <v>guitarra canto</v>
      </c>
      <c r="D137" t="str">
        <v>3i36s-120-trial2</v>
      </c>
      <c r="E137">
        <v>60</v>
      </c>
      <c r="F137" t="str">
        <v>0.99</v>
      </c>
      <c r="G137" t="str">
        <v>error(0deg)</v>
      </c>
      <c r="H137">
        <v>18</v>
      </c>
      <c r="I137" t="str">
        <v>MjNtYWxlZ3VpdGFycmEgY2FudG8=</v>
      </c>
      <c r="J137" t="str">
        <f t="shared" si="2"/>
        <v>error</v>
      </c>
      <c r="K137" t="b" cm="1">
        <f t="array" aca="1" ref="K137" ca="1">IF(J137="correct",SUMPRODUCT(MID(0&amp;G137, LARGE(INDEX(ISNUMBER(--MID(G137, ROW(INDIRECT("1:"&amp;LEN(G137))), 1)) * ROW(INDIRECT("1:"&amp;LEN(G137))), 0), ROW(INDIRECT("1:"&amp;LEN(G137))))+1, 1) * 10^ROW(INDIRECT("1:"&amp;LEN(G137)))/10))</f>
        <v>0</v>
      </c>
      <c r="L137" s="1">
        <f>IF(FIND(I137,'Best six users'!$B$2),1,0)</f>
        <v>1</v>
      </c>
    </row>
    <row r="138" spans="1:12" x14ac:dyDescent="0.25">
      <c r="A138">
        <v>23</v>
      </c>
      <c r="B138" t="str">
        <v>male</v>
      </c>
      <c r="C138" t="str">
        <v>guitarra canto</v>
      </c>
      <c r="D138" t="str">
        <v>3i36s-120-trial4</v>
      </c>
      <c r="E138">
        <v>60</v>
      </c>
      <c r="F138" t="str">
        <v>0.99</v>
      </c>
      <c r="G138" t="str">
        <v>error(0deg)</v>
      </c>
      <c r="H138">
        <v>18</v>
      </c>
      <c r="I138" t="str">
        <v>MjNtYWxlZ3VpdGFycmEgY2FudG8=</v>
      </c>
      <c r="J138" t="str">
        <f t="shared" si="2"/>
        <v>error</v>
      </c>
      <c r="K138" t="b" cm="1">
        <f t="array" aca="1" ref="K138" ca="1">IF(J138="correct",SUMPRODUCT(MID(0&amp;G138, LARGE(INDEX(ISNUMBER(--MID(G138, ROW(INDIRECT("1:"&amp;LEN(G138))), 1)) * ROW(INDIRECT("1:"&amp;LEN(G138))), 0), ROW(INDIRECT("1:"&amp;LEN(G138))))+1, 1) * 10^ROW(INDIRECT("1:"&amp;LEN(G138)))/10))</f>
        <v>0</v>
      </c>
      <c r="L138" s="1">
        <f>IF(FIND(I138,'Best six users'!$B$2),1,0)</f>
        <v>1</v>
      </c>
    </row>
    <row r="139" spans="1:12" x14ac:dyDescent="0.25">
      <c r="A139">
        <v>23</v>
      </c>
      <c r="B139" t="str">
        <v>male</v>
      </c>
      <c r="C139" t="str">
        <v>guitarra canto</v>
      </c>
      <c r="D139" t="str">
        <v>3i36s-240-trial1</v>
      </c>
      <c r="E139">
        <v>60</v>
      </c>
      <c r="F139" t="str">
        <v>0.99</v>
      </c>
      <c r="G139" t="str">
        <v>correct(2860ms)</v>
      </c>
      <c r="H139">
        <v>18</v>
      </c>
      <c r="I139" t="str">
        <v>MjNtYWxlZ3VpdGFycmEgY2FudG8=</v>
      </c>
      <c r="J139" t="str">
        <f t="shared" si="2"/>
        <v>correct</v>
      </c>
      <c r="K139" cm="1">
        <f t="array" aca="1" ref="K139" ca="1">IF(J139="correct",SUMPRODUCT(MID(0&amp;G139, LARGE(INDEX(ISNUMBER(--MID(G139, ROW(INDIRECT("1:"&amp;LEN(G139))), 1)) * ROW(INDIRECT("1:"&amp;LEN(G139))), 0), ROW(INDIRECT("1:"&amp;LEN(G139))))+1, 1) * 10^ROW(INDIRECT("1:"&amp;LEN(G139)))/10))</f>
        <v>2860</v>
      </c>
      <c r="L139" s="1">
        <f>IF(FIND(I139,'Best six users'!$B$2),1,0)</f>
        <v>1</v>
      </c>
    </row>
    <row r="140" spans="1:12" x14ac:dyDescent="0.25">
      <c r="A140">
        <v>23</v>
      </c>
      <c r="B140" t="str">
        <v>male</v>
      </c>
      <c r="C140" t="str">
        <v>guitarra canto</v>
      </c>
      <c r="D140" t="str">
        <v>3i36s-240-trial4</v>
      </c>
      <c r="E140">
        <v>60</v>
      </c>
      <c r="F140" t="str">
        <v>0.99</v>
      </c>
      <c r="G140" t="str">
        <v>correct(2650ms)</v>
      </c>
      <c r="H140">
        <v>18</v>
      </c>
      <c r="I140" t="str">
        <v>MjNtYWxlZ3VpdGFycmEgY2FudG8=</v>
      </c>
      <c r="J140" t="str">
        <f t="shared" si="2"/>
        <v>correct</v>
      </c>
      <c r="K140" cm="1">
        <f t="array" aca="1" ref="K140" ca="1">IF(J140="correct",SUMPRODUCT(MID(0&amp;G140, LARGE(INDEX(ISNUMBER(--MID(G140, ROW(INDIRECT("1:"&amp;LEN(G140))), 1)) * ROW(INDIRECT("1:"&amp;LEN(G140))), 0), ROW(INDIRECT("1:"&amp;LEN(G140))))+1, 1) * 10^ROW(INDIRECT("1:"&amp;LEN(G140)))/10))</f>
        <v>2650</v>
      </c>
      <c r="L140" s="1">
        <f>IF(FIND(I140,'Best six users'!$B$2),1,0)</f>
        <v>1</v>
      </c>
    </row>
    <row r="141" spans="1:12" x14ac:dyDescent="0.25">
      <c r="A141">
        <v>22</v>
      </c>
      <c r="B141" t="str">
        <v>male</v>
      </c>
      <c r="C141" t="str">
        <v>Flauta</v>
      </c>
      <c r="D141" t="str">
        <v>3i36s-120-trial4</v>
      </c>
      <c r="E141">
        <v>60</v>
      </c>
      <c r="F141" t="str">
        <v>0.99</v>
      </c>
      <c r="G141" t="str">
        <v>correct(1450ms)</v>
      </c>
      <c r="H141">
        <v>18</v>
      </c>
      <c r="I141" t="str">
        <v>MjJtYWxlRmxhdXRh</v>
      </c>
      <c r="J141" t="str">
        <f t="shared" si="2"/>
        <v>correct</v>
      </c>
      <c r="K141" cm="1">
        <f t="array" aca="1" ref="K141" ca="1">IF(J141="correct",SUMPRODUCT(MID(0&amp;G141, LARGE(INDEX(ISNUMBER(--MID(G141, ROW(INDIRECT("1:"&amp;LEN(G141))), 1)) * ROW(INDIRECT("1:"&amp;LEN(G141))), 0), ROW(INDIRECT("1:"&amp;LEN(G141))))+1, 1) * 10^ROW(INDIRECT("1:"&amp;LEN(G141)))/10))</f>
        <v>1450</v>
      </c>
      <c r="L141" s="1">
        <f>IF(FIND(I141,'Best six users'!$B$2),1,0)</f>
        <v>1</v>
      </c>
    </row>
    <row r="142" spans="1:12" x14ac:dyDescent="0.25">
      <c r="A142">
        <v>23</v>
      </c>
      <c r="B142" t="str">
        <v>male</v>
      </c>
      <c r="C142" t="str">
        <v>guitarra canto</v>
      </c>
      <c r="D142" t="str">
        <v>3i36s-240-trial2</v>
      </c>
      <c r="E142">
        <v>60</v>
      </c>
      <c r="F142" t="str">
        <v>0.99</v>
      </c>
      <c r="G142" t="str">
        <v>correct(2500ms)</v>
      </c>
      <c r="H142">
        <v>18</v>
      </c>
      <c r="I142" t="str">
        <v>MjNtYWxlZ3VpdGFycmEgY2FudG8=</v>
      </c>
      <c r="J142" t="str">
        <f t="shared" ref="J142:J153" si="3">IF(ISNUMBER(SEARCH("correct",G142)),"correct",IF(ISNUMBER(SEARCH("error",G142)),"error","missed"))</f>
        <v>correct</v>
      </c>
      <c r="K142" cm="1">
        <f t="array" aca="1" ref="K142" ca="1">IF(J142="correct",SUMPRODUCT(MID(0&amp;G142, LARGE(INDEX(ISNUMBER(--MID(G142, ROW(INDIRECT("1:"&amp;LEN(G142))), 1)) * ROW(INDIRECT("1:"&amp;LEN(G142))), 0), ROW(INDIRECT("1:"&amp;LEN(G142))))+1, 1) * 10^ROW(INDIRECT("1:"&amp;LEN(G142)))/10))</f>
        <v>2500</v>
      </c>
      <c r="L142" s="1">
        <f>IF(FIND(I142,'Best six users'!$B$2),1,0)</f>
        <v>1</v>
      </c>
    </row>
    <row r="143" spans="1:12" x14ac:dyDescent="0.25">
      <c r="A143">
        <v>23</v>
      </c>
      <c r="B143" t="str">
        <v>male</v>
      </c>
      <c r="C143" t="str">
        <v>guitarra canto</v>
      </c>
      <c r="D143" t="str">
        <v>3i36s-240-trial3</v>
      </c>
      <c r="E143">
        <v>60</v>
      </c>
      <c r="F143" t="str">
        <v>0.99</v>
      </c>
      <c r="G143" t="str">
        <v>correct(2809ms)</v>
      </c>
      <c r="H143">
        <v>18</v>
      </c>
      <c r="I143" t="str">
        <v>MjNtYWxlZ3VpdGFycmEgY2FudG8=</v>
      </c>
      <c r="J143" t="str">
        <f t="shared" si="3"/>
        <v>correct</v>
      </c>
      <c r="K143" cm="1">
        <f t="array" aca="1" ref="K143" ca="1">IF(J143="correct",SUMPRODUCT(MID(0&amp;G143, LARGE(INDEX(ISNUMBER(--MID(G143, ROW(INDIRECT("1:"&amp;LEN(G143))), 1)) * ROW(INDIRECT("1:"&amp;LEN(G143))), 0), ROW(INDIRECT("1:"&amp;LEN(G143))))+1, 1) * 10^ROW(INDIRECT("1:"&amp;LEN(G143)))/10))</f>
        <v>2809</v>
      </c>
      <c r="L143" s="1">
        <f>IF(FIND(I143,'Best six users'!$B$2),1,0)</f>
        <v>1</v>
      </c>
    </row>
    <row r="144" spans="1:12" x14ac:dyDescent="0.25">
      <c r="A144">
        <v>22</v>
      </c>
      <c r="B144" t="str">
        <v>male</v>
      </c>
      <c r="C144" t="str">
        <v>Flauta</v>
      </c>
      <c r="D144" t="str">
        <v>3i36s-0-trial1</v>
      </c>
      <c r="E144">
        <v>60</v>
      </c>
      <c r="F144" t="str">
        <v>0.99</v>
      </c>
      <c r="G144" t="str">
        <v>error(120deg)</v>
      </c>
      <c r="H144">
        <v>18</v>
      </c>
      <c r="I144" t="str">
        <v>MjJtYWxlRmxhdXRh</v>
      </c>
      <c r="J144" t="str">
        <f t="shared" si="3"/>
        <v>error</v>
      </c>
      <c r="K144" t="b" cm="1">
        <f t="array" aca="1" ref="K144" ca="1">IF(J144="correct",SUMPRODUCT(MID(0&amp;G144, LARGE(INDEX(ISNUMBER(--MID(G144, ROW(INDIRECT("1:"&amp;LEN(G144))), 1)) * ROW(INDIRECT("1:"&amp;LEN(G144))), 0), ROW(INDIRECT("1:"&amp;LEN(G144))))+1, 1) * 10^ROW(INDIRECT("1:"&amp;LEN(G144)))/10))</f>
        <v>0</v>
      </c>
      <c r="L144" s="1">
        <f>IF(FIND(I144,'Best six users'!$B$2),1,0)</f>
        <v>1</v>
      </c>
    </row>
    <row r="145" spans="1:12" x14ac:dyDescent="0.25">
      <c r="A145">
        <v>22</v>
      </c>
      <c r="B145" t="str">
        <v>male</v>
      </c>
      <c r="C145" t="str">
        <v>Flauta</v>
      </c>
      <c r="D145" t="str">
        <v>3i36s-0-trial2</v>
      </c>
      <c r="E145">
        <v>60</v>
      </c>
      <c r="F145" t="str">
        <v>0.99</v>
      </c>
      <c r="G145" t="str">
        <v>correct(7060ms)</v>
      </c>
      <c r="H145">
        <v>18</v>
      </c>
      <c r="I145" t="str">
        <v>MjJtYWxlRmxhdXRh</v>
      </c>
      <c r="J145" t="str">
        <f t="shared" si="3"/>
        <v>correct</v>
      </c>
      <c r="K145" cm="1">
        <f t="array" aca="1" ref="K145" ca="1">IF(J145="correct",SUMPRODUCT(MID(0&amp;G145, LARGE(INDEX(ISNUMBER(--MID(G145, ROW(INDIRECT("1:"&amp;LEN(G145))), 1)) * ROW(INDIRECT("1:"&amp;LEN(G145))), 0), ROW(INDIRECT("1:"&amp;LEN(G145))))+1, 1) * 10^ROW(INDIRECT("1:"&amp;LEN(G145)))/10))</f>
        <v>7060</v>
      </c>
      <c r="L145" s="1">
        <f>IF(FIND(I145,'Best six users'!$B$2),1,0)</f>
        <v>1</v>
      </c>
    </row>
    <row r="146" spans="1:12" x14ac:dyDescent="0.25">
      <c r="A146">
        <v>22</v>
      </c>
      <c r="B146" t="str">
        <v>male</v>
      </c>
      <c r="C146" t="str">
        <v>Flauta</v>
      </c>
      <c r="D146" t="str">
        <v>3i36s-0-trial3</v>
      </c>
      <c r="E146">
        <v>60</v>
      </c>
      <c r="F146" t="str">
        <v>0.99</v>
      </c>
      <c r="G146" t="str">
        <v>error(120deg)</v>
      </c>
      <c r="H146">
        <v>18</v>
      </c>
      <c r="I146" t="str">
        <v>MjJtYWxlRmxhdXRh</v>
      </c>
      <c r="J146" t="str">
        <f t="shared" si="3"/>
        <v>error</v>
      </c>
      <c r="K146" t="b" cm="1">
        <f t="array" aca="1" ref="K146" ca="1">IF(J146="correct",SUMPRODUCT(MID(0&amp;G146, LARGE(INDEX(ISNUMBER(--MID(G146, ROW(INDIRECT("1:"&amp;LEN(G146))), 1)) * ROW(INDIRECT("1:"&amp;LEN(G146))), 0), ROW(INDIRECT("1:"&amp;LEN(G146))))+1, 1) * 10^ROW(INDIRECT("1:"&amp;LEN(G146)))/10))</f>
        <v>0</v>
      </c>
      <c r="L146" s="1">
        <f>IF(FIND(I146,'Best six users'!$B$2),1,0)</f>
        <v>1</v>
      </c>
    </row>
    <row r="147" spans="1:12" x14ac:dyDescent="0.25">
      <c r="A147">
        <v>22</v>
      </c>
      <c r="B147" t="str">
        <v>male</v>
      </c>
      <c r="C147" t="str">
        <v>Flauta</v>
      </c>
      <c r="D147" t="str">
        <v>3i36s-0-trial4</v>
      </c>
      <c r="E147">
        <v>60</v>
      </c>
      <c r="F147" t="str">
        <v>0.99</v>
      </c>
      <c r="G147" t="str">
        <v>error(120deg)</v>
      </c>
      <c r="H147">
        <v>18</v>
      </c>
      <c r="I147" t="str">
        <v>MjJtYWxlRmxhdXRh</v>
      </c>
      <c r="J147" t="str">
        <f t="shared" si="3"/>
        <v>error</v>
      </c>
      <c r="K147" t="b" cm="1">
        <f t="array" aca="1" ref="K147" ca="1">IF(J147="correct",SUMPRODUCT(MID(0&amp;G147, LARGE(INDEX(ISNUMBER(--MID(G147, ROW(INDIRECT("1:"&amp;LEN(G147))), 1)) * ROW(INDIRECT("1:"&amp;LEN(G147))), 0), ROW(INDIRECT("1:"&amp;LEN(G147))))+1, 1) * 10^ROW(INDIRECT("1:"&amp;LEN(G147)))/10))</f>
        <v>0</v>
      </c>
      <c r="L147" s="1">
        <f>IF(FIND(I147,'Best six users'!$B$2),1,0)</f>
        <v>1</v>
      </c>
    </row>
    <row r="148" spans="1:12" x14ac:dyDescent="0.25">
      <c r="A148">
        <v>22</v>
      </c>
      <c r="B148" t="str">
        <v>male</v>
      </c>
      <c r="C148" t="str">
        <v>Flauta</v>
      </c>
      <c r="D148" t="str">
        <v>3i36s-120-trial1</v>
      </c>
      <c r="E148">
        <v>60</v>
      </c>
      <c r="F148" t="str">
        <v>0.99</v>
      </c>
      <c r="G148" t="str">
        <v>error(0deg)</v>
      </c>
      <c r="H148">
        <v>18</v>
      </c>
      <c r="I148" t="str">
        <v>MjJtYWxlRmxhdXRh</v>
      </c>
      <c r="J148" t="str">
        <f t="shared" si="3"/>
        <v>error</v>
      </c>
      <c r="K148" t="b" cm="1">
        <f t="array" aca="1" ref="K148" ca="1">IF(J148="correct",SUMPRODUCT(MID(0&amp;G148, LARGE(INDEX(ISNUMBER(--MID(G148, ROW(INDIRECT("1:"&amp;LEN(G148))), 1)) * ROW(INDIRECT("1:"&amp;LEN(G148))), 0), ROW(INDIRECT("1:"&amp;LEN(G148))))+1, 1) * 10^ROW(INDIRECT("1:"&amp;LEN(G148)))/10))</f>
        <v>0</v>
      </c>
      <c r="L148" s="1">
        <f>IF(FIND(I148,'Best six users'!$B$2),1,0)</f>
        <v>1</v>
      </c>
    </row>
    <row r="149" spans="1:12" x14ac:dyDescent="0.25">
      <c r="A149">
        <v>22</v>
      </c>
      <c r="B149" t="str">
        <v>male</v>
      </c>
      <c r="C149" t="str">
        <v>Flauta</v>
      </c>
      <c r="D149" t="str">
        <v>3i36s-120-trial2</v>
      </c>
      <c r="E149">
        <v>60</v>
      </c>
      <c r="F149" t="str">
        <v>0.99</v>
      </c>
      <c r="G149" t="str">
        <v>correct(3270ms)</v>
      </c>
      <c r="H149">
        <v>18</v>
      </c>
      <c r="I149" t="str">
        <v>MjJtYWxlRmxhdXRh</v>
      </c>
      <c r="J149" t="str">
        <f t="shared" si="3"/>
        <v>correct</v>
      </c>
      <c r="K149" cm="1">
        <f t="array" aca="1" ref="K149" ca="1">IF(J149="correct",SUMPRODUCT(MID(0&amp;G149, LARGE(INDEX(ISNUMBER(--MID(G149, ROW(INDIRECT("1:"&amp;LEN(G149))), 1)) * ROW(INDIRECT("1:"&amp;LEN(G149))), 0), ROW(INDIRECT("1:"&amp;LEN(G149))))+1, 1) * 10^ROW(INDIRECT("1:"&amp;LEN(G149)))/10))</f>
        <v>3270</v>
      </c>
      <c r="L149" s="1">
        <f>IF(FIND(I149,'Best six users'!$B$2),1,0)</f>
        <v>1</v>
      </c>
    </row>
    <row r="150" spans="1:12" x14ac:dyDescent="0.25">
      <c r="A150">
        <v>22</v>
      </c>
      <c r="B150" t="str">
        <v>male</v>
      </c>
      <c r="C150" t="str">
        <v>Flauta</v>
      </c>
      <c r="D150" t="str">
        <v>3i36s-120-trial3</v>
      </c>
      <c r="E150">
        <v>60</v>
      </c>
      <c r="F150" t="str">
        <v>0.99</v>
      </c>
      <c r="G150" t="str">
        <v>correct(2210ms)</v>
      </c>
      <c r="H150">
        <v>18</v>
      </c>
      <c r="I150" t="str">
        <v>MjJtYWxlRmxhdXRh</v>
      </c>
      <c r="J150" t="str">
        <f t="shared" si="3"/>
        <v>correct</v>
      </c>
      <c r="K150" cm="1">
        <f t="array" aca="1" ref="K150" ca="1">IF(J150="correct",SUMPRODUCT(MID(0&amp;G150, LARGE(INDEX(ISNUMBER(--MID(G150, ROW(INDIRECT("1:"&amp;LEN(G150))), 1)) * ROW(INDIRECT("1:"&amp;LEN(G150))), 0), ROW(INDIRECT("1:"&amp;LEN(G150))))+1, 1) * 10^ROW(INDIRECT("1:"&amp;LEN(G150)))/10))</f>
        <v>2210</v>
      </c>
      <c r="L150" s="1">
        <f>IF(FIND(I150,'Best six users'!$B$2),1,0)</f>
        <v>1</v>
      </c>
    </row>
    <row r="151" spans="1:12" x14ac:dyDescent="0.25">
      <c r="A151">
        <v>22</v>
      </c>
      <c r="B151" t="str">
        <v>male</v>
      </c>
      <c r="C151" t="str">
        <v>Flauta</v>
      </c>
      <c r="D151" t="str">
        <v>3i36s-240-trial1</v>
      </c>
      <c r="E151">
        <v>60</v>
      </c>
      <c r="F151" t="str">
        <v>0.99</v>
      </c>
      <c r="G151" t="str">
        <v>correct(5110ms)</v>
      </c>
      <c r="H151">
        <v>18</v>
      </c>
      <c r="I151" t="str">
        <v>MjJtYWxlRmxhdXRh</v>
      </c>
      <c r="J151" t="str">
        <f t="shared" si="3"/>
        <v>correct</v>
      </c>
      <c r="K151" cm="1">
        <f t="array" aca="1" ref="K151" ca="1">IF(J151="correct",SUMPRODUCT(MID(0&amp;G151, LARGE(INDEX(ISNUMBER(--MID(G151, ROW(INDIRECT("1:"&amp;LEN(G151))), 1)) * ROW(INDIRECT("1:"&amp;LEN(G151))), 0), ROW(INDIRECT("1:"&amp;LEN(G151))))+1, 1) * 10^ROW(INDIRECT("1:"&amp;LEN(G151)))/10))</f>
        <v>5110</v>
      </c>
      <c r="L151" s="1">
        <f>IF(FIND(I151,'Best six users'!$B$2),1,0)</f>
        <v>1</v>
      </c>
    </row>
    <row r="152" spans="1:12" x14ac:dyDescent="0.25">
      <c r="A152">
        <v>22</v>
      </c>
      <c r="B152" t="str">
        <v>male</v>
      </c>
      <c r="C152" t="str">
        <v>Flauta</v>
      </c>
      <c r="D152" t="str">
        <v>3i36s-240-trial2</v>
      </c>
      <c r="E152">
        <v>60</v>
      </c>
      <c r="F152" t="str">
        <v>0.99</v>
      </c>
      <c r="G152" t="str">
        <v>correct(5756ms)</v>
      </c>
      <c r="H152">
        <v>18</v>
      </c>
      <c r="I152" t="str">
        <v>MjJtYWxlRmxhdXRh</v>
      </c>
      <c r="J152" t="str">
        <f t="shared" si="3"/>
        <v>correct</v>
      </c>
      <c r="K152" cm="1">
        <f t="array" aca="1" ref="K152" ca="1">IF(J152="correct",SUMPRODUCT(MID(0&amp;G152, LARGE(INDEX(ISNUMBER(--MID(G152, ROW(INDIRECT("1:"&amp;LEN(G152))), 1)) * ROW(INDIRECT("1:"&amp;LEN(G152))), 0), ROW(INDIRECT("1:"&amp;LEN(G152))))+1, 1) * 10^ROW(INDIRECT("1:"&amp;LEN(G152)))/10))</f>
        <v>5756</v>
      </c>
      <c r="L152" s="1">
        <f>IF(FIND(I152,'Best six users'!$B$2),1,0)</f>
        <v>1</v>
      </c>
    </row>
    <row r="153" spans="1:12" x14ac:dyDescent="0.25">
      <c r="A153">
        <v>22</v>
      </c>
      <c r="B153" t="str">
        <v>male</v>
      </c>
      <c r="C153" t="str">
        <v>Flauta</v>
      </c>
      <c r="D153" t="str">
        <v>3i36s-240-trial3</v>
      </c>
      <c r="E153">
        <v>60</v>
      </c>
      <c r="F153" t="str">
        <v>0.99</v>
      </c>
      <c r="G153" t="str">
        <v>correct(5420ms)</v>
      </c>
      <c r="H153">
        <v>18</v>
      </c>
      <c r="I153" t="str">
        <v>MjJtYWxlRmxhdXRh</v>
      </c>
      <c r="J153" t="str">
        <f t="shared" si="3"/>
        <v>correct</v>
      </c>
      <c r="K153" cm="1">
        <f t="array" aca="1" ref="K153" ca="1">IF(J153="correct",SUMPRODUCT(MID(0&amp;G153, LARGE(INDEX(ISNUMBER(--MID(G153, ROW(INDIRECT("1:"&amp;LEN(G153))), 1)) * ROW(INDIRECT("1:"&amp;LEN(G153))), 0), ROW(INDIRECT("1:"&amp;LEN(G153))))+1, 1) * 10^ROW(INDIRECT("1:"&amp;LEN(G153)))/10))</f>
        <v>5420</v>
      </c>
      <c r="L153" s="1">
        <f>IF(FIND(I153,'Best six users'!$B$2),1,0)</f>
        <v>1</v>
      </c>
    </row>
    <row r="154" spans="1:12" x14ac:dyDescent="0.25">
      <c r="A154">
        <v>22</v>
      </c>
      <c r="B154" t="str">
        <v>male</v>
      </c>
      <c r="C154" t="str">
        <v>Flauta</v>
      </c>
      <c r="D154" t="str">
        <v>3i36s-240-trial4</v>
      </c>
      <c r="E154">
        <v>60</v>
      </c>
      <c r="F154" t="str">
        <v>0.99</v>
      </c>
      <c r="G154" t="str">
        <v>correct(9172ms)</v>
      </c>
      <c r="H154">
        <v>18</v>
      </c>
      <c r="I154" t="str">
        <v>MjJtYWxlRmxhdXRh</v>
      </c>
      <c r="J154" t="str">
        <f t="shared" ref="J154:J217" si="4">IF(ISNUMBER(SEARCH("correct",G154)),"correct",IF(ISNUMBER(SEARCH("error",G154)),"error","missed"))</f>
        <v>correct</v>
      </c>
      <c r="K154" cm="1">
        <f t="array" aca="1" ref="K154" ca="1">IF(J154="correct",SUMPRODUCT(MID(0&amp;G154, LARGE(INDEX(ISNUMBER(--MID(G154, ROW(INDIRECT("1:"&amp;LEN(G154))), 1)) * ROW(INDIRECT("1:"&amp;LEN(G154))), 0), ROW(INDIRECT("1:"&amp;LEN(G154))))+1, 1) * 10^ROW(INDIRECT("1:"&amp;LEN(G154)))/10))</f>
        <v>9172</v>
      </c>
      <c r="L154" s="1">
        <f>IF(FIND(I154,'Best six users'!$B$2),1,0)</f>
        <v>1</v>
      </c>
    </row>
    <row r="155" spans="1:12" x14ac:dyDescent="0.25">
      <c r="A155">
        <v>24</v>
      </c>
      <c r="B155" t="str">
        <v>male</v>
      </c>
      <c r="C155" t="str">
        <v>no</v>
      </c>
      <c r="D155" t="str">
        <v>3i36s-120-trial1</v>
      </c>
      <c r="E155">
        <v>60</v>
      </c>
      <c r="F155" t="str">
        <v>0.99</v>
      </c>
      <c r="G155" t="str">
        <v>correct(6860ms)</v>
      </c>
      <c r="H155">
        <v>18</v>
      </c>
      <c r="I155" t="str">
        <v>MjRtYWxlbm8=</v>
      </c>
      <c r="J155" t="str">
        <f t="shared" si="4"/>
        <v>correct</v>
      </c>
      <c r="K155" cm="1">
        <f t="array" aca="1" ref="K155" ca="1">IF(J155="correct",SUMPRODUCT(MID(0&amp;G155, LARGE(INDEX(ISNUMBER(--MID(G155, ROW(INDIRECT("1:"&amp;LEN(G155))), 1)) * ROW(INDIRECT("1:"&amp;LEN(G155))), 0), ROW(INDIRECT("1:"&amp;LEN(G155))))+1, 1) * 10^ROW(INDIRECT("1:"&amp;LEN(G155)))/10))</f>
        <v>6860</v>
      </c>
      <c r="L155" s="1" t="e">
        <f>IF(FIND(I155,'Best six users'!$B$2),1,0)</f>
        <v>#VALUE!</v>
      </c>
    </row>
    <row r="156" spans="1:12" x14ac:dyDescent="0.25">
      <c r="A156">
        <v>24</v>
      </c>
      <c r="B156" t="str">
        <v>male</v>
      </c>
      <c r="C156" t="str">
        <v>no</v>
      </c>
      <c r="D156" t="str">
        <v>3i36s-0-trial1</v>
      </c>
      <c r="E156">
        <v>60</v>
      </c>
      <c r="F156" t="str">
        <v>0.99</v>
      </c>
      <c r="G156" t="str">
        <v>error(120deg)</v>
      </c>
      <c r="H156">
        <v>18</v>
      </c>
      <c r="I156" t="str">
        <v>MjRtYWxlbm8=</v>
      </c>
      <c r="J156" t="str">
        <f t="shared" si="4"/>
        <v>error</v>
      </c>
      <c r="K156" t="b" cm="1">
        <f t="array" aca="1" ref="K156" ca="1">IF(J156="correct",SUMPRODUCT(MID(0&amp;G156, LARGE(INDEX(ISNUMBER(--MID(G156, ROW(INDIRECT("1:"&amp;LEN(G156))), 1)) * ROW(INDIRECT("1:"&amp;LEN(G156))), 0), ROW(INDIRECT("1:"&amp;LEN(G156))))+1, 1) * 10^ROW(INDIRECT("1:"&amp;LEN(G156)))/10))</f>
        <v>0</v>
      </c>
      <c r="L156" s="1" t="e">
        <f>IF(FIND(I156,'Best six users'!$B$2),1,0)</f>
        <v>#VALUE!</v>
      </c>
    </row>
    <row r="157" spans="1:12" x14ac:dyDescent="0.25">
      <c r="A157">
        <v>24</v>
      </c>
      <c r="B157" t="str">
        <v>male</v>
      </c>
      <c r="C157" t="str">
        <v>no</v>
      </c>
      <c r="D157" t="str">
        <v>3i36s-0-trial2</v>
      </c>
      <c r="E157">
        <v>60</v>
      </c>
      <c r="F157" t="str">
        <v>0.99</v>
      </c>
      <c r="G157" t="str">
        <v>error(120deg)</v>
      </c>
      <c r="H157">
        <v>18</v>
      </c>
      <c r="I157" t="str">
        <v>MjRtYWxlbm8=</v>
      </c>
      <c r="J157" t="str">
        <f t="shared" si="4"/>
        <v>error</v>
      </c>
      <c r="K157" t="b" cm="1">
        <f t="array" aca="1" ref="K157" ca="1">IF(J157="correct",SUMPRODUCT(MID(0&amp;G157, LARGE(INDEX(ISNUMBER(--MID(G157, ROW(INDIRECT("1:"&amp;LEN(G157))), 1)) * ROW(INDIRECT("1:"&amp;LEN(G157))), 0), ROW(INDIRECT("1:"&amp;LEN(G157))))+1, 1) * 10^ROW(INDIRECT("1:"&amp;LEN(G157)))/10))</f>
        <v>0</v>
      </c>
      <c r="L157" s="1" t="e">
        <f>IF(FIND(I157,'Best six users'!$B$2),1,0)</f>
        <v>#VALUE!</v>
      </c>
    </row>
    <row r="158" spans="1:12" x14ac:dyDescent="0.25">
      <c r="A158">
        <v>24</v>
      </c>
      <c r="B158" t="str">
        <v>male</v>
      </c>
      <c r="C158" t="str">
        <v>no</v>
      </c>
      <c r="D158" t="str">
        <v>3i36s-0-trial3</v>
      </c>
      <c r="E158">
        <v>60</v>
      </c>
      <c r="F158" t="str">
        <v>0.99</v>
      </c>
      <c r="G158" t="str">
        <v>error(120deg)</v>
      </c>
      <c r="H158">
        <v>18</v>
      </c>
      <c r="I158" t="str">
        <v>MjRtYWxlbm8=</v>
      </c>
      <c r="J158" t="str">
        <f t="shared" si="4"/>
        <v>error</v>
      </c>
      <c r="K158" t="b" cm="1">
        <f t="array" aca="1" ref="K158" ca="1">IF(J158="correct",SUMPRODUCT(MID(0&amp;G158, LARGE(INDEX(ISNUMBER(--MID(G158, ROW(INDIRECT("1:"&amp;LEN(G158))), 1)) * ROW(INDIRECT("1:"&amp;LEN(G158))), 0), ROW(INDIRECT("1:"&amp;LEN(G158))))+1, 1) * 10^ROW(INDIRECT("1:"&amp;LEN(G158)))/10))</f>
        <v>0</v>
      </c>
      <c r="L158" s="1" t="e">
        <f>IF(FIND(I158,'Best six users'!$B$2),1,0)</f>
        <v>#VALUE!</v>
      </c>
    </row>
    <row r="159" spans="1:12" x14ac:dyDescent="0.25">
      <c r="A159">
        <v>24</v>
      </c>
      <c r="B159" t="str">
        <v>male</v>
      </c>
      <c r="C159" t="str">
        <v>no</v>
      </c>
      <c r="D159" t="str">
        <v>3i36s-0-trial4</v>
      </c>
      <c r="E159">
        <v>60</v>
      </c>
      <c r="F159" t="str">
        <v>0.99</v>
      </c>
      <c r="G159" t="str">
        <v>correct(8330ms)</v>
      </c>
      <c r="H159">
        <v>18</v>
      </c>
      <c r="I159" t="str">
        <v>MjRtYWxlbm8=</v>
      </c>
      <c r="J159" t="str">
        <f t="shared" si="4"/>
        <v>correct</v>
      </c>
      <c r="K159" cm="1">
        <f t="array" aca="1" ref="K159" ca="1">IF(J159="correct",SUMPRODUCT(MID(0&amp;G159, LARGE(INDEX(ISNUMBER(--MID(G159, ROW(INDIRECT("1:"&amp;LEN(G159))), 1)) * ROW(INDIRECT("1:"&amp;LEN(G159))), 0), ROW(INDIRECT("1:"&amp;LEN(G159))))+1, 1) * 10^ROW(INDIRECT("1:"&amp;LEN(G159)))/10))</f>
        <v>8330</v>
      </c>
      <c r="L159" s="1" t="e">
        <f>IF(FIND(I159,'Best six users'!$B$2),1,0)</f>
        <v>#VALUE!</v>
      </c>
    </row>
    <row r="160" spans="1:12" x14ac:dyDescent="0.25">
      <c r="A160">
        <v>24</v>
      </c>
      <c r="B160" t="str">
        <v>male</v>
      </c>
      <c r="C160" t="str">
        <v>no</v>
      </c>
      <c r="D160" t="str">
        <v>3i36s-120-trial2</v>
      </c>
      <c r="E160">
        <v>60</v>
      </c>
      <c r="F160" t="str">
        <v>0.99</v>
      </c>
      <c r="G160" t="str">
        <v>error(0deg)</v>
      </c>
      <c r="H160">
        <v>18</v>
      </c>
      <c r="I160" t="str">
        <v>MjRtYWxlbm8=</v>
      </c>
      <c r="J160" t="str">
        <f t="shared" si="4"/>
        <v>error</v>
      </c>
      <c r="K160" t="b" cm="1">
        <f t="array" aca="1" ref="K160" ca="1">IF(J160="correct",SUMPRODUCT(MID(0&amp;G160, LARGE(INDEX(ISNUMBER(--MID(G160, ROW(INDIRECT("1:"&amp;LEN(G160))), 1)) * ROW(INDIRECT("1:"&amp;LEN(G160))), 0), ROW(INDIRECT("1:"&amp;LEN(G160))))+1, 1) * 10^ROW(INDIRECT("1:"&amp;LEN(G160)))/10))</f>
        <v>0</v>
      </c>
      <c r="L160" s="1" t="e">
        <f>IF(FIND(I160,'Best six users'!$B$2),1,0)</f>
        <v>#VALUE!</v>
      </c>
    </row>
    <row r="161" spans="1:12" x14ac:dyDescent="0.25">
      <c r="A161">
        <v>24</v>
      </c>
      <c r="B161" t="str">
        <v>male</v>
      </c>
      <c r="C161" t="str">
        <v>no</v>
      </c>
      <c r="D161" t="str">
        <v>3i36s-120-trial3</v>
      </c>
      <c r="E161">
        <v>60</v>
      </c>
      <c r="F161" t="str">
        <v>0.99</v>
      </c>
      <c r="G161" t="str">
        <v>error(240deg)</v>
      </c>
      <c r="H161">
        <v>18</v>
      </c>
      <c r="I161" t="str">
        <v>MjRtYWxlbm8=</v>
      </c>
      <c r="J161" t="str">
        <f t="shared" si="4"/>
        <v>error</v>
      </c>
      <c r="K161" t="b" cm="1">
        <f t="array" aca="1" ref="K161" ca="1">IF(J161="correct",SUMPRODUCT(MID(0&amp;G161, LARGE(INDEX(ISNUMBER(--MID(G161, ROW(INDIRECT("1:"&amp;LEN(G161))), 1)) * ROW(INDIRECT("1:"&amp;LEN(G161))), 0), ROW(INDIRECT("1:"&amp;LEN(G161))))+1, 1) * 10^ROW(INDIRECT("1:"&amp;LEN(G161)))/10))</f>
        <v>0</v>
      </c>
      <c r="L161" s="1" t="e">
        <f>IF(FIND(I161,'Best six users'!$B$2),1,0)</f>
        <v>#VALUE!</v>
      </c>
    </row>
    <row r="162" spans="1:12" x14ac:dyDescent="0.25">
      <c r="A162">
        <v>24</v>
      </c>
      <c r="B162" t="str">
        <v>male</v>
      </c>
      <c r="C162" t="str">
        <v>no</v>
      </c>
      <c r="D162" t="str">
        <v>3i36s-120-trial4</v>
      </c>
      <c r="E162">
        <v>60</v>
      </c>
      <c r="F162" t="str">
        <v>0.99</v>
      </c>
      <c r="G162" t="str">
        <v>correct(3560ms)</v>
      </c>
      <c r="H162">
        <v>18</v>
      </c>
      <c r="I162" t="str">
        <v>MjRtYWxlbm8=</v>
      </c>
      <c r="J162" t="str">
        <f t="shared" si="4"/>
        <v>correct</v>
      </c>
      <c r="K162" cm="1">
        <f t="array" aca="1" ref="K162" ca="1">IF(J162="correct",SUMPRODUCT(MID(0&amp;G162, LARGE(INDEX(ISNUMBER(--MID(G162, ROW(INDIRECT("1:"&amp;LEN(G162))), 1)) * ROW(INDIRECT("1:"&amp;LEN(G162))), 0), ROW(INDIRECT("1:"&amp;LEN(G162))))+1, 1) * 10^ROW(INDIRECT("1:"&amp;LEN(G162)))/10))</f>
        <v>3560</v>
      </c>
      <c r="L162" s="1" t="e">
        <f>IF(FIND(I162,'Best six users'!$B$2),1,0)</f>
        <v>#VALUE!</v>
      </c>
    </row>
    <row r="163" spans="1:12" x14ac:dyDescent="0.25">
      <c r="A163">
        <v>24</v>
      </c>
      <c r="B163" t="str">
        <v>male</v>
      </c>
      <c r="C163" t="str">
        <v>no</v>
      </c>
      <c r="D163" t="str">
        <v>3i36s-240-trial1</v>
      </c>
      <c r="E163">
        <v>60</v>
      </c>
      <c r="F163" t="str">
        <v>0.99</v>
      </c>
      <c r="G163" t="str">
        <v>error(120deg)</v>
      </c>
      <c r="H163">
        <v>18</v>
      </c>
      <c r="I163" t="str">
        <v>MjRtYWxlbm8=</v>
      </c>
      <c r="J163" t="str">
        <f t="shared" si="4"/>
        <v>error</v>
      </c>
      <c r="K163" t="b" cm="1">
        <f t="array" aca="1" ref="K163" ca="1">IF(J163="correct",SUMPRODUCT(MID(0&amp;G163, LARGE(INDEX(ISNUMBER(--MID(G163, ROW(INDIRECT("1:"&amp;LEN(G163))), 1)) * ROW(INDIRECT("1:"&amp;LEN(G163))), 0), ROW(INDIRECT("1:"&amp;LEN(G163))))+1, 1) * 10^ROW(INDIRECT("1:"&amp;LEN(G163)))/10))</f>
        <v>0</v>
      </c>
      <c r="L163" s="1" t="e">
        <f>IF(FIND(I163,'Best six users'!$B$2),1,0)</f>
        <v>#VALUE!</v>
      </c>
    </row>
    <row r="164" spans="1:12" x14ac:dyDescent="0.25">
      <c r="A164">
        <v>24</v>
      </c>
      <c r="B164" t="str">
        <v>male</v>
      </c>
      <c r="C164" t="str">
        <v>no</v>
      </c>
      <c r="D164" t="str">
        <v>3i36s-240-trial2</v>
      </c>
      <c r="E164">
        <v>60</v>
      </c>
      <c r="F164" t="str">
        <v>0.99</v>
      </c>
      <c r="G164" t="str">
        <v>correct(2550ms)</v>
      </c>
      <c r="H164">
        <v>18</v>
      </c>
      <c r="I164" t="str">
        <v>MjRtYWxlbm8=</v>
      </c>
      <c r="J164" t="str">
        <f t="shared" si="4"/>
        <v>correct</v>
      </c>
      <c r="K164" cm="1">
        <f t="array" aca="1" ref="K164" ca="1">IF(J164="correct",SUMPRODUCT(MID(0&amp;G164, LARGE(INDEX(ISNUMBER(--MID(G164, ROW(INDIRECT("1:"&amp;LEN(G164))), 1)) * ROW(INDIRECT("1:"&amp;LEN(G164))), 0), ROW(INDIRECT("1:"&amp;LEN(G164))))+1, 1) * 10^ROW(INDIRECT("1:"&amp;LEN(G164)))/10))</f>
        <v>2550</v>
      </c>
      <c r="L164" s="1" t="e">
        <f>IF(FIND(I164,'Best six users'!$B$2),1,0)</f>
        <v>#VALUE!</v>
      </c>
    </row>
    <row r="165" spans="1:12" x14ac:dyDescent="0.25">
      <c r="A165">
        <v>24</v>
      </c>
      <c r="B165" t="str">
        <v>male</v>
      </c>
      <c r="C165" t="str">
        <v>no</v>
      </c>
      <c r="D165" t="str">
        <v>3i36s-240-trial3</v>
      </c>
      <c r="E165">
        <v>60</v>
      </c>
      <c r="F165" t="str">
        <v>0.99</v>
      </c>
      <c r="G165" t="str">
        <v>error(120deg)</v>
      </c>
      <c r="H165">
        <v>18</v>
      </c>
      <c r="I165" t="str">
        <v>MjRtYWxlbm8=</v>
      </c>
      <c r="J165" t="str">
        <f t="shared" si="4"/>
        <v>error</v>
      </c>
      <c r="K165" t="b" cm="1">
        <f t="array" aca="1" ref="K165" ca="1">IF(J165="correct",SUMPRODUCT(MID(0&amp;G165, LARGE(INDEX(ISNUMBER(--MID(G165, ROW(INDIRECT("1:"&amp;LEN(G165))), 1)) * ROW(INDIRECT("1:"&amp;LEN(G165))), 0), ROW(INDIRECT("1:"&amp;LEN(G165))))+1, 1) * 10^ROW(INDIRECT("1:"&amp;LEN(G165)))/10))</f>
        <v>0</v>
      </c>
      <c r="L165" s="1" t="e">
        <f>IF(FIND(I165,'Best six users'!$B$2),1,0)</f>
        <v>#VALUE!</v>
      </c>
    </row>
    <row r="166" spans="1:12" x14ac:dyDescent="0.25">
      <c r="A166">
        <v>24</v>
      </c>
      <c r="B166" t="str">
        <v>male</v>
      </c>
      <c r="C166" t="str">
        <v>no</v>
      </c>
      <c r="D166" t="str">
        <v>3i36s-240-trial4</v>
      </c>
      <c r="E166">
        <v>60</v>
      </c>
      <c r="F166" t="str">
        <v>0.99</v>
      </c>
      <c r="G166" t="str">
        <v>error(120deg)</v>
      </c>
      <c r="H166">
        <v>18</v>
      </c>
      <c r="I166" t="str">
        <v>MjRtYWxlbm8=</v>
      </c>
      <c r="J166" t="str">
        <f t="shared" si="4"/>
        <v>error</v>
      </c>
      <c r="K166" t="b" cm="1">
        <f t="array" aca="1" ref="K166" ca="1">IF(J166="correct",SUMPRODUCT(MID(0&amp;G166, LARGE(INDEX(ISNUMBER(--MID(G166, ROW(INDIRECT("1:"&amp;LEN(G166))), 1)) * ROW(INDIRECT("1:"&amp;LEN(G166))), 0), ROW(INDIRECT("1:"&amp;LEN(G166))))+1, 1) * 10^ROW(INDIRECT("1:"&amp;LEN(G166)))/10))</f>
        <v>0</v>
      </c>
      <c r="L166" s="1" t="e">
        <f>IF(FIND(I166,'Best six users'!$B$2),1,0)</f>
        <v>#VALUE!</v>
      </c>
    </row>
    <row r="167" spans="1:12" x14ac:dyDescent="0.25">
      <c r="A167">
        <v>23</v>
      </c>
      <c r="B167" t="str">
        <v>female</v>
      </c>
      <c r="C167" t="str">
        <v>no</v>
      </c>
      <c r="D167" t="str">
        <v>3i36s-240-trial3</v>
      </c>
      <c r="E167">
        <v>60</v>
      </c>
      <c r="F167" t="str">
        <v>0.99</v>
      </c>
      <c r="G167" t="str">
        <v>correct(4085ms)</v>
      </c>
      <c r="H167">
        <v>18</v>
      </c>
      <c r="I167" t="str">
        <v>MjNmZW1hbGVubw==</v>
      </c>
      <c r="J167" t="str">
        <f t="shared" si="4"/>
        <v>correct</v>
      </c>
      <c r="K167" cm="1">
        <f t="array" aca="1" ref="K167" ca="1">IF(J167="correct",SUMPRODUCT(MID(0&amp;G167, LARGE(INDEX(ISNUMBER(--MID(G167, ROW(INDIRECT("1:"&amp;LEN(G167))), 1)) * ROW(INDIRECT("1:"&amp;LEN(G167))), 0), ROW(INDIRECT("1:"&amp;LEN(G167))))+1, 1) * 10^ROW(INDIRECT("1:"&amp;LEN(G167)))/10))</f>
        <v>4085</v>
      </c>
      <c r="L167" s="1" t="e">
        <f>IF(FIND(I167,'Best six users'!$B$2),1,0)</f>
        <v>#VALUE!</v>
      </c>
    </row>
    <row r="168" spans="1:12" x14ac:dyDescent="0.25">
      <c r="A168">
        <v>23</v>
      </c>
      <c r="B168" t="str">
        <v>female</v>
      </c>
      <c r="C168" t="str">
        <v>no</v>
      </c>
      <c r="D168" t="str">
        <v>3i36s-0-trial1</v>
      </c>
      <c r="E168">
        <v>60</v>
      </c>
      <c r="F168" t="str">
        <v>0.99</v>
      </c>
      <c r="G168" t="str">
        <v>error(240deg)</v>
      </c>
      <c r="H168">
        <v>18</v>
      </c>
      <c r="I168" t="str">
        <v>MjNmZW1hbGVubw==</v>
      </c>
      <c r="J168" t="str">
        <f t="shared" si="4"/>
        <v>error</v>
      </c>
      <c r="K168" t="b" cm="1">
        <f t="array" aca="1" ref="K168" ca="1">IF(J168="correct",SUMPRODUCT(MID(0&amp;G168, LARGE(INDEX(ISNUMBER(--MID(G168, ROW(INDIRECT("1:"&amp;LEN(G168))), 1)) * ROW(INDIRECT("1:"&amp;LEN(G168))), 0), ROW(INDIRECT("1:"&amp;LEN(G168))))+1, 1) * 10^ROW(INDIRECT("1:"&amp;LEN(G168)))/10))</f>
        <v>0</v>
      </c>
      <c r="L168" s="1" t="e">
        <f>IF(FIND(I168,'Best six users'!$B$2),1,0)</f>
        <v>#VALUE!</v>
      </c>
    </row>
    <row r="169" spans="1:12" x14ac:dyDescent="0.25">
      <c r="A169">
        <v>23</v>
      </c>
      <c r="B169" t="str">
        <v>female</v>
      </c>
      <c r="C169" t="str">
        <v>no</v>
      </c>
      <c r="D169" t="str">
        <v>3i36s-0-trial2</v>
      </c>
      <c r="E169">
        <v>60</v>
      </c>
      <c r="F169" t="str">
        <v>0.99</v>
      </c>
      <c r="G169" t="str">
        <v>error(120deg)</v>
      </c>
      <c r="H169">
        <v>18</v>
      </c>
      <c r="I169" t="str">
        <v>MjNmZW1hbGVubw==</v>
      </c>
      <c r="J169" t="str">
        <f t="shared" si="4"/>
        <v>error</v>
      </c>
      <c r="K169" t="b" cm="1">
        <f t="array" aca="1" ref="K169" ca="1">IF(J169="correct",SUMPRODUCT(MID(0&amp;G169, LARGE(INDEX(ISNUMBER(--MID(G169, ROW(INDIRECT("1:"&amp;LEN(G169))), 1)) * ROW(INDIRECT("1:"&amp;LEN(G169))), 0), ROW(INDIRECT("1:"&amp;LEN(G169))))+1, 1) * 10^ROW(INDIRECT("1:"&amp;LEN(G169)))/10))</f>
        <v>0</v>
      </c>
      <c r="L169" s="1" t="e">
        <f>IF(FIND(I169,'Best six users'!$B$2),1,0)</f>
        <v>#VALUE!</v>
      </c>
    </row>
    <row r="170" spans="1:12" x14ac:dyDescent="0.25">
      <c r="A170">
        <v>23</v>
      </c>
      <c r="B170" t="str">
        <v>female</v>
      </c>
      <c r="C170" t="str">
        <v>no</v>
      </c>
      <c r="D170" t="str">
        <v>3i36s-0-trial3</v>
      </c>
      <c r="E170">
        <v>60</v>
      </c>
      <c r="F170" t="str">
        <v>0.99</v>
      </c>
      <c r="G170" t="str">
        <v>error(240deg)</v>
      </c>
      <c r="H170">
        <v>18</v>
      </c>
      <c r="I170" t="str">
        <v>MjNmZW1hbGVubw==</v>
      </c>
      <c r="J170" t="str">
        <f t="shared" si="4"/>
        <v>error</v>
      </c>
      <c r="K170" t="b" cm="1">
        <f t="array" aca="1" ref="K170" ca="1">IF(J170="correct",SUMPRODUCT(MID(0&amp;G170, LARGE(INDEX(ISNUMBER(--MID(G170, ROW(INDIRECT("1:"&amp;LEN(G170))), 1)) * ROW(INDIRECT("1:"&amp;LEN(G170))), 0), ROW(INDIRECT("1:"&amp;LEN(G170))))+1, 1) * 10^ROW(INDIRECT("1:"&amp;LEN(G170)))/10))</f>
        <v>0</v>
      </c>
      <c r="L170" s="1" t="e">
        <f>IF(FIND(I170,'Best six users'!$B$2),1,0)</f>
        <v>#VALUE!</v>
      </c>
    </row>
    <row r="171" spans="1:12" x14ac:dyDescent="0.25">
      <c r="A171">
        <v>23</v>
      </c>
      <c r="B171" t="str">
        <v>female</v>
      </c>
      <c r="C171" t="str">
        <v>no</v>
      </c>
      <c r="D171" t="str">
        <v>3i36s-0-trial4</v>
      </c>
      <c r="E171">
        <v>60</v>
      </c>
      <c r="F171" t="str">
        <v>0.99</v>
      </c>
      <c r="G171" t="str">
        <v>error(240deg)</v>
      </c>
      <c r="H171">
        <v>18</v>
      </c>
      <c r="I171" t="str">
        <v>MjNmZW1hbGVubw==</v>
      </c>
      <c r="J171" t="str">
        <f t="shared" si="4"/>
        <v>error</v>
      </c>
      <c r="K171" t="b" cm="1">
        <f t="array" aca="1" ref="K171" ca="1">IF(J171="correct",SUMPRODUCT(MID(0&amp;G171, LARGE(INDEX(ISNUMBER(--MID(G171, ROW(INDIRECT("1:"&amp;LEN(G171))), 1)) * ROW(INDIRECT("1:"&amp;LEN(G171))), 0), ROW(INDIRECT("1:"&amp;LEN(G171))))+1, 1) * 10^ROW(INDIRECT("1:"&amp;LEN(G171)))/10))</f>
        <v>0</v>
      </c>
      <c r="L171" s="1" t="e">
        <f>IF(FIND(I171,'Best six users'!$B$2),1,0)</f>
        <v>#VALUE!</v>
      </c>
    </row>
    <row r="172" spans="1:12" x14ac:dyDescent="0.25">
      <c r="A172">
        <v>23</v>
      </c>
      <c r="B172" t="str">
        <v>female</v>
      </c>
      <c r="C172" t="str">
        <v>no</v>
      </c>
      <c r="D172" t="str">
        <v>3i36s-120-trial1</v>
      </c>
      <c r="E172">
        <v>60</v>
      </c>
      <c r="F172" t="str">
        <v>0.99</v>
      </c>
      <c r="G172" t="str">
        <v>missed</v>
      </c>
      <c r="H172">
        <v>18</v>
      </c>
      <c r="I172" t="str">
        <v>MjNmZW1hbGVubw==</v>
      </c>
      <c r="J172" t="str">
        <f t="shared" si="4"/>
        <v>missed</v>
      </c>
      <c r="K172" t="b" cm="1">
        <f t="array" aca="1" ref="K172" ca="1">IF(J172="correct",SUMPRODUCT(MID(0&amp;G172, LARGE(INDEX(ISNUMBER(--MID(G172, ROW(INDIRECT("1:"&amp;LEN(G172))), 1)) * ROW(INDIRECT("1:"&amp;LEN(G172))), 0), ROW(INDIRECT("1:"&amp;LEN(G172))))+1, 1) * 10^ROW(INDIRECT("1:"&amp;LEN(G172)))/10))</f>
        <v>0</v>
      </c>
      <c r="L172" s="1" t="e">
        <f>IF(FIND(I172,'Best six users'!$B$2),1,0)</f>
        <v>#VALUE!</v>
      </c>
    </row>
    <row r="173" spans="1:12" x14ac:dyDescent="0.25">
      <c r="A173">
        <v>23</v>
      </c>
      <c r="B173" t="str">
        <v>female</v>
      </c>
      <c r="C173" t="str">
        <v>no</v>
      </c>
      <c r="D173" t="str">
        <v>3i36s-120-trial2</v>
      </c>
      <c r="E173">
        <v>60</v>
      </c>
      <c r="F173" t="str">
        <v>0.99</v>
      </c>
      <c r="G173" t="str">
        <v>correct(4858ms)</v>
      </c>
      <c r="H173">
        <v>18</v>
      </c>
      <c r="I173" t="str">
        <v>MjNmZW1hbGVubw==</v>
      </c>
      <c r="J173" t="str">
        <f t="shared" si="4"/>
        <v>correct</v>
      </c>
      <c r="K173" cm="1">
        <f t="array" aca="1" ref="K173" ca="1">IF(J173="correct",SUMPRODUCT(MID(0&amp;G173, LARGE(INDEX(ISNUMBER(--MID(G173, ROW(INDIRECT("1:"&amp;LEN(G173))), 1)) * ROW(INDIRECT("1:"&amp;LEN(G173))), 0), ROW(INDIRECT("1:"&amp;LEN(G173))))+1, 1) * 10^ROW(INDIRECT("1:"&amp;LEN(G173)))/10))</f>
        <v>4858</v>
      </c>
      <c r="L173" s="1" t="e">
        <f>IF(FIND(I173,'Best six users'!$B$2),1,0)</f>
        <v>#VALUE!</v>
      </c>
    </row>
    <row r="174" spans="1:12" x14ac:dyDescent="0.25">
      <c r="A174">
        <v>23</v>
      </c>
      <c r="B174" t="str">
        <v>female</v>
      </c>
      <c r="C174" t="str">
        <v>no</v>
      </c>
      <c r="D174" t="str">
        <v>3i36s-120-trial3</v>
      </c>
      <c r="E174">
        <v>60</v>
      </c>
      <c r="F174" t="str">
        <v>0.99</v>
      </c>
      <c r="G174" t="str">
        <v>correct(5613ms)</v>
      </c>
      <c r="H174">
        <v>18</v>
      </c>
      <c r="I174" t="str">
        <v>MjNmZW1hbGVubw==</v>
      </c>
      <c r="J174" t="str">
        <f t="shared" si="4"/>
        <v>correct</v>
      </c>
      <c r="K174" cm="1">
        <f t="array" aca="1" ref="K174" ca="1">IF(J174="correct",SUMPRODUCT(MID(0&amp;G174, LARGE(INDEX(ISNUMBER(--MID(G174, ROW(INDIRECT("1:"&amp;LEN(G174))), 1)) * ROW(INDIRECT("1:"&amp;LEN(G174))), 0), ROW(INDIRECT("1:"&amp;LEN(G174))))+1, 1) * 10^ROW(INDIRECT("1:"&amp;LEN(G174)))/10))</f>
        <v>5613</v>
      </c>
      <c r="L174" s="1" t="e">
        <f>IF(FIND(I174,'Best six users'!$B$2),1,0)</f>
        <v>#VALUE!</v>
      </c>
    </row>
    <row r="175" spans="1:12" x14ac:dyDescent="0.25">
      <c r="A175">
        <v>23</v>
      </c>
      <c r="B175" t="str">
        <v>female</v>
      </c>
      <c r="C175" t="str">
        <v>no</v>
      </c>
      <c r="D175" t="str">
        <v>3i36s-240-trial1</v>
      </c>
      <c r="E175">
        <v>60</v>
      </c>
      <c r="F175" t="str">
        <v>0.99</v>
      </c>
      <c r="G175" t="str">
        <v>correct(4280ms)</v>
      </c>
      <c r="H175">
        <v>18</v>
      </c>
      <c r="I175" t="str">
        <v>MjNmZW1hbGVubw==</v>
      </c>
      <c r="J175" t="str">
        <f t="shared" si="4"/>
        <v>correct</v>
      </c>
      <c r="K175" cm="1">
        <f t="array" aca="1" ref="K175" ca="1">IF(J175="correct",SUMPRODUCT(MID(0&amp;G175, LARGE(INDEX(ISNUMBER(--MID(G175, ROW(INDIRECT("1:"&amp;LEN(G175))), 1)) * ROW(INDIRECT("1:"&amp;LEN(G175))), 0), ROW(INDIRECT("1:"&amp;LEN(G175))))+1, 1) * 10^ROW(INDIRECT("1:"&amp;LEN(G175)))/10))</f>
        <v>4280</v>
      </c>
      <c r="L175" s="1" t="e">
        <f>IF(FIND(I175,'Best six users'!$B$2),1,0)</f>
        <v>#VALUE!</v>
      </c>
    </row>
    <row r="176" spans="1:12" x14ac:dyDescent="0.25">
      <c r="A176">
        <v>23</v>
      </c>
      <c r="B176" t="str">
        <v>female</v>
      </c>
      <c r="C176" t="str">
        <v>no</v>
      </c>
      <c r="D176" t="str">
        <v>3i36s-240-trial2</v>
      </c>
      <c r="E176">
        <v>60</v>
      </c>
      <c r="F176" t="str">
        <v>0.99</v>
      </c>
      <c r="G176" t="str">
        <v>correct(2689ms)</v>
      </c>
      <c r="H176">
        <v>18</v>
      </c>
      <c r="I176" t="str">
        <v>MjNmZW1hbGVubw==</v>
      </c>
      <c r="J176" t="str">
        <f t="shared" si="4"/>
        <v>correct</v>
      </c>
      <c r="K176" cm="1">
        <f t="array" aca="1" ref="K176" ca="1">IF(J176="correct",SUMPRODUCT(MID(0&amp;G176, LARGE(INDEX(ISNUMBER(--MID(G176, ROW(INDIRECT("1:"&amp;LEN(G176))), 1)) * ROW(INDIRECT("1:"&amp;LEN(G176))), 0), ROW(INDIRECT("1:"&amp;LEN(G176))))+1, 1) * 10^ROW(INDIRECT("1:"&amp;LEN(G176)))/10))</f>
        <v>2689</v>
      </c>
      <c r="L176" s="1" t="e">
        <f>IF(FIND(I176,'Best six users'!$B$2),1,0)</f>
        <v>#VALUE!</v>
      </c>
    </row>
    <row r="177" spans="1:12" x14ac:dyDescent="0.25">
      <c r="A177">
        <v>23</v>
      </c>
      <c r="B177" t="str">
        <v>female</v>
      </c>
      <c r="C177" t="str">
        <v>no</v>
      </c>
      <c r="D177" t="str">
        <v>3i36s-120-trial4</v>
      </c>
      <c r="E177">
        <v>60</v>
      </c>
      <c r="F177" t="str">
        <v>0.99</v>
      </c>
      <c r="G177" t="str">
        <v>error(240deg)</v>
      </c>
      <c r="H177">
        <v>18</v>
      </c>
      <c r="I177" t="str">
        <v>MjNmZW1hbGVubw==</v>
      </c>
      <c r="J177" t="str">
        <f t="shared" si="4"/>
        <v>error</v>
      </c>
      <c r="K177" t="b" cm="1">
        <f t="array" aca="1" ref="K177" ca="1">IF(J177="correct",SUMPRODUCT(MID(0&amp;G177, LARGE(INDEX(ISNUMBER(--MID(G177, ROW(INDIRECT("1:"&amp;LEN(G177))), 1)) * ROW(INDIRECT("1:"&amp;LEN(G177))), 0), ROW(INDIRECT("1:"&amp;LEN(G177))))+1, 1) * 10^ROW(INDIRECT("1:"&amp;LEN(G177)))/10))</f>
        <v>0</v>
      </c>
      <c r="L177" s="1" t="e">
        <f>IF(FIND(I177,'Best six users'!$B$2),1,0)</f>
        <v>#VALUE!</v>
      </c>
    </row>
    <row r="178" spans="1:12" x14ac:dyDescent="0.25">
      <c r="A178">
        <v>23</v>
      </c>
      <c r="B178" t="str">
        <v>female</v>
      </c>
      <c r="C178" t="str">
        <v>no</v>
      </c>
      <c r="D178" t="str">
        <v>3i36s-240-trial4</v>
      </c>
      <c r="E178">
        <v>60</v>
      </c>
      <c r="F178" t="str">
        <v>0.99</v>
      </c>
      <c r="G178" t="str">
        <v>correct(3230ms)</v>
      </c>
      <c r="H178">
        <v>18</v>
      </c>
      <c r="I178" t="str">
        <v>MjNmZW1hbGVubw==</v>
      </c>
      <c r="J178" t="str">
        <f t="shared" si="4"/>
        <v>correct</v>
      </c>
      <c r="K178" cm="1">
        <f t="array" aca="1" ref="K178" ca="1">IF(J178="correct",SUMPRODUCT(MID(0&amp;G178, LARGE(INDEX(ISNUMBER(--MID(G178, ROW(INDIRECT("1:"&amp;LEN(G178))), 1)) * ROW(INDIRECT("1:"&amp;LEN(G178))), 0), ROW(INDIRECT("1:"&amp;LEN(G178))))+1, 1) * 10^ROW(INDIRECT("1:"&amp;LEN(G178)))/10))</f>
        <v>3230</v>
      </c>
      <c r="L178" s="1" t="e">
        <f>IF(FIND(I178,'Best six users'!$B$2),1,0)</f>
        <v>#VALUE!</v>
      </c>
    </row>
    <row r="179" spans="1:12" x14ac:dyDescent="0.25">
      <c r="A179">
        <v>23</v>
      </c>
      <c r="B179" t="str">
        <v>male</v>
      </c>
      <c r="C179" t="str">
        <v>compositor</v>
      </c>
      <c r="D179" t="str">
        <v>3i36s-0-trial2</v>
      </c>
      <c r="E179">
        <v>60</v>
      </c>
      <c r="F179" t="str">
        <v>0.99</v>
      </c>
      <c r="G179" t="str">
        <v>correct(3929ms)</v>
      </c>
      <c r="H179">
        <v>18</v>
      </c>
      <c r="I179" t="str">
        <v>MjNtYWxlY29tcG9zaXRvcg==</v>
      </c>
      <c r="J179" t="str">
        <f t="shared" si="4"/>
        <v>correct</v>
      </c>
      <c r="K179" cm="1">
        <f t="array" aca="1" ref="K179" ca="1">IF(J179="correct",SUMPRODUCT(MID(0&amp;G179, LARGE(INDEX(ISNUMBER(--MID(G179, ROW(INDIRECT("1:"&amp;LEN(G179))), 1)) * ROW(INDIRECT("1:"&amp;LEN(G179))), 0), ROW(INDIRECT("1:"&amp;LEN(G179))))+1, 1) * 10^ROW(INDIRECT("1:"&amp;LEN(G179)))/10))</f>
        <v>3929</v>
      </c>
      <c r="L179" s="1" t="e">
        <f>IF(FIND(I179,'Best six users'!$B$2),1,0)</f>
        <v>#VALUE!</v>
      </c>
    </row>
    <row r="180" spans="1:12" x14ac:dyDescent="0.25">
      <c r="A180">
        <v>23</v>
      </c>
      <c r="B180" t="str">
        <v>male</v>
      </c>
      <c r="C180" t="str">
        <v>compositor</v>
      </c>
      <c r="D180" t="str">
        <v>3i36s-0-trial3</v>
      </c>
      <c r="E180">
        <v>60</v>
      </c>
      <c r="F180" t="str">
        <v>0.99</v>
      </c>
      <c r="G180" t="str">
        <v>correct(9000ms)</v>
      </c>
      <c r="H180">
        <v>18</v>
      </c>
      <c r="I180" t="str">
        <v>MjNtYWxlY29tcG9zaXRvcg==</v>
      </c>
      <c r="J180" t="str">
        <f t="shared" si="4"/>
        <v>correct</v>
      </c>
      <c r="K180" cm="1">
        <f t="array" aca="1" ref="K180" ca="1">IF(J180="correct",SUMPRODUCT(MID(0&amp;G180, LARGE(INDEX(ISNUMBER(--MID(G180, ROW(INDIRECT("1:"&amp;LEN(G180))), 1)) * ROW(INDIRECT("1:"&amp;LEN(G180))), 0), ROW(INDIRECT("1:"&amp;LEN(G180))))+1, 1) * 10^ROW(INDIRECT("1:"&amp;LEN(G180)))/10))</f>
        <v>9000</v>
      </c>
      <c r="L180" s="1" t="e">
        <f>IF(FIND(I180,'Best six users'!$B$2),1,0)</f>
        <v>#VALUE!</v>
      </c>
    </row>
    <row r="181" spans="1:12" x14ac:dyDescent="0.25">
      <c r="A181">
        <v>23</v>
      </c>
      <c r="B181" t="str">
        <v>male</v>
      </c>
      <c r="C181" t="str">
        <v>compositor</v>
      </c>
      <c r="D181" t="str">
        <v>3i36s-0-trial4</v>
      </c>
      <c r="E181">
        <v>60</v>
      </c>
      <c r="F181" t="str">
        <v>0.99</v>
      </c>
      <c r="G181" t="str">
        <v>correct(3760ms)</v>
      </c>
      <c r="H181">
        <v>18</v>
      </c>
      <c r="I181" t="str">
        <v>MjNtYWxlY29tcG9zaXRvcg==</v>
      </c>
      <c r="J181" t="str">
        <f t="shared" si="4"/>
        <v>correct</v>
      </c>
      <c r="K181" cm="1">
        <f t="array" aca="1" ref="K181" ca="1">IF(J181="correct",SUMPRODUCT(MID(0&amp;G181, LARGE(INDEX(ISNUMBER(--MID(G181, ROW(INDIRECT("1:"&amp;LEN(G181))), 1)) * ROW(INDIRECT("1:"&amp;LEN(G181))), 0), ROW(INDIRECT("1:"&amp;LEN(G181))))+1, 1) * 10^ROW(INDIRECT("1:"&amp;LEN(G181)))/10))</f>
        <v>3760</v>
      </c>
      <c r="L181" s="1" t="e">
        <f>IF(FIND(I181,'Best six users'!$B$2),1,0)</f>
        <v>#VALUE!</v>
      </c>
    </row>
    <row r="182" spans="1:12" x14ac:dyDescent="0.25">
      <c r="A182">
        <v>23</v>
      </c>
      <c r="B182" t="str">
        <v>male</v>
      </c>
      <c r="C182" t="str">
        <v>compositor</v>
      </c>
      <c r="D182" t="str">
        <v>3i36s-120-trial2</v>
      </c>
      <c r="E182">
        <v>60</v>
      </c>
      <c r="F182" t="str">
        <v>0.99</v>
      </c>
      <c r="G182" t="str">
        <v>correct(3820ms)</v>
      </c>
      <c r="H182">
        <v>18</v>
      </c>
      <c r="I182" t="str">
        <v>MjNtYWxlY29tcG9zaXRvcg==</v>
      </c>
      <c r="J182" t="str">
        <f t="shared" si="4"/>
        <v>correct</v>
      </c>
      <c r="K182" cm="1">
        <f t="array" aca="1" ref="K182" ca="1">IF(J182="correct",SUMPRODUCT(MID(0&amp;G182, LARGE(INDEX(ISNUMBER(--MID(G182, ROW(INDIRECT("1:"&amp;LEN(G182))), 1)) * ROW(INDIRECT("1:"&amp;LEN(G182))), 0), ROW(INDIRECT("1:"&amp;LEN(G182))))+1, 1) * 10^ROW(INDIRECT("1:"&amp;LEN(G182)))/10))</f>
        <v>3820</v>
      </c>
      <c r="L182" s="1" t="e">
        <f>IF(FIND(I182,'Best six users'!$B$2),1,0)</f>
        <v>#VALUE!</v>
      </c>
    </row>
    <row r="183" spans="1:12" x14ac:dyDescent="0.25">
      <c r="A183">
        <v>23</v>
      </c>
      <c r="B183" t="str">
        <v>male</v>
      </c>
      <c r="C183" t="str">
        <v>compositor</v>
      </c>
      <c r="D183" t="str">
        <v>3i36s-120-trial4</v>
      </c>
      <c r="E183">
        <v>60</v>
      </c>
      <c r="F183" t="str">
        <v>0.99</v>
      </c>
      <c r="G183" t="str">
        <v>correct(2720ms)</v>
      </c>
      <c r="H183">
        <v>18</v>
      </c>
      <c r="I183" t="str">
        <v>MjNtYWxlY29tcG9zaXRvcg==</v>
      </c>
      <c r="J183" t="str">
        <f t="shared" si="4"/>
        <v>correct</v>
      </c>
      <c r="K183" cm="1">
        <f t="array" aca="1" ref="K183" ca="1">IF(J183="correct",SUMPRODUCT(MID(0&amp;G183, LARGE(INDEX(ISNUMBER(--MID(G183, ROW(INDIRECT("1:"&amp;LEN(G183))), 1)) * ROW(INDIRECT("1:"&amp;LEN(G183))), 0), ROW(INDIRECT("1:"&amp;LEN(G183))))+1, 1) * 10^ROW(INDIRECT("1:"&amp;LEN(G183)))/10))</f>
        <v>2720</v>
      </c>
      <c r="L183" s="1" t="e">
        <f>IF(FIND(I183,'Best six users'!$B$2),1,0)</f>
        <v>#VALUE!</v>
      </c>
    </row>
    <row r="184" spans="1:12" x14ac:dyDescent="0.25">
      <c r="A184">
        <v>23</v>
      </c>
      <c r="B184" t="str">
        <v>male</v>
      </c>
      <c r="C184" t="str">
        <v>compositor</v>
      </c>
      <c r="D184" t="str">
        <v>3i36s-0-trial1</v>
      </c>
      <c r="E184">
        <v>60</v>
      </c>
      <c r="F184" t="str">
        <v>0.99</v>
      </c>
      <c r="G184" t="str">
        <v>correct(5010ms)</v>
      </c>
      <c r="H184">
        <v>18</v>
      </c>
      <c r="I184" t="str">
        <v>MjNtYWxlY29tcG9zaXRvcg==</v>
      </c>
      <c r="J184" t="str">
        <f t="shared" si="4"/>
        <v>correct</v>
      </c>
      <c r="K184" cm="1">
        <f t="array" aca="1" ref="K184" ca="1">IF(J184="correct",SUMPRODUCT(MID(0&amp;G184, LARGE(INDEX(ISNUMBER(--MID(G184, ROW(INDIRECT("1:"&amp;LEN(G184))), 1)) * ROW(INDIRECT("1:"&amp;LEN(G184))), 0), ROW(INDIRECT("1:"&amp;LEN(G184))))+1, 1) * 10^ROW(INDIRECT("1:"&amp;LEN(G184)))/10))</f>
        <v>5010</v>
      </c>
      <c r="L184" s="1" t="e">
        <f>IF(FIND(I184,'Best six users'!$B$2),1,0)</f>
        <v>#VALUE!</v>
      </c>
    </row>
    <row r="185" spans="1:12" x14ac:dyDescent="0.25">
      <c r="A185">
        <v>23</v>
      </c>
      <c r="B185" t="str">
        <v>male</v>
      </c>
      <c r="C185" t="str">
        <v>compositor</v>
      </c>
      <c r="D185" t="str">
        <v>3i36s-120-trial1</v>
      </c>
      <c r="E185">
        <v>60</v>
      </c>
      <c r="F185" t="str">
        <v>0.99</v>
      </c>
      <c r="G185" t="str">
        <v>correct(3060ms)</v>
      </c>
      <c r="H185">
        <v>18</v>
      </c>
      <c r="I185" t="str">
        <v>MjNtYWxlY29tcG9zaXRvcg==</v>
      </c>
      <c r="J185" t="str">
        <f t="shared" si="4"/>
        <v>correct</v>
      </c>
      <c r="K185" cm="1">
        <f t="array" aca="1" ref="K185" ca="1">IF(J185="correct",SUMPRODUCT(MID(0&amp;G185, LARGE(INDEX(ISNUMBER(--MID(G185, ROW(INDIRECT("1:"&amp;LEN(G185))), 1)) * ROW(INDIRECT("1:"&amp;LEN(G185))), 0), ROW(INDIRECT("1:"&amp;LEN(G185))))+1, 1) * 10^ROW(INDIRECT("1:"&amp;LEN(G185)))/10))</f>
        <v>3060</v>
      </c>
      <c r="L185" s="1" t="e">
        <f>IF(FIND(I185,'Best six users'!$B$2),1,0)</f>
        <v>#VALUE!</v>
      </c>
    </row>
    <row r="186" spans="1:12" x14ac:dyDescent="0.25">
      <c r="A186">
        <v>23</v>
      </c>
      <c r="B186" t="str">
        <v>male</v>
      </c>
      <c r="C186" t="str">
        <v>compositor</v>
      </c>
      <c r="D186" t="str">
        <v>3i36s-120-trial3</v>
      </c>
      <c r="E186">
        <v>60</v>
      </c>
      <c r="F186" t="str">
        <v>0.99</v>
      </c>
      <c r="G186" t="str">
        <v>correct(6512ms)</v>
      </c>
      <c r="H186">
        <v>18</v>
      </c>
      <c r="I186" t="str">
        <v>MjNtYWxlY29tcG9zaXRvcg==</v>
      </c>
      <c r="J186" t="str">
        <f t="shared" si="4"/>
        <v>correct</v>
      </c>
      <c r="K186" cm="1">
        <f t="array" aca="1" ref="K186" ca="1">IF(J186="correct",SUMPRODUCT(MID(0&amp;G186, LARGE(INDEX(ISNUMBER(--MID(G186, ROW(INDIRECT("1:"&amp;LEN(G186))), 1)) * ROW(INDIRECT("1:"&amp;LEN(G186))), 0), ROW(INDIRECT("1:"&amp;LEN(G186))))+1, 1) * 10^ROW(INDIRECT("1:"&amp;LEN(G186)))/10))</f>
        <v>6512</v>
      </c>
      <c r="L186" s="1" t="e">
        <f>IF(FIND(I186,'Best six users'!$B$2),1,0)</f>
        <v>#VALUE!</v>
      </c>
    </row>
    <row r="187" spans="1:12" x14ac:dyDescent="0.25">
      <c r="A187">
        <v>23</v>
      </c>
      <c r="B187" t="str">
        <v>male</v>
      </c>
      <c r="C187" t="str">
        <v>compositor</v>
      </c>
      <c r="D187" t="str">
        <v>3i36s-240-trial1</v>
      </c>
      <c r="E187">
        <v>60</v>
      </c>
      <c r="F187" t="str">
        <v>0.99</v>
      </c>
      <c r="G187" t="str">
        <v>error(120deg)</v>
      </c>
      <c r="H187">
        <v>18</v>
      </c>
      <c r="I187" t="str">
        <v>MjNtYWxlY29tcG9zaXRvcg==</v>
      </c>
      <c r="J187" t="str">
        <f t="shared" si="4"/>
        <v>error</v>
      </c>
      <c r="K187" t="b" cm="1">
        <f t="array" aca="1" ref="K187" ca="1">IF(J187="correct",SUMPRODUCT(MID(0&amp;G187, LARGE(INDEX(ISNUMBER(--MID(G187, ROW(INDIRECT("1:"&amp;LEN(G187))), 1)) * ROW(INDIRECT("1:"&amp;LEN(G187))), 0), ROW(INDIRECT("1:"&amp;LEN(G187))))+1, 1) * 10^ROW(INDIRECT("1:"&amp;LEN(G187)))/10))</f>
        <v>0</v>
      </c>
      <c r="L187" s="1" t="e">
        <f>IF(FIND(I187,'Best six users'!$B$2),1,0)</f>
        <v>#VALUE!</v>
      </c>
    </row>
    <row r="188" spans="1:12" x14ac:dyDescent="0.25">
      <c r="A188">
        <v>23</v>
      </c>
      <c r="B188" t="str">
        <v>male</v>
      </c>
      <c r="C188" t="str">
        <v>compositor</v>
      </c>
      <c r="D188" t="str">
        <v>3i36s-240-trial2</v>
      </c>
      <c r="E188">
        <v>60</v>
      </c>
      <c r="F188" t="str">
        <v>0.99</v>
      </c>
      <c r="G188" t="str">
        <v>correct(3700ms)</v>
      </c>
      <c r="H188">
        <v>18</v>
      </c>
      <c r="I188" t="str">
        <v>MjNtYWxlY29tcG9zaXRvcg==</v>
      </c>
      <c r="J188" t="str">
        <f t="shared" si="4"/>
        <v>correct</v>
      </c>
      <c r="K188" cm="1">
        <f t="array" aca="1" ref="K188" ca="1">IF(J188="correct",SUMPRODUCT(MID(0&amp;G188, LARGE(INDEX(ISNUMBER(--MID(G188, ROW(INDIRECT("1:"&amp;LEN(G188))), 1)) * ROW(INDIRECT("1:"&amp;LEN(G188))), 0), ROW(INDIRECT("1:"&amp;LEN(G188))))+1, 1) * 10^ROW(INDIRECT("1:"&amp;LEN(G188)))/10))</f>
        <v>3700</v>
      </c>
      <c r="L188" s="1" t="e">
        <f>IF(FIND(I188,'Best six users'!$B$2),1,0)</f>
        <v>#VALUE!</v>
      </c>
    </row>
    <row r="189" spans="1:12" x14ac:dyDescent="0.25">
      <c r="A189">
        <v>23</v>
      </c>
      <c r="B189" t="str">
        <v>male</v>
      </c>
      <c r="C189" t="str">
        <v>compositor</v>
      </c>
      <c r="D189" t="str">
        <v>3i36s-240-trial3</v>
      </c>
      <c r="E189">
        <v>60</v>
      </c>
      <c r="F189" t="str">
        <v>0.99</v>
      </c>
      <c r="G189" t="str">
        <v>correct(3520ms)</v>
      </c>
      <c r="H189">
        <v>18</v>
      </c>
      <c r="I189" t="str">
        <v>MjNtYWxlY29tcG9zaXRvcg==</v>
      </c>
      <c r="J189" t="str">
        <f t="shared" si="4"/>
        <v>correct</v>
      </c>
      <c r="K189" cm="1">
        <f t="array" aca="1" ref="K189" ca="1">IF(J189="correct",SUMPRODUCT(MID(0&amp;G189, LARGE(INDEX(ISNUMBER(--MID(G189, ROW(INDIRECT("1:"&amp;LEN(G189))), 1)) * ROW(INDIRECT("1:"&amp;LEN(G189))), 0), ROW(INDIRECT("1:"&amp;LEN(G189))))+1, 1) * 10^ROW(INDIRECT("1:"&amp;LEN(G189)))/10))</f>
        <v>3520</v>
      </c>
      <c r="L189" s="1" t="e">
        <f>IF(FIND(I189,'Best six users'!$B$2),1,0)</f>
        <v>#VALUE!</v>
      </c>
    </row>
    <row r="190" spans="1:12" x14ac:dyDescent="0.25">
      <c r="A190">
        <v>23</v>
      </c>
      <c r="B190" t="str">
        <v>male</v>
      </c>
      <c r="C190" t="str">
        <v>compositor</v>
      </c>
      <c r="D190" t="str">
        <v>3i36s-240-trial4</v>
      </c>
      <c r="E190">
        <v>60</v>
      </c>
      <c r="F190" t="str">
        <v>0.99</v>
      </c>
      <c r="G190" t="str">
        <v>error(0deg)</v>
      </c>
      <c r="H190">
        <v>18</v>
      </c>
      <c r="I190" t="str">
        <v>MjNtYWxlY29tcG9zaXRvcg==</v>
      </c>
      <c r="J190" t="str">
        <f t="shared" si="4"/>
        <v>error</v>
      </c>
      <c r="K190" t="b" cm="1">
        <f t="array" aca="1" ref="K190" ca="1">IF(J190="correct",SUMPRODUCT(MID(0&amp;G190, LARGE(INDEX(ISNUMBER(--MID(G190, ROW(INDIRECT("1:"&amp;LEN(G190))), 1)) * ROW(INDIRECT("1:"&amp;LEN(G190))), 0), ROW(INDIRECT("1:"&amp;LEN(G190))))+1, 1) * 10^ROW(INDIRECT("1:"&amp;LEN(G190)))/10))</f>
        <v>0</v>
      </c>
      <c r="L190" s="1" t="e">
        <f>IF(FIND(I190,'Best six users'!$B$2),1,0)</f>
        <v>#VALUE!</v>
      </c>
    </row>
    <row r="191" spans="1:12" x14ac:dyDescent="0.25">
      <c r="A191">
        <v>25</v>
      </c>
      <c r="B191" t="str">
        <v>male</v>
      </c>
      <c r="C191" t="str">
        <v>no</v>
      </c>
      <c r="D191" t="str">
        <v>3i36s-240-trial1</v>
      </c>
      <c r="E191">
        <v>60</v>
      </c>
      <c r="F191" t="str">
        <v>0.99</v>
      </c>
      <c r="G191" t="str">
        <v>error(120deg)</v>
      </c>
      <c r="H191">
        <v>18</v>
      </c>
      <c r="I191" t="str">
        <v>MjVtYWxlbm8=</v>
      </c>
      <c r="J191" t="str">
        <f t="shared" si="4"/>
        <v>error</v>
      </c>
      <c r="K191" t="b" cm="1">
        <f t="array" aca="1" ref="K191" ca="1">IF(J191="correct",SUMPRODUCT(MID(0&amp;G191, LARGE(INDEX(ISNUMBER(--MID(G191, ROW(INDIRECT("1:"&amp;LEN(G191))), 1)) * ROW(INDIRECT("1:"&amp;LEN(G191))), 0), ROW(INDIRECT("1:"&amp;LEN(G191))))+1, 1) * 10^ROW(INDIRECT("1:"&amp;LEN(G191)))/10))</f>
        <v>0</v>
      </c>
      <c r="L191" s="1">
        <f>IF(FIND(I191,'Best six users'!$B$2),1,0)</f>
        <v>1</v>
      </c>
    </row>
    <row r="192" spans="1:12" x14ac:dyDescent="0.25">
      <c r="A192">
        <v>25</v>
      </c>
      <c r="B192" t="str">
        <v>male</v>
      </c>
      <c r="C192" t="str">
        <v>no</v>
      </c>
      <c r="D192" t="str">
        <v>3i36s-0-trial1</v>
      </c>
      <c r="E192">
        <v>60</v>
      </c>
      <c r="F192" t="str">
        <v>0.99</v>
      </c>
      <c r="G192" t="str">
        <v>correct(3242ms)</v>
      </c>
      <c r="H192">
        <v>18</v>
      </c>
      <c r="I192" t="str">
        <v>MjVtYWxlbm8=</v>
      </c>
      <c r="J192" t="str">
        <f t="shared" si="4"/>
        <v>correct</v>
      </c>
      <c r="K192" cm="1">
        <f t="array" aca="1" ref="K192" ca="1">IF(J192="correct",SUMPRODUCT(MID(0&amp;G192, LARGE(INDEX(ISNUMBER(--MID(G192, ROW(INDIRECT("1:"&amp;LEN(G192))), 1)) * ROW(INDIRECT("1:"&amp;LEN(G192))), 0), ROW(INDIRECT("1:"&amp;LEN(G192))))+1, 1) * 10^ROW(INDIRECT("1:"&amp;LEN(G192)))/10))</f>
        <v>3242</v>
      </c>
      <c r="L192" s="1">
        <f>IF(FIND(I192,'Best six users'!$B$2),1,0)</f>
        <v>1</v>
      </c>
    </row>
    <row r="193" spans="1:12" x14ac:dyDescent="0.25">
      <c r="A193">
        <v>25</v>
      </c>
      <c r="B193" t="str">
        <v>male</v>
      </c>
      <c r="C193" t="str">
        <v>no</v>
      </c>
      <c r="D193" t="str">
        <v>3i36s-0-trial2</v>
      </c>
      <c r="E193">
        <v>60</v>
      </c>
      <c r="F193" t="str">
        <v>0.99</v>
      </c>
      <c r="G193" t="str">
        <v>error(240deg)</v>
      </c>
      <c r="H193">
        <v>18</v>
      </c>
      <c r="I193" t="str">
        <v>MjVtYWxlbm8=</v>
      </c>
      <c r="J193" t="str">
        <f t="shared" si="4"/>
        <v>error</v>
      </c>
      <c r="K193" t="b" cm="1">
        <f t="array" aca="1" ref="K193" ca="1">IF(J193="correct",SUMPRODUCT(MID(0&amp;G193, LARGE(INDEX(ISNUMBER(--MID(G193, ROW(INDIRECT("1:"&amp;LEN(G193))), 1)) * ROW(INDIRECT("1:"&amp;LEN(G193))), 0), ROW(INDIRECT("1:"&amp;LEN(G193))))+1, 1) * 10^ROW(INDIRECT("1:"&amp;LEN(G193)))/10))</f>
        <v>0</v>
      </c>
      <c r="L193" s="1">
        <f>IF(FIND(I193,'Best six users'!$B$2),1,0)</f>
        <v>1</v>
      </c>
    </row>
    <row r="194" spans="1:12" x14ac:dyDescent="0.25">
      <c r="A194">
        <v>25</v>
      </c>
      <c r="B194" t="str">
        <v>male</v>
      </c>
      <c r="C194" t="str">
        <v>no</v>
      </c>
      <c r="D194" t="str">
        <v>3i36s-0-trial3</v>
      </c>
      <c r="E194">
        <v>60</v>
      </c>
      <c r="F194" t="str">
        <v>0.99</v>
      </c>
      <c r="G194" t="str">
        <v>correct(3090ms)</v>
      </c>
      <c r="H194">
        <v>18</v>
      </c>
      <c r="I194" t="str">
        <v>MjVtYWxlbm8=</v>
      </c>
      <c r="J194" t="str">
        <f t="shared" si="4"/>
        <v>correct</v>
      </c>
      <c r="K194" cm="1">
        <f t="array" aca="1" ref="K194" ca="1">IF(J194="correct",SUMPRODUCT(MID(0&amp;G194, LARGE(INDEX(ISNUMBER(--MID(G194, ROW(INDIRECT("1:"&amp;LEN(G194))), 1)) * ROW(INDIRECT("1:"&amp;LEN(G194))), 0), ROW(INDIRECT("1:"&amp;LEN(G194))))+1, 1) * 10^ROW(INDIRECT("1:"&amp;LEN(G194)))/10))</f>
        <v>3090</v>
      </c>
      <c r="L194" s="1">
        <f>IF(FIND(I194,'Best six users'!$B$2),1,0)</f>
        <v>1</v>
      </c>
    </row>
    <row r="195" spans="1:12" x14ac:dyDescent="0.25">
      <c r="A195">
        <v>25</v>
      </c>
      <c r="B195" t="str">
        <v>male</v>
      </c>
      <c r="C195" t="str">
        <v>no</v>
      </c>
      <c r="D195" t="str">
        <v>3i36s-0-trial4</v>
      </c>
      <c r="E195">
        <v>60</v>
      </c>
      <c r="F195" t="str">
        <v>0.99</v>
      </c>
      <c r="G195" t="str">
        <v>correct(2260ms)</v>
      </c>
      <c r="H195">
        <v>18</v>
      </c>
      <c r="I195" t="str">
        <v>MjVtYWxlbm8=</v>
      </c>
      <c r="J195" t="str">
        <f t="shared" si="4"/>
        <v>correct</v>
      </c>
      <c r="K195" cm="1">
        <f t="array" aca="1" ref="K195" ca="1">IF(J195="correct",SUMPRODUCT(MID(0&amp;G195, LARGE(INDEX(ISNUMBER(--MID(G195, ROW(INDIRECT("1:"&amp;LEN(G195))), 1)) * ROW(INDIRECT("1:"&amp;LEN(G195))), 0), ROW(INDIRECT("1:"&amp;LEN(G195))))+1, 1) * 10^ROW(INDIRECT("1:"&amp;LEN(G195)))/10))</f>
        <v>2260</v>
      </c>
      <c r="L195" s="1">
        <f>IF(FIND(I195,'Best six users'!$B$2),1,0)</f>
        <v>1</v>
      </c>
    </row>
    <row r="196" spans="1:12" x14ac:dyDescent="0.25">
      <c r="A196">
        <v>25</v>
      </c>
      <c r="B196" t="str">
        <v>male</v>
      </c>
      <c r="C196" t="str">
        <v>no</v>
      </c>
      <c r="D196" t="str">
        <v>3i36s-120-trial1</v>
      </c>
      <c r="E196">
        <v>60</v>
      </c>
      <c r="F196" t="str">
        <v>0.99</v>
      </c>
      <c r="G196" t="str">
        <v>correct(6717ms)</v>
      </c>
      <c r="H196">
        <v>18</v>
      </c>
      <c r="I196" t="str">
        <v>MjVtYWxlbm8=</v>
      </c>
      <c r="J196" t="str">
        <f t="shared" si="4"/>
        <v>correct</v>
      </c>
      <c r="K196" cm="1">
        <f t="array" aca="1" ref="K196" ca="1">IF(J196="correct",SUMPRODUCT(MID(0&amp;G196, LARGE(INDEX(ISNUMBER(--MID(G196, ROW(INDIRECT("1:"&amp;LEN(G196))), 1)) * ROW(INDIRECT("1:"&amp;LEN(G196))), 0), ROW(INDIRECT("1:"&amp;LEN(G196))))+1, 1) * 10^ROW(INDIRECT("1:"&amp;LEN(G196)))/10))</f>
        <v>6717</v>
      </c>
      <c r="L196" s="1">
        <f>IF(FIND(I196,'Best six users'!$B$2),1,0)</f>
        <v>1</v>
      </c>
    </row>
    <row r="197" spans="1:12" x14ac:dyDescent="0.25">
      <c r="A197">
        <v>25</v>
      </c>
      <c r="B197" t="str">
        <v>male</v>
      </c>
      <c r="C197" t="str">
        <v>no</v>
      </c>
      <c r="D197" t="str">
        <v>3i36s-120-trial2</v>
      </c>
      <c r="E197">
        <v>60</v>
      </c>
      <c r="F197" t="str">
        <v>0.99</v>
      </c>
      <c r="G197" t="str">
        <v>error(0deg)</v>
      </c>
      <c r="H197">
        <v>18</v>
      </c>
      <c r="I197" t="str">
        <v>MjVtYWxlbm8=</v>
      </c>
      <c r="J197" t="str">
        <f t="shared" si="4"/>
        <v>error</v>
      </c>
      <c r="K197" t="b" cm="1">
        <f t="array" aca="1" ref="K197" ca="1">IF(J197="correct",SUMPRODUCT(MID(0&amp;G197, LARGE(INDEX(ISNUMBER(--MID(G197, ROW(INDIRECT("1:"&amp;LEN(G197))), 1)) * ROW(INDIRECT("1:"&amp;LEN(G197))), 0), ROW(INDIRECT("1:"&amp;LEN(G197))))+1, 1) * 10^ROW(INDIRECT("1:"&amp;LEN(G197)))/10))</f>
        <v>0</v>
      </c>
      <c r="L197" s="1">
        <f>IF(FIND(I197,'Best six users'!$B$2),1,0)</f>
        <v>1</v>
      </c>
    </row>
    <row r="198" spans="1:12" x14ac:dyDescent="0.25">
      <c r="A198">
        <v>25</v>
      </c>
      <c r="B198" t="str">
        <v>male</v>
      </c>
      <c r="C198" t="str">
        <v>no</v>
      </c>
      <c r="D198" t="str">
        <v>3i36s-120-trial3</v>
      </c>
      <c r="E198">
        <v>60</v>
      </c>
      <c r="F198" t="str">
        <v>0.99</v>
      </c>
      <c r="G198" t="str">
        <v>correct(4038ms)</v>
      </c>
      <c r="H198">
        <v>18</v>
      </c>
      <c r="I198" t="str">
        <v>MjVtYWxlbm8=</v>
      </c>
      <c r="J198" t="str">
        <f t="shared" si="4"/>
        <v>correct</v>
      </c>
      <c r="K198" cm="1">
        <f t="array" aca="1" ref="K198" ca="1">IF(J198="correct",SUMPRODUCT(MID(0&amp;G198, LARGE(INDEX(ISNUMBER(--MID(G198, ROW(INDIRECT("1:"&amp;LEN(G198))), 1)) * ROW(INDIRECT("1:"&amp;LEN(G198))), 0), ROW(INDIRECT("1:"&amp;LEN(G198))))+1, 1) * 10^ROW(INDIRECT("1:"&amp;LEN(G198)))/10))</f>
        <v>4038</v>
      </c>
      <c r="L198" s="1">
        <f>IF(FIND(I198,'Best six users'!$B$2),1,0)</f>
        <v>1</v>
      </c>
    </row>
    <row r="199" spans="1:12" x14ac:dyDescent="0.25">
      <c r="A199">
        <v>25</v>
      </c>
      <c r="B199" t="str">
        <v>male</v>
      </c>
      <c r="C199" t="str">
        <v>no</v>
      </c>
      <c r="D199" t="str">
        <v>3i36s-120-trial4</v>
      </c>
      <c r="E199">
        <v>60</v>
      </c>
      <c r="F199" t="str">
        <v>0.99</v>
      </c>
      <c r="G199" t="str">
        <v>correct(2830ms)</v>
      </c>
      <c r="H199">
        <v>18</v>
      </c>
      <c r="I199" t="str">
        <v>MjVtYWxlbm8=</v>
      </c>
      <c r="J199" t="str">
        <f t="shared" si="4"/>
        <v>correct</v>
      </c>
      <c r="K199" cm="1">
        <f t="array" aca="1" ref="K199" ca="1">IF(J199="correct",SUMPRODUCT(MID(0&amp;G199, LARGE(INDEX(ISNUMBER(--MID(G199, ROW(INDIRECT("1:"&amp;LEN(G199))), 1)) * ROW(INDIRECT("1:"&amp;LEN(G199))), 0), ROW(INDIRECT("1:"&amp;LEN(G199))))+1, 1) * 10^ROW(INDIRECT("1:"&amp;LEN(G199)))/10))</f>
        <v>2830</v>
      </c>
      <c r="L199" s="1">
        <f>IF(FIND(I199,'Best six users'!$B$2),1,0)</f>
        <v>1</v>
      </c>
    </row>
    <row r="200" spans="1:12" x14ac:dyDescent="0.25">
      <c r="A200">
        <v>25</v>
      </c>
      <c r="B200" t="str">
        <v>male</v>
      </c>
      <c r="C200" t="str">
        <v>no</v>
      </c>
      <c r="D200" t="str">
        <v>3i36s-240-trial3</v>
      </c>
      <c r="E200">
        <v>60</v>
      </c>
      <c r="F200" t="str">
        <v>0.99</v>
      </c>
      <c r="G200" t="str">
        <v>correct(3455ms)</v>
      </c>
      <c r="H200">
        <v>18</v>
      </c>
      <c r="I200" t="str">
        <v>MjVtYWxlbm8=</v>
      </c>
      <c r="J200" t="str">
        <f t="shared" si="4"/>
        <v>correct</v>
      </c>
      <c r="K200" cm="1">
        <f t="array" aca="1" ref="K200" ca="1">IF(J200="correct",SUMPRODUCT(MID(0&amp;G200, LARGE(INDEX(ISNUMBER(--MID(G200, ROW(INDIRECT("1:"&amp;LEN(G200))), 1)) * ROW(INDIRECT("1:"&amp;LEN(G200))), 0), ROW(INDIRECT("1:"&amp;LEN(G200))))+1, 1) * 10^ROW(INDIRECT("1:"&amp;LEN(G200)))/10))</f>
        <v>3455</v>
      </c>
      <c r="L200" s="1">
        <f>IF(FIND(I200,'Best six users'!$B$2),1,0)</f>
        <v>1</v>
      </c>
    </row>
    <row r="201" spans="1:12" x14ac:dyDescent="0.25">
      <c r="A201">
        <v>25</v>
      </c>
      <c r="B201" t="str">
        <v>male</v>
      </c>
      <c r="C201" t="str">
        <v>no</v>
      </c>
      <c r="D201" t="str">
        <v>3i36s-240-trial2</v>
      </c>
      <c r="E201">
        <v>60</v>
      </c>
      <c r="F201" t="str">
        <v>0.99</v>
      </c>
      <c r="G201" t="str">
        <v>correct(5230ms)</v>
      </c>
      <c r="H201">
        <v>18</v>
      </c>
      <c r="I201" t="str">
        <v>MjVtYWxlbm8=</v>
      </c>
      <c r="J201" t="str">
        <f t="shared" si="4"/>
        <v>correct</v>
      </c>
      <c r="K201" cm="1">
        <f t="array" aca="1" ref="K201" ca="1">IF(J201="correct",SUMPRODUCT(MID(0&amp;G201, LARGE(INDEX(ISNUMBER(--MID(G201, ROW(INDIRECT("1:"&amp;LEN(G201))), 1)) * ROW(INDIRECT("1:"&amp;LEN(G201))), 0), ROW(INDIRECT("1:"&amp;LEN(G201))))+1, 1) * 10^ROW(INDIRECT("1:"&amp;LEN(G201)))/10))</f>
        <v>5230</v>
      </c>
      <c r="L201" s="1">
        <f>IF(FIND(I201,'Best six users'!$B$2),1,0)</f>
        <v>1</v>
      </c>
    </row>
    <row r="202" spans="1:12" x14ac:dyDescent="0.25">
      <c r="A202">
        <v>25</v>
      </c>
      <c r="B202" t="str">
        <v>male</v>
      </c>
      <c r="C202" t="str">
        <v>no</v>
      </c>
      <c r="D202" t="str">
        <v>3i36s-240-trial4</v>
      </c>
      <c r="E202">
        <v>60</v>
      </c>
      <c r="F202" t="str">
        <v>0.99</v>
      </c>
      <c r="G202" t="str">
        <v>correct(3305ms)</v>
      </c>
      <c r="H202">
        <v>18</v>
      </c>
      <c r="I202" t="str">
        <v>MjVtYWxlbm8=</v>
      </c>
      <c r="J202" t="str">
        <f t="shared" si="4"/>
        <v>correct</v>
      </c>
      <c r="K202" cm="1">
        <f t="array" aca="1" ref="K202" ca="1">IF(J202="correct",SUMPRODUCT(MID(0&amp;G202, LARGE(INDEX(ISNUMBER(--MID(G202, ROW(INDIRECT("1:"&amp;LEN(G202))), 1)) * ROW(INDIRECT("1:"&amp;LEN(G202))), 0), ROW(INDIRECT("1:"&amp;LEN(G202))))+1, 1) * 10^ROW(INDIRECT("1:"&amp;LEN(G202)))/10))</f>
        <v>3305</v>
      </c>
      <c r="L202" s="1">
        <f>IF(FIND(I202,'Best six users'!$B$2),1,0)</f>
        <v>1</v>
      </c>
    </row>
    <row r="203" spans="1:12" x14ac:dyDescent="0.25">
      <c r="A203">
        <v>25</v>
      </c>
      <c r="B203" t="str">
        <v>male</v>
      </c>
      <c r="C203" t="str">
        <v>No</v>
      </c>
      <c r="D203" t="str">
        <v>3i36s-0-trial1</v>
      </c>
      <c r="E203">
        <v>60</v>
      </c>
      <c r="F203" t="str">
        <v>0.99</v>
      </c>
      <c r="G203" t="str">
        <v>error(120deg)</v>
      </c>
      <c r="H203">
        <v>18</v>
      </c>
      <c r="I203" t="str">
        <v>MjVtYWxlTm8=</v>
      </c>
      <c r="J203" t="str">
        <f t="shared" si="4"/>
        <v>error</v>
      </c>
      <c r="K203" t="b" cm="1">
        <f t="array" aca="1" ref="K203" ca="1">IF(J203="correct",SUMPRODUCT(MID(0&amp;G203, LARGE(INDEX(ISNUMBER(--MID(G203, ROW(INDIRECT("1:"&amp;LEN(G203))), 1)) * ROW(INDIRECT("1:"&amp;LEN(G203))), 0), ROW(INDIRECT("1:"&amp;LEN(G203))))+1, 1) * 10^ROW(INDIRECT("1:"&amp;LEN(G203)))/10))</f>
        <v>0</v>
      </c>
      <c r="L203" s="1" t="e">
        <f>IF(FIND(I203,'Best six users'!$B$2),1,0)</f>
        <v>#VALUE!</v>
      </c>
    </row>
    <row r="204" spans="1:12" x14ac:dyDescent="0.25">
      <c r="A204">
        <v>25</v>
      </c>
      <c r="B204" t="str">
        <v>male</v>
      </c>
      <c r="C204" t="str">
        <v>No</v>
      </c>
      <c r="D204" t="str">
        <v>3i36s-0-trial4</v>
      </c>
      <c r="E204">
        <v>60</v>
      </c>
      <c r="F204" t="str">
        <v>0.99</v>
      </c>
      <c r="G204" t="str">
        <v>correct(3030ms)</v>
      </c>
      <c r="H204">
        <v>18</v>
      </c>
      <c r="I204" t="str">
        <v>MjVtYWxlTm8=</v>
      </c>
      <c r="J204" t="str">
        <f t="shared" si="4"/>
        <v>correct</v>
      </c>
      <c r="K204" cm="1">
        <f t="array" aca="1" ref="K204" ca="1">IF(J204="correct",SUMPRODUCT(MID(0&amp;G204, LARGE(INDEX(ISNUMBER(--MID(G204, ROW(INDIRECT("1:"&amp;LEN(G204))), 1)) * ROW(INDIRECT("1:"&amp;LEN(G204))), 0), ROW(INDIRECT("1:"&amp;LEN(G204))))+1, 1) * 10^ROW(INDIRECT("1:"&amp;LEN(G204)))/10))</f>
        <v>3030</v>
      </c>
      <c r="L204" s="1" t="e">
        <f>IF(FIND(I204,'Best six users'!$B$2),1,0)</f>
        <v>#VALUE!</v>
      </c>
    </row>
    <row r="205" spans="1:12" x14ac:dyDescent="0.25">
      <c r="A205">
        <v>25</v>
      </c>
      <c r="B205" t="str">
        <v>male</v>
      </c>
      <c r="C205" t="str">
        <v>No</v>
      </c>
      <c r="D205" t="str">
        <v>3i36s-120-trial3</v>
      </c>
      <c r="E205">
        <v>60</v>
      </c>
      <c r="F205" t="str">
        <v>0.99</v>
      </c>
      <c r="G205" t="str">
        <v>error(0deg)</v>
      </c>
      <c r="H205">
        <v>18</v>
      </c>
      <c r="I205" t="str">
        <v>MjVtYWxlTm8=</v>
      </c>
      <c r="J205" t="str">
        <f t="shared" si="4"/>
        <v>error</v>
      </c>
      <c r="K205" t="b" cm="1">
        <f t="array" aca="1" ref="K205" ca="1">IF(J205="correct",SUMPRODUCT(MID(0&amp;G205, LARGE(INDEX(ISNUMBER(--MID(G205, ROW(INDIRECT("1:"&amp;LEN(G205))), 1)) * ROW(INDIRECT("1:"&amp;LEN(G205))), 0), ROW(INDIRECT("1:"&amp;LEN(G205))))+1, 1) * 10^ROW(INDIRECT("1:"&amp;LEN(G205)))/10))</f>
        <v>0</v>
      </c>
      <c r="L205" s="1" t="e">
        <f>IF(FIND(I205,'Best six users'!$B$2),1,0)</f>
        <v>#VALUE!</v>
      </c>
    </row>
    <row r="206" spans="1:12" x14ac:dyDescent="0.25">
      <c r="A206">
        <v>25</v>
      </c>
      <c r="B206" t="str">
        <v>male</v>
      </c>
      <c r="C206" t="str">
        <v>No</v>
      </c>
      <c r="D206" t="str">
        <v>3i36s-0-trial2</v>
      </c>
      <c r="E206">
        <v>60</v>
      </c>
      <c r="F206" t="str">
        <v>0.99</v>
      </c>
      <c r="G206" t="str">
        <v>error(120deg)</v>
      </c>
      <c r="H206">
        <v>18</v>
      </c>
      <c r="I206" t="str">
        <v>MjVtYWxlTm8=</v>
      </c>
      <c r="J206" t="str">
        <f t="shared" si="4"/>
        <v>error</v>
      </c>
      <c r="K206" t="b" cm="1">
        <f t="array" aca="1" ref="K206" ca="1">IF(J206="correct",SUMPRODUCT(MID(0&amp;G206, LARGE(INDEX(ISNUMBER(--MID(G206, ROW(INDIRECT("1:"&amp;LEN(G206))), 1)) * ROW(INDIRECT("1:"&amp;LEN(G206))), 0), ROW(INDIRECT("1:"&amp;LEN(G206))))+1, 1) * 10^ROW(INDIRECT("1:"&amp;LEN(G206)))/10))</f>
        <v>0</v>
      </c>
      <c r="L206" s="1" t="e">
        <f>IF(FIND(I206,'Best six users'!$B$2),1,0)</f>
        <v>#VALUE!</v>
      </c>
    </row>
    <row r="207" spans="1:12" x14ac:dyDescent="0.25">
      <c r="A207">
        <v>25</v>
      </c>
      <c r="B207" t="str">
        <v>male</v>
      </c>
      <c r="C207" t="str">
        <v>No</v>
      </c>
      <c r="D207" t="str">
        <v>3i36s-0-trial3</v>
      </c>
      <c r="E207">
        <v>60</v>
      </c>
      <c r="F207" t="str">
        <v>0.99</v>
      </c>
      <c r="G207" t="str">
        <v>correct(11200ms)</v>
      </c>
      <c r="H207">
        <v>18</v>
      </c>
      <c r="I207" t="str">
        <v>MjVtYWxlTm8=</v>
      </c>
      <c r="J207" t="str">
        <f t="shared" si="4"/>
        <v>correct</v>
      </c>
      <c r="K207" cm="1">
        <f t="array" aca="1" ref="K207" ca="1">IF(J207="correct",SUMPRODUCT(MID(0&amp;G207, LARGE(INDEX(ISNUMBER(--MID(G207, ROW(INDIRECT("1:"&amp;LEN(G207))), 1)) * ROW(INDIRECT("1:"&amp;LEN(G207))), 0), ROW(INDIRECT("1:"&amp;LEN(G207))))+1, 1) * 10^ROW(INDIRECT("1:"&amp;LEN(G207)))/10))</f>
        <v>11200</v>
      </c>
      <c r="L207" s="1" t="e">
        <f>IF(FIND(I207,'Best six users'!$B$2),1,0)</f>
        <v>#VALUE!</v>
      </c>
    </row>
    <row r="208" spans="1:12" x14ac:dyDescent="0.25">
      <c r="A208">
        <v>25</v>
      </c>
      <c r="B208" t="str">
        <v>male</v>
      </c>
      <c r="C208" t="str">
        <v>No</v>
      </c>
      <c r="D208" t="str">
        <v>3i36s-120-trial1</v>
      </c>
      <c r="E208">
        <v>60</v>
      </c>
      <c r="F208" t="str">
        <v>0.99</v>
      </c>
      <c r="G208" t="str">
        <v>correct(3010ms)</v>
      </c>
      <c r="H208">
        <v>18</v>
      </c>
      <c r="I208" t="str">
        <v>MjVtYWxlTm8=</v>
      </c>
      <c r="J208" t="str">
        <f t="shared" si="4"/>
        <v>correct</v>
      </c>
      <c r="K208" cm="1">
        <f t="array" aca="1" ref="K208" ca="1">IF(J208="correct",SUMPRODUCT(MID(0&amp;G208, LARGE(INDEX(ISNUMBER(--MID(G208, ROW(INDIRECT("1:"&amp;LEN(G208))), 1)) * ROW(INDIRECT("1:"&amp;LEN(G208))), 0), ROW(INDIRECT("1:"&amp;LEN(G208))))+1, 1) * 10^ROW(INDIRECT("1:"&amp;LEN(G208)))/10))</f>
        <v>3010</v>
      </c>
      <c r="L208" s="1" t="e">
        <f>IF(FIND(I208,'Best six users'!$B$2),1,0)</f>
        <v>#VALUE!</v>
      </c>
    </row>
    <row r="209" spans="1:12" x14ac:dyDescent="0.25">
      <c r="A209">
        <v>25</v>
      </c>
      <c r="B209" t="str">
        <v>male</v>
      </c>
      <c r="C209" t="str">
        <v>No</v>
      </c>
      <c r="D209" t="str">
        <v>3i36s-120-trial2</v>
      </c>
      <c r="E209">
        <v>60</v>
      </c>
      <c r="F209" t="str">
        <v>0.99</v>
      </c>
      <c r="G209" t="str">
        <v>error(0deg)</v>
      </c>
      <c r="H209">
        <v>18</v>
      </c>
      <c r="I209" t="str">
        <v>MjVtYWxlTm8=</v>
      </c>
      <c r="J209" t="str">
        <f t="shared" si="4"/>
        <v>error</v>
      </c>
      <c r="K209" t="b" cm="1">
        <f t="array" aca="1" ref="K209" ca="1">IF(J209="correct",SUMPRODUCT(MID(0&amp;G209, LARGE(INDEX(ISNUMBER(--MID(G209, ROW(INDIRECT("1:"&amp;LEN(G209))), 1)) * ROW(INDIRECT("1:"&amp;LEN(G209))), 0), ROW(INDIRECT("1:"&amp;LEN(G209))))+1, 1) * 10^ROW(INDIRECT("1:"&amp;LEN(G209)))/10))</f>
        <v>0</v>
      </c>
      <c r="L209" s="1" t="e">
        <f>IF(FIND(I209,'Best six users'!$B$2),1,0)</f>
        <v>#VALUE!</v>
      </c>
    </row>
    <row r="210" spans="1:12" x14ac:dyDescent="0.25">
      <c r="A210">
        <v>25</v>
      </c>
      <c r="B210" t="str">
        <v>male</v>
      </c>
      <c r="C210" t="str">
        <v>No</v>
      </c>
      <c r="D210" t="str">
        <v>3i36s-120-trial4</v>
      </c>
      <c r="E210">
        <v>60</v>
      </c>
      <c r="F210" t="str">
        <v>0.99</v>
      </c>
      <c r="G210" t="str">
        <v>error(0deg)</v>
      </c>
      <c r="H210">
        <v>18</v>
      </c>
      <c r="I210" t="str">
        <v>MjVtYWxlTm8=</v>
      </c>
      <c r="J210" t="str">
        <f t="shared" si="4"/>
        <v>error</v>
      </c>
      <c r="K210" t="b" cm="1">
        <f t="array" aca="1" ref="K210" ca="1">IF(J210="correct",SUMPRODUCT(MID(0&amp;G210, LARGE(INDEX(ISNUMBER(--MID(G210, ROW(INDIRECT("1:"&amp;LEN(G210))), 1)) * ROW(INDIRECT("1:"&amp;LEN(G210))), 0), ROW(INDIRECT("1:"&amp;LEN(G210))))+1, 1) * 10^ROW(INDIRECT("1:"&amp;LEN(G210)))/10))</f>
        <v>0</v>
      </c>
      <c r="L210" s="1" t="e">
        <f>IF(FIND(I210,'Best six users'!$B$2),1,0)</f>
        <v>#VALUE!</v>
      </c>
    </row>
    <row r="211" spans="1:12" x14ac:dyDescent="0.25">
      <c r="A211">
        <v>25</v>
      </c>
      <c r="B211" t="str">
        <v>male</v>
      </c>
      <c r="C211" t="str">
        <v>No</v>
      </c>
      <c r="D211" t="str">
        <v>3i36s-240-trial1</v>
      </c>
      <c r="E211">
        <v>60</v>
      </c>
      <c r="F211" t="str">
        <v>0.99</v>
      </c>
      <c r="G211" t="str">
        <v>error(120deg)</v>
      </c>
      <c r="H211">
        <v>18</v>
      </c>
      <c r="I211" t="str">
        <v>MjVtYWxlTm8=</v>
      </c>
      <c r="J211" t="str">
        <f t="shared" si="4"/>
        <v>error</v>
      </c>
      <c r="K211" t="b" cm="1">
        <f t="array" aca="1" ref="K211" ca="1">IF(J211="correct",SUMPRODUCT(MID(0&amp;G211, LARGE(INDEX(ISNUMBER(--MID(G211, ROW(INDIRECT("1:"&amp;LEN(G211))), 1)) * ROW(INDIRECT("1:"&amp;LEN(G211))), 0), ROW(INDIRECT("1:"&amp;LEN(G211))))+1, 1) * 10^ROW(INDIRECT("1:"&amp;LEN(G211)))/10))</f>
        <v>0</v>
      </c>
      <c r="L211" s="1" t="e">
        <f>IF(FIND(I211,'Best six users'!$B$2),1,0)</f>
        <v>#VALUE!</v>
      </c>
    </row>
    <row r="212" spans="1:12" x14ac:dyDescent="0.25">
      <c r="A212">
        <v>25</v>
      </c>
      <c r="B212" t="str">
        <v>male</v>
      </c>
      <c r="C212" t="str">
        <v>No</v>
      </c>
      <c r="D212" t="str">
        <v>3i36s-240-trial2</v>
      </c>
      <c r="E212">
        <v>60</v>
      </c>
      <c r="F212" t="str">
        <v>0.99</v>
      </c>
      <c r="G212" t="str">
        <v>error(0deg)</v>
      </c>
      <c r="H212">
        <v>18</v>
      </c>
      <c r="I212" t="str">
        <v>MjVtYWxlTm8=</v>
      </c>
      <c r="J212" t="str">
        <f t="shared" si="4"/>
        <v>error</v>
      </c>
      <c r="K212" t="b" cm="1">
        <f t="array" aca="1" ref="K212" ca="1">IF(J212="correct",SUMPRODUCT(MID(0&amp;G212, LARGE(INDEX(ISNUMBER(--MID(G212, ROW(INDIRECT("1:"&amp;LEN(G212))), 1)) * ROW(INDIRECT("1:"&amp;LEN(G212))), 0), ROW(INDIRECT("1:"&amp;LEN(G212))))+1, 1) * 10^ROW(INDIRECT("1:"&amp;LEN(G212)))/10))</f>
        <v>0</v>
      </c>
      <c r="L212" s="1" t="e">
        <f>IF(FIND(I212,'Best six users'!$B$2),1,0)</f>
        <v>#VALUE!</v>
      </c>
    </row>
    <row r="213" spans="1:12" x14ac:dyDescent="0.25">
      <c r="A213">
        <v>25</v>
      </c>
      <c r="B213" t="str">
        <v>male</v>
      </c>
      <c r="C213" t="str">
        <v>No</v>
      </c>
      <c r="D213" t="str">
        <v>3i36s-240-trial3</v>
      </c>
      <c r="E213">
        <v>60</v>
      </c>
      <c r="F213" t="str">
        <v>0.99</v>
      </c>
      <c r="G213" t="str">
        <v>error(0deg)</v>
      </c>
      <c r="H213">
        <v>18</v>
      </c>
      <c r="I213" t="str">
        <v>MjVtYWxlTm8=</v>
      </c>
      <c r="J213" t="str">
        <f t="shared" si="4"/>
        <v>error</v>
      </c>
      <c r="K213" t="b" cm="1">
        <f t="array" aca="1" ref="K213" ca="1">IF(J213="correct",SUMPRODUCT(MID(0&amp;G213, LARGE(INDEX(ISNUMBER(--MID(G213, ROW(INDIRECT("1:"&amp;LEN(G213))), 1)) * ROW(INDIRECT("1:"&amp;LEN(G213))), 0), ROW(INDIRECT("1:"&amp;LEN(G213))))+1, 1) * 10^ROW(INDIRECT("1:"&amp;LEN(G213)))/10))</f>
        <v>0</v>
      </c>
      <c r="L213" s="1" t="e">
        <f>IF(FIND(I213,'Best six users'!$B$2),1,0)</f>
        <v>#VALUE!</v>
      </c>
    </row>
    <row r="214" spans="1:12" x14ac:dyDescent="0.25">
      <c r="A214">
        <v>25</v>
      </c>
      <c r="B214" t="str">
        <v>male</v>
      </c>
      <c r="C214" t="str">
        <v>No</v>
      </c>
      <c r="D214" t="str">
        <v>3i36s-240-trial4</v>
      </c>
      <c r="E214">
        <v>60</v>
      </c>
      <c r="F214" t="str">
        <v>0.99</v>
      </c>
      <c r="G214" t="str">
        <v>correct(7766ms)</v>
      </c>
      <c r="H214">
        <v>18</v>
      </c>
      <c r="I214" t="str">
        <v>MjVtYWxlTm8=</v>
      </c>
      <c r="J214" t="str">
        <f t="shared" si="4"/>
        <v>correct</v>
      </c>
      <c r="K214" cm="1">
        <f t="array" aca="1" ref="K214" ca="1">IF(J214="correct",SUMPRODUCT(MID(0&amp;G214, LARGE(INDEX(ISNUMBER(--MID(G214, ROW(INDIRECT("1:"&amp;LEN(G214))), 1)) * ROW(INDIRECT("1:"&amp;LEN(G214))), 0), ROW(INDIRECT("1:"&amp;LEN(G214))))+1, 1) * 10^ROW(INDIRECT("1:"&amp;LEN(G214)))/10))</f>
        <v>7766</v>
      </c>
      <c r="L214" s="1" t="e">
        <f>IF(FIND(I214,'Best six users'!$B$2),1,0)</f>
        <v>#VALUE!</v>
      </c>
    </row>
    <row r="215" spans="1:12" x14ac:dyDescent="0.25">
      <c r="A215">
        <v>23</v>
      </c>
      <c r="B215" t="str">
        <v>male</v>
      </c>
      <c r="C215" t="str">
        <v>flauta "medio"</v>
      </c>
      <c r="D215" t="str">
        <v>3i36s-120-trial1</v>
      </c>
      <c r="E215">
        <v>60</v>
      </c>
      <c r="F215" t="str">
        <v>0.99</v>
      </c>
      <c r="G215" t="str">
        <v>correct(2245ms)</v>
      </c>
      <c r="H215">
        <v>18</v>
      </c>
      <c r="I215" t="str">
        <v>MjNtYWxlZmxhdXRhICJtZWRpbyI=</v>
      </c>
      <c r="J215" t="str">
        <f t="shared" si="4"/>
        <v>correct</v>
      </c>
      <c r="K215" cm="1">
        <f t="array" aca="1" ref="K215" ca="1">IF(J215="correct",SUMPRODUCT(MID(0&amp;G215, LARGE(INDEX(ISNUMBER(--MID(G215, ROW(INDIRECT("1:"&amp;LEN(G215))), 1)) * ROW(INDIRECT("1:"&amp;LEN(G215))), 0), ROW(INDIRECT("1:"&amp;LEN(G215))))+1, 1) * 10^ROW(INDIRECT("1:"&amp;LEN(G215)))/10))</f>
        <v>2245</v>
      </c>
      <c r="L215" s="1" t="e">
        <f>IF(FIND(I215,'Best six users'!$B$2),1,0)</f>
        <v>#VALUE!</v>
      </c>
    </row>
    <row r="216" spans="1:12" x14ac:dyDescent="0.25">
      <c r="A216">
        <v>23</v>
      </c>
      <c r="B216" t="str">
        <v>male</v>
      </c>
      <c r="C216" t="str">
        <v>flauta "medio"</v>
      </c>
      <c r="D216" t="str">
        <v>3i36s-0-trial1</v>
      </c>
      <c r="E216">
        <v>60</v>
      </c>
      <c r="F216" t="str">
        <v>0.99</v>
      </c>
      <c r="G216" t="str">
        <v>error(240deg)</v>
      </c>
      <c r="H216">
        <v>18</v>
      </c>
      <c r="I216" t="str">
        <v>MjNtYWxlZmxhdXRhICJtZWRpbyI=</v>
      </c>
      <c r="J216" t="str">
        <f t="shared" si="4"/>
        <v>error</v>
      </c>
      <c r="K216" t="b" cm="1">
        <f t="array" aca="1" ref="K216" ca="1">IF(J216="correct",SUMPRODUCT(MID(0&amp;G216, LARGE(INDEX(ISNUMBER(--MID(G216, ROW(INDIRECT("1:"&amp;LEN(G216))), 1)) * ROW(INDIRECT("1:"&amp;LEN(G216))), 0), ROW(INDIRECT("1:"&amp;LEN(G216))))+1, 1) * 10^ROW(INDIRECT("1:"&amp;LEN(G216)))/10))</f>
        <v>0</v>
      </c>
      <c r="L216" s="1" t="e">
        <f>IF(FIND(I216,'Best six users'!$B$2),1,0)</f>
        <v>#VALUE!</v>
      </c>
    </row>
    <row r="217" spans="1:12" x14ac:dyDescent="0.25">
      <c r="A217">
        <v>23</v>
      </c>
      <c r="B217" t="str">
        <v>male</v>
      </c>
      <c r="C217" t="str">
        <v>flauta "medio"</v>
      </c>
      <c r="D217" t="str">
        <v>3i36s-0-trial2</v>
      </c>
      <c r="E217">
        <v>60</v>
      </c>
      <c r="F217" t="str">
        <v>0.99</v>
      </c>
      <c r="G217" t="str">
        <v>correct(7102ms)</v>
      </c>
      <c r="H217">
        <v>18</v>
      </c>
      <c r="I217" t="str">
        <v>MjNtYWxlZmxhdXRhICJtZWRpbyI=</v>
      </c>
      <c r="J217" t="str">
        <f t="shared" si="4"/>
        <v>correct</v>
      </c>
      <c r="K217" cm="1">
        <f t="array" aca="1" ref="K217" ca="1">IF(J217="correct",SUMPRODUCT(MID(0&amp;G217, LARGE(INDEX(ISNUMBER(--MID(G217, ROW(INDIRECT("1:"&amp;LEN(G217))), 1)) * ROW(INDIRECT("1:"&amp;LEN(G217))), 0), ROW(INDIRECT("1:"&amp;LEN(G217))))+1, 1) * 10^ROW(INDIRECT("1:"&amp;LEN(G217)))/10))</f>
        <v>7102</v>
      </c>
      <c r="L217" s="1" t="e">
        <f>IF(FIND(I217,'Best six users'!$B$2),1,0)</f>
        <v>#VALUE!</v>
      </c>
    </row>
    <row r="218" spans="1:12" x14ac:dyDescent="0.25">
      <c r="A218">
        <v>23</v>
      </c>
      <c r="B218" t="str">
        <v>male</v>
      </c>
      <c r="C218" t="str">
        <v>flauta "medio"</v>
      </c>
      <c r="D218" t="str">
        <v>3i36s-0-trial3</v>
      </c>
      <c r="E218">
        <v>60</v>
      </c>
      <c r="F218" t="str">
        <v>0.99</v>
      </c>
      <c r="G218" t="str">
        <v>correct(2491ms)</v>
      </c>
      <c r="H218">
        <v>18</v>
      </c>
      <c r="I218" t="str">
        <v>MjNtYWxlZmxhdXRhICJtZWRpbyI=</v>
      </c>
      <c r="J218" t="str">
        <f t="shared" ref="J218:J229" si="5">IF(ISNUMBER(SEARCH("correct",G218)),"correct",IF(ISNUMBER(SEARCH("error",G218)),"error","missed"))</f>
        <v>correct</v>
      </c>
      <c r="K218" cm="1">
        <f t="array" aca="1" ref="K218" ca="1">IF(J218="correct",SUMPRODUCT(MID(0&amp;G218, LARGE(INDEX(ISNUMBER(--MID(G218, ROW(INDIRECT("1:"&amp;LEN(G218))), 1)) * ROW(INDIRECT("1:"&amp;LEN(G218))), 0), ROW(INDIRECT("1:"&amp;LEN(G218))))+1, 1) * 10^ROW(INDIRECT("1:"&amp;LEN(G218)))/10))</f>
        <v>2491</v>
      </c>
      <c r="L218" s="1" t="e">
        <f>IF(FIND(I218,'Best six users'!$B$2),1,0)</f>
        <v>#VALUE!</v>
      </c>
    </row>
    <row r="219" spans="1:12" x14ac:dyDescent="0.25">
      <c r="A219">
        <v>23</v>
      </c>
      <c r="B219" t="str">
        <v>male</v>
      </c>
      <c r="C219" t="str">
        <v>flauta "medio"</v>
      </c>
      <c r="D219" t="str">
        <v>3i36s-0-trial4</v>
      </c>
      <c r="E219">
        <v>60</v>
      </c>
      <c r="F219" t="str">
        <v>0.99</v>
      </c>
      <c r="G219" t="str">
        <v>error(240deg)</v>
      </c>
      <c r="H219">
        <v>18</v>
      </c>
      <c r="I219" t="str">
        <v>MjNtYWxlZmxhdXRhICJtZWRpbyI=</v>
      </c>
      <c r="J219" t="str">
        <f t="shared" si="5"/>
        <v>error</v>
      </c>
      <c r="K219" t="b" cm="1">
        <f t="array" aca="1" ref="K219" ca="1">IF(J219="correct",SUMPRODUCT(MID(0&amp;G219, LARGE(INDEX(ISNUMBER(--MID(G219, ROW(INDIRECT("1:"&amp;LEN(G219))), 1)) * ROW(INDIRECT("1:"&amp;LEN(G219))), 0), ROW(INDIRECT("1:"&amp;LEN(G219))))+1, 1) * 10^ROW(INDIRECT("1:"&amp;LEN(G219)))/10))</f>
        <v>0</v>
      </c>
      <c r="L219" s="1" t="e">
        <f>IF(FIND(I219,'Best six users'!$B$2),1,0)</f>
        <v>#VALUE!</v>
      </c>
    </row>
    <row r="220" spans="1:12" x14ac:dyDescent="0.25">
      <c r="A220">
        <v>23</v>
      </c>
      <c r="B220" t="str">
        <v>male</v>
      </c>
      <c r="C220" t="str">
        <v>flauta "medio"</v>
      </c>
      <c r="D220" t="str">
        <v>3i36s-120-trial2</v>
      </c>
      <c r="E220">
        <v>60</v>
      </c>
      <c r="F220" t="str">
        <v>0.99</v>
      </c>
      <c r="G220" t="str">
        <v>error(0deg)</v>
      </c>
      <c r="H220">
        <v>18</v>
      </c>
      <c r="I220" t="str">
        <v>MjNtYWxlZmxhdXRhICJtZWRpbyI=</v>
      </c>
      <c r="J220" t="str">
        <f t="shared" si="5"/>
        <v>error</v>
      </c>
      <c r="K220" t="b" cm="1">
        <f t="array" aca="1" ref="K220" ca="1">IF(J220="correct",SUMPRODUCT(MID(0&amp;G220, LARGE(INDEX(ISNUMBER(--MID(G220, ROW(INDIRECT("1:"&amp;LEN(G220))), 1)) * ROW(INDIRECT("1:"&amp;LEN(G220))), 0), ROW(INDIRECT("1:"&amp;LEN(G220))))+1, 1) * 10^ROW(INDIRECT("1:"&amp;LEN(G220)))/10))</f>
        <v>0</v>
      </c>
      <c r="L220" s="1" t="e">
        <f>IF(FIND(I220,'Best six users'!$B$2),1,0)</f>
        <v>#VALUE!</v>
      </c>
    </row>
    <row r="221" spans="1:12" x14ac:dyDescent="0.25">
      <c r="A221">
        <v>23</v>
      </c>
      <c r="B221" t="str">
        <v>male</v>
      </c>
      <c r="C221" t="str">
        <v>flauta "medio"</v>
      </c>
      <c r="D221" t="str">
        <v>3i36s-120-trial3</v>
      </c>
      <c r="E221">
        <v>60</v>
      </c>
      <c r="F221" t="str">
        <v>0.99</v>
      </c>
      <c r="G221" t="str">
        <v>correct(2530ms)</v>
      </c>
      <c r="H221">
        <v>18</v>
      </c>
      <c r="I221" t="str">
        <v>MjNtYWxlZmxhdXRhICJtZWRpbyI=</v>
      </c>
      <c r="J221" t="str">
        <f t="shared" si="5"/>
        <v>correct</v>
      </c>
      <c r="K221" cm="1">
        <f t="array" aca="1" ref="K221" ca="1">IF(J221="correct",SUMPRODUCT(MID(0&amp;G221, LARGE(INDEX(ISNUMBER(--MID(G221, ROW(INDIRECT("1:"&amp;LEN(G221))), 1)) * ROW(INDIRECT("1:"&amp;LEN(G221))), 0), ROW(INDIRECT("1:"&amp;LEN(G221))))+1, 1) * 10^ROW(INDIRECT("1:"&amp;LEN(G221)))/10))</f>
        <v>2530</v>
      </c>
      <c r="L221" s="1" t="e">
        <f>IF(FIND(I221,'Best six users'!$B$2),1,0)</f>
        <v>#VALUE!</v>
      </c>
    </row>
    <row r="222" spans="1:12" x14ac:dyDescent="0.25">
      <c r="A222">
        <v>23</v>
      </c>
      <c r="B222" t="str">
        <v>male</v>
      </c>
      <c r="C222" t="str">
        <v>flauta "medio"</v>
      </c>
      <c r="D222" t="str">
        <v>3i36s-120-trial4</v>
      </c>
      <c r="E222">
        <v>60</v>
      </c>
      <c r="F222" t="str">
        <v>0.99</v>
      </c>
      <c r="G222" t="str">
        <v>error(0deg)</v>
      </c>
      <c r="H222">
        <v>18</v>
      </c>
      <c r="I222" t="str">
        <v>MjNtYWxlZmxhdXRhICJtZWRpbyI=</v>
      </c>
      <c r="J222" t="str">
        <f t="shared" si="5"/>
        <v>error</v>
      </c>
      <c r="K222" t="b" cm="1">
        <f t="array" aca="1" ref="K222" ca="1">IF(J222="correct",SUMPRODUCT(MID(0&amp;G222, LARGE(INDEX(ISNUMBER(--MID(G222, ROW(INDIRECT("1:"&amp;LEN(G222))), 1)) * ROW(INDIRECT("1:"&amp;LEN(G222))), 0), ROW(INDIRECT("1:"&amp;LEN(G222))))+1, 1) * 10^ROW(INDIRECT("1:"&amp;LEN(G222)))/10))</f>
        <v>0</v>
      </c>
      <c r="L222" s="1" t="e">
        <f>IF(FIND(I222,'Best six users'!$B$2),1,0)</f>
        <v>#VALUE!</v>
      </c>
    </row>
    <row r="223" spans="1:12" x14ac:dyDescent="0.25">
      <c r="A223">
        <v>23</v>
      </c>
      <c r="B223" t="str">
        <v>male</v>
      </c>
      <c r="C223" t="str">
        <v>flauta "medio"</v>
      </c>
      <c r="D223" t="str">
        <v>3i36s-240-trial1</v>
      </c>
      <c r="E223">
        <v>60</v>
      </c>
      <c r="F223" t="str">
        <v>0.99</v>
      </c>
      <c r="G223" t="str">
        <v>correct(4060ms)</v>
      </c>
      <c r="H223">
        <v>18</v>
      </c>
      <c r="I223" t="str">
        <v>MjNtYWxlZmxhdXRhICJtZWRpbyI=</v>
      </c>
      <c r="J223" t="str">
        <f t="shared" si="5"/>
        <v>correct</v>
      </c>
      <c r="K223" cm="1">
        <f t="array" aca="1" ref="K223" ca="1">IF(J223="correct",SUMPRODUCT(MID(0&amp;G223, LARGE(INDEX(ISNUMBER(--MID(G223, ROW(INDIRECT("1:"&amp;LEN(G223))), 1)) * ROW(INDIRECT("1:"&amp;LEN(G223))), 0), ROW(INDIRECT("1:"&amp;LEN(G223))))+1, 1) * 10^ROW(INDIRECT("1:"&amp;LEN(G223)))/10))</f>
        <v>4060</v>
      </c>
      <c r="L223" s="1" t="e">
        <f>IF(FIND(I223,'Best six users'!$B$2),1,0)</f>
        <v>#VALUE!</v>
      </c>
    </row>
    <row r="224" spans="1:12" x14ac:dyDescent="0.25">
      <c r="A224">
        <v>23</v>
      </c>
      <c r="B224" t="str">
        <v>male</v>
      </c>
      <c r="C224" t="str">
        <v>flauta "medio"</v>
      </c>
      <c r="D224" t="str">
        <v>3i36s-240-trial2</v>
      </c>
      <c r="E224">
        <v>60</v>
      </c>
      <c r="F224" t="str">
        <v>0.99</v>
      </c>
      <c r="G224" t="str">
        <v>correct(6650ms)</v>
      </c>
      <c r="H224">
        <v>18</v>
      </c>
      <c r="I224" t="str">
        <v>MjNtYWxlZmxhdXRhICJtZWRpbyI=</v>
      </c>
      <c r="J224" t="str">
        <f t="shared" si="5"/>
        <v>correct</v>
      </c>
      <c r="K224" cm="1">
        <f t="array" aca="1" ref="K224" ca="1">IF(J224="correct",SUMPRODUCT(MID(0&amp;G224, LARGE(INDEX(ISNUMBER(--MID(G224, ROW(INDIRECT("1:"&amp;LEN(G224))), 1)) * ROW(INDIRECT("1:"&amp;LEN(G224))), 0), ROW(INDIRECT("1:"&amp;LEN(G224))))+1, 1) * 10^ROW(INDIRECT("1:"&amp;LEN(G224)))/10))</f>
        <v>6650</v>
      </c>
      <c r="L224" s="1" t="e">
        <f>IF(FIND(I224,'Best six users'!$B$2),1,0)</f>
        <v>#VALUE!</v>
      </c>
    </row>
    <row r="225" spans="1:12" x14ac:dyDescent="0.25">
      <c r="A225">
        <v>23</v>
      </c>
      <c r="B225" t="str">
        <v>male</v>
      </c>
      <c r="C225" t="str">
        <v>flauta "medio"</v>
      </c>
      <c r="D225" t="str">
        <v>3i36s-240-trial3</v>
      </c>
      <c r="E225">
        <v>60</v>
      </c>
      <c r="F225" t="str">
        <v>0.99</v>
      </c>
      <c r="G225" t="str">
        <v>correct(7230ms)</v>
      </c>
      <c r="H225">
        <v>18</v>
      </c>
      <c r="I225" t="str">
        <v>MjNtYWxlZmxhdXRhICJtZWRpbyI=</v>
      </c>
      <c r="J225" t="str">
        <f t="shared" si="5"/>
        <v>correct</v>
      </c>
      <c r="K225" cm="1">
        <f t="array" aca="1" ref="K225" ca="1">IF(J225="correct",SUMPRODUCT(MID(0&amp;G225, LARGE(INDEX(ISNUMBER(--MID(G225, ROW(INDIRECT("1:"&amp;LEN(G225))), 1)) * ROW(INDIRECT("1:"&amp;LEN(G225))), 0), ROW(INDIRECT("1:"&amp;LEN(G225))))+1, 1) * 10^ROW(INDIRECT("1:"&amp;LEN(G225)))/10))</f>
        <v>7230</v>
      </c>
      <c r="L225" s="1" t="e">
        <f>IF(FIND(I225,'Best six users'!$B$2),1,0)</f>
        <v>#VALUE!</v>
      </c>
    </row>
    <row r="226" spans="1:12" x14ac:dyDescent="0.25">
      <c r="A226">
        <v>23</v>
      </c>
      <c r="B226" t="str">
        <v>male</v>
      </c>
      <c r="C226" t="str">
        <v>flauta "medio"</v>
      </c>
      <c r="D226" t="str">
        <v>3i36s-240-trial4</v>
      </c>
      <c r="E226">
        <v>60</v>
      </c>
      <c r="F226" t="str">
        <v>0.99</v>
      </c>
      <c r="G226" t="str">
        <v>correct(6078ms)</v>
      </c>
      <c r="H226">
        <v>18</v>
      </c>
      <c r="I226" t="str">
        <v>MjNtYWxlZmxhdXRhICJtZWRpbyI=</v>
      </c>
      <c r="J226" t="str">
        <f t="shared" si="5"/>
        <v>correct</v>
      </c>
      <c r="K226" cm="1">
        <f t="array" aca="1" ref="K226" ca="1">IF(J226="correct",SUMPRODUCT(MID(0&amp;G226, LARGE(INDEX(ISNUMBER(--MID(G226, ROW(INDIRECT("1:"&amp;LEN(G226))), 1)) * ROW(INDIRECT("1:"&amp;LEN(G226))), 0), ROW(INDIRECT("1:"&amp;LEN(G226))))+1, 1) * 10^ROW(INDIRECT("1:"&amp;LEN(G226)))/10))</f>
        <v>6078</v>
      </c>
      <c r="L226" s="1" t="e">
        <f>IF(FIND(I226,'Best six users'!$B$2),1,0)</f>
        <v>#VALUE!</v>
      </c>
    </row>
    <row r="227" spans="1:12" x14ac:dyDescent="0.25">
      <c r="A227">
        <v>25</v>
      </c>
      <c r="B227" t="str">
        <v>male</v>
      </c>
      <c r="C227" t="str">
        <v>guitarra canto flauta</v>
      </c>
      <c r="D227" t="str">
        <v>3i36s-240-trial1</v>
      </c>
      <c r="E227">
        <v>60</v>
      </c>
      <c r="F227" t="str">
        <v>0.99</v>
      </c>
      <c r="G227" t="str">
        <v>correct(5919ms)</v>
      </c>
      <c r="H227">
        <v>18</v>
      </c>
      <c r="I227" t="str">
        <v>MjVtYWxlZ3VpdGFycmEgY2FudG8gZmxhdXRh</v>
      </c>
      <c r="J227" t="str">
        <f t="shared" si="5"/>
        <v>correct</v>
      </c>
      <c r="K227" cm="1">
        <f t="array" aca="1" ref="K227" ca="1">IF(J227="correct",SUMPRODUCT(MID(0&amp;G227, LARGE(INDEX(ISNUMBER(--MID(G227, ROW(INDIRECT("1:"&amp;LEN(G227))), 1)) * ROW(INDIRECT("1:"&amp;LEN(G227))), 0), ROW(INDIRECT("1:"&amp;LEN(G227))))+1, 1) * 10^ROW(INDIRECT("1:"&amp;LEN(G227)))/10))</f>
        <v>5919</v>
      </c>
      <c r="L227" s="1">
        <f>IF(FIND(I227,'Best six users'!$B$2),1,0)</f>
        <v>1</v>
      </c>
    </row>
    <row r="228" spans="1:12" x14ac:dyDescent="0.25">
      <c r="A228">
        <v>25</v>
      </c>
      <c r="B228" t="str">
        <v>male</v>
      </c>
      <c r="C228" t="str">
        <v>guitarra canto flauta</v>
      </c>
      <c r="D228" t="str">
        <v>3i36s-0-trial4</v>
      </c>
      <c r="E228">
        <v>60</v>
      </c>
      <c r="F228" t="str">
        <v>0.99</v>
      </c>
      <c r="G228" t="str">
        <v>correct(4689ms)</v>
      </c>
      <c r="H228">
        <v>18</v>
      </c>
      <c r="I228" t="str">
        <v>MjVtYWxlZ3VpdGFycmEgY2FudG8gZmxhdXRh</v>
      </c>
      <c r="J228" t="str">
        <f t="shared" si="5"/>
        <v>correct</v>
      </c>
      <c r="K228" cm="1">
        <f t="array" aca="1" ref="K228" ca="1">IF(J228="correct",SUMPRODUCT(MID(0&amp;G228, LARGE(INDEX(ISNUMBER(--MID(G228, ROW(INDIRECT("1:"&amp;LEN(G228))), 1)) * ROW(INDIRECT("1:"&amp;LEN(G228))), 0), ROW(INDIRECT("1:"&amp;LEN(G228))))+1, 1) * 10^ROW(INDIRECT("1:"&amp;LEN(G228)))/10))</f>
        <v>4689</v>
      </c>
      <c r="L228" s="1">
        <f>IF(FIND(I228,'Best six users'!$B$2),1,0)</f>
        <v>1</v>
      </c>
    </row>
    <row r="229" spans="1:12" x14ac:dyDescent="0.25">
      <c r="A229">
        <v>25</v>
      </c>
      <c r="B229" t="str">
        <v>male</v>
      </c>
      <c r="C229" t="str">
        <v>guitarra canto flauta</v>
      </c>
      <c r="D229" t="str">
        <v>3i36s-120-trial1</v>
      </c>
      <c r="E229">
        <v>60</v>
      </c>
      <c r="F229" t="str">
        <v>0.99</v>
      </c>
      <c r="G229" t="str">
        <v>correct(3399ms)</v>
      </c>
      <c r="H229">
        <v>18</v>
      </c>
      <c r="I229" t="str">
        <v>MjVtYWxlZ3VpdGFycmEgY2FudG8gZmxhdXRh</v>
      </c>
      <c r="J229" t="str">
        <f t="shared" si="5"/>
        <v>correct</v>
      </c>
      <c r="K229" cm="1">
        <f t="array" aca="1" ref="K229" ca="1">IF(J229="correct",SUMPRODUCT(MID(0&amp;G229, LARGE(INDEX(ISNUMBER(--MID(G229, ROW(INDIRECT("1:"&amp;LEN(G229))), 1)) * ROW(INDIRECT("1:"&amp;LEN(G229))), 0), ROW(INDIRECT("1:"&amp;LEN(G229))))+1, 1) * 10^ROW(INDIRECT("1:"&amp;LEN(G229)))/10))</f>
        <v>3399</v>
      </c>
      <c r="L229" s="1">
        <f>IF(FIND(I229,'Best six users'!$B$2),1,0)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raw-3-orbits-ws60-pt0.99</vt:lpstr>
      <vt:lpstr>Best six users</vt:lpstr>
      <vt:lpstr>processed-data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Alessio Bellino</cp:lastModifiedBy>
  <dcterms:created xsi:type="dcterms:W3CDTF">2015-06-05T18:19:34Z</dcterms:created>
  <dcterms:modified xsi:type="dcterms:W3CDTF">2023-03-15T20:22:38Z</dcterms:modified>
</cp:coreProperties>
</file>