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comments5.xml" ContentType="application/vnd.openxmlformats-officedocument.spreadsheetml.comments+xml"/>
  <Override PartName="/xl/pivotTables/pivotTable5.xml" ContentType="application/vnd.openxmlformats-officedocument.spreadsheetml.pivotTable+xml"/>
  <Override PartName="/xl/pivotTables/pivotTable6.xml" ContentType="application/vnd.openxmlformats-officedocument.spreadsheetml.pivotTable+xml"/>
  <Override PartName="/xl/comments6.xml" ContentType="application/vnd.openxmlformats-officedocument.spreadsheetml.comments+xml"/>
  <Override PartName="/xl/pivotTables/pivotTable7.xml" ContentType="application/vnd.openxmlformats-officedocument.spreadsheetml.pivotTable+xml"/>
  <Override PartName="/xl/pivotTables/pivotTable8.xml" ContentType="application/vnd.openxmlformats-officedocument.spreadsheetml.pivotTable+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Users\Allen\Desktop\workspace\workfile\锐安项目文档\锐安项目二期\bi\原始需求文件\"/>
    </mc:Choice>
  </mc:AlternateContent>
  <bookViews>
    <workbookView xWindow="0" yWindow="0" windowWidth="12240" windowHeight="9195" firstSheet="3" activeTab="3"/>
  </bookViews>
  <sheets>
    <sheet name="验收第一红线" sheetId="30" state="hidden" r:id="rId1"/>
    <sheet name="Sheet7" sheetId="42" state="hidden" r:id="rId2"/>
    <sheet name="验收免死红线" sheetId="53" state="hidden" r:id="rId3"/>
    <sheet name="2019年已验收项目" sheetId="2" r:id="rId4"/>
    <sheet name="Sheet6" sheetId="41" state="hidden" r:id="rId5"/>
    <sheet name="本季度已验收项目" sheetId="22" state="hidden" r:id="rId6"/>
    <sheet name="Sheet1" sheetId="36" state="hidden" r:id="rId7"/>
    <sheet name="未验收" sheetId="35" r:id="rId8"/>
    <sheet name="Sheet2" sheetId="37" state="hidden" r:id="rId9"/>
    <sheet name="Sheet3" sheetId="38" state="hidden" r:id="rId10"/>
    <sheet name="Sheet4" sheetId="39" state="hidden" r:id="rId11"/>
    <sheet name="Sheet5" sheetId="40" state="hidden" r:id="rId12"/>
    <sheet name="已移交项目" sheetId="6" state="hidden" r:id="rId13"/>
    <sheet name="未移交项目" sheetId="7" state="hidden" r:id="rId14"/>
    <sheet name="未启动项目" sheetId="8" state="hidden" r:id="rId15"/>
    <sheet name="现阶段区域对应表" sheetId="60" r:id="rId16"/>
  </sheets>
  <externalReferences>
    <externalReference r:id="rId17"/>
  </externalReferences>
  <definedNames>
    <definedName name="_xlnm._FilterDatabase" localSheetId="3" hidden="1">'2019年已验收项目'!$A$1:$J$70</definedName>
    <definedName name="_xlnm._FilterDatabase" localSheetId="5" hidden="1">本季度已验收项目!$A$1:$I$3</definedName>
    <definedName name="_xlnm._FilterDatabase" localSheetId="14" hidden="1">未启动项目!$A$1:$P$11</definedName>
    <definedName name="_xlnm._FilterDatabase" localSheetId="7" hidden="1">未验收!$A$1:$Q$79</definedName>
    <definedName name="_xlnm._FilterDatabase" localSheetId="13" hidden="1">未移交项目!#REF!</definedName>
    <definedName name="_xlnm._FilterDatabase" localSheetId="0" hidden="1">验收第一红线!#REF!</definedName>
    <definedName name="_xlnm._FilterDatabase" localSheetId="12" hidden="1">已移交项目!$A$1:$Q$28</definedName>
  </definedNames>
  <calcPr calcId="152511" concurrentCalc="0"/>
  <pivotCaches>
    <pivotCache cacheId="0" r:id="rId18"/>
    <pivotCache cacheId="1" r:id="rId19"/>
    <pivotCache cacheId="2" r:id="rId20"/>
    <pivotCache cacheId="3" r:id="rId21"/>
    <pivotCache cacheId="4" r:id="rId22"/>
  </pivotCaches>
</workbook>
</file>

<file path=xl/calcChain.xml><?xml version="1.0" encoding="utf-8"?>
<calcChain xmlns="http://schemas.openxmlformats.org/spreadsheetml/2006/main">
  <c r="C5" i="53" l="1"/>
  <c r="B33" i="30"/>
  <c r="C33" i="30"/>
  <c r="L33" i="30"/>
  <c r="B32" i="30"/>
  <c r="C32" i="30"/>
  <c r="L32" i="30"/>
  <c r="B31" i="30"/>
  <c r="C31" i="30"/>
  <c r="L31" i="30"/>
  <c r="B30" i="30"/>
  <c r="C30" i="30"/>
  <c r="L30" i="30"/>
  <c r="B29" i="30"/>
  <c r="C29" i="30"/>
  <c r="L29" i="30"/>
  <c r="B28" i="30"/>
  <c r="C28" i="30"/>
  <c r="L28" i="30"/>
  <c r="B27" i="30"/>
  <c r="C27" i="30"/>
  <c r="L27" i="30"/>
  <c r="B26" i="30"/>
  <c r="C26" i="30"/>
  <c r="L26" i="30"/>
  <c r="B25" i="30"/>
  <c r="C25" i="30"/>
  <c r="L25" i="30"/>
  <c r="B24" i="30"/>
  <c r="C24" i="30"/>
  <c r="L24" i="30"/>
  <c r="B23" i="30"/>
  <c r="C23" i="30"/>
  <c r="L23" i="30"/>
  <c r="B22" i="30"/>
  <c r="C22" i="30"/>
  <c r="L22" i="30"/>
  <c r="B21" i="30"/>
  <c r="C21" i="30"/>
  <c r="L21" i="30"/>
  <c r="B20" i="30"/>
  <c r="C20" i="30"/>
  <c r="L20" i="30"/>
  <c r="B19" i="30"/>
  <c r="C19" i="30"/>
  <c r="L19" i="30"/>
  <c r="B18" i="30"/>
  <c r="C18" i="30"/>
  <c r="L18" i="30"/>
  <c r="B17" i="30"/>
  <c r="C17" i="30"/>
  <c r="L17" i="30"/>
  <c r="B16" i="30"/>
  <c r="C16" i="30"/>
  <c r="L16" i="30"/>
  <c r="B15" i="30"/>
  <c r="C15" i="30"/>
  <c r="L15" i="30"/>
  <c r="B14" i="30"/>
  <c r="C14" i="30"/>
  <c r="L14" i="30"/>
  <c r="B13" i="30"/>
  <c r="C13" i="30"/>
  <c r="L13" i="30"/>
  <c r="B12" i="30"/>
  <c r="C12" i="30"/>
  <c r="L12" i="30"/>
  <c r="B11" i="30"/>
  <c r="C11" i="30"/>
  <c r="L11" i="30"/>
  <c r="B10" i="30"/>
  <c r="C10" i="30"/>
  <c r="L10" i="30"/>
  <c r="B9" i="30"/>
  <c r="C9" i="30"/>
  <c r="L9" i="30"/>
  <c r="J8" i="30"/>
  <c r="B8" i="30"/>
  <c r="H8" i="30"/>
  <c r="I8" i="30"/>
  <c r="K8" i="30"/>
  <c r="B7" i="30"/>
  <c r="H7" i="30"/>
  <c r="I7" i="30"/>
  <c r="K7" i="30"/>
  <c r="B6" i="30"/>
  <c r="H6" i="30"/>
  <c r="I6" i="30"/>
  <c r="K6" i="30"/>
  <c r="B5" i="30"/>
  <c r="H5" i="30"/>
  <c r="I5" i="30"/>
  <c r="K5" i="30"/>
  <c r="B4" i="30"/>
  <c r="H4" i="30"/>
  <c r="I4" i="30"/>
  <c r="K4" i="30"/>
  <c r="B3" i="30"/>
  <c r="H3" i="30"/>
  <c r="I3" i="30"/>
  <c r="K3" i="30"/>
  <c r="J2" i="30"/>
  <c r="B2" i="30"/>
  <c r="H2" i="30"/>
  <c r="I2" i="30"/>
  <c r="H18" i="30"/>
  <c r="I18" i="30"/>
  <c r="K18" i="30"/>
  <c r="K2" i="30"/>
  <c r="H12" i="30"/>
  <c r="I12" i="30"/>
  <c r="K12" i="30"/>
  <c r="H16" i="30"/>
  <c r="I16" i="30"/>
  <c r="K16" i="30"/>
  <c r="H20" i="30"/>
  <c r="I20" i="30"/>
  <c r="K20" i="30"/>
  <c r="H24" i="30"/>
  <c r="I24" i="30"/>
  <c r="K24" i="30"/>
  <c r="H28" i="30"/>
  <c r="I28" i="30"/>
  <c r="K28" i="30"/>
  <c r="C3" i="30"/>
  <c r="L3" i="30"/>
  <c r="C4" i="30"/>
  <c r="L4" i="30"/>
  <c r="C5" i="30"/>
  <c r="L5" i="30"/>
  <c r="C6" i="30"/>
  <c r="L6" i="30"/>
  <c r="C7" i="30"/>
  <c r="L7" i="30"/>
  <c r="C8" i="30"/>
  <c r="L8" i="30"/>
  <c r="H10" i="30"/>
  <c r="I10" i="30"/>
  <c r="K10" i="30"/>
  <c r="H14" i="30"/>
  <c r="I14" i="30"/>
  <c r="K14" i="30"/>
  <c r="H22" i="30"/>
  <c r="I22" i="30"/>
  <c r="K22" i="30"/>
  <c r="H26" i="30"/>
  <c r="I26" i="30"/>
  <c r="K26" i="30"/>
  <c r="C2" i="30"/>
  <c r="L2" i="30"/>
  <c r="H9" i="30"/>
  <c r="I9" i="30"/>
  <c r="K9" i="30"/>
  <c r="H11" i="30"/>
  <c r="I11" i="30"/>
  <c r="K11" i="30"/>
  <c r="H13" i="30"/>
  <c r="I13" i="30"/>
  <c r="K13" i="30"/>
  <c r="H15" i="30"/>
  <c r="I15" i="30"/>
  <c r="K15" i="30"/>
  <c r="H17" i="30"/>
  <c r="I17" i="30"/>
  <c r="K17" i="30"/>
  <c r="H19" i="30"/>
  <c r="I19" i="30"/>
  <c r="K19" i="30"/>
  <c r="H21" i="30"/>
  <c r="I21" i="30"/>
  <c r="K21" i="30"/>
  <c r="H23" i="30"/>
  <c r="I23" i="30"/>
  <c r="K23" i="30"/>
  <c r="H25" i="30"/>
  <c r="I25" i="30"/>
  <c r="K25" i="30"/>
  <c r="H27" i="30"/>
  <c r="I27" i="30"/>
  <c r="K27" i="30"/>
  <c r="H29" i="30"/>
  <c r="I29" i="30"/>
  <c r="K29" i="30"/>
  <c r="H30" i="30"/>
  <c r="I30" i="30"/>
  <c r="K30" i="30"/>
  <c r="H31" i="30"/>
  <c r="I31" i="30"/>
  <c r="K31" i="30"/>
  <c r="H32" i="30"/>
  <c r="I32" i="30"/>
  <c r="K32" i="30"/>
  <c r="H33" i="30"/>
  <c r="I33" i="30"/>
  <c r="K33" i="30"/>
</calcChain>
</file>

<file path=xl/comments1.xml><?xml version="1.0" encoding="utf-8"?>
<comments xmlns="http://schemas.openxmlformats.org/spreadsheetml/2006/main">
  <authors>
    <author>作者</author>
  </authors>
  <commentList>
    <comment ref="C1" authorId="0" shapeId="0">
      <text>
        <r>
          <rPr>
            <b/>
            <sz val="9"/>
            <rFont val="宋体"/>
            <family val="3"/>
            <charset val="134"/>
          </rPr>
          <t xml:space="preserve">作者:
</t>
        </r>
      </text>
    </comment>
    <comment ref="H1" authorId="0" shapeId="0">
      <text>
        <r>
          <rPr>
            <b/>
            <sz val="9"/>
            <rFont val="宋体"/>
            <family val="3"/>
            <charset val="134"/>
          </rPr>
          <t xml:space="preserve">工程立项中里程碑对应的“实际完成日期”，项目经理提交里程碑关闭时由系统自动生成
</t>
        </r>
        <r>
          <rPr>
            <sz val="9"/>
            <rFont val="宋体"/>
            <family val="3"/>
            <charset val="134"/>
          </rPr>
          <t xml:space="preserve">
</t>
        </r>
      </text>
    </comment>
    <comment ref="I1" authorId="0" shapeId="0">
      <text>
        <r>
          <rPr>
            <sz val="9"/>
            <rFont val="宋体"/>
            <family val="3"/>
            <charset val="134"/>
          </rPr>
          <t>报告提交、移交、里程碑关闭三者取晚</t>
        </r>
      </text>
    </comment>
    <comment ref="H2" authorId="0" shapeId="0">
      <text>
        <r>
          <rPr>
            <b/>
            <sz val="9"/>
            <rFont val="宋体"/>
            <family val="3"/>
            <charset val="134"/>
          </rPr>
          <t>作者:</t>
        </r>
        <r>
          <rPr>
            <sz val="9"/>
            <rFont val="宋体"/>
            <family val="3"/>
            <charset val="134"/>
          </rPr>
          <t xml:space="preserve">
SM,十一后专人带回</t>
        </r>
      </text>
    </comment>
    <comment ref="I2" authorId="0" shapeId="0">
      <text>
        <r>
          <rPr>
            <b/>
            <sz val="9"/>
            <rFont val="宋体"/>
            <family val="3"/>
            <charset val="134"/>
          </rPr>
          <t>作者:</t>
        </r>
        <r>
          <rPr>
            <sz val="9"/>
            <rFont val="宋体"/>
            <family val="3"/>
            <charset val="134"/>
          </rPr>
          <t xml:space="preserve">
SM,十一后专人带回</t>
        </r>
      </text>
    </comment>
    <comment ref="E3" authorId="0" shapeId="0">
      <text>
        <r>
          <rPr>
            <b/>
            <sz val="9"/>
            <rFont val="宋体"/>
            <family val="3"/>
            <charset val="134"/>
          </rPr>
          <t>作者:</t>
        </r>
        <r>
          <rPr>
            <sz val="9"/>
            <rFont val="宋体"/>
            <family val="3"/>
            <charset val="134"/>
          </rPr>
          <t xml:space="preserve">
合同额4407
分6年履行</t>
        </r>
      </text>
    </comment>
    <comment ref="E7" authorId="0" shapeId="0">
      <text>
        <r>
          <rPr>
            <b/>
            <sz val="9"/>
            <rFont val="宋体"/>
            <family val="3"/>
            <charset val="134"/>
          </rPr>
          <t>作者:</t>
        </r>
        <r>
          <rPr>
            <sz val="9"/>
            <rFont val="宋体"/>
            <family val="3"/>
            <charset val="134"/>
          </rPr>
          <t xml:space="preserve">
业绩额2121.27</t>
        </r>
      </text>
    </comment>
    <comment ref="A20" authorId="0" shapeId="0">
      <text>
        <r>
          <rPr>
            <b/>
            <sz val="9"/>
            <rFont val="宋体"/>
            <family val="3"/>
            <charset val="134"/>
          </rPr>
          <t>作者:</t>
        </r>
        <r>
          <rPr>
            <sz val="9"/>
            <rFont val="宋体"/>
            <family val="3"/>
            <charset val="134"/>
          </rPr>
          <t xml:space="preserve">
提前启动</t>
        </r>
      </text>
    </comment>
    <comment ref="E21" authorId="0" shapeId="0">
      <text>
        <r>
          <rPr>
            <b/>
            <sz val="9"/>
            <rFont val="宋体"/>
            <family val="3"/>
            <charset val="134"/>
          </rPr>
          <t>作者:</t>
        </r>
        <r>
          <rPr>
            <sz val="9"/>
            <rFont val="宋体"/>
            <family val="3"/>
            <charset val="134"/>
          </rPr>
          <t xml:space="preserve">
原345</t>
        </r>
      </text>
    </comment>
    <comment ref="A22" authorId="0" shapeId="0">
      <text>
        <r>
          <rPr>
            <b/>
            <sz val="9"/>
            <rFont val="宋体"/>
            <family val="3"/>
            <charset val="134"/>
          </rPr>
          <t>作者:</t>
        </r>
        <r>
          <rPr>
            <sz val="9"/>
            <rFont val="宋体"/>
            <family val="3"/>
            <charset val="134"/>
          </rPr>
          <t xml:space="preserve">
提前启动</t>
        </r>
      </text>
    </comment>
    <comment ref="A23" authorId="0" shapeId="0">
      <text>
        <r>
          <rPr>
            <b/>
            <sz val="9"/>
            <rFont val="宋体"/>
            <family val="3"/>
            <charset val="134"/>
          </rPr>
          <t>作者:</t>
        </r>
        <r>
          <rPr>
            <sz val="9"/>
            <rFont val="宋体"/>
            <family val="3"/>
            <charset val="134"/>
          </rPr>
          <t xml:space="preserve">
提前启动</t>
        </r>
      </text>
    </comment>
    <comment ref="G36" authorId="0" shapeId="0">
      <text>
        <r>
          <rPr>
            <b/>
            <sz val="9"/>
            <rFont val="宋体"/>
            <family val="3"/>
            <charset val="134"/>
          </rPr>
          <t>作者:</t>
        </r>
        <r>
          <rPr>
            <sz val="9"/>
            <rFont val="宋体"/>
            <family val="3"/>
            <charset val="134"/>
          </rPr>
          <t xml:space="preserve">
初验时间：2019/4/17</t>
        </r>
      </text>
    </comment>
    <comment ref="G58" authorId="0" shapeId="0">
      <text>
        <r>
          <rPr>
            <b/>
            <sz val="9"/>
            <color indexed="81"/>
            <rFont val="宋体"/>
            <family val="3"/>
            <charset val="134"/>
          </rPr>
          <t>作者:
初验：2019.2.25</t>
        </r>
      </text>
    </comment>
    <comment ref="A63" authorId="0" shapeId="0">
      <text>
        <r>
          <rPr>
            <b/>
            <sz val="9"/>
            <rFont val="宋体"/>
            <family val="3"/>
            <charset val="134"/>
          </rPr>
          <t>作者:</t>
        </r>
        <r>
          <rPr>
            <sz val="9"/>
            <rFont val="宋体"/>
            <family val="3"/>
            <charset val="134"/>
          </rPr>
          <t xml:space="preserve">
提前启动</t>
        </r>
      </text>
    </comment>
  </commentList>
</comments>
</file>

<file path=xl/comments2.xml><?xml version="1.0" encoding="utf-8"?>
<comments xmlns="http://schemas.openxmlformats.org/spreadsheetml/2006/main">
  <authors>
    <author>作者</author>
  </authors>
  <commentList>
    <comment ref="B1" authorId="0" shapeId="0">
      <text>
        <r>
          <rPr>
            <b/>
            <sz val="9"/>
            <rFont val="宋体"/>
            <family val="3"/>
            <charset val="134"/>
          </rPr>
          <t xml:space="preserve">作者:
</t>
        </r>
      </text>
    </comment>
    <comment ref="G1" authorId="0" shapeId="0">
      <text>
        <r>
          <rPr>
            <b/>
            <sz val="9"/>
            <rFont val="宋体"/>
            <family val="3"/>
            <charset val="134"/>
          </rPr>
          <t xml:space="preserve">工程立项中里程碑对应的“实际完成日期”，项目经理提交里程碑关闭时由系统自动生成
</t>
        </r>
        <r>
          <rPr>
            <sz val="9"/>
            <rFont val="宋体"/>
            <family val="3"/>
            <charset val="134"/>
          </rPr>
          <t xml:space="preserve">
</t>
        </r>
      </text>
    </comment>
    <comment ref="H1" authorId="0" shapeId="0">
      <text>
        <r>
          <rPr>
            <sz val="9"/>
            <rFont val="宋体"/>
            <family val="3"/>
            <charset val="134"/>
          </rPr>
          <t>报告提交、移交、里程碑关闭三者取晚</t>
        </r>
      </text>
    </comment>
  </commentList>
</comments>
</file>

<file path=xl/comments3.xml><?xml version="1.0" encoding="utf-8"?>
<comments xmlns="http://schemas.openxmlformats.org/spreadsheetml/2006/main">
  <authors>
    <author>作者</author>
  </authors>
  <commentList>
    <comment ref="C3" authorId="0" shapeId="0">
      <text>
        <r>
          <rPr>
            <b/>
            <sz val="9"/>
            <rFont val="宋体"/>
            <family val="3"/>
            <charset val="134"/>
          </rPr>
          <t>作者:</t>
        </r>
        <r>
          <rPr>
            <sz val="9"/>
            <rFont val="宋体"/>
            <family val="3"/>
            <charset val="134"/>
          </rPr>
          <t xml:space="preserve">
合同额15</t>
        </r>
      </text>
    </comment>
    <comment ref="A4" authorId="0" shapeId="0">
      <text>
        <r>
          <rPr>
            <b/>
            <sz val="9"/>
            <rFont val="宋体"/>
            <family val="3"/>
            <charset val="134"/>
          </rPr>
          <t>Windows 用户:</t>
        </r>
        <r>
          <rPr>
            <sz val="9"/>
            <rFont val="宋体"/>
            <family val="3"/>
            <charset val="134"/>
          </rPr>
          <t>甲方是秦皇岛市局，最终用户实际是省厅且部里的资金被省厅使用；秦皇岛让省厅支付，不认可该合同；该项目在2015.4.13申请垫资启动，垫资编号p20141322，还未消垫资。</t>
        </r>
      </text>
    </comment>
    <comment ref="C4" authorId="0" shapeId="0">
      <text>
        <r>
          <rPr>
            <b/>
            <sz val="9"/>
            <rFont val="宋体"/>
            <family val="3"/>
            <charset val="134"/>
          </rPr>
          <t>作者:</t>
        </r>
        <r>
          <rPr>
            <sz val="9"/>
            <rFont val="宋体"/>
            <family val="3"/>
            <charset val="134"/>
          </rPr>
          <t xml:space="preserve">
合同额168</t>
        </r>
      </text>
    </comment>
    <comment ref="C6" authorId="0" shapeId="0">
      <text>
        <r>
          <rPr>
            <b/>
            <sz val="9"/>
            <rFont val="宋体"/>
            <family val="3"/>
            <charset val="134"/>
          </rPr>
          <t>作者:</t>
        </r>
        <r>
          <rPr>
            <sz val="9"/>
            <rFont val="宋体"/>
            <family val="3"/>
            <charset val="134"/>
          </rPr>
          <t xml:space="preserve">
合同额94</t>
        </r>
      </text>
    </comment>
    <comment ref="C7" authorId="0" shapeId="0">
      <text>
        <r>
          <rPr>
            <b/>
            <sz val="9"/>
            <rFont val="宋体"/>
            <family val="3"/>
            <charset val="134"/>
          </rPr>
          <t>作者:</t>
        </r>
        <r>
          <rPr>
            <sz val="9"/>
            <rFont val="宋体"/>
            <family val="3"/>
            <charset val="134"/>
          </rPr>
          <t xml:space="preserve">
合同额580</t>
        </r>
      </text>
    </comment>
    <comment ref="C9" authorId="0" shapeId="0">
      <text>
        <r>
          <rPr>
            <b/>
            <sz val="9"/>
            <rFont val="宋体"/>
            <family val="3"/>
            <charset val="134"/>
          </rPr>
          <t>作者:</t>
        </r>
        <r>
          <rPr>
            <sz val="9"/>
            <rFont val="宋体"/>
            <family val="3"/>
            <charset val="134"/>
          </rPr>
          <t xml:space="preserve">
合同额400</t>
        </r>
      </text>
    </comment>
  </commentList>
</comments>
</file>

<file path=xl/comments4.xml><?xml version="1.0" encoding="utf-8"?>
<comments xmlns="http://schemas.openxmlformats.org/spreadsheetml/2006/main">
  <authors>
    <author>作者</author>
    <author>李美玲</author>
    <author>张琳</author>
  </authors>
  <commentList>
    <comment ref="G3" authorId="0" shapeId="0">
      <text>
        <r>
          <rPr>
            <sz val="9"/>
            <rFont val="宋体"/>
            <family val="3"/>
            <charset val="134"/>
          </rPr>
          <t xml:space="preserve">此项目剩余利润较高，优先级高
</t>
        </r>
      </text>
    </comment>
    <comment ref="G6" authorId="0" shapeId="0">
      <text>
        <r>
          <rPr>
            <b/>
            <sz val="9"/>
            <rFont val="宋体"/>
            <family val="3"/>
            <charset val="134"/>
          </rPr>
          <t>作者:</t>
        </r>
        <r>
          <rPr>
            <sz val="9"/>
            <rFont val="宋体"/>
            <family val="3"/>
            <charset val="134"/>
          </rPr>
          <t xml:space="preserve">
合同额4508</t>
        </r>
      </text>
    </comment>
    <comment ref="J7" authorId="0" shapeId="0">
      <text>
        <r>
          <rPr>
            <b/>
            <sz val="9"/>
            <rFont val="宋体"/>
            <family val="3"/>
            <charset val="134"/>
          </rPr>
          <t>作者:</t>
        </r>
        <r>
          <rPr>
            <sz val="9"/>
            <rFont val="宋体"/>
            <family val="3"/>
            <charset val="134"/>
          </rPr>
          <t xml:space="preserve">
系统承诺时间</t>
        </r>
      </text>
    </comment>
    <comment ref="K7" authorId="0" shapeId="0">
      <text>
        <r>
          <rPr>
            <b/>
            <sz val="9"/>
            <rFont val="宋体"/>
            <family val="3"/>
            <charset val="134"/>
          </rPr>
          <t>作者:</t>
        </r>
        <r>
          <rPr>
            <sz val="9"/>
            <rFont val="宋体"/>
            <family val="3"/>
            <charset val="134"/>
          </rPr>
          <t xml:space="preserve">
系统承诺时间</t>
        </r>
      </text>
    </comment>
    <comment ref="A15" authorId="0" shapeId="0">
      <text>
        <r>
          <rPr>
            <b/>
            <sz val="9"/>
            <rFont val="宋体"/>
            <family val="3"/>
            <charset val="134"/>
          </rPr>
          <t>作者:</t>
        </r>
        <r>
          <rPr>
            <sz val="9"/>
            <rFont val="宋体"/>
            <family val="3"/>
            <charset val="134"/>
          </rPr>
          <t xml:space="preserve">
提前启动</t>
        </r>
      </text>
    </comment>
    <comment ref="A18" authorId="0" shapeId="0">
      <text>
        <r>
          <rPr>
            <b/>
            <sz val="9"/>
            <rFont val="宋体"/>
            <family val="3"/>
            <charset val="134"/>
          </rPr>
          <t>作者:</t>
        </r>
        <r>
          <rPr>
            <sz val="9"/>
            <rFont val="宋体"/>
            <family val="3"/>
            <charset val="134"/>
          </rPr>
          <t xml:space="preserve">
提前启动</t>
        </r>
      </text>
    </comment>
    <comment ref="A19" authorId="0" shapeId="0">
      <text>
        <r>
          <rPr>
            <b/>
            <sz val="9"/>
            <rFont val="宋体"/>
            <family val="3"/>
            <charset val="134"/>
          </rPr>
          <t>吴洁萍:提前启动</t>
        </r>
      </text>
    </comment>
    <comment ref="G19" authorId="0" shapeId="0">
      <text>
        <r>
          <rPr>
            <b/>
            <sz val="9"/>
            <rFont val="宋体"/>
            <family val="3"/>
            <charset val="134"/>
          </rPr>
          <t>作者:</t>
        </r>
        <r>
          <rPr>
            <sz val="9"/>
            <rFont val="宋体"/>
            <family val="3"/>
            <charset val="134"/>
          </rPr>
          <t xml:space="preserve">
合同总额813.5353，拆分成两个人，项目经理未熊</t>
        </r>
      </text>
    </comment>
    <comment ref="I19" authorId="0" shapeId="0">
      <text>
        <r>
          <rPr>
            <b/>
            <sz val="9"/>
            <rFont val="宋体"/>
            <family val="3"/>
            <charset val="134"/>
          </rPr>
          <t>作者:</t>
        </r>
        <r>
          <rPr>
            <sz val="9"/>
            <rFont val="宋体"/>
            <family val="3"/>
            <charset val="134"/>
          </rPr>
          <t xml:space="preserve">
2018.10.26中标通知书</t>
        </r>
      </text>
    </comment>
    <comment ref="J19" authorId="0" shapeId="0">
      <text>
        <r>
          <rPr>
            <b/>
            <sz val="9"/>
            <rFont val="宋体"/>
            <family val="3"/>
            <charset val="134"/>
          </rPr>
          <t>作者:</t>
        </r>
        <r>
          <rPr>
            <sz val="9"/>
            <rFont val="宋体"/>
            <family val="3"/>
            <charset val="134"/>
          </rPr>
          <t xml:space="preserve">
公司标准工时 30工作日完工</t>
        </r>
      </text>
    </comment>
    <comment ref="I20" authorId="0" shapeId="0">
      <text>
        <r>
          <rPr>
            <b/>
            <sz val="9"/>
            <rFont val="宋体"/>
            <family val="3"/>
            <charset val="134"/>
          </rPr>
          <t>作者:</t>
        </r>
        <r>
          <rPr>
            <sz val="9"/>
            <rFont val="宋体"/>
            <family val="3"/>
            <charset val="134"/>
          </rPr>
          <t xml:space="preserve">
2018.8.1下达中标通知书</t>
        </r>
      </text>
    </comment>
    <comment ref="G26" authorId="0" shapeId="0">
      <text>
        <r>
          <rPr>
            <b/>
            <sz val="9"/>
            <rFont val="宋体"/>
            <family val="3"/>
            <charset val="134"/>
          </rPr>
          <t>作者:</t>
        </r>
        <r>
          <rPr>
            <sz val="9"/>
            <rFont val="宋体"/>
            <family val="3"/>
            <charset val="134"/>
          </rPr>
          <t xml:space="preserve">
原合同额504.0896</t>
        </r>
      </text>
    </comment>
    <comment ref="A35" authorId="0" shapeId="0">
      <text>
        <r>
          <rPr>
            <b/>
            <sz val="9"/>
            <rFont val="宋体"/>
            <family val="3"/>
            <charset val="134"/>
          </rPr>
          <t>作者:</t>
        </r>
        <r>
          <rPr>
            <sz val="9"/>
            <rFont val="宋体"/>
            <family val="3"/>
            <charset val="134"/>
          </rPr>
          <t xml:space="preserve">
2018.12.27已回款</t>
        </r>
      </text>
    </comment>
    <comment ref="A36" authorId="0" shapeId="0">
      <text>
        <r>
          <rPr>
            <b/>
            <sz val="9"/>
            <rFont val="宋体"/>
            <family val="3"/>
            <charset val="134"/>
          </rPr>
          <t>作者:</t>
        </r>
        <r>
          <rPr>
            <sz val="9"/>
            <rFont val="宋体"/>
            <family val="3"/>
            <charset val="134"/>
          </rPr>
          <t xml:space="preserve">
提前启动</t>
        </r>
      </text>
    </comment>
    <comment ref="L38" authorId="0" shapeId="0">
      <text>
        <r>
          <rPr>
            <b/>
            <sz val="9"/>
            <rFont val="宋体"/>
            <family val="3"/>
            <charset val="134"/>
          </rPr>
          <t>作者:</t>
        </r>
        <r>
          <rPr>
            <sz val="9"/>
            <rFont val="宋体"/>
            <family val="3"/>
            <charset val="134"/>
          </rPr>
          <t xml:space="preserve">
记录业绩日期2016-8-4</t>
        </r>
      </text>
    </comment>
    <comment ref="I41" authorId="0" shapeId="0">
      <text>
        <r>
          <rPr>
            <b/>
            <sz val="9"/>
            <rFont val="宋体"/>
            <family val="3"/>
            <charset val="134"/>
          </rPr>
          <t>作者:</t>
        </r>
        <r>
          <rPr>
            <sz val="9"/>
            <rFont val="宋体"/>
            <family val="3"/>
            <charset val="134"/>
          </rPr>
          <t xml:space="preserve">
公司标准工时15工作日</t>
        </r>
      </text>
    </comment>
    <comment ref="J41" authorId="0" shapeId="0">
      <text>
        <r>
          <rPr>
            <b/>
            <sz val="9"/>
            <rFont val="宋体"/>
            <family val="3"/>
            <charset val="134"/>
          </rPr>
          <t>作者:</t>
        </r>
        <r>
          <rPr>
            <sz val="9"/>
            <rFont val="宋体"/>
            <family val="3"/>
            <charset val="134"/>
          </rPr>
          <t xml:space="preserve">
公司标准工时30工作日</t>
        </r>
      </text>
    </comment>
    <comment ref="D42" authorId="0" shapeId="0">
      <text>
        <r>
          <rPr>
            <b/>
            <sz val="9"/>
            <rFont val="宋体"/>
            <family val="3"/>
            <charset val="134"/>
          </rPr>
          <t>作者:</t>
        </r>
        <r>
          <rPr>
            <sz val="9"/>
            <rFont val="宋体"/>
            <family val="3"/>
            <charset val="134"/>
          </rPr>
          <t xml:space="preserve">
到货里程碑仅提交硬件设备，确认20%，待设备验收里程碑需要提交完整清单。</t>
        </r>
      </text>
    </comment>
    <comment ref="I47" authorId="0" shapeId="0">
      <text>
        <r>
          <rPr>
            <b/>
            <sz val="9"/>
            <rFont val="宋体"/>
            <family val="3"/>
            <charset val="134"/>
          </rPr>
          <t>作者:</t>
        </r>
        <r>
          <rPr>
            <sz val="9"/>
            <rFont val="宋体"/>
            <family val="3"/>
            <charset val="134"/>
          </rPr>
          <t xml:space="preserve">
标准工时</t>
        </r>
      </text>
    </comment>
    <comment ref="I54" authorId="0" shapeId="0">
      <text>
        <r>
          <rPr>
            <b/>
            <sz val="9"/>
            <rFont val="宋体"/>
            <family val="3"/>
            <charset val="134"/>
          </rPr>
          <t>作者:</t>
        </r>
        <r>
          <rPr>
            <sz val="9"/>
            <rFont val="宋体"/>
            <family val="3"/>
            <charset val="134"/>
          </rPr>
          <t xml:space="preserve">
合同未明确规定</t>
        </r>
      </text>
    </comment>
    <comment ref="J54" authorId="0" shapeId="0">
      <text>
        <r>
          <rPr>
            <b/>
            <sz val="9"/>
            <rFont val="宋体"/>
            <family val="3"/>
            <charset val="134"/>
          </rPr>
          <t>作者:</t>
        </r>
        <r>
          <rPr>
            <sz val="9"/>
            <rFont val="宋体"/>
            <family val="3"/>
            <charset val="134"/>
          </rPr>
          <t xml:space="preserve">
合同未明确规定</t>
        </r>
      </text>
    </comment>
    <comment ref="H55" authorId="0" shapeId="0">
      <text>
        <r>
          <rPr>
            <b/>
            <sz val="9"/>
            <rFont val="宋体"/>
            <family val="3"/>
            <charset val="134"/>
          </rPr>
          <t>合同签订9-30，销售10-9上传盖章页</t>
        </r>
        <r>
          <rPr>
            <sz val="9"/>
            <rFont val="宋体"/>
            <family val="3"/>
            <charset val="134"/>
          </rPr>
          <t xml:space="preserve">
</t>
        </r>
      </text>
    </comment>
    <comment ref="A61" authorId="0" shapeId="0">
      <text>
        <r>
          <rPr>
            <b/>
            <sz val="9"/>
            <rFont val="宋体"/>
            <family val="3"/>
            <charset val="134"/>
          </rPr>
          <t>作者:</t>
        </r>
        <r>
          <rPr>
            <sz val="9"/>
            <rFont val="宋体"/>
            <family val="3"/>
            <charset val="134"/>
          </rPr>
          <t xml:space="preserve">
过单</t>
        </r>
      </text>
    </comment>
    <comment ref="I61" authorId="0" shapeId="0">
      <text>
        <r>
          <rPr>
            <b/>
            <sz val="9"/>
            <rFont val="宋体"/>
            <family val="3"/>
            <charset val="134"/>
          </rPr>
          <t>作者:</t>
        </r>
        <r>
          <rPr>
            <sz val="9"/>
            <rFont val="宋体"/>
            <family val="3"/>
            <charset val="134"/>
          </rPr>
          <t xml:space="preserve">
标准工时 15工作日到货，30工作日完工</t>
        </r>
      </text>
    </comment>
    <comment ref="F64" authorId="1" shapeId="0">
      <text>
        <r>
          <rPr>
            <b/>
            <sz val="9"/>
            <color indexed="81"/>
            <rFont val="宋体"/>
            <family val="3"/>
            <charset val="134"/>
          </rPr>
          <t>运营</t>
        </r>
        <r>
          <rPr>
            <sz val="9"/>
            <color indexed="81"/>
            <rFont val="宋体"/>
            <family val="3"/>
            <charset val="134"/>
          </rPr>
          <t xml:space="preserve">
服务类</t>
        </r>
      </text>
    </comment>
    <comment ref="L68" authorId="0" shapeId="0">
      <text>
        <r>
          <rPr>
            <b/>
            <sz val="9"/>
            <rFont val="宋体"/>
            <family val="3"/>
            <charset val="134"/>
          </rPr>
          <t>作者:</t>
        </r>
        <r>
          <rPr>
            <sz val="9"/>
            <rFont val="宋体"/>
            <family val="3"/>
            <charset val="134"/>
          </rPr>
          <t xml:space="preserve">
部分启动</t>
        </r>
      </text>
    </comment>
    <comment ref="D71" authorId="2" shapeId="0">
      <text>
        <r>
          <rPr>
            <b/>
            <sz val="9"/>
            <color indexed="81"/>
            <rFont val="宋体"/>
            <family val="3"/>
            <charset val="134"/>
          </rPr>
          <t>张琳:</t>
        </r>
        <r>
          <rPr>
            <sz val="9"/>
            <color indexed="81"/>
            <rFont val="宋体"/>
            <family val="3"/>
            <charset val="134"/>
          </rPr>
          <t xml:space="preserve">
2019/9/6解除冻结</t>
        </r>
      </text>
    </comment>
    <comment ref="I71" authorId="2" shapeId="0">
      <text>
        <r>
          <rPr>
            <b/>
            <sz val="9"/>
            <color indexed="81"/>
            <rFont val="宋体"/>
            <family val="3"/>
            <charset val="134"/>
          </rPr>
          <t>张琳:</t>
        </r>
        <r>
          <rPr>
            <sz val="9"/>
            <color indexed="81"/>
            <rFont val="宋体"/>
            <family val="3"/>
            <charset val="134"/>
          </rPr>
          <t xml:space="preserve">
2019/9/4回首付</t>
        </r>
      </text>
    </comment>
    <comment ref="J71" authorId="2" shapeId="0">
      <text>
        <r>
          <rPr>
            <b/>
            <sz val="9"/>
            <color indexed="81"/>
            <rFont val="宋体"/>
            <family val="3"/>
            <charset val="134"/>
          </rPr>
          <t>张琳:</t>
        </r>
        <r>
          <rPr>
            <sz val="9"/>
            <color indexed="81"/>
            <rFont val="宋体"/>
            <family val="3"/>
            <charset val="134"/>
          </rPr>
          <t xml:space="preserve">
2019/9/4回首付</t>
        </r>
      </text>
    </comment>
    <comment ref="F72" authorId="1" shapeId="0">
      <text>
        <r>
          <rPr>
            <b/>
            <sz val="9"/>
            <color indexed="81"/>
            <rFont val="宋体"/>
            <family val="3"/>
            <charset val="134"/>
          </rPr>
          <t>运营</t>
        </r>
        <r>
          <rPr>
            <sz val="9"/>
            <color indexed="81"/>
            <rFont val="宋体"/>
            <family val="3"/>
            <charset val="134"/>
          </rPr>
          <t xml:space="preserve">
服务类</t>
        </r>
      </text>
    </comment>
    <comment ref="K78" authorId="0" shapeId="0">
      <text>
        <r>
          <rPr>
            <b/>
            <sz val="9"/>
            <color indexed="81"/>
            <rFont val="宋体"/>
            <family val="3"/>
            <charset val="134"/>
          </rPr>
          <t>作者:</t>
        </r>
        <r>
          <rPr>
            <sz val="9"/>
            <color indexed="81"/>
            <rFont val="宋体"/>
            <family val="3"/>
            <charset val="134"/>
          </rPr>
          <t xml:space="preserve">
课题起始日期为2018.2.1-2021.1.31</t>
        </r>
      </text>
    </comment>
  </commentList>
</comments>
</file>

<file path=xl/comments5.xml><?xml version="1.0" encoding="utf-8"?>
<comments xmlns="http://schemas.openxmlformats.org/spreadsheetml/2006/main">
  <authors>
    <author>作者</author>
  </authors>
  <commentList>
    <comment ref="A2" authorId="0" shapeId="0">
      <text>
        <r>
          <rPr>
            <b/>
            <sz val="9"/>
            <rFont val="宋体"/>
            <family val="3"/>
            <charset val="134"/>
          </rPr>
          <t>作者:</t>
        </r>
        <r>
          <rPr>
            <sz val="9"/>
            <rFont val="宋体"/>
            <family val="3"/>
            <charset val="134"/>
          </rPr>
          <t xml:space="preserve">
提前启动</t>
        </r>
      </text>
    </comment>
    <comment ref="E2" authorId="0" shapeId="0">
      <text>
        <r>
          <rPr>
            <b/>
            <sz val="9"/>
            <rFont val="宋体"/>
            <family val="3"/>
            <charset val="134"/>
          </rPr>
          <t>作者:</t>
        </r>
        <r>
          <rPr>
            <sz val="9"/>
            <rFont val="宋体"/>
            <family val="3"/>
            <charset val="134"/>
          </rPr>
          <t xml:space="preserve">
合同额12869</t>
        </r>
      </text>
    </comment>
    <comment ref="I2" authorId="0" shapeId="0">
      <text>
        <r>
          <rPr>
            <b/>
            <sz val="9"/>
            <rFont val="宋体"/>
            <family val="3"/>
            <charset val="134"/>
          </rPr>
          <t>作者:</t>
        </r>
        <r>
          <rPr>
            <sz val="9"/>
            <rFont val="宋体"/>
            <family val="3"/>
            <charset val="134"/>
          </rPr>
          <t xml:space="preserve">
试运行3个月</t>
        </r>
      </text>
    </comment>
    <comment ref="J2" authorId="0" shapeId="0">
      <text>
        <r>
          <rPr>
            <b/>
            <sz val="9"/>
            <rFont val="宋体"/>
            <family val="3"/>
            <charset val="134"/>
          </rPr>
          <t>作者:</t>
        </r>
        <r>
          <rPr>
            <sz val="9"/>
            <rFont val="宋体"/>
            <family val="3"/>
            <charset val="134"/>
          </rPr>
          <t xml:space="preserve">
提前启动</t>
        </r>
      </text>
    </comment>
    <comment ref="A5" authorId="0" shapeId="0">
      <text>
        <r>
          <rPr>
            <b/>
            <sz val="9"/>
            <rFont val="宋体"/>
            <family val="3"/>
            <charset val="134"/>
          </rPr>
          <t>吴洁萍:提前启动</t>
        </r>
      </text>
    </comment>
    <comment ref="E5" authorId="0" shapeId="0">
      <text>
        <r>
          <rPr>
            <b/>
            <sz val="9"/>
            <rFont val="宋体"/>
            <family val="3"/>
            <charset val="134"/>
          </rPr>
          <t>作者:</t>
        </r>
        <r>
          <rPr>
            <sz val="9"/>
            <rFont val="宋体"/>
            <family val="3"/>
            <charset val="134"/>
          </rPr>
          <t xml:space="preserve">
合同总额813.5353，拆分成两个人，项目经理未熊</t>
        </r>
      </text>
    </comment>
    <comment ref="G5" authorId="0" shapeId="0">
      <text>
        <r>
          <rPr>
            <b/>
            <sz val="9"/>
            <rFont val="宋体"/>
            <family val="3"/>
            <charset val="134"/>
          </rPr>
          <t>作者:</t>
        </r>
        <r>
          <rPr>
            <sz val="9"/>
            <rFont val="宋体"/>
            <family val="3"/>
            <charset val="134"/>
          </rPr>
          <t xml:space="preserve">
2018.10.26中标通知书</t>
        </r>
      </text>
    </comment>
    <comment ref="H5" authorId="0" shapeId="0">
      <text>
        <r>
          <rPr>
            <b/>
            <sz val="9"/>
            <rFont val="宋体"/>
            <family val="3"/>
            <charset val="134"/>
          </rPr>
          <t>作者:</t>
        </r>
        <r>
          <rPr>
            <sz val="9"/>
            <rFont val="宋体"/>
            <family val="3"/>
            <charset val="134"/>
          </rPr>
          <t xml:space="preserve">
公司标准工时 30工作日完工</t>
        </r>
      </text>
    </comment>
    <comment ref="C6" authorId="0" shapeId="0">
      <text>
        <r>
          <rPr>
            <b/>
            <sz val="9"/>
            <rFont val="宋体"/>
            <family val="3"/>
            <charset val="134"/>
          </rPr>
          <t>作者:</t>
        </r>
        <r>
          <rPr>
            <sz val="9"/>
            <rFont val="宋体"/>
            <family val="3"/>
            <charset val="134"/>
          </rPr>
          <t xml:space="preserve">
到货里程碑仅提交硬件设备，确认20%，待设备验收里程碑需要提交完整清单。</t>
        </r>
      </text>
    </comment>
    <comment ref="I8" authorId="0" shapeId="0">
      <text>
        <r>
          <rPr>
            <b/>
            <sz val="9"/>
            <rFont val="宋体"/>
            <family val="3"/>
            <charset val="134"/>
          </rPr>
          <t>作者:</t>
        </r>
        <r>
          <rPr>
            <sz val="9"/>
            <rFont val="宋体"/>
            <family val="3"/>
            <charset val="134"/>
          </rPr>
          <t xml:space="preserve">
2018.11.14初验</t>
        </r>
      </text>
    </comment>
    <comment ref="H16" authorId="0" shapeId="0">
      <text>
        <r>
          <rPr>
            <b/>
            <sz val="9"/>
            <rFont val="宋体"/>
            <family val="3"/>
            <charset val="134"/>
          </rPr>
          <t>作者:</t>
        </r>
        <r>
          <rPr>
            <sz val="9"/>
            <rFont val="宋体"/>
            <family val="3"/>
            <charset val="134"/>
          </rPr>
          <t xml:space="preserve">
硬件设备安装调试</t>
        </r>
      </text>
    </comment>
    <comment ref="A19" authorId="0" shapeId="0">
      <text>
        <r>
          <rPr>
            <b/>
            <sz val="9"/>
            <rFont val="宋体"/>
            <family val="3"/>
            <charset val="134"/>
          </rPr>
          <t>作者:</t>
        </r>
        <r>
          <rPr>
            <sz val="9"/>
            <rFont val="宋体"/>
            <family val="3"/>
            <charset val="134"/>
          </rPr>
          <t xml:space="preserve">
2018.12.27已回款</t>
        </r>
      </text>
    </comment>
    <comment ref="J22" authorId="0" shapeId="0">
      <text>
        <r>
          <rPr>
            <b/>
            <sz val="9"/>
            <rFont val="宋体"/>
            <family val="3"/>
            <charset val="134"/>
          </rPr>
          <t>作者:</t>
        </r>
        <r>
          <rPr>
            <sz val="9"/>
            <rFont val="宋体"/>
            <family val="3"/>
            <charset val="134"/>
          </rPr>
          <t xml:space="preserve">
记录业绩日期2016-8-4</t>
        </r>
      </text>
    </comment>
    <comment ref="I23" authorId="0" shapeId="0">
      <text>
        <r>
          <rPr>
            <b/>
            <sz val="9"/>
            <rFont val="宋体"/>
            <family val="3"/>
            <charset val="134"/>
          </rPr>
          <t>作者:
初验：2019.2.25</t>
        </r>
      </text>
    </comment>
  </commentList>
</comments>
</file>

<file path=xl/comments6.xml><?xml version="1.0" encoding="utf-8"?>
<comments xmlns="http://schemas.openxmlformats.org/spreadsheetml/2006/main">
  <authors>
    <author>作者</author>
  </authors>
  <commentList>
    <comment ref="E2" authorId="0" shapeId="0">
      <text>
        <r>
          <rPr>
            <b/>
            <sz val="9"/>
            <rFont val="宋体"/>
            <family val="3"/>
            <charset val="134"/>
          </rPr>
          <t>作者:</t>
        </r>
        <r>
          <rPr>
            <sz val="9"/>
            <rFont val="宋体"/>
            <family val="3"/>
            <charset val="134"/>
          </rPr>
          <t xml:space="preserve">
合同额4508</t>
        </r>
      </text>
    </comment>
    <comment ref="H5" authorId="0" shapeId="0">
      <text>
        <r>
          <rPr>
            <b/>
            <sz val="9"/>
            <rFont val="宋体"/>
            <family val="3"/>
            <charset val="134"/>
          </rPr>
          <t>作者:</t>
        </r>
        <r>
          <rPr>
            <sz val="9"/>
            <rFont val="宋体"/>
            <family val="3"/>
            <charset val="134"/>
          </rPr>
          <t xml:space="preserve">
系统承诺时间</t>
        </r>
      </text>
    </comment>
    <comment ref="I5" authorId="0" shapeId="0">
      <text>
        <r>
          <rPr>
            <b/>
            <sz val="9"/>
            <rFont val="宋体"/>
            <family val="3"/>
            <charset val="134"/>
          </rPr>
          <t>作者:</t>
        </r>
        <r>
          <rPr>
            <sz val="9"/>
            <rFont val="宋体"/>
            <family val="3"/>
            <charset val="134"/>
          </rPr>
          <t xml:space="preserve">
系统承诺时间</t>
        </r>
      </text>
    </comment>
    <comment ref="A11" authorId="0" shapeId="0">
      <text>
        <r>
          <rPr>
            <b/>
            <sz val="9"/>
            <rFont val="宋体"/>
            <family val="3"/>
            <charset val="134"/>
          </rPr>
          <t>作者:</t>
        </r>
        <r>
          <rPr>
            <sz val="9"/>
            <rFont val="宋体"/>
            <family val="3"/>
            <charset val="134"/>
          </rPr>
          <t xml:space="preserve">
提前启动</t>
        </r>
      </text>
    </comment>
    <comment ref="G12" authorId="0" shapeId="0">
      <text>
        <r>
          <rPr>
            <b/>
            <sz val="9"/>
            <rFont val="宋体"/>
            <family val="3"/>
            <charset val="134"/>
          </rPr>
          <t>作者:</t>
        </r>
        <r>
          <rPr>
            <sz val="9"/>
            <rFont val="宋体"/>
            <family val="3"/>
            <charset val="134"/>
          </rPr>
          <t xml:space="preserve">
2018.8.1下达中标通知书</t>
        </r>
      </text>
    </comment>
    <comment ref="E14" authorId="0" shapeId="0">
      <text>
        <r>
          <rPr>
            <b/>
            <sz val="9"/>
            <rFont val="宋体"/>
            <family val="3"/>
            <charset val="134"/>
          </rPr>
          <t>作者:</t>
        </r>
        <r>
          <rPr>
            <sz val="9"/>
            <rFont val="宋体"/>
            <family val="3"/>
            <charset val="134"/>
          </rPr>
          <t xml:space="preserve">
合同额580</t>
        </r>
      </text>
    </comment>
    <comment ref="E16" authorId="0" shapeId="0">
      <text>
        <r>
          <rPr>
            <b/>
            <sz val="9"/>
            <rFont val="宋体"/>
            <family val="3"/>
            <charset val="134"/>
          </rPr>
          <t>作者:</t>
        </r>
        <r>
          <rPr>
            <sz val="9"/>
            <rFont val="宋体"/>
            <family val="3"/>
            <charset val="134"/>
          </rPr>
          <t xml:space="preserve">
原合同额504.0896</t>
        </r>
      </text>
    </comment>
    <comment ref="E20" authorId="0" shapeId="0">
      <text>
        <r>
          <rPr>
            <b/>
            <sz val="9"/>
            <rFont val="宋体"/>
            <family val="3"/>
            <charset val="134"/>
          </rPr>
          <t>作者:</t>
        </r>
        <r>
          <rPr>
            <sz val="9"/>
            <rFont val="宋体"/>
            <family val="3"/>
            <charset val="134"/>
          </rPr>
          <t xml:space="preserve">
合同额430</t>
        </r>
      </text>
    </comment>
    <comment ref="E22" authorId="0" shapeId="0">
      <text>
        <r>
          <rPr>
            <b/>
            <sz val="9"/>
            <rFont val="宋体"/>
            <family val="3"/>
            <charset val="134"/>
          </rPr>
          <t>作者:</t>
        </r>
        <r>
          <rPr>
            <sz val="9"/>
            <rFont val="宋体"/>
            <family val="3"/>
            <charset val="134"/>
          </rPr>
          <t xml:space="preserve">
合同额400</t>
        </r>
      </text>
    </comment>
    <comment ref="A24" authorId="0" shapeId="0">
      <text>
        <r>
          <rPr>
            <b/>
            <sz val="9"/>
            <rFont val="宋体"/>
            <family val="3"/>
            <charset val="134"/>
          </rPr>
          <t>作者:</t>
        </r>
        <r>
          <rPr>
            <sz val="9"/>
            <rFont val="宋体"/>
            <family val="3"/>
            <charset val="134"/>
          </rPr>
          <t xml:space="preserve">
提前启动</t>
        </r>
      </text>
    </comment>
    <comment ref="G26" authorId="0" shapeId="0">
      <text>
        <r>
          <rPr>
            <b/>
            <sz val="9"/>
            <rFont val="宋体"/>
            <family val="3"/>
            <charset val="134"/>
          </rPr>
          <t>作者:</t>
        </r>
        <r>
          <rPr>
            <sz val="9"/>
            <rFont val="宋体"/>
            <family val="3"/>
            <charset val="134"/>
          </rPr>
          <t xml:space="preserve">
公司标准工时15工作日</t>
        </r>
      </text>
    </comment>
    <comment ref="H26" authorId="0" shapeId="0">
      <text>
        <r>
          <rPr>
            <b/>
            <sz val="9"/>
            <rFont val="宋体"/>
            <family val="3"/>
            <charset val="134"/>
          </rPr>
          <t>作者:</t>
        </r>
        <r>
          <rPr>
            <sz val="9"/>
            <rFont val="宋体"/>
            <family val="3"/>
            <charset val="134"/>
          </rPr>
          <t xml:space="preserve">
公司标准工时30工作日</t>
        </r>
      </text>
    </comment>
    <comment ref="A28" authorId="0" shapeId="0">
      <text>
        <r>
          <rPr>
            <b/>
            <sz val="9"/>
            <rFont val="宋体"/>
            <family val="3"/>
            <charset val="134"/>
          </rPr>
          <t>Windows 用户:</t>
        </r>
        <r>
          <rPr>
            <sz val="9"/>
            <rFont val="宋体"/>
            <family val="3"/>
            <charset val="134"/>
          </rPr>
          <t>甲方是秦皇岛市局，最终用户实际是省厅且部里的资金被省厅使用；秦皇岛让省厅支付，不认可该合同；该项目在2015.4.13申请垫资启动，垫资编号p20141322，还未消垫资。</t>
        </r>
      </text>
    </comment>
    <comment ref="E28" authorId="0" shapeId="0">
      <text>
        <r>
          <rPr>
            <b/>
            <sz val="9"/>
            <rFont val="宋体"/>
            <family val="3"/>
            <charset val="134"/>
          </rPr>
          <t>作者:</t>
        </r>
        <r>
          <rPr>
            <sz val="9"/>
            <rFont val="宋体"/>
            <family val="3"/>
            <charset val="134"/>
          </rPr>
          <t xml:space="preserve">
合同额168</t>
        </r>
      </text>
    </comment>
    <comment ref="G28" authorId="0" shapeId="0">
      <text>
        <r>
          <rPr>
            <b/>
            <sz val="9"/>
            <rFont val="宋体"/>
            <family val="3"/>
            <charset val="134"/>
          </rPr>
          <t>作者:</t>
        </r>
        <r>
          <rPr>
            <sz val="9"/>
            <rFont val="宋体"/>
            <family val="3"/>
            <charset val="134"/>
          </rPr>
          <t xml:space="preserve">
不认可合同，已垫资启动</t>
        </r>
      </text>
    </comment>
    <comment ref="J28" authorId="0" shapeId="0">
      <text>
        <r>
          <rPr>
            <b/>
            <sz val="9"/>
            <rFont val="宋体"/>
            <family val="3"/>
            <charset val="134"/>
          </rPr>
          <t>作者:</t>
        </r>
        <r>
          <rPr>
            <sz val="9"/>
            <rFont val="宋体"/>
            <family val="3"/>
            <charset val="134"/>
          </rPr>
          <t xml:space="preserve">
Windows 用户:甲方是秦皇岛市局，最终用户实际是省厅且部里的资金被省厅使用；秦皇岛让省厅支付，不认可该合同；该项目在2015.4.13申请垫资启动，垫资编号p20141322，还未消垫资。</t>
        </r>
      </text>
    </comment>
    <comment ref="G30" authorId="0" shapeId="0">
      <text>
        <r>
          <rPr>
            <b/>
            <sz val="9"/>
            <rFont val="宋体"/>
            <family val="3"/>
            <charset val="134"/>
          </rPr>
          <t>作者:</t>
        </r>
        <r>
          <rPr>
            <sz val="9"/>
            <rFont val="宋体"/>
            <family val="3"/>
            <charset val="134"/>
          </rPr>
          <t xml:space="preserve">
标准工时</t>
        </r>
      </text>
    </comment>
    <comment ref="G31" authorId="0" shapeId="0">
      <text>
        <r>
          <rPr>
            <b/>
            <sz val="9"/>
            <rFont val="宋体"/>
            <family val="3"/>
            <charset val="134"/>
          </rPr>
          <t>作者:</t>
        </r>
        <r>
          <rPr>
            <sz val="9"/>
            <rFont val="宋体"/>
            <family val="3"/>
            <charset val="134"/>
          </rPr>
          <t xml:space="preserve">
合同未明确规定</t>
        </r>
      </text>
    </comment>
    <comment ref="H31" authorId="0" shapeId="0">
      <text>
        <r>
          <rPr>
            <b/>
            <sz val="9"/>
            <rFont val="宋体"/>
            <family val="3"/>
            <charset val="134"/>
          </rPr>
          <t>作者:</t>
        </r>
        <r>
          <rPr>
            <sz val="9"/>
            <rFont val="宋体"/>
            <family val="3"/>
            <charset val="134"/>
          </rPr>
          <t xml:space="preserve">
合同未明确规定</t>
        </r>
      </text>
    </comment>
    <comment ref="E32" authorId="0" shapeId="0">
      <text>
        <r>
          <rPr>
            <b/>
            <sz val="9"/>
            <rFont val="宋体"/>
            <family val="3"/>
            <charset val="134"/>
          </rPr>
          <t>作者:</t>
        </r>
        <r>
          <rPr>
            <sz val="9"/>
            <rFont val="宋体"/>
            <family val="3"/>
            <charset val="134"/>
          </rPr>
          <t xml:space="preserve">
合同额94</t>
        </r>
      </text>
    </comment>
    <comment ref="G35" authorId="0" shapeId="0">
      <text>
        <r>
          <rPr>
            <b/>
            <sz val="9"/>
            <rFont val="宋体"/>
            <family val="3"/>
            <charset val="134"/>
          </rPr>
          <t>作者:</t>
        </r>
        <r>
          <rPr>
            <sz val="9"/>
            <rFont val="宋体"/>
            <family val="3"/>
            <charset val="134"/>
          </rPr>
          <t xml:space="preserve">
设备验收：2019-2-1</t>
        </r>
      </text>
    </comment>
    <comment ref="A40" authorId="0" shapeId="0">
      <text>
        <r>
          <rPr>
            <b/>
            <sz val="9"/>
            <rFont val="宋体"/>
            <family val="3"/>
            <charset val="134"/>
          </rPr>
          <t>作者:</t>
        </r>
        <r>
          <rPr>
            <sz val="9"/>
            <rFont val="宋体"/>
            <family val="3"/>
            <charset val="134"/>
          </rPr>
          <t xml:space="preserve">
过单</t>
        </r>
      </text>
    </comment>
    <comment ref="G40" authorId="0" shapeId="0">
      <text>
        <r>
          <rPr>
            <b/>
            <sz val="9"/>
            <rFont val="宋体"/>
            <family val="3"/>
            <charset val="134"/>
          </rPr>
          <t>作者:</t>
        </r>
        <r>
          <rPr>
            <sz val="9"/>
            <rFont val="宋体"/>
            <family val="3"/>
            <charset val="134"/>
          </rPr>
          <t xml:space="preserve">
标准工时 15工作日到货，30工作日完工</t>
        </r>
      </text>
    </comment>
    <comment ref="A44" authorId="0" shapeId="0">
      <text>
        <r>
          <rPr>
            <b/>
            <sz val="9"/>
            <rFont val="宋体"/>
            <family val="3"/>
            <charset val="134"/>
          </rPr>
          <t>作者:</t>
        </r>
        <r>
          <rPr>
            <sz val="9"/>
            <rFont val="宋体"/>
            <family val="3"/>
            <charset val="134"/>
          </rPr>
          <t xml:space="preserve">
提前启动</t>
        </r>
      </text>
    </comment>
    <comment ref="J46" authorId="0" shapeId="0">
      <text>
        <r>
          <rPr>
            <b/>
            <sz val="9"/>
            <rFont val="宋体"/>
            <family val="3"/>
            <charset val="134"/>
          </rPr>
          <t>作者:</t>
        </r>
        <r>
          <rPr>
            <sz val="9"/>
            <rFont val="宋体"/>
            <family val="3"/>
            <charset val="134"/>
          </rPr>
          <t xml:space="preserve">
部分启动</t>
        </r>
      </text>
    </comment>
    <comment ref="E50" authorId="0" shapeId="0">
      <text>
        <r>
          <rPr>
            <b/>
            <sz val="9"/>
            <rFont val="宋体"/>
            <family val="3"/>
            <charset val="134"/>
          </rPr>
          <t>作者:</t>
        </r>
        <r>
          <rPr>
            <sz val="9"/>
            <rFont val="宋体"/>
            <family val="3"/>
            <charset val="134"/>
          </rPr>
          <t xml:space="preserve">
合同额15</t>
        </r>
      </text>
    </comment>
    <comment ref="A51" authorId="0" shapeId="0">
      <text>
        <r>
          <rPr>
            <b/>
            <sz val="9"/>
            <rFont val="宋体"/>
            <family val="3"/>
            <charset val="134"/>
          </rPr>
          <t>作者:</t>
        </r>
        <r>
          <rPr>
            <sz val="9"/>
            <rFont val="宋体"/>
            <family val="3"/>
            <charset val="134"/>
          </rPr>
          <t xml:space="preserve">
提前启动</t>
        </r>
      </text>
    </comment>
    <comment ref="A53" authorId="0" shapeId="0">
      <text>
        <r>
          <rPr>
            <b/>
            <sz val="9"/>
            <rFont val="宋体"/>
            <family val="3"/>
            <charset val="134"/>
          </rPr>
          <t>作者:</t>
        </r>
        <r>
          <rPr>
            <sz val="9"/>
            <rFont val="宋体"/>
            <family val="3"/>
            <charset val="134"/>
          </rPr>
          <t xml:space="preserve">
提前启动</t>
        </r>
      </text>
    </comment>
  </commentList>
</comments>
</file>

<file path=xl/comments7.xml><?xml version="1.0" encoding="utf-8"?>
<comments xmlns="http://schemas.openxmlformats.org/spreadsheetml/2006/main">
  <authors>
    <author>作者</author>
  </authors>
  <commentList>
    <comment ref="E3" authorId="0" shapeId="0">
      <text>
        <r>
          <rPr>
            <b/>
            <sz val="9"/>
            <rFont val="宋体"/>
            <family val="3"/>
            <charset val="134"/>
          </rPr>
          <t>作者:</t>
        </r>
        <r>
          <rPr>
            <sz val="9"/>
            <rFont val="宋体"/>
            <family val="3"/>
            <charset val="134"/>
          </rPr>
          <t xml:space="preserve">
合同额580</t>
        </r>
      </text>
    </comment>
    <comment ref="E6" authorId="0" shapeId="0">
      <text>
        <r>
          <rPr>
            <b/>
            <sz val="9"/>
            <rFont val="宋体"/>
            <family val="3"/>
            <charset val="134"/>
          </rPr>
          <t>作者:</t>
        </r>
        <r>
          <rPr>
            <sz val="9"/>
            <rFont val="宋体"/>
            <family val="3"/>
            <charset val="134"/>
          </rPr>
          <t xml:space="preserve">
合同额400</t>
        </r>
      </text>
    </comment>
    <comment ref="A7" authorId="0" shapeId="0">
      <text>
        <r>
          <rPr>
            <b/>
            <sz val="9"/>
            <rFont val="宋体"/>
            <family val="3"/>
            <charset val="134"/>
          </rPr>
          <t>Windows 用户:</t>
        </r>
        <r>
          <rPr>
            <sz val="9"/>
            <rFont val="宋体"/>
            <family val="3"/>
            <charset val="134"/>
          </rPr>
          <t>甲方是秦皇岛市局，最终用户实际是省厅且部里的资金被省厅使用；秦皇岛让省厅支付，不认可该合同；该项目在2015.4.13申请垫资启动，垫资编号p20141322，还未消垫资。</t>
        </r>
      </text>
    </comment>
    <comment ref="E7" authorId="0" shapeId="0">
      <text>
        <r>
          <rPr>
            <b/>
            <sz val="9"/>
            <rFont val="宋体"/>
            <family val="3"/>
            <charset val="134"/>
          </rPr>
          <t>作者:</t>
        </r>
        <r>
          <rPr>
            <sz val="9"/>
            <rFont val="宋体"/>
            <family val="3"/>
            <charset val="134"/>
          </rPr>
          <t xml:space="preserve">
合同额168</t>
        </r>
      </text>
    </comment>
    <comment ref="G7" authorId="0" shapeId="0">
      <text>
        <r>
          <rPr>
            <b/>
            <sz val="9"/>
            <rFont val="宋体"/>
            <family val="3"/>
            <charset val="134"/>
          </rPr>
          <t>作者:</t>
        </r>
        <r>
          <rPr>
            <sz val="9"/>
            <rFont val="宋体"/>
            <family val="3"/>
            <charset val="134"/>
          </rPr>
          <t xml:space="preserve">
不认可合同，已垫资启动</t>
        </r>
      </text>
    </comment>
    <comment ref="J7" authorId="0" shapeId="0">
      <text>
        <r>
          <rPr>
            <b/>
            <sz val="9"/>
            <rFont val="宋体"/>
            <family val="3"/>
            <charset val="134"/>
          </rPr>
          <t>作者:</t>
        </r>
        <r>
          <rPr>
            <sz val="9"/>
            <rFont val="宋体"/>
            <family val="3"/>
            <charset val="134"/>
          </rPr>
          <t xml:space="preserve">
Windows 用户:甲方是秦皇岛市局，最终用户实际是省厅且部里的资金被省厅使用；秦皇岛让省厅支付，不认可该合同；该项目在2015.4.13申请垫资启动，垫资编号p20141322，还未消垫资。</t>
        </r>
      </text>
    </comment>
    <comment ref="E8" authorId="0" shapeId="0">
      <text>
        <r>
          <rPr>
            <b/>
            <sz val="9"/>
            <rFont val="宋体"/>
            <family val="3"/>
            <charset val="134"/>
          </rPr>
          <t>作者:</t>
        </r>
        <r>
          <rPr>
            <sz val="9"/>
            <rFont val="宋体"/>
            <family val="3"/>
            <charset val="134"/>
          </rPr>
          <t xml:space="preserve">
合同额94</t>
        </r>
      </text>
    </comment>
    <comment ref="E11" authorId="0" shapeId="0">
      <text>
        <r>
          <rPr>
            <b/>
            <sz val="9"/>
            <rFont val="宋体"/>
            <family val="3"/>
            <charset val="134"/>
          </rPr>
          <t>作者:</t>
        </r>
        <r>
          <rPr>
            <sz val="9"/>
            <rFont val="宋体"/>
            <family val="3"/>
            <charset val="134"/>
          </rPr>
          <t xml:space="preserve">
合同额15</t>
        </r>
      </text>
    </comment>
  </commentList>
</comments>
</file>

<file path=xl/sharedStrings.xml><?xml version="1.0" encoding="utf-8"?>
<sst xmlns="http://schemas.openxmlformats.org/spreadsheetml/2006/main" count="3305" uniqueCount="722">
  <si>
    <t>部门</t>
  </si>
  <si>
    <t>2019年1Q-实际</t>
  </si>
  <si>
    <t>2019年2Q-实际</t>
  </si>
  <si>
    <t>合计</t>
  </si>
  <si>
    <t>河北代表处</t>
  </si>
  <si>
    <t>湖北代表处</t>
  </si>
  <si>
    <t>北京代表处</t>
  </si>
  <si>
    <t>贵州代表处</t>
  </si>
  <si>
    <t>山东代表处</t>
  </si>
  <si>
    <t>宁夏代表处</t>
  </si>
  <si>
    <t>河南代表处</t>
  </si>
  <si>
    <t>江苏代表处</t>
  </si>
  <si>
    <t>浙江代表处</t>
  </si>
  <si>
    <t>天津代表处</t>
  </si>
  <si>
    <t>上海代表处</t>
  </si>
  <si>
    <t>内蒙代表处</t>
  </si>
  <si>
    <t>重庆代表处</t>
  </si>
  <si>
    <t>黑龙江代表处</t>
  </si>
  <si>
    <t>吉林代表处</t>
  </si>
  <si>
    <t>辽宁代表处</t>
  </si>
  <si>
    <t>青海代表处</t>
  </si>
  <si>
    <t>甘肃代表处</t>
  </si>
  <si>
    <t>安徽代表处</t>
  </si>
  <si>
    <t>湖南代表处</t>
  </si>
  <si>
    <t>江西代表处</t>
  </si>
  <si>
    <t>山西代表处</t>
  </si>
  <si>
    <t>陕西代表处</t>
  </si>
  <si>
    <t>新疆代表处</t>
  </si>
  <si>
    <t>四川代表处</t>
  </si>
  <si>
    <t>云南代表处</t>
  </si>
  <si>
    <t>广东代表处</t>
  </si>
  <si>
    <t>广西代表处</t>
  </si>
  <si>
    <t>海南代表处</t>
  </si>
  <si>
    <t>西藏代表处</t>
  </si>
  <si>
    <t>福建代表处</t>
  </si>
  <si>
    <t>项目编号</t>
  </si>
  <si>
    <t>项目状态</t>
  </si>
  <si>
    <t>项目名称</t>
  </si>
  <si>
    <t>合同金额（万）</t>
  </si>
  <si>
    <t>合同签订日期</t>
  </si>
  <si>
    <t>合同验收日期</t>
  </si>
  <si>
    <t>验收报告提交日期</t>
  </si>
  <si>
    <t>验收时间</t>
  </si>
  <si>
    <t>2019交付部门</t>
  </si>
  <si>
    <t>部门负责人</t>
  </si>
  <si>
    <t>P20177846</t>
  </si>
  <si>
    <t>验收</t>
  </si>
  <si>
    <t>2017北京西城区北京SXGXA 12总队JZ综合应用平台一期</t>
  </si>
  <si>
    <t>宋治强</t>
  </si>
  <si>
    <t>P20188528</t>
  </si>
  <si>
    <t>北京市互联网信息办公室
北京市互联网舆情监管（三期）平台
建设项目2018年线路（裸光纤、电路）租赁服务合同</t>
  </si>
  <si>
    <t>P20164067</t>
  </si>
  <si>
    <t>2016北京平谷区平谷分局手机QZ实验室一期</t>
  </si>
  <si>
    <t>P20188527</t>
  </si>
  <si>
    <t>2018北京网信办机柜租赁合同</t>
  </si>
  <si>
    <t>P20189722</t>
  </si>
  <si>
    <t>2017北京海淀区北京SXGXA海淀分局互联网管理综合应用系统五期</t>
  </si>
  <si>
    <t>P20189582</t>
  </si>
  <si>
    <t>2018甘肃庆阳市庆阳SXGXANZPT一期</t>
  </si>
  <si>
    <t>王飘</t>
  </si>
  <si>
    <t>P20151725</t>
  </si>
  <si>
    <t>2015甘肃省陇南ZK系统建设</t>
  </si>
  <si>
    <t>P20177507</t>
  </si>
  <si>
    <t>2017甘肃白银市*J**Z*支队JZ综合应用平台二期</t>
  </si>
  <si>
    <t>P20188742</t>
  </si>
  <si>
    <t>汕尾市公安局2018年XX1系统扩容（WZPT三期）项目建设合同</t>
  </si>
  <si>
    <t>P20181128</t>
  </si>
  <si>
    <t>2018广东东莞市东莞SXGXA塘厦分局互联网管理综合应用系统二期</t>
  </si>
  <si>
    <t>P20189464</t>
  </si>
  <si>
    <t>2018广东清远SXGXAWZPT一期</t>
  </si>
  <si>
    <t>P20181021</t>
  </si>
  <si>
    <t>肇庆市公安局端州分局FEGD-CT18734项目合同</t>
  </si>
  <si>
    <t>P20190085</t>
  </si>
  <si>
    <t>2019河源市公安局科信大数据治理和服务平台一期</t>
  </si>
  <si>
    <t>P20188553</t>
  </si>
  <si>
    <t>东莞市公安局2018年网络维护（2）项目合同</t>
  </si>
  <si>
    <t>P20181403</t>
  </si>
  <si>
    <t>2018广西百色市公安局SXGXAAyena数据接入服务一期</t>
  </si>
  <si>
    <t>P20181659</t>
  </si>
  <si>
    <t>2018梧州市公安局WZPT一期</t>
  </si>
  <si>
    <t>P20181852</t>
  </si>
  <si>
    <t>2018柳州市公安局异常行为分析预警系统科信大数据治理和平台产品一期</t>
  </si>
  <si>
    <t>P20178100</t>
  </si>
  <si>
    <t>2017广西南宁市中国联合网络通信有限公司广西壮族自治区分公司ATCA型分流设备-100G平台产品一期</t>
  </si>
  <si>
    <t>P20181686</t>
  </si>
  <si>
    <t>2018河池市公安局金城江分局互联网管理综合应用系统一期</t>
  </si>
  <si>
    <t>P20176581</t>
  </si>
  <si>
    <t>2017河北邯郸市公安局SCCAWZ三期</t>
  </si>
  <si>
    <t>合同无要求</t>
  </si>
  <si>
    <t>杨凯夫</t>
  </si>
  <si>
    <t>P20181378</t>
  </si>
  <si>
    <t>2018湖北武汉孝感市SXGXAWZPT二期</t>
  </si>
  <si>
    <t>徐康达</t>
  </si>
  <si>
    <t>P20188747</t>
  </si>
  <si>
    <t>鄂州市公安局WZPT项目建设合同</t>
  </si>
  <si>
    <t>丁考</t>
  </si>
  <si>
    <t>P20176358</t>
  </si>
  <si>
    <t>天门市公安局网安综合应用平台建设采购合同</t>
  </si>
  <si>
    <t>P20191424</t>
  </si>
  <si>
    <t>2019湖北省公安厅网格化信息管理系统一期</t>
  </si>
  <si>
    <t>P20189419</t>
  </si>
  <si>
    <t>江苏泰州市局LZ项目采购合同</t>
  </si>
  <si>
    <t>吴波</t>
  </si>
  <si>
    <t>P20165164</t>
  </si>
  <si>
    <t>2016内蒙呼和浩特SHGXAXY国宝总队境外非政府组织信息系统建设一期</t>
  </si>
  <si>
    <t>P20177430</t>
  </si>
  <si>
    <t>2017内蒙古呼和浩特市北京鼎普科技股份有限公司大数据JG平台一期</t>
  </si>
  <si>
    <t>P20181519</t>
  </si>
  <si>
    <t>2018内蒙古呼和浩特市内蒙古自治区互联网信息办公室网信数据平台一期</t>
  </si>
  <si>
    <t>2018/9/31</t>
  </si>
  <si>
    <t>P20190600</t>
  </si>
  <si>
    <t>内蒙古自治区互联网信息办公室重要业务数据迁移服务项目</t>
  </si>
  <si>
    <t>合同中未要求</t>
  </si>
  <si>
    <t xml:space="preserve"> P20190344 </t>
  </si>
  <si>
    <t>2019宁夏区公安厅WZPT五期</t>
  </si>
  <si>
    <t>P20178109</t>
  </si>
  <si>
    <t>2017山东济南市中国联合网络通信有限公司山东省分公司ATCA型分流设备-100G平台产品一期</t>
  </si>
  <si>
    <t>P20176813</t>
  </si>
  <si>
    <t>2018滨州市GXAXJ互联网JDZK系统升级扩容项目建设合同</t>
  </si>
  <si>
    <t>P20152990</t>
  </si>
  <si>
    <t>2015山东日照市GAJ岚山分局管理系统一期</t>
  </si>
  <si>
    <t>P20188905</t>
  </si>
  <si>
    <t>2018陕西安康SXGXA互联网管理综合应用系统一期</t>
  </si>
  <si>
    <t>P20189198</t>
  </si>
  <si>
    <t>上海市公安局奉贤分局城域网络安全态势感知系统一期</t>
  </si>
  <si>
    <t>P20181752</t>
  </si>
  <si>
    <t>2018公安部第三研究所WATeZhong设备审计系统二期</t>
  </si>
  <si>
    <t>P20189985</t>
  </si>
  <si>
    <t>2018上海黄浦诺基亚东软通信技术有限公司售后服务四期</t>
  </si>
  <si>
    <t>P20181786</t>
  </si>
  <si>
    <t>2018公安部第三研究所WZPT一期</t>
  </si>
  <si>
    <t>P20189721</t>
  </si>
  <si>
    <t>2018天津和平区中国联合网络通信有限公司天津市分公司ATCA型分流设备-100G平台产品三期</t>
  </si>
  <si>
    <t>P20181656</t>
  </si>
  <si>
    <t>2018天津市信息化建设投资管理局ATCA型分流设备-100G平台四期</t>
  </si>
  <si>
    <t>P20190303</t>
  </si>
  <si>
    <t>天津联通骨干网络新建分流设备采购合同-艾思瑞五期</t>
  </si>
  <si>
    <t>P20191140</t>
  </si>
  <si>
    <t>2019天津市河西区消防支队数据获取产品一期</t>
  </si>
  <si>
    <t>P20188578</t>
  </si>
  <si>
    <t>云南省公安厅2018年固定互联网节点zk系统升级扩容（J用接口）建设合同</t>
  </si>
  <si>
    <t>P20192315</t>
  </si>
  <si>
    <t>2019云南省公安厅WZPT二期</t>
  </si>
  <si>
    <t>P20181095</t>
  </si>
  <si>
    <t>2018浙江衢州市常山县公安局J**Z专用设备一期</t>
  </si>
  <si>
    <t>P20181430</t>
  </si>
  <si>
    <t>2018浙江温州市公安局WZPT二期</t>
  </si>
  <si>
    <t>P20191691</t>
  </si>
  <si>
    <t>2019黄岩区公安分局互联网管理综合应用系统一期</t>
  </si>
  <si>
    <t>P20189857</t>
  </si>
  <si>
    <t>2018重庆渝中区SXGXA渝中分局科信科TZGJ武器一期</t>
  </si>
  <si>
    <t>P20191727</t>
  </si>
  <si>
    <t>2019重庆市公安局非锐安产品一期</t>
  </si>
  <si>
    <t>P20192127</t>
  </si>
  <si>
    <t>2019郑州市公安局WZPT四期</t>
  </si>
  <si>
    <t>P20181273</t>
  </si>
  <si>
    <t>2018河南郑州SXGXA重点阵地GK系统二期</t>
  </si>
  <si>
    <t>P20189956</t>
  </si>
  <si>
    <t>2018贵州毕节地区毕节SXGXAWZPT一期</t>
  </si>
  <si>
    <t>P20188556</t>
  </si>
  <si>
    <t>中国联通2017年宁夏城域网专用接口配套新建工程JXXK主设备采购合同</t>
  </si>
  <si>
    <t>P20189611</t>
  </si>
  <si>
    <t>2018宁夏银川市中国联合网络通信有限公司宁夏回族自治区分公司ATCA型分流设备-100G平台产品二期</t>
  </si>
  <si>
    <t>行标签</t>
  </si>
  <si>
    <t>计数项:项目名称</t>
  </si>
  <si>
    <t>求和项:合同金额（万）</t>
  </si>
  <si>
    <t>总计</t>
  </si>
  <si>
    <t>负责人</t>
  </si>
  <si>
    <t>刘吉利</t>
  </si>
  <si>
    <t>2019合同主体事业部</t>
  </si>
  <si>
    <t>P20164463</t>
  </si>
  <si>
    <t>未启动</t>
  </si>
  <si>
    <t>网安事业部</t>
  </si>
  <si>
    <t>P20135540</t>
  </si>
  <si>
    <t>P20140252</t>
  </si>
  <si>
    <t>P20165856</t>
  </si>
  <si>
    <t>P20176526</t>
  </si>
  <si>
    <t>P20176528</t>
  </si>
  <si>
    <t>P20181845</t>
  </si>
  <si>
    <t>第五事业部</t>
  </si>
  <si>
    <t>P20188573</t>
  </si>
  <si>
    <t>P20189255</t>
  </si>
  <si>
    <t>第十事业部</t>
  </si>
  <si>
    <t>P20190991</t>
  </si>
  <si>
    <t>是否移交</t>
  </si>
  <si>
    <t>合同到货日期</t>
  </si>
  <si>
    <t>合同完工日期</t>
  </si>
  <si>
    <t>启动日期</t>
  </si>
  <si>
    <t>省</t>
  </si>
  <si>
    <t>市</t>
  </si>
  <si>
    <t>2019合同主体产品线</t>
  </si>
  <si>
    <t>P20191499</t>
  </si>
  <si>
    <t>已移交</t>
  </si>
  <si>
    <t>已初验</t>
  </si>
  <si>
    <t>2019湖北省公安厅WZPT一期</t>
  </si>
  <si>
    <t>湖北</t>
  </si>
  <si>
    <t>武汉</t>
  </si>
  <si>
    <t>WZ平台产品线</t>
  </si>
  <si>
    <t>未移交</t>
  </si>
  <si>
    <t>实施中</t>
  </si>
  <si>
    <t>广东</t>
  </si>
  <si>
    <t>惠州</t>
  </si>
  <si>
    <t>P20177420</t>
  </si>
  <si>
    <t>已完工</t>
  </si>
  <si>
    <t>2017山西太原市政法委指挥中心一期</t>
  </si>
  <si>
    <t>根据工程进度定</t>
  </si>
  <si>
    <t>山西</t>
  </si>
  <si>
    <t>太原</t>
  </si>
  <si>
    <t>第十一事业部</t>
  </si>
  <si>
    <t>科信业务应用产品线</t>
  </si>
  <si>
    <t>P20191879</t>
  </si>
  <si>
    <t>2019联想集团有限公司非锐安产品二期</t>
  </si>
  <si>
    <t>北京</t>
  </si>
  <si>
    <t>海淀</t>
  </si>
  <si>
    <t>王文博</t>
  </si>
  <si>
    <t>TZ产品线</t>
  </si>
  <si>
    <t>P20181109</t>
  </si>
  <si>
    <t>2018山东济南中国联合网络通信有限公司山东省分公司ATCA型分流设备-100G平台产品二期</t>
  </si>
  <si>
    <t>山东</t>
  </si>
  <si>
    <t>济南</t>
  </si>
  <si>
    <t>第一事业部</t>
  </si>
  <si>
    <t>分流设备</t>
  </si>
  <si>
    <t>P20188803</t>
  </si>
  <si>
    <t>已完工-未移交 
未采购透明化</t>
  </si>
  <si>
    <t>2018河南郑州市公安局SXSGXAWZPT三期</t>
  </si>
  <si>
    <t>河南</t>
  </si>
  <si>
    <t>郑州市</t>
  </si>
  <si>
    <t>实战创新产品线</t>
  </si>
  <si>
    <t>P20191145</t>
  </si>
  <si>
    <t>2019东莞市公安局WZPT一期</t>
  </si>
  <si>
    <t>东莞</t>
  </si>
  <si>
    <t>P20191039</t>
  </si>
  <si>
    <t>2019梧州市公安局WZPT二期</t>
  </si>
  <si>
    <t>广西</t>
  </si>
  <si>
    <t>P20176637</t>
  </si>
  <si>
    <t>2017湖南长沙市湖南SHGXAXT数据中心一期</t>
  </si>
  <si>
    <t>湖南</t>
  </si>
  <si>
    <t>长沙市</t>
  </si>
  <si>
    <t>疑难合同无法验收</t>
  </si>
  <si>
    <t>第二事业部</t>
  </si>
  <si>
    <t>拓展业务产品线</t>
  </si>
  <si>
    <t>P20190661</t>
  </si>
  <si>
    <t>2019贵州省公安厅FK业务平台一期</t>
  </si>
  <si>
    <t>贵州</t>
  </si>
  <si>
    <t>贵阳</t>
  </si>
  <si>
    <t>P20100032</t>
  </si>
  <si>
    <t>西宁市政府采购中心采购合同（网Z）</t>
  </si>
  <si>
    <t>青海</t>
  </si>
  <si>
    <t>西宁</t>
  </si>
  <si>
    <t>历史遗留疑难项目</t>
  </si>
  <si>
    <t>P20188506</t>
  </si>
  <si>
    <t>2018新疆乌鲁木齐市新疆TZ总队TZ综合联动平台一期</t>
  </si>
  <si>
    <t>新疆</t>
  </si>
  <si>
    <t>乌鲁木齐</t>
  </si>
  <si>
    <t>JSD产品线</t>
  </si>
  <si>
    <t>P20188919</t>
  </si>
  <si>
    <t>2018青海西宁市青海SHGXAXT708信息系统一期</t>
  </si>
  <si>
    <t>数据业务产品线</t>
  </si>
  <si>
    <t>P20191616</t>
  </si>
  <si>
    <t>2019柳州市公安局WZPT一期</t>
  </si>
  <si>
    <t>柳州</t>
  </si>
  <si>
    <t>P20141004</t>
  </si>
  <si>
    <t>2014年黑龙江省哈尔滨市局WZPT建设项目</t>
  </si>
  <si>
    <t>黑龙江</t>
  </si>
  <si>
    <t>哈尔滨</t>
  </si>
  <si>
    <t>P20176435</t>
  </si>
  <si>
    <t>2017内蒙古兴安盟公安局WZPT4.5及线路升级三期</t>
  </si>
  <si>
    <t>内蒙古</t>
  </si>
  <si>
    <t>兴安盟</t>
  </si>
  <si>
    <t xml:space="preserve">综合GK产品线  </t>
  </si>
  <si>
    <t>P20191584</t>
  </si>
  <si>
    <t>2019东莞市公安局ATCA型分流设备-100G平台产品一期</t>
  </si>
  <si>
    <t>P20100008</t>
  </si>
  <si>
    <t>河北省邯郸市公安局ZK系统四期建设工程合同</t>
  </si>
  <si>
    <t>河北</t>
  </si>
  <si>
    <t>邯郸市</t>
  </si>
  <si>
    <t>P20176459</t>
  </si>
  <si>
    <t>杨凌示范区公安局互联网ZK系统建设合同</t>
  </si>
  <si>
    <t>陕西</t>
  </si>
  <si>
    <t>西安</t>
  </si>
  <si>
    <t>P20190711</t>
  </si>
  <si>
    <t>2019三门县公安局互联网管理综合应用系统一期</t>
  </si>
  <si>
    <t>浙江</t>
  </si>
  <si>
    <t>台州</t>
  </si>
  <si>
    <t>P20178133</t>
  </si>
  <si>
    <t>已完工-未采购透明化</t>
  </si>
  <si>
    <t>2017福建福州中国联合网络通信有限公司福建分公司ATCT型分流设备-100G平台产品一期</t>
  </si>
  <si>
    <t>福建</t>
  </si>
  <si>
    <t>福州</t>
  </si>
  <si>
    <t>P20189459</t>
  </si>
  <si>
    <t>2018宁波市宁波SXGXA情指联勤中心互联网信息综合监管平台一期（P201189459.01）</t>
  </si>
  <si>
    <t>宁波</t>
  </si>
  <si>
    <t>第四事业部</t>
  </si>
  <si>
    <t>网信产品线</t>
  </si>
  <si>
    <t>P20177915</t>
  </si>
  <si>
    <t>设备验收</t>
  </si>
  <si>
    <t>2017年中国联通河北省城域网专用接口新建工程项目合同（JK设备部分）</t>
  </si>
  <si>
    <t>石家庄</t>
  </si>
  <si>
    <t>2016陕西宝鸡市宝鸡市公安局ZK系统升级四期</t>
  </si>
  <si>
    <t>等甲方通知</t>
  </si>
  <si>
    <t>宝鸡</t>
  </si>
  <si>
    <t>P20181760</t>
  </si>
  <si>
    <t>2018公安部第三研究所数据获取产品一期</t>
  </si>
  <si>
    <t>上海</t>
  </si>
  <si>
    <t>徐汇区</t>
  </si>
  <si>
    <t>P20141203</t>
  </si>
  <si>
    <t>2014三所特技部（贵州VPDN项目）</t>
  </si>
  <si>
    <t>P20191414</t>
  </si>
  <si>
    <t xml:space="preserve"> 2019贵阳市公安局科信大数据治理和服务平台一期</t>
  </si>
  <si>
    <t>待定</t>
  </si>
  <si>
    <t>新疆生产建设兵团第十三师公安局WIFI-GZPT建设项目</t>
  </si>
  <si>
    <t>首款未到</t>
  </si>
  <si>
    <t>首付到账日期+105工作日</t>
  </si>
  <si>
    <t>首付到账日期+140工作日</t>
  </si>
  <si>
    <t>兵团第十三师</t>
  </si>
  <si>
    <t>黑河</t>
  </si>
  <si>
    <t>2016陕西宝鸡市宝鸡市公安局WZ补充合同一期</t>
  </si>
  <si>
    <t>P20178108</t>
  </si>
  <si>
    <t>2017吉林长春市中国联通网络通信有限公司吉林分公司ATCA型分流设备-100G平台产品一期</t>
  </si>
  <si>
    <t>吉林</t>
  </si>
  <si>
    <t>长春</t>
  </si>
  <si>
    <t>P20192034</t>
  </si>
  <si>
    <t>2019贵阳市公安局可信接入网关一期</t>
  </si>
  <si>
    <t>P20190662</t>
  </si>
  <si>
    <t>2019贵州省公安厅FK业务平台四期</t>
  </si>
  <si>
    <t>P20178008</t>
  </si>
  <si>
    <t>岳阳市公安局GB涉稳工作平台项目建设合同</t>
  </si>
  <si>
    <t>岳阳</t>
  </si>
  <si>
    <t>P20177916</t>
  </si>
  <si>
    <t>2017云南昆明市中国联合通信网络有限公司云南省分公司ATCA型分流设备-100G平台产品一期</t>
  </si>
  <si>
    <t>云南</t>
  </si>
  <si>
    <t>昆明</t>
  </si>
  <si>
    <t>2018建设兵团农十师公安局J**Z专用装备一期</t>
  </si>
  <si>
    <t>首付未回</t>
  </si>
  <si>
    <t>首付到账日期+49工作日</t>
  </si>
  <si>
    <t>首付到账日期+52工作日+30自然日</t>
  </si>
  <si>
    <t>兵团第十师</t>
  </si>
  <si>
    <t>P20177686</t>
  </si>
  <si>
    <t>2017宁夏银川市天津普泰国信科技有限公司活动区域交通态势分析和优化平台二期</t>
  </si>
  <si>
    <t>宁夏</t>
  </si>
  <si>
    <t>银川</t>
  </si>
  <si>
    <t>销售2</t>
  </si>
  <si>
    <t>P20178130</t>
  </si>
  <si>
    <t>2017天津和平区天津SXGXAWZPT一期</t>
  </si>
  <si>
    <t>天津</t>
  </si>
  <si>
    <t>和平区</t>
  </si>
  <si>
    <t>P20177416</t>
  </si>
  <si>
    <t>已完工-未移交</t>
  </si>
  <si>
    <t>2017湖北襄阳市襄阳SXGXATM1升级一期</t>
  </si>
  <si>
    <t>襄阳</t>
  </si>
  <si>
    <t>2018河南商丘市永城市GAJ WZPT二期</t>
  </si>
  <si>
    <t>首付到账日期+60工作日</t>
  </si>
  <si>
    <t>首付到账日期+60工作日+90自然日</t>
  </si>
  <si>
    <t>商丘</t>
  </si>
  <si>
    <t>P20190145</t>
  </si>
  <si>
    <t>2019浙江省台州市GA局路桥区分局视频大数据综合应用平台一期(P20190145.01)(P20190145.G1)</t>
  </si>
  <si>
    <t>P20181764</t>
  </si>
  <si>
    <t>2018云南省公安厅JZ综合应用平台一期</t>
  </si>
  <si>
    <t>P20188722</t>
  </si>
  <si>
    <t>2018辽宁沈阳市中国联合网络通信有限公司辽宁省分公司</t>
  </si>
  <si>
    <t>辽宁</t>
  </si>
  <si>
    <t>沈阳</t>
  </si>
  <si>
    <t>2019云南省公安厅WZPT一期</t>
  </si>
  <si>
    <t>P20177909</t>
  </si>
  <si>
    <t>2017北京海淀区北京天元创新科技有限公司非锐安产品一期</t>
  </si>
  <si>
    <t>海淀区</t>
  </si>
  <si>
    <t>销售5</t>
  </si>
  <si>
    <t>P20188526</t>
  </si>
  <si>
    <t>2017年中国联通黑龙江城域网专用借口新建工程主设备购销合同</t>
  </si>
  <si>
    <t>P20190946</t>
  </si>
  <si>
    <t>2019山东省泰安市公安局WZPT三期</t>
  </si>
  <si>
    <t>泰安</t>
  </si>
  <si>
    <t>P20192088</t>
  </si>
  <si>
    <t xml:space="preserve"> 2019塔城市公安局WZPT二期</t>
  </si>
  <si>
    <t>首付款+15G</t>
  </si>
  <si>
    <t>到货+15G</t>
  </si>
  <si>
    <t>完工+1个月5工作日</t>
  </si>
  <si>
    <t>塔城</t>
  </si>
  <si>
    <t>P20164385</t>
  </si>
  <si>
    <t>2016河南郑州市郑州SXGXAWIFI室外采集一期</t>
  </si>
  <si>
    <t>P20181470</t>
  </si>
  <si>
    <t>2018山东济南市中国联合网络通信有限公司山东省分公司正交分流设备-100G平台产品一期</t>
  </si>
  <si>
    <t xml:space="preserve"> 山东</t>
  </si>
  <si>
    <t>P20188392</t>
  </si>
  <si>
    <t>设备到货-提交完工报告仅确认收入</t>
  </si>
  <si>
    <t>2018浙江宁波SXGXA专题产品一期</t>
  </si>
  <si>
    <t>2014河北省GAT WZ平台秦皇岛前指分系统项目</t>
  </si>
  <si>
    <t>秦皇岛</t>
  </si>
  <si>
    <t>P20181518</t>
  </si>
  <si>
    <t>2018北京海淀区网信办网互联网综合监管平台一期</t>
  </si>
  <si>
    <t>P20191687</t>
  </si>
  <si>
    <t>P20191949</t>
  </si>
  <si>
    <t>P20133142</t>
  </si>
  <si>
    <t>云南省电信出口数据推送一期项目</t>
  </si>
  <si>
    <t>P20120024</t>
  </si>
  <si>
    <t>江西省公安厅TX1系统建设</t>
  </si>
  <si>
    <t>江西</t>
  </si>
  <si>
    <t>南昌</t>
  </si>
  <si>
    <t>P20191366</t>
  </si>
  <si>
    <t>P20192202</t>
  </si>
  <si>
    <t>2019天津市公安局宝坻分局非锐安产品一期</t>
  </si>
  <si>
    <t>到货+30G</t>
  </si>
  <si>
    <t>宝坻区</t>
  </si>
  <si>
    <t>P20165919</t>
  </si>
  <si>
    <t>2016浙江温州市委宣传部网信办网信应急指挥平台一期</t>
  </si>
  <si>
    <t>温州</t>
  </si>
  <si>
    <t>P20176229</t>
  </si>
  <si>
    <t>2017北京西城区国家BM局WX及数据服务一期</t>
  </si>
  <si>
    <t>西城区</t>
  </si>
  <si>
    <t>P20181814</t>
  </si>
  <si>
    <t>2018天津市宁河区检察院非锐安产品一期</t>
  </si>
  <si>
    <t>天津代表处-天津1</t>
  </si>
  <si>
    <t>2017新疆兵团第十师建设兵团农十师GAJ XX1系统二期</t>
  </si>
  <si>
    <t>P20191106</t>
  </si>
  <si>
    <t>2019重庆国安FK业务平台一期</t>
  </si>
  <si>
    <t>重庆</t>
  </si>
  <si>
    <t>渝中</t>
  </si>
  <si>
    <t xml:space="preserve">JSD </t>
  </si>
  <si>
    <t>P20191116</t>
  </si>
  <si>
    <t xml:space="preserve"> 2019常山县公安局J**Z综合应用平台一期</t>
  </si>
  <si>
    <t>首付+30G</t>
  </si>
  <si>
    <t>完工+1个月7工作日</t>
  </si>
  <si>
    <t>衢州市</t>
  </si>
  <si>
    <t>JSD</t>
  </si>
  <si>
    <t>P20165862</t>
  </si>
  <si>
    <t>2016山东滨州市滨州惠民公安局WIFI室外采集设备一期</t>
  </si>
  <si>
    <t>滨州</t>
  </si>
  <si>
    <t>P20189955</t>
  </si>
  <si>
    <t>2018北京海淀区北京市铁路公安局铁路公安GKPT一期</t>
  </si>
  <si>
    <t>P20188631</t>
  </si>
  <si>
    <t>2018陕西西安市电信科学技术第十研究所数据管理平台一期合同</t>
  </si>
  <si>
    <t>P20189263</t>
  </si>
  <si>
    <t>2018西藏拉萨市公安部第三研究所非锐安产品一期</t>
  </si>
  <si>
    <t>西藏</t>
  </si>
  <si>
    <t>拉萨</t>
  </si>
  <si>
    <t>态势感知产品线</t>
  </si>
  <si>
    <t>P20191191</t>
  </si>
  <si>
    <t>2019上海市公安局杨浦分局视频大数据综合应用平台一期</t>
  </si>
  <si>
    <t>杨浦</t>
  </si>
  <si>
    <t xml:space="preserve">第十一事业部 </t>
  </si>
  <si>
    <t>P20191141</t>
  </si>
  <si>
    <t>2019北京中设建安科技有限公司TZKS武器二期</t>
  </si>
  <si>
    <t>怀柔区</t>
  </si>
  <si>
    <t xml:space="preserve">TZ产品线 </t>
  </si>
  <si>
    <t>P20100031</t>
  </si>
  <si>
    <t>梅州市公安局Q**BDXXZ平台工程项目</t>
  </si>
  <si>
    <t>梅州</t>
  </si>
  <si>
    <t>P20176827</t>
  </si>
  <si>
    <t>2017西藏拉萨市那曲地区公安处网上DC系统一期</t>
  </si>
  <si>
    <t>P20177865</t>
  </si>
  <si>
    <t>2017北京海淀区国家BM局非锐安产品一期</t>
  </si>
  <si>
    <t>软件</t>
  </si>
  <si>
    <t>P20181832</t>
  </si>
  <si>
    <t>2018北京飞狐无限科技有限公司非锐安产品一期</t>
  </si>
  <si>
    <t>销售4</t>
  </si>
  <si>
    <t>2018西藏拉萨市电子科技大学非锐安产品一期</t>
  </si>
  <si>
    <t>P20163302</t>
  </si>
  <si>
    <t>2016山东滨州市滨州沾化县公安局wifi特征数据采集设备一期</t>
  </si>
  <si>
    <t>2019湖南省国家安全厅WZPT二期</t>
  </si>
  <si>
    <t>首款+25GD</t>
  </si>
  <si>
    <t>首款+55GD</t>
  </si>
  <si>
    <t>长沙</t>
  </si>
  <si>
    <t>P20100038</t>
  </si>
  <si>
    <t>湖北省宜昌市公安局网站管理系统合同</t>
  </si>
  <si>
    <t>宜昌</t>
  </si>
  <si>
    <t>P20181459</t>
  </si>
  <si>
    <t>2018北京海淀区联合参谋部重点SM单位监测平台一期</t>
  </si>
  <si>
    <t>达州市公安局“大系统”联通前端设备改造</t>
  </si>
  <si>
    <t>四川</t>
  </si>
  <si>
    <t>达州</t>
  </si>
  <si>
    <t>2019合同主体产品线2</t>
  </si>
  <si>
    <t>渝中区</t>
  </si>
  <si>
    <t>郑州</t>
  </si>
  <si>
    <t>管理</t>
  </si>
  <si>
    <t>河源</t>
  </si>
  <si>
    <t>襄阳市</t>
  </si>
  <si>
    <t>P20191147</t>
  </si>
  <si>
    <t>已初验（购销）</t>
  </si>
  <si>
    <t>2019德州市公安局GB业务平台一期</t>
  </si>
  <si>
    <t xml:space="preserve">德州市 </t>
  </si>
  <si>
    <t xml:space="preserve">武汉市 </t>
  </si>
  <si>
    <t>售后三部</t>
  </si>
  <si>
    <t>设备到货</t>
  </si>
  <si>
    <t>西宁市</t>
  </si>
  <si>
    <t xml:space="preserve">综合GK产品线 </t>
  </si>
  <si>
    <t>柳州市</t>
  </si>
  <si>
    <t>P20192200</t>
  </si>
  <si>
    <t>P20191721</t>
  </si>
  <si>
    <t>2019诺基亚东软通信技术有限公司售后服务五期</t>
  </si>
  <si>
    <t>朝阳</t>
  </si>
  <si>
    <t xml:space="preserve"> P20191687 </t>
  </si>
  <si>
    <t>网安事业部</t>
    <phoneticPr fontId="20" type="noConversion"/>
  </si>
  <si>
    <t>P20188919</t>
    <phoneticPr fontId="23" type="noConversion"/>
  </si>
  <si>
    <t>2018青海西宁市青海SHGXAXT708信息系统一期</t>
    <phoneticPr fontId="23" type="noConversion"/>
  </si>
  <si>
    <t>青海代表处</t>
    <phoneticPr fontId="20" type="noConversion"/>
  </si>
  <si>
    <t>实施中</t>
    <phoneticPr fontId="23" type="noConversion"/>
  </si>
  <si>
    <t>2018天津津南区天津SXGXA非福建产品一期</t>
    <phoneticPr fontId="20" type="noConversion"/>
  </si>
  <si>
    <t>天津</t>
    <phoneticPr fontId="23" type="noConversion"/>
  </si>
  <si>
    <t>津南区</t>
  </si>
  <si>
    <t>P20191798</t>
    <phoneticPr fontId="23" type="noConversion"/>
  </si>
  <si>
    <t>2019锡林郭勒盟东乌珠穆沁旗公安局互联网管理综合应用系统一期</t>
  </si>
  <si>
    <t>锡林郭勒盟</t>
  </si>
  <si>
    <t>广东</t>
    <phoneticPr fontId="27" type="noConversion"/>
  </si>
  <si>
    <t>未移交</t>
    <phoneticPr fontId="20" type="noConversion"/>
  </si>
  <si>
    <t>P20191598</t>
    <phoneticPr fontId="23" type="noConversion"/>
  </si>
  <si>
    <t>2019东莞市公安局售后服务一期</t>
    <phoneticPr fontId="23" type="noConversion"/>
  </si>
  <si>
    <t>东莞</t>
    <phoneticPr fontId="27" type="noConversion"/>
  </si>
  <si>
    <t>是否移交</t>
    <phoneticPr fontId="20" type="noConversion"/>
  </si>
  <si>
    <t>实施中</t>
    <phoneticPr fontId="20" type="noConversion"/>
  </si>
  <si>
    <t>广东代表处</t>
    <phoneticPr fontId="20" type="noConversion"/>
  </si>
  <si>
    <t>王飘</t>
    <phoneticPr fontId="20" type="noConversion"/>
  </si>
  <si>
    <t>北京代表处</t>
    <phoneticPr fontId="20" type="noConversion"/>
  </si>
  <si>
    <t>天津代表处</t>
    <phoneticPr fontId="20" type="noConversion"/>
  </si>
  <si>
    <t>杨凯夫</t>
    <phoneticPr fontId="20" type="noConversion"/>
  </si>
  <si>
    <t>内蒙代表处</t>
    <phoneticPr fontId="20" type="noConversion"/>
  </si>
  <si>
    <t>杨凯夫</t>
    <phoneticPr fontId="20" type="noConversion"/>
  </si>
  <si>
    <t>第一事业部-分流设备</t>
  </si>
  <si>
    <t>2019贵州省公安厅FK业务平台一期</t>
    <phoneticPr fontId="20" type="noConversion"/>
  </si>
  <si>
    <t>P20152699</t>
    <phoneticPr fontId="23" type="noConversion"/>
  </si>
  <si>
    <t>北京东城区北京市互联网信息办公室信息化支撑系统项目一期</t>
    <phoneticPr fontId="23" type="noConversion"/>
  </si>
  <si>
    <t>北京代表处</t>
    <phoneticPr fontId="8" type="noConversion"/>
  </si>
  <si>
    <t>2019年以后验收</t>
  </si>
  <si>
    <t>2019年以后验收</t>
    <phoneticPr fontId="20" type="noConversion"/>
  </si>
  <si>
    <t>正常执行</t>
  </si>
  <si>
    <t>正常执行</t>
    <phoneticPr fontId="20" type="noConversion"/>
  </si>
  <si>
    <t>交付部</t>
  </si>
  <si>
    <t>2019年年度任务</t>
    <phoneticPr fontId="8" type="noConversion"/>
  </si>
  <si>
    <t>2019年年度红线</t>
    <phoneticPr fontId="8" type="noConversion"/>
  </si>
  <si>
    <t>2019年3Q-实际</t>
    <phoneticPr fontId="8" type="noConversion"/>
  </si>
  <si>
    <t>2019年4Q-初始</t>
    <phoneticPr fontId="8" type="noConversion"/>
  </si>
  <si>
    <t>2019年4Q-动态目标</t>
    <phoneticPr fontId="8" type="noConversion"/>
  </si>
  <si>
    <t>2019年4Q红线</t>
    <phoneticPr fontId="8" type="noConversion"/>
  </si>
  <si>
    <t>第四季度实际完成值</t>
    <phoneticPr fontId="8" type="noConversion"/>
  </si>
  <si>
    <t>第四季度差额</t>
    <phoneticPr fontId="8" type="noConversion"/>
  </si>
  <si>
    <t>年度差额</t>
    <phoneticPr fontId="8" type="noConversion"/>
  </si>
  <si>
    <t>负责管理人员</t>
    <phoneticPr fontId="8" type="noConversion"/>
  </si>
  <si>
    <t>交付部门</t>
    <phoneticPr fontId="8" type="noConversion"/>
  </si>
  <si>
    <t>杨凯夫</t>
    <phoneticPr fontId="8" type="noConversion"/>
  </si>
  <si>
    <t>丁考</t>
    <phoneticPr fontId="8" type="noConversion"/>
  </si>
  <si>
    <t>王文博</t>
    <phoneticPr fontId="8" type="noConversion"/>
  </si>
  <si>
    <t>王飘</t>
    <phoneticPr fontId="8" type="noConversion"/>
  </si>
  <si>
    <t>宋治强</t>
    <phoneticPr fontId="8" type="noConversion"/>
  </si>
  <si>
    <t>杨凯夫</t>
    <phoneticPr fontId="8" type="noConversion"/>
  </si>
  <si>
    <t>吴波</t>
    <phoneticPr fontId="8" type="noConversion"/>
  </si>
  <si>
    <t>徐康达</t>
    <phoneticPr fontId="8" type="noConversion"/>
  </si>
  <si>
    <t>丁考</t>
    <phoneticPr fontId="8" type="noConversion"/>
  </si>
  <si>
    <t>管理者</t>
  </si>
  <si>
    <t>2019年任务</t>
  </si>
  <si>
    <t>1-4季度实际</t>
  </si>
  <si>
    <t>2019年未完成任务</t>
  </si>
  <si>
    <t>2019红线差额</t>
  </si>
  <si>
    <t>2019年动态目标（4季度底）</t>
  </si>
  <si>
    <t>2019年动态目标（季度合计）</t>
  </si>
  <si>
    <t>1-3季度实际</t>
    <phoneticPr fontId="23" type="noConversion"/>
  </si>
  <si>
    <t>4季度实际</t>
    <phoneticPr fontId="23" type="noConversion"/>
  </si>
  <si>
    <t>1-4季度实际</t>
    <phoneticPr fontId="23" type="noConversion"/>
  </si>
  <si>
    <t>2019年未
完成任务</t>
  </si>
  <si>
    <t>总计</t>
    <phoneticPr fontId="8" type="noConversion"/>
  </si>
  <si>
    <t>2018山东济南中国联合网络通信有限公司山东省分公司ATCA型分流设备-100G平台产品二期</t>
    <phoneticPr fontId="23" type="noConversion"/>
  </si>
  <si>
    <t>山东代表处</t>
    <phoneticPr fontId="20" type="noConversion"/>
  </si>
  <si>
    <t>P20191256</t>
  </si>
  <si>
    <t>P20192388</t>
  </si>
  <si>
    <t>P20192194</t>
  </si>
  <si>
    <t>2019那曲市公安局WATeZhong设备审计系统一期</t>
  </si>
  <si>
    <t>2019承德市公安局视频大数据综合应用平台一期</t>
  </si>
  <si>
    <t>完工+1个月5G</t>
  </si>
  <si>
    <t>那曲地区</t>
  </si>
  <si>
    <t>承德</t>
  </si>
  <si>
    <t>西藏代表处</t>
    <phoneticPr fontId="20" type="noConversion"/>
  </si>
  <si>
    <t>北京代表处</t>
    <phoneticPr fontId="20" type="noConversion"/>
  </si>
  <si>
    <t>河北代表处</t>
    <phoneticPr fontId="20" type="noConversion"/>
  </si>
  <si>
    <t>第十事业部</t>
    <phoneticPr fontId="23" type="noConversion"/>
  </si>
  <si>
    <t xml:space="preserve">TZ产品线 </t>
    <phoneticPr fontId="23" type="noConversion"/>
  </si>
  <si>
    <t>第十一事业部</t>
    <phoneticPr fontId="15" type="noConversion"/>
  </si>
  <si>
    <t xml:space="preserve">科信业务应用产品线 </t>
    <phoneticPr fontId="15" type="noConversion"/>
  </si>
  <si>
    <t>科信业务应用产品线</t>
    <phoneticPr fontId="15" type="noConversion"/>
  </si>
  <si>
    <t>2019中国人民解放军战略支援部队非锐安产品三期</t>
    <phoneticPr fontId="20" type="noConversion"/>
  </si>
  <si>
    <t>P20190572</t>
    <phoneticPr fontId="23" type="noConversion"/>
  </si>
  <si>
    <t>实施中</t>
    <phoneticPr fontId="23" type="noConversion"/>
  </si>
  <si>
    <t>合同中未要求</t>
    <phoneticPr fontId="23" type="noConversion"/>
  </si>
  <si>
    <t>徐康达</t>
    <phoneticPr fontId="20" type="noConversion"/>
  </si>
  <si>
    <t>合同验收日期</t>
    <phoneticPr fontId="20" type="noConversion"/>
  </si>
  <si>
    <t>王飘</t>
    <phoneticPr fontId="20" type="noConversion"/>
  </si>
  <si>
    <t>2018宁波市宁波SXGXA情指联勤中心互联网信息综合监管平台一期</t>
    <phoneticPr fontId="20" type="noConversion"/>
  </si>
  <si>
    <t>浙江代表处</t>
    <phoneticPr fontId="20" type="noConversion"/>
  </si>
  <si>
    <t>2018北京海淀区网信办网互联网综合监管平台一期</t>
    <phoneticPr fontId="23" type="noConversion"/>
  </si>
  <si>
    <t>吴波</t>
    <phoneticPr fontId="20" type="noConversion"/>
  </si>
  <si>
    <t>部门负责人</t>
    <phoneticPr fontId="20" type="noConversion"/>
  </si>
  <si>
    <t>P20118945</t>
    <phoneticPr fontId="20" type="noConversion"/>
  </si>
  <si>
    <t>P20191884</t>
    <phoneticPr fontId="8" type="noConversion"/>
  </si>
  <si>
    <t>P20192061</t>
  </si>
  <si>
    <t>上海代表处</t>
    <phoneticPr fontId="20" type="noConversion"/>
  </si>
  <si>
    <t>江苏代表处</t>
    <phoneticPr fontId="20" type="noConversion"/>
  </si>
  <si>
    <t>吴波</t>
    <phoneticPr fontId="20" type="noConversion"/>
  </si>
  <si>
    <t>浙江</t>
    <phoneticPr fontId="20" type="noConversion"/>
  </si>
  <si>
    <t>江苏</t>
    <phoneticPr fontId="20" type="noConversion"/>
  </si>
  <si>
    <t>上海</t>
    <phoneticPr fontId="20" type="noConversion"/>
  </si>
  <si>
    <t>已移交</t>
    <phoneticPr fontId="20" type="noConversion"/>
  </si>
  <si>
    <t>2019惠州市公安局AJ一期</t>
    <phoneticPr fontId="20" type="noConversion"/>
  </si>
  <si>
    <t>正常执行</t>
    <phoneticPr fontId="20" type="noConversion"/>
  </si>
  <si>
    <t>P20191721</t>
    <phoneticPr fontId="20" type="noConversion"/>
  </si>
  <si>
    <t>2019贵州省公安厅FK业务平台四期</t>
    <phoneticPr fontId="20" type="noConversion"/>
  </si>
  <si>
    <t>刘振国</t>
    <phoneticPr fontId="20" type="noConversion"/>
  </si>
  <si>
    <t>P20177416</t>
    <phoneticPr fontId="20" type="noConversion"/>
  </si>
  <si>
    <t>2017湖北襄阳市襄阳SXGXATM1升级一期</t>
    <phoneticPr fontId="20" type="noConversion"/>
  </si>
  <si>
    <t>2019黄岩区公安分局互联网管理综合应用系统一期</t>
    <phoneticPr fontId="20" type="noConversion"/>
  </si>
  <si>
    <t>P20191191</t>
    <phoneticPr fontId="20" type="noConversion"/>
  </si>
  <si>
    <t>2019上海市公安局杨浦分局视频大数据综合应用平台一期P20191191</t>
    <phoneticPr fontId="20" type="noConversion"/>
  </si>
  <si>
    <t>P20191879</t>
    <phoneticPr fontId="20" type="noConversion"/>
  </si>
  <si>
    <t>P20192277</t>
    <phoneticPr fontId="20" type="noConversion"/>
  </si>
  <si>
    <t>P20178108</t>
    <phoneticPr fontId="20" type="noConversion"/>
  </si>
  <si>
    <t>P20165919</t>
    <phoneticPr fontId="20" type="noConversion"/>
  </si>
  <si>
    <t>P20188550</t>
    <phoneticPr fontId="23" type="noConversion"/>
  </si>
  <si>
    <t>P20178008</t>
    <phoneticPr fontId="20" type="noConversion"/>
  </si>
  <si>
    <t>岳阳市公安局GB涉稳工作平台项目建设合同P20178008</t>
    <phoneticPr fontId="20" type="noConversion"/>
  </si>
  <si>
    <t>2018辽宁沈阳市中国联合网络通信有限公司辽宁省分公司</t>
    <phoneticPr fontId="20" type="noConversion"/>
  </si>
  <si>
    <t>项目具体状态</t>
    <phoneticPr fontId="20" type="noConversion"/>
  </si>
  <si>
    <t>实施中</t>
    <phoneticPr fontId="8" type="noConversion"/>
  </si>
  <si>
    <t>P20191871</t>
  </si>
  <si>
    <t>2019天水市公安局WZPT二期</t>
  </si>
  <si>
    <t>甘肃</t>
    <phoneticPr fontId="20" type="noConversion"/>
  </si>
  <si>
    <t>甘肃代表处</t>
    <phoneticPr fontId="20" type="noConversion"/>
  </si>
  <si>
    <t>王飘</t>
    <phoneticPr fontId="20" type="noConversion"/>
  </si>
  <si>
    <t>P20177915</t>
    <phoneticPr fontId="20" type="noConversion"/>
  </si>
  <si>
    <t>P20191145</t>
    <phoneticPr fontId="20" type="noConversion"/>
  </si>
  <si>
    <t>2019东莞市公安局WZPT一期</t>
    <phoneticPr fontId="20" type="noConversion"/>
  </si>
  <si>
    <t>P20178133</t>
    <phoneticPr fontId="20" type="noConversion"/>
  </si>
  <si>
    <t>2014三所特技部（贵州VPDN项目）</t>
    <phoneticPr fontId="20" type="noConversion"/>
  </si>
  <si>
    <t>P20188526</t>
    <phoneticPr fontId="20" type="noConversion"/>
  </si>
  <si>
    <t>2017福建福州中国联合网络通信有限公司福建分公司ATCT型分流设备-100G平台产品一期</t>
    <phoneticPr fontId="20" type="noConversion"/>
  </si>
  <si>
    <t>2016浙江温州市委宣传部网信办网信应急指挥平台一期</t>
    <phoneticPr fontId="20" type="noConversion"/>
  </si>
  <si>
    <t>杨凌示范区公安局互联网ZK系统建设合同</t>
    <phoneticPr fontId="20" type="noConversion"/>
  </si>
  <si>
    <t>实施中</t>
    <phoneticPr fontId="20" type="noConversion"/>
  </si>
  <si>
    <t>P20192198</t>
    <phoneticPr fontId="23" type="noConversion"/>
  </si>
  <si>
    <t>2019聊城市公安局JZ综合应用平台2.0一期</t>
    <phoneticPr fontId="15" type="noConversion"/>
  </si>
  <si>
    <t>山东代表处</t>
    <phoneticPr fontId="20" type="noConversion"/>
  </si>
  <si>
    <t>P20190711</t>
    <phoneticPr fontId="20" type="noConversion"/>
  </si>
  <si>
    <t>P20192257</t>
    <phoneticPr fontId="20" type="noConversion"/>
  </si>
  <si>
    <t xml:space="preserve"> 2019江苏省无锡市公安局QZ实验室一期</t>
    <phoneticPr fontId="15" type="noConversion"/>
  </si>
  <si>
    <t>2017北京海淀区北京天元创新科技有限公司非锐安产品一期</t>
    <phoneticPr fontId="20" type="noConversion"/>
  </si>
  <si>
    <t>2018北京海淀区北京市铁路公安局铁路公安GKPT一期</t>
    <phoneticPr fontId="20" type="noConversion"/>
  </si>
  <si>
    <t>2017西藏拉萨市那曲地区公安处网上DC系统一期</t>
    <phoneticPr fontId="20" type="noConversion"/>
  </si>
  <si>
    <t xml:space="preserve"> 2019黑河市公安局WZPT二期 P20192277</t>
    <phoneticPr fontId="20" type="noConversion"/>
  </si>
  <si>
    <t>2019凉山州公安局GB数据平台一期</t>
  </si>
  <si>
    <t>2019年以后验收</t>
    <phoneticPr fontId="20" type="noConversion"/>
  </si>
  <si>
    <t>P20191741</t>
    <phoneticPr fontId="20" type="noConversion"/>
  </si>
  <si>
    <t>2017湖南长沙市湖南SHGXAXT数据中心一期</t>
    <phoneticPr fontId="20" type="noConversion"/>
  </si>
  <si>
    <t>P20176637</t>
    <phoneticPr fontId="20" type="noConversion"/>
  </si>
  <si>
    <t>P20191106</t>
    <phoneticPr fontId="20" type="noConversion"/>
  </si>
  <si>
    <t>2019三门县公安局互联网管理综合应用系统一期</t>
    <phoneticPr fontId="20" type="noConversion"/>
  </si>
  <si>
    <t>2019湖北省公安厅WZPT一期</t>
    <phoneticPr fontId="20" type="noConversion"/>
  </si>
  <si>
    <t>实施中</t>
    <phoneticPr fontId="8" type="noConversion"/>
  </si>
  <si>
    <t>P20191018</t>
  </si>
  <si>
    <t>P20191051</t>
  </si>
  <si>
    <t>2019大同市公安局WZPT一期</t>
  </si>
  <si>
    <t>2019石嘴山市公安局WZPT四期</t>
  </si>
  <si>
    <t>2017年中国联通黑龙江城域网专用借口新建工程主设备购销合同</t>
    <phoneticPr fontId="20" type="noConversion"/>
  </si>
  <si>
    <t xml:space="preserve"> 2019天津市信息化建设投资管理局ATCA型分流设备-40G平台产品一期</t>
    <phoneticPr fontId="20" type="noConversion"/>
  </si>
  <si>
    <t>P20192489</t>
    <phoneticPr fontId="23" type="noConversion"/>
  </si>
  <si>
    <t>2019天水市公安局秦州分局GB业务平台一期</t>
  </si>
  <si>
    <t>山西</t>
    <phoneticPr fontId="20" type="noConversion"/>
  </si>
  <si>
    <t>大同</t>
    <phoneticPr fontId="20" type="noConversion"/>
  </si>
  <si>
    <t>宁夏</t>
    <phoneticPr fontId="20" type="noConversion"/>
  </si>
  <si>
    <t>石嘴山</t>
    <phoneticPr fontId="20" type="noConversion"/>
  </si>
  <si>
    <t>山西代表处</t>
    <phoneticPr fontId="20" type="noConversion"/>
  </si>
  <si>
    <t>宁夏代表处</t>
    <phoneticPr fontId="20" type="noConversion"/>
  </si>
  <si>
    <t>宋治强</t>
    <phoneticPr fontId="20" type="noConversion"/>
  </si>
  <si>
    <t>杨凯夫</t>
    <phoneticPr fontId="20" type="noConversion"/>
  </si>
  <si>
    <t>已移交</t>
    <phoneticPr fontId="20" type="noConversion"/>
  </si>
  <si>
    <t>2019北京市互联网信息办公室互联网信息综合监管平台设备迁移项目</t>
    <phoneticPr fontId="8" type="noConversion"/>
  </si>
  <si>
    <t>2017年中国联通河北省城域网专用接口新建工程项目合同（JK设备部分）</t>
    <phoneticPr fontId="20" type="noConversion"/>
  </si>
  <si>
    <t xml:space="preserve"> 2019上海市公安局奉贤分局网络安全态势感知平台二期</t>
    <phoneticPr fontId="20" type="noConversion"/>
  </si>
  <si>
    <t>P20191499</t>
    <phoneticPr fontId="20" type="noConversion"/>
  </si>
  <si>
    <t>湖北代表处</t>
    <phoneticPr fontId="20" type="noConversion"/>
  </si>
  <si>
    <t>丁考</t>
    <phoneticPr fontId="20" type="noConversion"/>
  </si>
  <si>
    <t>北京代表处</t>
    <phoneticPr fontId="20" type="noConversion"/>
  </si>
  <si>
    <t>P20192300</t>
    <phoneticPr fontId="20" type="noConversion"/>
  </si>
  <si>
    <t>P20188722</t>
    <phoneticPr fontId="20" type="noConversion"/>
  </si>
  <si>
    <t>云南代表处</t>
    <phoneticPr fontId="20" type="noConversion"/>
  </si>
  <si>
    <t>P20192322</t>
  </si>
  <si>
    <t>2019云南省公安厅非锐安产品一期</t>
  </si>
  <si>
    <t>P20177916</t>
    <phoneticPr fontId="20" type="noConversion"/>
  </si>
  <si>
    <t>陕西代表处</t>
    <phoneticPr fontId="20" type="noConversion"/>
  </si>
  <si>
    <t>丁考</t>
    <phoneticPr fontId="20" type="noConversion"/>
  </si>
  <si>
    <t>P20177868</t>
    <phoneticPr fontId="15" type="noConversion"/>
  </si>
  <si>
    <t>西藏区域BK立体防控与打击处置技术综合应用示范</t>
    <phoneticPr fontId="23" type="noConversion"/>
  </si>
  <si>
    <t>西藏代表处</t>
    <phoneticPr fontId="20" type="noConversion"/>
  </si>
  <si>
    <t>徐康达</t>
    <phoneticPr fontId="20" type="noConversion"/>
  </si>
  <si>
    <t>陕西</t>
    <phoneticPr fontId="20" type="noConversion"/>
  </si>
  <si>
    <t>西藏</t>
    <phoneticPr fontId="20" type="noConversion"/>
  </si>
  <si>
    <t>P20192135</t>
    <phoneticPr fontId="8" type="noConversion"/>
  </si>
  <si>
    <t xml:space="preserve"> 2019太原铁路公安局铁路公安WZPT三期</t>
    <phoneticPr fontId="15" type="noConversion"/>
  </si>
  <si>
    <t>山西代表处</t>
    <phoneticPr fontId="20" type="noConversion"/>
  </si>
  <si>
    <t>宋治强</t>
    <phoneticPr fontId="20" type="noConversion"/>
  </si>
  <si>
    <t>2019浙江省台州市GA局路桥区分局视频大数据综合应用平台一期(P20190145.01)(P20190145.G1)</t>
    <phoneticPr fontId="20" type="noConversion"/>
  </si>
  <si>
    <t>P20191578</t>
  </si>
  <si>
    <t>2019北京华沿酒店互联网管理综合应用系统一期</t>
  </si>
  <si>
    <t>北京代表处</t>
    <phoneticPr fontId="20" type="noConversion"/>
  </si>
  <si>
    <t>客户服务部负责人</t>
    <phoneticPr fontId="20" type="noConversion"/>
  </si>
  <si>
    <t>王文博2</t>
  </si>
  <si>
    <t>王文博2</t>
    <phoneticPr fontId="20" type="noConversion"/>
  </si>
  <si>
    <t>王文博2</t>
    <phoneticPr fontId="20" type="noConversion"/>
  </si>
  <si>
    <t>王文博2</t>
    <phoneticPr fontId="20" type="noConversion"/>
  </si>
  <si>
    <t>王文博2</t>
    <phoneticPr fontId="20" type="noConversion"/>
  </si>
  <si>
    <t>负责区域</t>
    <phoneticPr fontId="8" type="noConversion"/>
  </si>
  <si>
    <t>徐康达</t>
    <phoneticPr fontId="8" type="noConversion"/>
  </si>
  <si>
    <t>湖南、重庆、四川、西藏、青海</t>
    <phoneticPr fontId="8" type="noConversion"/>
  </si>
  <si>
    <t>王飘</t>
    <phoneticPr fontId="8" type="noConversion"/>
  </si>
  <si>
    <t>杨凯夫</t>
    <phoneticPr fontId="8" type="noConversion"/>
  </si>
  <si>
    <t>天津、内蒙、宁夏、新疆、河北</t>
  </si>
  <si>
    <t>宋治强</t>
    <phoneticPr fontId="8" type="noConversion"/>
  </si>
  <si>
    <t>山西、山东、河南</t>
    <phoneticPr fontId="8" type="noConversion"/>
  </si>
  <si>
    <t>吴波</t>
    <phoneticPr fontId="8" type="noConversion"/>
  </si>
  <si>
    <t>上海、浙江、安徽、江苏、江西</t>
  </si>
  <si>
    <t>丁考</t>
    <phoneticPr fontId="8" type="noConversion"/>
  </si>
  <si>
    <t>湖北、陕西、海南</t>
  </si>
  <si>
    <t>王文博</t>
    <phoneticPr fontId="8" type="noConversion"/>
  </si>
  <si>
    <t>黑龙江、辽宁、吉林、北京</t>
    <phoneticPr fontId="8" type="noConversion"/>
  </si>
  <si>
    <t>客户服务部</t>
    <phoneticPr fontId="8" type="noConversion"/>
  </si>
  <si>
    <t>刘振国</t>
    <phoneticPr fontId="8" type="noConversion"/>
  </si>
  <si>
    <t>广东——东莞</t>
    <phoneticPr fontId="8" type="noConversion"/>
  </si>
  <si>
    <t>广东（除了东莞）、广西、云南、贵州、甘肃、福建</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</si>
</sst>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yyyy/mm/dd"/>
  </numFmts>
  <fonts count="39" x14ac:knownFonts="1">
    <font>
      <sz val="11"/>
      <color theme="1"/>
      <name val="宋体"/>
      <charset val="134"/>
      <scheme val="minor"/>
    </font>
    <font>
      <b/>
      <sz val="10"/>
      <color theme="1"/>
      <name val="宋体"/>
      <family val="3"/>
      <charset val="134"/>
      <scheme val="minor"/>
    </font>
    <font>
      <sz val="10"/>
      <name val="宋体"/>
      <family val="3"/>
      <charset val="134"/>
      <scheme val="minor"/>
    </font>
    <font>
      <sz val="10"/>
      <color theme="1"/>
      <name val="宋体"/>
      <family val="3"/>
      <charset val="134"/>
      <scheme val="minor"/>
    </font>
    <font>
      <sz val="10"/>
      <color rgb="FF000000"/>
      <name val="宋体"/>
      <family val="3"/>
      <charset val="134"/>
    </font>
    <font>
      <sz val="10"/>
      <color rgb="FFFF0000"/>
      <name val="宋体"/>
      <family val="3"/>
      <charset val="134"/>
      <scheme val="minor"/>
    </font>
    <font>
      <b/>
      <sz val="10"/>
      <color theme="1"/>
      <name val="黑体"/>
      <family val="3"/>
      <charset val="134"/>
    </font>
    <font>
      <sz val="11"/>
      <name val="宋体"/>
      <family val="3"/>
      <charset val="134"/>
      <scheme val="minor"/>
    </font>
    <font>
      <sz val="9"/>
      <name val="宋体"/>
      <family val="3"/>
      <charset val="134"/>
      <scheme val="minor"/>
    </font>
    <font>
      <sz val="10"/>
      <name val="宋体"/>
      <family val="3"/>
      <charset val="134"/>
    </font>
    <font>
      <b/>
      <sz val="10"/>
      <color theme="0"/>
      <name val="宋体"/>
      <family val="3"/>
      <charset val="134"/>
      <scheme val="minor"/>
    </font>
    <font>
      <sz val="9"/>
      <color theme="1"/>
      <name val="宋体"/>
      <family val="3"/>
      <charset val="134"/>
      <scheme val="minor"/>
    </font>
    <font>
      <sz val="10.5"/>
      <color rgb="FF000000"/>
      <name val="Calibri"/>
      <family val="2"/>
    </font>
    <font>
      <b/>
      <sz val="10"/>
      <name val="宋体"/>
      <family val="3"/>
      <charset val="134"/>
    </font>
    <font>
      <b/>
      <sz val="9"/>
      <name val="宋体"/>
      <family val="3"/>
      <charset val="134"/>
    </font>
    <font>
      <sz val="9"/>
      <name val="宋体"/>
      <family val="3"/>
      <charset val="134"/>
    </font>
    <font>
      <sz val="11"/>
      <color theme="1"/>
      <name val="宋体"/>
      <family val="3"/>
      <charset val="134"/>
      <scheme val="minor"/>
    </font>
    <font>
      <sz val="11"/>
      <color indexed="8"/>
      <name val="宋体"/>
      <family val="3"/>
      <charset val="134"/>
    </font>
    <font>
      <sz val="12"/>
      <name val="宋体"/>
      <family val="3"/>
      <charset val="134"/>
    </font>
    <font>
      <b/>
      <sz val="10"/>
      <name val="宋体"/>
      <family val="3"/>
      <charset val="134"/>
      <scheme val="minor"/>
    </font>
    <font>
      <sz val="9"/>
      <name val="宋体"/>
      <family val="3"/>
      <charset val="134"/>
      <scheme val="minor"/>
    </font>
    <font>
      <sz val="10"/>
      <name val="宋体"/>
      <family val="3"/>
      <charset val="134"/>
      <scheme val="minor"/>
    </font>
    <font>
      <sz val="10"/>
      <color theme="1"/>
      <name val="宋体"/>
      <family val="3"/>
      <charset val="134"/>
      <scheme val="minor"/>
    </font>
    <font>
      <sz val="9"/>
      <name val="宋体"/>
      <family val="2"/>
      <charset val="134"/>
      <scheme val="minor"/>
    </font>
    <font>
      <b/>
      <sz val="9"/>
      <color indexed="81"/>
      <name val="宋体"/>
      <family val="3"/>
      <charset val="134"/>
    </font>
    <font>
      <sz val="9"/>
      <color indexed="81"/>
      <name val="宋体"/>
      <family val="3"/>
      <charset val="134"/>
    </font>
    <font>
      <sz val="10"/>
      <color theme="1"/>
      <name val="宋体"/>
      <family val="2"/>
      <charset val="134"/>
      <scheme val="minor"/>
    </font>
    <font>
      <sz val="9"/>
      <name val="宋体"/>
      <family val="3"/>
      <charset val="134"/>
    </font>
    <font>
      <b/>
      <sz val="10"/>
      <color theme="1"/>
      <name val="黑体"/>
      <family val="3"/>
      <charset val="134"/>
    </font>
    <font>
      <sz val="11"/>
      <name val="宋体"/>
      <family val="2"/>
      <scheme val="minor"/>
    </font>
    <font>
      <sz val="11"/>
      <name val="宋体"/>
      <family val="3"/>
      <charset val="134"/>
      <scheme val="minor"/>
    </font>
    <font>
      <sz val="11"/>
      <color theme="1"/>
      <name val="宋体"/>
      <family val="3"/>
      <charset val="134"/>
      <scheme val="minor"/>
    </font>
    <font>
      <b/>
      <sz val="11"/>
      <color theme="1"/>
      <name val="宋体"/>
      <family val="3"/>
      <charset val="134"/>
      <scheme val="minor"/>
    </font>
    <font>
      <b/>
      <sz val="11"/>
      <color rgb="FF000000"/>
      <name val="宋体"/>
      <family val="3"/>
      <charset val="134"/>
    </font>
    <font>
      <sz val="11"/>
      <color rgb="FF000000"/>
      <name val="宋体"/>
      <family val="3"/>
      <charset val="134"/>
    </font>
    <font>
      <sz val="10"/>
      <color theme="1"/>
      <name val="宋体"/>
      <family val="2"/>
      <scheme val="minor"/>
    </font>
    <font>
      <sz val="10"/>
      <name val="Arial"/>
      <family val="2"/>
    </font>
    <font>
      <sz val="11"/>
      <color theme="1"/>
      <name val="宋体"/>
      <family val="2"/>
      <scheme val="minor"/>
    </font>
    <font>
      <sz val="11"/>
      <color rgb="FF00B050"/>
      <name val="宋体"/>
      <family val="3"/>
      <charset val="134"/>
      <scheme val="minor"/>
    </font>
  </fonts>
  <fills count="18">
    <fill>
      <patternFill patternType="none"/>
    </fill>
    <fill>
      <patternFill patternType="gray125"/>
    </fill>
    <fill>
      <patternFill patternType="solid">
        <fgColor rgb="FFE8E8E8"/>
        <bgColor indexed="64"/>
      </patternFill>
    </fill>
    <fill>
      <patternFill patternType="solid">
        <fgColor theme="6" tint="0.79995117038483843"/>
        <bgColor indexed="64"/>
      </patternFill>
    </fill>
    <fill>
      <patternFill patternType="solid">
        <fgColor theme="5" tint="0.79995117038483843"/>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0" tint="-0.14996795556505021"/>
        <bgColor indexed="64"/>
      </patternFill>
    </fill>
    <fill>
      <patternFill patternType="solid">
        <fgColor rgb="FFFF0000"/>
        <bgColor indexed="64"/>
      </patternFill>
    </fill>
    <fill>
      <patternFill patternType="solid">
        <fgColor theme="4"/>
        <bgColor theme="4"/>
      </patternFill>
    </fill>
    <fill>
      <patternFill patternType="solid">
        <fgColor rgb="FFD9D9D9"/>
        <bgColor indexed="64"/>
      </patternFill>
    </fill>
    <fill>
      <patternFill patternType="solid">
        <fgColor rgb="FFFABF8F"/>
        <bgColor indexed="64"/>
      </patternFill>
    </fill>
    <fill>
      <patternFill patternType="solid">
        <fgColor rgb="FFCCC0DA"/>
        <bgColor indexed="64"/>
      </patternFill>
    </fill>
    <fill>
      <patternFill patternType="solid">
        <fgColor rgb="FFD8E4BC"/>
        <bgColor indexed="64"/>
      </patternFill>
    </fill>
    <fill>
      <patternFill patternType="solid">
        <fgColor theme="6" tint="0.79998168889431442"/>
        <bgColor indexed="64"/>
      </patternFill>
    </fill>
    <fill>
      <patternFill patternType="solid">
        <fgColor rgb="FF95B3D7"/>
        <bgColor indexed="64"/>
      </patternFill>
    </fill>
    <fill>
      <patternFill patternType="solid">
        <fgColor rgb="FF92D050"/>
        <bgColor theme="4"/>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hair">
        <color auto="1"/>
      </left>
      <right/>
      <top style="hair">
        <color auto="1"/>
      </top>
      <bottom style="hair">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hair">
        <color auto="1"/>
      </left>
      <right/>
      <top style="hair">
        <color auto="1"/>
      </top>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hair">
        <color auto="1"/>
      </left>
      <right style="hair">
        <color auto="1"/>
      </right>
      <top style="hair">
        <color auto="1"/>
      </top>
      <bottom/>
      <diagonal/>
    </border>
    <border>
      <left style="hair">
        <color indexed="64"/>
      </left>
      <right style="hair">
        <color auto="1"/>
      </right>
      <top style="thin">
        <color indexed="64"/>
      </top>
      <bottom style="hair">
        <color auto="1"/>
      </bottom>
      <diagonal/>
    </border>
    <border>
      <left style="hair">
        <color auto="1"/>
      </left>
      <right style="hair">
        <color auto="1"/>
      </right>
      <top/>
      <bottom/>
      <diagonal/>
    </border>
    <border>
      <left/>
      <right/>
      <top style="thin">
        <color indexed="64"/>
      </top>
      <bottom/>
      <diagonal/>
    </border>
    <border>
      <left/>
      <right style="hair">
        <color auto="1"/>
      </right>
      <top style="thin">
        <color indexed="64"/>
      </top>
      <bottom style="hair">
        <color auto="1"/>
      </bottom>
      <diagonal/>
    </border>
  </borders>
  <cellStyleXfs count="7">
    <xf numFmtId="0" fontId="0" fillId="0" borderId="0"/>
    <xf numFmtId="0" fontId="17" fillId="0" borderId="0">
      <alignment vertical="center"/>
    </xf>
    <xf numFmtId="0" fontId="18" fillId="0" borderId="0"/>
    <xf numFmtId="0" fontId="16" fillId="0" borderId="0"/>
    <xf numFmtId="43" fontId="31" fillId="0" borderId="0" applyFont="0" applyFill="0" applyBorder="0" applyAlignment="0" applyProtection="0">
      <alignment vertical="center"/>
    </xf>
    <xf numFmtId="0" fontId="36" fillId="0" borderId="0"/>
    <xf numFmtId="0" fontId="37" fillId="0" borderId="0"/>
  </cellStyleXfs>
  <cellXfs count="384">
    <xf numFmtId="0" fontId="0" fillId="0" borderId="0" xfId="0"/>
    <xf numFmtId="0" fontId="0" fillId="0" borderId="0" xfId="0" applyNumberFormat="1"/>
    <xf numFmtId="0" fontId="1" fillId="0" borderId="1" xfId="3" applyFont="1" applyFill="1" applyBorder="1" applyAlignment="1">
      <alignment horizontal="center" vertical="center"/>
    </xf>
    <xf numFmtId="0" fontId="1" fillId="0" borderId="1" xfId="3" applyNumberFormat="1" applyFont="1" applyFill="1" applyBorder="1" applyAlignment="1">
      <alignment horizontal="center" vertical="center"/>
    </xf>
    <xf numFmtId="176" fontId="1" fillId="2" borderId="1" xfId="3" applyNumberFormat="1" applyFont="1" applyFill="1" applyBorder="1" applyAlignment="1">
      <alignment horizontal="center" vertical="center"/>
    </xf>
    <xf numFmtId="0" fontId="2" fillId="0" borderId="1" xfId="3" applyFont="1" applyFill="1" applyBorder="1" applyAlignment="1">
      <alignment horizontal="center" vertical="center"/>
    </xf>
    <xf numFmtId="0" fontId="2" fillId="0" borderId="1" xfId="3" applyFont="1" applyBorder="1" applyAlignment="1">
      <alignment horizontal="left" vertical="center"/>
    </xf>
    <xf numFmtId="0" fontId="3" fillId="0" borderId="1" xfId="0" applyFont="1" applyBorder="1" applyAlignment="1">
      <alignment vertical="center"/>
    </xf>
    <xf numFmtId="0" fontId="3" fillId="0" borderId="1" xfId="3" applyFont="1" applyBorder="1" applyAlignment="1">
      <alignment horizontal="left" vertical="center"/>
    </xf>
    <xf numFmtId="0" fontId="2" fillId="0" borderId="1" xfId="3" applyNumberFormat="1" applyFont="1" applyBorder="1" applyAlignment="1">
      <alignment horizontal="center" vertical="center"/>
    </xf>
    <xf numFmtId="176" fontId="2" fillId="3" borderId="1" xfId="3" applyNumberFormat="1" applyFont="1" applyFill="1" applyBorder="1" applyAlignment="1">
      <alignment horizontal="center" vertical="center"/>
    </xf>
    <xf numFmtId="176" fontId="2" fillId="0" borderId="1" xfId="3" applyNumberFormat="1" applyFont="1" applyFill="1" applyBorder="1" applyAlignment="1">
      <alignment horizontal="center" vertical="center"/>
    </xf>
    <xf numFmtId="0" fontId="3" fillId="0" borderId="1" xfId="3" applyFont="1" applyFill="1" applyBorder="1" applyAlignment="1">
      <alignment horizontal="left" vertical="center"/>
    </xf>
    <xf numFmtId="176" fontId="2" fillId="0" borderId="1" xfId="3" applyNumberFormat="1" applyFont="1" applyBorder="1" applyAlignment="1">
      <alignment horizontal="center" vertical="center"/>
    </xf>
    <xf numFmtId="176" fontId="2" fillId="0" borderId="1" xfId="0" applyNumberFormat="1" applyFont="1" applyFill="1" applyBorder="1" applyAlignment="1">
      <alignment horizontal="left" vertical="center"/>
    </xf>
    <xf numFmtId="0" fontId="2" fillId="0" borderId="1" xfId="3"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vertical="center"/>
    </xf>
    <xf numFmtId="0" fontId="3" fillId="0" borderId="1" xfId="0" applyFont="1" applyFill="1" applyBorder="1" applyAlignment="1">
      <alignment horizontal="left" vertical="center"/>
    </xf>
    <xf numFmtId="0" fontId="3" fillId="0" borderId="0" xfId="0" applyFont="1" applyFill="1" applyBorder="1" applyAlignment="1">
      <alignment horizontal="center" vertical="center"/>
    </xf>
    <xf numFmtId="0" fontId="2" fillId="0" borderId="0" xfId="3" applyFont="1" applyBorder="1" applyAlignment="1">
      <alignment horizontal="left" vertical="center"/>
    </xf>
    <xf numFmtId="0" fontId="3" fillId="0" borderId="0" xfId="0" applyFont="1" applyFill="1" applyBorder="1" applyAlignment="1">
      <alignment vertical="center"/>
    </xf>
    <xf numFmtId="0" fontId="3" fillId="0" borderId="0" xfId="0" applyFont="1" applyFill="1" applyBorder="1" applyAlignment="1">
      <alignment horizontal="left" vertical="center"/>
    </xf>
    <xf numFmtId="176" fontId="2" fillId="0" borderId="0" xfId="3" applyNumberFormat="1" applyFont="1" applyFill="1" applyBorder="1" applyAlignment="1">
      <alignment horizontal="center" vertical="center"/>
    </xf>
    <xf numFmtId="176" fontId="2" fillId="0" borderId="0" xfId="3" applyNumberFormat="1" applyFont="1" applyBorder="1" applyAlignment="1">
      <alignment horizontal="center" vertical="center"/>
    </xf>
    <xf numFmtId="0" fontId="0" fillId="0" borderId="0" xfId="0" applyAlignment="1">
      <alignment horizontal="left"/>
    </xf>
    <xf numFmtId="14" fontId="0" fillId="0" borderId="0" xfId="0" applyNumberFormat="1"/>
    <xf numFmtId="176" fontId="1" fillId="4" borderId="1" xfId="0" applyNumberFormat="1" applyFont="1" applyFill="1" applyBorder="1" applyAlignment="1">
      <alignment horizontal="center" vertical="center"/>
    </xf>
    <xf numFmtId="0" fontId="1" fillId="0" borderId="1" xfId="0" applyFont="1" applyFill="1" applyBorder="1" applyAlignment="1">
      <alignment vertical="center"/>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2" fillId="0" borderId="1" xfId="3" applyFont="1" applyBorder="1" applyAlignment="1">
      <alignment vertical="center"/>
    </xf>
    <xf numFmtId="0" fontId="2" fillId="0" borderId="1" xfId="3" applyFont="1" applyFill="1" applyBorder="1" applyAlignment="1">
      <alignment vertical="center"/>
    </xf>
    <xf numFmtId="0" fontId="3" fillId="0" borderId="1" xfId="3" applyFont="1" applyFill="1" applyBorder="1" applyAlignment="1">
      <alignment horizontal="center" vertical="center"/>
    </xf>
    <xf numFmtId="0" fontId="0" fillId="0" borderId="0" xfId="0" applyAlignment="1">
      <alignment horizontal="center"/>
    </xf>
    <xf numFmtId="0" fontId="3" fillId="6" borderId="1" xfId="0" applyFont="1" applyFill="1" applyBorder="1" applyAlignment="1">
      <alignment horizontal="center" vertical="center"/>
    </xf>
    <xf numFmtId="176" fontId="2" fillId="0" borderId="1" xfId="3" applyNumberFormat="1" applyFont="1" applyBorder="1" applyAlignment="1">
      <alignment horizontal="left" vertical="center"/>
    </xf>
    <xf numFmtId="0" fontId="3" fillId="6" borderId="1" xfId="3" applyFont="1" applyFill="1" applyBorder="1" applyAlignment="1">
      <alignment horizontal="center" vertical="center"/>
    </xf>
    <xf numFmtId="0" fontId="2" fillId="0" borderId="1" xfId="3" applyFont="1" applyFill="1" applyBorder="1" applyAlignment="1">
      <alignment horizontal="left" vertical="center"/>
    </xf>
    <xf numFmtId="176" fontId="2" fillId="0" borderId="1" xfId="3" applyNumberFormat="1" applyFont="1" applyFill="1" applyBorder="1" applyAlignment="1">
      <alignment horizontal="left" vertical="center"/>
    </xf>
    <xf numFmtId="176" fontId="3" fillId="3" borderId="1" xfId="3" applyNumberFormat="1" applyFont="1" applyFill="1" applyBorder="1" applyAlignment="1">
      <alignment horizontal="center" vertical="center"/>
    </xf>
    <xf numFmtId="176" fontId="3" fillId="0" borderId="1" xfId="3" applyNumberFormat="1" applyFont="1" applyBorder="1" applyAlignment="1">
      <alignment horizontal="center" vertical="center"/>
    </xf>
    <xf numFmtId="0" fontId="2" fillId="7" borderId="1" xfId="3" applyFont="1" applyFill="1" applyBorder="1" applyAlignment="1">
      <alignment horizontal="center" vertical="center"/>
    </xf>
    <xf numFmtId="176" fontId="3" fillId="0" borderId="1" xfId="3" applyNumberFormat="1" applyFont="1" applyFill="1" applyBorder="1" applyAlignment="1">
      <alignment horizontal="center" vertical="center"/>
    </xf>
    <xf numFmtId="0" fontId="2" fillId="7" borderId="2" xfId="3" applyFont="1" applyFill="1" applyBorder="1" applyAlignment="1">
      <alignment horizontal="center" vertical="center"/>
    </xf>
    <xf numFmtId="0" fontId="3" fillId="0" borderId="2" xfId="3" applyFont="1" applyBorder="1" applyAlignment="1">
      <alignment horizontal="center" vertical="center"/>
    </xf>
    <xf numFmtId="176" fontId="2" fillId="3" borderId="2" xfId="3" applyNumberFormat="1" applyFont="1" applyFill="1" applyBorder="1" applyAlignment="1">
      <alignment horizontal="center" vertical="center"/>
    </xf>
    <xf numFmtId="176" fontId="2" fillId="0" borderId="2" xfId="3" applyNumberFormat="1" applyFont="1" applyBorder="1" applyAlignment="1">
      <alignment horizontal="center" vertical="center"/>
    </xf>
    <xf numFmtId="176" fontId="2" fillId="0" borderId="2" xfId="3" applyNumberFormat="1" applyFont="1" applyFill="1" applyBorder="1" applyAlignment="1">
      <alignment horizontal="center" vertical="center"/>
    </xf>
    <xf numFmtId="0" fontId="3" fillId="8" borderId="1" xfId="0" applyFont="1" applyFill="1" applyBorder="1" applyAlignment="1">
      <alignment horizontal="left" vertical="center"/>
    </xf>
    <xf numFmtId="176" fontId="2" fillId="8" borderId="1" xfId="3" applyNumberFormat="1" applyFont="1" applyFill="1" applyBorder="1" applyAlignment="1">
      <alignment horizontal="center" vertical="center"/>
    </xf>
    <xf numFmtId="176" fontId="2" fillId="4" borderId="1" xfId="3" applyNumberFormat="1" applyFont="1" applyFill="1" applyBorder="1" applyAlignment="1">
      <alignment horizontal="left" vertical="center"/>
    </xf>
    <xf numFmtId="0" fontId="3" fillId="4" borderId="1" xfId="0" applyFont="1" applyFill="1" applyBorder="1" applyAlignment="1">
      <alignment horizontal="left" vertical="center"/>
    </xf>
    <xf numFmtId="176" fontId="2" fillId="4" borderId="1" xfId="3" applyNumberFormat="1" applyFont="1" applyFill="1" applyBorder="1" applyAlignment="1">
      <alignment horizontal="center" vertical="center"/>
    </xf>
    <xf numFmtId="176" fontId="2" fillId="0" borderId="0" xfId="3" applyNumberFormat="1" applyFont="1" applyBorder="1" applyAlignment="1">
      <alignment horizontal="left" vertical="center"/>
    </xf>
    <xf numFmtId="0" fontId="4" fillId="0" borderId="1" xfId="0" applyFont="1" applyFill="1" applyBorder="1" applyAlignment="1">
      <alignment horizontal="center" vertical="center"/>
    </xf>
    <xf numFmtId="0" fontId="3" fillId="0" borderId="1" xfId="3" applyFont="1" applyBorder="1" applyAlignment="1">
      <alignment vertical="center"/>
    </xf>
    <xf numFmtId="0" fontId="2" fillId="0" borderId="2" xfId="3" applyFont="1" applyFill="1" applyBorder="1" applyAlignment="1">
      <alignment horizontal="center" vertical="center"/>
    </xf>
    <xf numFmtId="0" fontId="3" fillId="8" borderId="1" xfId="0" applyFont="1" applyFill="1" applyBorder="1" applyAlignment="1">
      <alignment vertical="center"/>
    </xf>
    <xf numFmtId="0" fontId="3" fillId="8" borderId="1" xfId="0" applyFont="1" applyFill="1" applyBorder="1" applyAlignment="1">
      <alignment horizontal="center" vertical="center"/>
    </xf>
    <xf numFmtId="0" fontId="3" fillId="4" borderId="1" xfId="0" applyFont="1" applyFill="1" applyBorder="1" applyAlignment="1">
      <alignment vertical="center"/>
    </xf>
    <xf numFmtId="0" fontId="3" fillId="4" borderId="1" xfId="0" applyFont="1" applyFill="1" applyBorder="1" applyAlignment="1">
      <alignment horizontal="center" vertical="center"/>
    </xf>
    <xf numFmtId="0" fontId="3" fillId="0" borderId="3" xfId="0" applyFont="1" applyFill="1" applyBorder="1" applyAlignment="1">
      <alignment vertical="center"/>
    </xf>
    <xf numFmtId="0" fontId="3" fillId="4" borderId="4" xfId="0" applyFont="1" applyFill="1" applyBorder="1" applyAlignment="1">
      <alignment vertical="center"/>
    </xf>
    <xf numFmtId="0" fontId="2" fillId="0" borderId="0" xfId="3" applyFont="1" applyFill="1" applyBorder="1" applyAlignment="1">
      <alignment horizontal="center" vertical="center"/>
    </xf>
    <xf numFmtId="0" fontId="1" fillId="0" borderId="5" xfId="0" applyFont="1" applyFill="1" applyBorder="1" applyAlignment="1">
      <alignment horizontal="center" vertical="center"/>
    </xf>
    <xf numFmtId="0" fontId="3" fillId="0" borderId="2" xfId="0" applyFont="1" applyFill="1" applyBorder="1" applyAlignment="1">
      <alignment horizontal="center" vertical="center"/>
    </xf>
    <xf numFmtId="0" fontId="3" fillId="4" borderId="2" xfId="0" applyFont="1" applyFill="1" applyBorder="1" applyAlignment="1">
      <alignment horizontal="center" vertical="center"/>
    </xf>
    <xf numFmtId="0" fontId="0" fillId="0" borderId="2" xfId="0" applyBorder="1"/>
    <xf numFmtId="0" fontId="3" fillId="0" borderId="2" xfId="0" applyFont="1" applyFill="1" applyBorder="1" applyAlignment="1">
      <alignment vertical="center"/>
    </xf>
    <xf numFmtId="0" fontId="0" fillId="6" borderId="0" xfId="0" applyFill="1"/>
    <xf numFmtId="0" fontId="2" fillId="0" borderId="1" xfId="0" applyFont="1" applyFill="1" applyBorder="1" applyAlignment="1">
      <alignment horizontal="center" vertical="center"/>
    </xf>
    <xf numFmtId="0" fontId="3" fillId="0" borderId="1" xfId="0" applyFont="1" applyBorder="1" applyAlignment="1"/>
    <xf numFmtId="0" fontId="3" fillId="6" borderId="1" xfId="0" applyFont="1" applyFill="1" applyBorder="1" applyAlignment="1">
      <alignment horizontal="left" vertical="center"/>
    </xf>
    <xf numFmtId="0" fontId="3" fillId="6" borderId="1" xfId="3" applyFont="1" applyFill="1" applyBorder="1" applyAlignment="1">
      <alignment horizontal="left" vertical="center"/>
    </xf>
    <xf numFmtId="0" fontId="2" fillId="0" borderId="1" xfId="3" applyFont="1" applyBorder="1" applyAlignment="1">
      <alignment horizontal="left"/>
    </xf>
    <xf numFmtId="0" fontId="2" fillId="5" borderId="1" xfId="3" applyNumberFormat="1" applyFont="1" applyFill="1" applyBorder="1" applyAlignment="1">
      <alignment horizontal="center" vertical="center"/>
    </xf>
    <xf numFmtId="0" fontId="3" fillId="0" borderId="1" xfId="0" applyFont="1" applyBorder="1" applyAlignment="1">
      <alignment vertical="center" wrapText="1"/>
    </xf>
    <xf numFmtId="0" fontId="5" fillId="0" borderId="1" xfId="3" applyNumberFormat="1" applyFont="1" applyBorder="1" applyAlignment="1">
      <alignment horizontal="center" vertical="center"/>
    </xf>
    <xf numFmtId="0" fontId="3" fillId="5" borderId="1" xfId="0" applyFont="1" applyFill="1" applyBorder="1" applyAlignment="1">
      <alignment horizontal="center" vertical="center"/>
    </xf>
    <xf numFmtId="0" fontId="3" fillId="0" borderId="1" xfId="0" applyFont="1" applyBorder="1"/>
    <xf numFmtId="0" fontId="2" fillId="6" borderId="1" xfId="3" applyFont="1" applyFill="1" applyBorder="1" applyAlignment="1">
      <alignment horizontal="center" vertical="center"/>
    </xf>
    <xf numFmtId="0" fontId="3" fillId="6" borderId="1" xfId="0" applyFont="1" applyFill="1" applyBorder="1" applyAlignment="1"/>
    <xf numFmtId="0" fontId="3" fillId="6" borderId="1" xfId="0" applyFont="1" applyFill="1" applyBorder="1" applyAlignment="1">
      <alignment vertical="center"/>
    </xf>
    <xf numFmtId="176" fontId="2" fillId="6" borderId="1" xfId="3" applyNumberFormat="1" applyFont="1" applyFill="1" applyBorder="1" applyAlignment="1">
      <alignment horizontal="center" vertical="center"/>
    </xf>
    <xf numFmtId="0" fontId="3" fillId="0" borderId="0" xfId="0" applyFont="1" applyBorder="1"/>
    <xf numFmtId="0" fontId="3" fillId="6" borderId="0" xfId="0" applyFont="1" applyFill="1" applyBorder="1" applyAlignment="1">
      <alignment horizontal="center" vertical="center"/>
    </xf>
    <xf numFmtId="0" fontId="0" fillId="0" borderId="0" xfId="0" applyAlignment="1">
      <alignment wrapText="1"/>
    </xf>
    <xf numFmtId="22" fontId="0" fillId="0" borderId="0" xfId="0" applyNumberFormat="1"/>
    <xf numFmtId="0" fontId="0" fillId="0" borderId="1" xfId="0" applyBorder="1"/>
    <xf numFmtId="0" fontId="0" fillId="0" borderId="1" xfId="0" applyBorder="1" applyAlignment="1">
      <alignment vertical="center"/>
    </xf>
    <xf numFmtId="0" fontId="0" fillId="0" borderId="1" xfId="0" applyFill="1" applyBorder="1"/>
    <xf numFmtId="0" fontId="3" fillId="0" borderId="0" xfId="0" applyFont="1"/>
    <xf numFmtId="0" fontId="0" fillId="0" borderId="0" xfId="0" applyAlignment="1">
      <alignment horizontal="center" vertical="center"/>
    </xf>
    <xf numFmtId="0" fontId="0" fillId="0" borderId="0" xfId="0" applyAlignment="1">
      <alignment vertical="center"/>
    </xf>
    <xf numFmtId="0" fontId="2" fillId="6" borderId="1" xfId="0" applyFont="1" applyFill="1" applyBorder="1" applyAlignment="1">
      <alignment horizontal="center" vertical="center"/>
    </xf>
    <xf numFmtId="14" fontId="2" fillId="0" borderId="1" xfId="0" applyNumberFormat="1"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xf>
    <xf numFmtId="0" fontId="2" fillId="6" borderId="1" xfId="3" applyNumberFormat="1" applyFont="1" applyFill="1" applyBorder="1" applyAlignment="1">
      <alignment horizontal="center" vertical="center"/>
    </xf>
    <xf numFmtId="0" fontId="6" fillId="7" borderId="1" xfId="0" applyFont="1" applyFill="1" applyBorder="1" applyAlignment="1">
      <alignment horizontal="center" vertical="center"/>
    </xf>
    <xf numFmtId="0" fontId="6" fillId="5" borderId="1" xfId="0" applyFont="1" applyFill="1" applyBorder="1" applyAlignment="1">
      <alignment horizontal="center" vertical="center"/>
    </xf>
    <xf numFmtId="14" fontId="7" fillId="0" borderId="1" xfId="0" applyNumberFormat="1" applyFont="1" applyFill="1" applyBorder="1" applyAlignment="1">
      <alignment horizontal="center" vertical="center"/>
    </xf>
    <xf numFmtId="0" fontId="2" fillId="6" borderId="1" xfId="0" applyFont="1" applyFill="1" applyBorder="1" applyAlignment="1">
      <alignment vertical="center"/>
    </xf>
    <xf numFmtId="0" fontId="8" fillId="6" borderId="1" xfId="0" applyFont="1" applyFill="1" applyBorder="1" applyAlignment="1">
      <alignment horizontal="center" vertical="center"/>
    </xf>
    <xf numFmtId="0" fontId="0" fillId="0" borderId="4" xfId="0" applyBorder="1"/>
    <xf numFmtId="0" fontId="9" fillId="6" borderId="1" xfId="0" applyFont="1" applyFill="1" applyBorder="1" applyAlignment="1">
      <alignment horizontal="center" vertical="center"/>
    </xf>
    <xf numFmtId="0" fontId="3" fillId="0" borderId="1" xfId="0" applyFont="1" applyBorder="1" applyAlignment="1">
      <alignment vertical="center"/>
    </xf>
    <xf numFmtId="0" fontId="0" fillId="0" borderId="0" xfId="0" applyAlignment="1"/>
    <xf numFmtId="0" fontId="10" fillId="10" borderId="1" xfId="0" applyFont="1" applyFill="1" applyBorder="1" applyAlignment="1">
      <alignment horizontal="center" vertical="center"/>
    </xf>
    <xf numFmtId="0" fontId="10" fillId="10" borderId="1" xfId="0" applyFont="1" applyFill="1" applyBorder="1" applyAlignment="1">
      <alignment vertical="center"/>
    </xf>
    <xf numFmtId="0" fontId="10" fillId="10" borderId="7" xfId="0" applyFont="1" applyFill="1" applyBorder="1" applyAlignment="1">
      <alignment horizontal="center" vertical="center"/>
    </xf>
    <xf numFmtId="0" fontId="0" fillId="6" borderId="1" xfId="0" applyFill="1" applyBorder="1" applyAlignment="1">
      <alignment vertical="center"/>
    </xf>
    <xf numFmtId="0" fontId="0" fillId="5" borderId="0" xfId="0" applyFill="1" applyAlignment="1">
      <alignment vertical="center"/>
    </xf>
    <xf numFmtId="0" fontId="3" fillId="0" borderId="0" xfId="0" applyFont="1" applyAlignment="1">
      <alignment horizontal="center"/>
    </xf>
    <xf numFmtId="14" fontId="2" fillId="0" borderId="6" xfId="0" applyNumberFormat="1" applyFont="1" applyFill="1" applyBorder="1" applyAlignment="1">
      <alignment horizontal="center" vertical="center"/>
    </xf>
    <xf numFmtId="176" fontId="3" fillId="0" borderId="2" xfId="0" applyNumberFormat="1" applyFont="1" applyBorder="1" applyAlignment="1">
      <alignment horizontal="center" vertical="center"/>
    </xf>
    <xf numFmtId="176" fontId="3" fillId="0" borderId="8" xfId="0" applyNumberFormat="1" applyFont="1" applyBorder="1" applyAlignment="1">
      <alignment horizontal="center" vertical="center"/>
    </xf>
    <xf numFmtId="0" fontId="11" fillId="0" borderId="1" xfId="3" applyFont="1" applyFill="1" applyBorder="1" applyAlignment="1">
      <alignment vertical="center"/>
    </xf>
    <xf numFmtId="0" fontId="11" fillId="0" borderId="1" xfId="3" applyNumberFormat="1" applyFont="1" applyFill="1" applyBorder="1" applyAlignment="1">
      <alignment horizontal="center" vertical="center"/>
    </xf>
    <xf numFmtId="14" fontId="8" fillId="6" borderId="1" xfId="0" applyNumberFormat="1" applyFont="1" applyFill="1" applyBorder="1" applyAlignment="1">
      <alignment horizontal="center" vertical="center" wrapText="1"/>
    </xf>
    <xf numFmtId="176" fontId="2" fillId="0" borderId="1" xfId="3" applyNumberFormat="1" applyFont="1" applyFill="1" applyBorder="1" applyAlignment="1">
      <alignment vertical="center"/>
    </xf>
    <xf numFmtId="0" fontId="3" fillId="0" borderId="1" xfId="3" applyFont="1" applyFill="1" applyBorder="1" applyAlignment="1">
      <alignment vertical="center"/>
    </xf>
    <xf numFmtId="0" fontId="2" fillId="0" borderId="1" xfId="3" applyFont="1" applyBorder="1" applyAlignment="1">
      <alignment horizontal="center" vertical="center"/>
    </xf>
    <xf numFmtId="176" fontId="8" fillId="6" borderId="1" xfId="0" applyNumberFormat="1" applyFont="1" applyFill="1" applyBorder="1" applyAlignment="1">
      <alignment horizontal="center" vertical="center"/>
    </xf>
    <xf numFmtId="0" fontId="2" fillId="0" borderId="1" xfId="0" applyFont="1" applyFill="1" applyBorder="1" applyAlignment="1">
      <alignment vertical="center"/>
    </xf>
    <xf numFmtId="176" fontId="2" fillId="0" borderId="1" xfId="0" applyNumberFormat="1" applyFont="1" applyFill="1" applyBorder="1" applyAlignment="1">
      <alignment horizontal="center" vertical="center"/>
    </xf>
    <xf numFmtId="0" fontId="3" fillId="0" borderId="1" xfId="0" applyFont="1" applyBorder="1" applyAlignment="1">
      <alignment horizontal="center" vertical="center" wrapText="1"/>
    </xf>
    <xf numFmtId="176" fontId="3" fillId="0" borderId="1" xfId="0" applyNumberFormat="1" applyFont="1" applyBorder="1" applyAlignment="1">
      <alignment horizontal="center" vertical="center"/>
    </xf>
    <xf numFmtId="0" fontId="2" fillId="0" borderId="1" xfId="0" applyFont="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vertical="center" wrapText="1"/>
    </xf>
    <xf numFmtId="0" fontId="2" fillId="0" borderId="1" xfId="3" applyFont="1" applyFill="1" applyBorder="1" applyAlignment="1">
      <alignment horizontal="center" vertical="center" wrapText="1"/>
    </xf>
    <xf numFmtId="0" fontId="3" fillId="0" borderId="1" xfId="3" applyFont="1" applyFill="1" applyBorder="1" applyAlignment="1">
      <alignment vertical="center" wrapText="1"/>
    </xf>
    <xf numFmtId="0" fontId="2" fillId="0" borderId="1" xfId="3" applyNumberFormat="1" applyFont="1" applyFill="1" applyBorder="1" applyAlignment="1">
      <alignment horizontal="center" vertical="center" wrapText="1"/>
    </xf>
    <xf numFmtId="176" fontId="2" fillId="0" borderId="1" xfId="3" applyNumberFormat="1" applyFont="1" applyFill="1" applyBorder="1" applyAlignment="1">
      <alignment horizontal="center" vertical="center" wrapText="1"/>
    </xf>
    <xf numFmtId="176" fontId="3" fillId="0" borderId="1" xfId="0" applyNumberFormat="1" applyFont="1" applyBorder="1" applyAlignment="1">
      <alignment horizontal="center" vertical="center" wrapText="1"/>
    </xf>
    <xf numFmtId="0" fontId="2" fillId="0" borderId="1" xfId="0" applyNumberFormat="1" applyFont="1" applyFill="1" applyBorder="1" applyAlignment="1">
      <alignment horizontal="center" vertical="center"/>
    </xf>
    <xf numFmtId="0" fontId="2" fillId="6" borderId="1" xfId="0" applyNumberFormat="1" applyFont="1" applyFill="1" applyBorder="1" applyAlignment="1">
      <alignment horizontal="center" vertical="center" wrapText="1"/>
    </xf>
    <xf numFmtId="0" fontId="8" fillId="0" borderId="1" xfId="0" applyFont="1" applyFill="1" applyBorder="1" applyAlignment="1">
      <alignment vertical="center"/>
    </xf>
    <xf numFmtId="14" fontId="2" fillId="0" borderId="1" xfId="3" applyNumberFormat="1" applyFont="1" applyBorder="1" applyAlignment="1">
      <alignment horizontal="center" vertical="center"/>
    </xf>
    <xf numFmtId="0" fontId="3" fillId="0" borderId="5" xfId="0" applyFont="1" applyFill="1" applyBorder="1" applyAlignment="1">
      <alignment horizontal="left" vertical="center"/>
    </xf>
    <xf numFmtId="0" fontId="2" fillId="0" borderId="5" xfId="0" applyFont="1" applyFill="1" applyBorder="1" applyAlignment="1">
      <alignment vertical="center"/>
    </xf>
    <xf numFmtId="0" fontId="3" fillId="0" borderId="6" xfId="0" applyFont="1" applyFill="1" applyBorder="1" applyAlignment="1">
      <alignment horizontal="center" vertical="center"/>
    </xf>
    <xf numFmtId="0" fontId="8" fillId="0" borderId="1" xfId="0" applyFont="1" applyBorder="1" applyAlignment="1">
      <alignment horizontal="center" vertical="center"/>
    </xf>
    <xf numFmtId="0" fontId="11" fillId="0" borderId="0" xfId="0" applyFont="1"/>
    <xf numFmtId="0" fontId="21" fillId="6" borderId="1" xfId="3" applyFont="1" applyFill="1" applyBorder="1" applyAlignment="1">
      <alignment horizontal="center" vertical="center"/>
    </xf>
    <xf numFmtId="0" fontId="0" fillId="0" borderId="0" xfId="0" pivotButton="1"/>
    <xf numFmtId="0" fontId="22" fillId="0" borderId="1" xfId="3" applyFont="1" applyBorder="1" applyAlignment="1">
      <alignment horizontal="left" vertical="center" wrapText="1"/>
    </xf>
    <xf numFmtId="0" fontId="21" fillId="0" borderId="1" xfId="3" applyNumberFormat="1" applyFont="1" applyBorder="1" applyAlignment="1">
      <alignment horizontal="center" vertical="center"/>
    </xf>
    <xf numFmtId="176" fontId="26" fillId="0" borderId="1" xfId="0" applyNumberFormat="1" applyFont="1" applyBorder="1" applyAlignment="1">
      <alignment vertical="center"/>
    </xf>
    <xf numFmtId="0" fontId="21" fillId="0" borderId="1" xfId="3" applyFont="1" applyFill="1" applyBorder="1" applyAlignment="1">
      <alignment horizontal="center" vertical="center"/>
    </xf>
    <xf numFmtId="176" fontId="26" fillId="0" borderId="1" xfId="0" applyNumberFormat="1" applyFont="1" applyBorder="1" applyAlignment="1">
      <alignment horizontal="center" vertical="center"/>
    </xf>
    <xf numFmtId="0" fontId="3" fillId="0" borderId="2" xfId="3" applyFont="1" applyFill="1" applyBorder="1" applyAlignment="1">
      <alignment horizontal="left" vertical="center"/>
    </xf>
    <xf numFmtId="0" fontId="3" fillId="0" borderId="2" xfId="0" applyFont="1" applyFill="1" applyBorder="1" applyAlignment="1">
      <alignment horizontal="left" vertical="center" wrapText="1"/>
    </xf>
    <xf numFmtId="0" fontId="3" fillId="0" borderId="5" xfId="0" applyFont="1" applyFill="1" applyBorder="1" applyAlignment="1">
      <alignment vertical="center"/>
    </xf>
    <xf numFmtId="0" fontId="3" fillId="0" borderId="2" xfId="0" applyFont="1" applyFill="1" applyBorder="1" applyAlignment="1">
      <alignment horizontal="left" vertical="center"/>
    </xf>
    <xf numFmtId="0" fontId="3" fillId="0" borderId="1" xfId="0" applyFont="1" applyFill="1" applyBorder="1" applyAlignment="1">
      <alignment horizontal="left" vertical="center" wrapText="1"/>
    </xf>
    <xf numFmtId="0" fontId="2" fillId="0" borderId="8" xfId="0" applyFont="1" applyFill="1" applyBorder="1" applyAlignment="1">
      <alignment vertical="center"/>
    </xf>
    <xf numFmtId="0" fontId="2" fillId="0" borderId="2" xfId="3" applyNumberFormat="1" applyFont="1" applyBorder="1" applyAlignment="1">
      <alignment horizontal="center" vertical="center"/>
    </xf>
    <xf numFmtId="0" fontId="8" fillId="6" borderId="6" xfId="0" applyFont="1" applyFill="1" applyBorder="1" applyAlignment="1">
      <alignment horizontal="center" vertical="center"/>
    </xf>
    <xf numFmtId="0" fontId="0" fillId="0" borderId="1" xfId="0" applyBorder="1" applyAlignment="1">
      <alignment horizontal="center"/>
    </xf>
    <xf numFmtId="0" fontId="26" fillId="0" borderId="1" xfId="0" applyFont="1" applyFill="1" applyBorder="1" applyAlignment="1">
      <alignment horizontal="center" vertical="center"/>
    </xf>
    <xf numFmtId="176" fontId="21" fillId="0" borderId="1" xfId="3" applyNumberFormat="1" applyFont="1" applyFill="1" applyBorder="1" applyAlignment="1">
      <alignment horizontal="center" vertical="center"/>
    </xf>
    <xf numFmtId="0" fontId="26" fillId="0" borderId="1" xfId="0" applyFont="1" applyFill="1" applyBorder="1" applyAlignment="1">
      <alignment horizontal="left" vertical="center"/>
    </xf>
    <xf numFmtId="176" fontId="21" fillId="0" borderId="1" xfId="3" applyNumberFormat="1" applyFont="1" applyBorder="1" applyAlignment="1">
      <alignment horizontal="center" vertical="center"/>
    </xf>
    <xf numFmtId="176" fontId="21" fillId="15" borderId="1" xfId="3" applyNumberFormat="1" applyFont="1" applyFill="1" applyBorder="1" applyAlignment="1">
      <alignment horizontal="center" vertical="center"/>
    </xf>
    <xf numFmtId="0" fontId="22" fillId="0" borderId="1" xfId="0" applyFont="1" applyBorder="1" applyAlignment="1">
      <alignment horizontal="center"/>
    </xf>
    <xf numFmtId="0" fontId="28" fillId="5" borderId="1" xfId="0" applyFont="1" applyFill="1" applyBorder="1" applyAlignment="1">
      <alignment horizontal="center" vertical="center"/>
    </xf>
    <xf numFmtId="0" fontId="21" fillId="6" borderId="1" xfId="0" applyFont="1" applyFill="1" applyBorder="1" applyAlignment="1">
      <alignment horizontal="center" vertical="center"/>
    </xf>
    <xf numFmtId="0" fontId="22" fillId="0" borderId="1" xfId="0" applyFont="1" applyBorder="1" applyAlignment="1">
      <alignment horizontal="center" vertical="center"/>
    </xf>
    <xf numFmtId="0" fontId="22" fillId="0" borderId="0" xfId="0" applyFont="1" applyAlignment="1">
      <alignment horizontal="center"/>
    </xf>
    <xf numFmtId="176" fontId="2" fillId="6" borderId="14" xfId="3" applyNumberFormat="1" applyFont="1" applyFill="1" applyBorder="1" applyAlignment="1">
      <alignment horizontal="center" vertical="center"/>
    </xf>
    <xf numFmtId="0" fontId="2" fillId="6" borderId="14" xfId="3" applyFont="1" applyFill="1" applyBorder="1" applyAlignment="1">
      <alignment horizontal="center" vertical="center"/>
    </xf>
    <xf numFmtId="14" fontId="2" fillId="0" borderId="14" xfId="0" applyNumberFormat="1" applyFont="1" applyFill="1" applyBorder="1" applyAlignment="1">
      <alignment horizontal="center" vertical="center"/>
    </xf>
    <xf numFmtId="14" fontId="7" fillId="0" borderId="14" xfId="0" applyNumberFormat="1" applyFont="1" applyFill="1" applyBorder="1" applyAlignment="1">
      <alignment horizontal="center" vertical="center"/>
    </xf>
    <xf numFmtId="0" fontId="2" fillId="6" borderId="14" xfId="0" applyFont="1" applyFill="1" applyBorder="1" applyAlignment="1">
      <alignment horizontal="center" vertical="center"/>
    </xf>
    <xf numFmtId="0" fontId="19" fillId="6" borderId="1" xfId="0" applyFont="1" applyFill="1" applyBorder="1" applyAlignment="1">
      <alignment horizontal="left" vertical="center"/>
    </xf>
    <xf numFmtId="0" fontId="2" fillId="6" borderId="1" xfId="3" applyFont="1" applyFill="1" applyBorder="1" applyAlignment="1">
      <alignment horizontal="left" vertical="center"/>
    </xf>
    <xf numFmtId="0" fontId="2" fillId="6" borderId="1" xfId="0" applyFont="1" applyFill="1" applyBorder="1" applyAlignment="1">
      <alignment horizontal="left" vertical="center"/>
    </xf>
    <xf numFmtId="0" fontId="0" fillId="7" borderId="1" xfId="0" applyFill="1" applyBorder="1"/>
    <xf numFmtId="0" fontId="34" fillId="0" borderId="12" xfId="0" applyFont="1" applyBorder="1" applyAlignment="1">
      <alignment horizontal="center" vertical="center"/>
    </xf>
    <xf numFmtId="0" fontId="13" fillId="5" borderId="15" xfId="0" applyFont="1" applyFill="1" applyBorder="1" applyAlignment="1">
      <alignment horizontal="center" vertical="center" wrapText="1"/>
    </xf>
    <xf numFmtId="0" fontId="13" fillId="12" borderId="15" xfId="0" applyFont="1" applyFill="1" applyBorder="1" applyAlignment="1">
      <alignment horizontal="center" vertical="center" wrapText="1"/>
    </xf>
    <xf numFmtId="0" fontId="9" fillId="13" borderId="15" xfId="0" applyFont="1" applyFill="1" applyBorder="1" applyAlignment="1">
      <alignment horizontal="center" vertical="center"/>
    </xf>
    <xf numFmtId="0" fontId="35" fillId="0" borderId="15" xfId="0" applyFont="1" applyBorder="1" applyAlignment="1">
      <alignment horizontal="center"/>
    </xf>
    <xf numFmtId="0" fontId="9" fillId="6" borderId="15" xfId="0" applyFont="1" applyFill="1" applyBorder="1" applyAlignment="1">
      <alignment horizontal="center" vertical="center"/>
    </xf>
    <xf numFmtId="0" fontId="35" fillId="6" borderId="15" xfId="0" applyFont="1" applyFill="1" applyBorder="1" applyAlignment="1">
      <alignment horizontal="center"/>
    </xf>
    <xf numFmtId="0" fontId="0" fillId="0" borderId="15" xfId="0" applyBorder="1" applyAlignment="1">
      <alignment horizontal="center"/>
    </xf>
    <xf numFmtId="0" fontId="35" fillId="0" borderId="15" xfId="0" applyFont="1" applyBorder="1"/>
    <xf numFmtId="0" fontId="4" fillId="6" borderId="15" xfId="0" applyFont="1" applyFill="1" applyBorder="1" applyAlignment="1">
      <alignment horizontal="center" vertical="center"/>
    </xf>
    <xf numFmtId="0" fontId="33" fillId="16" borderId="9" xfId="0" applyFont="1" applyFill="1" applyBorder="1" applyAlignment="1">
      <alignment horizontal="left" vertical="center"/>
    </xf>
    <xf numFmtId="0" fontId="33" fillId="16" borderId="10" xfId="0" applyFont="1" applyFill="1" applyBorder="1" applyAlignment="1">
      <alignment horizontal="center" vertical="center"/>
    </xf>
    <xf numFmtId="0" fontId="33" fillId="16" borderId="10" xfId="0" applyFont="1" applyFill="1" applyBorder="1" applyAlignment="1">
      <alignment horizontal="left" vertical="center" wrapText="1"/>
    </xf>
    <xf numFmtId="0" fontId="33" fillId="16" borderId="10" xfId="0" applyFont="1" applyFill="1" applyBorder="1" applyAlignment="1">
      <alignment horizontal="left" vertical="center"/>
    </xf>
    <xf numFmtId="0" fontId="34" fillId="0" borderId="11" xfId="0" applyFont="1" applyBorder="1" applyAlignment="1">
      <alignment horizontal="center" vertical="center"/>
    </xf>
    <xf numFmtId="0" fontId="1" fillId="0" borderId="22" xfId="3" applyFont="1" applyFill="1" applyBorder="1" applyAlignment="1">
      <alignment horizontal="center" vertical="center"/>
    </xf>
    <xf numFmtId="0" fontId="1" fillId="0" borderId="23" xfId="3" applyFont="1" applyFill="1" applyBorder="1" applyAlignment="1">
      <alignment horizontal="center" vertical="center"/>
    </xf>
    <xf numFmtId="0" fontId="19" fillId="9" borderId="23" xfId="3" applyFont="1" applyFill="1" applyBorder="1" applyAlignment="1">
      <alignment horizontal="center" vertical="center" wrapText="1"/>
    </xf>
    <xf numFmtId="0" fontId="3" fillId="6" borderId="24" xfId="3" applyFont="1" applyFill="1" applyBorder="1" applyAlignment="1">
      <alignment horizontal="center" vertical="center" wrapText="1"/>
    </xf>
    <xf numFmtId="43" fontId="2" fillId="7" borderId="22" xfId="4" applyFont="1" applyFill="1" applyBorder="1" applyAlignment="1">
      <alignment horizontal="center" vertical="center"/>
    </xf>
    <xf numFmtId="43" fontId="3" fillId="0" borderId="22" xfId="4" applyFont="1" applyFill="1" applyBorder="1" applyAlignment="1">
      <alignment horizontal="center" vertical="center"/>
    </xf>
    <xf numFmtId="43" fontId="3" fillId="0" borderId="15" xfId="4" applyFont="1" applyFill="1" applyBorder="1" applyAlignment="1">
      <alignment horizontal="center" vertical="center"/>
    </xf>
    <xf numFmtId="43" fontId="3" fillId="0" borderId="23" xfId="4" applyFont="1" applyFill="1" applyBorder="1" applyAlignment="1">
      <alignment horizontal="center" vertical="center"/>
    </xf>
    <xf numFmtId="43" fontId="2" fillId="9" borderId="23" xfId="4" applyFont="1" applyFill="1" applyBorder="1" applyAlignment="1">
      <alignment horizontal="center" vertical="center"/>
    </xf>
    <xf numFmtId="0" fontId="3" fillId="5" borderId="24" xfId="3" applyFont="1" applyFill="1" applyBorder="1" applyAlignment="1">
      <alignment horizontal="center" vertical="center" wrapText="1"/>
    </xf>
    <xf numFmtId="43" fontId="2" fillId="5" borderId="22" xfId="4" applyFont="1" applyFill="1" applyBorder="1" applyAlignment="1">
      <alignment horizontal="center" vertical="center"/>
    </xf>
    <xf numFmtId="43" fontId="3" fillId="5" borderId="22" xfId="4" applyFont="1" applyFill="1" applyBorder="1" applyAlignment="1">
      <alignment horizontal="center" vertical="center"/>
    </xf>
    <xf numFmtId="43" fontId="3" fillId="5" borderId="23" xfId="4" applyFont="1" applyFill="1" applyBorder="1" applyAlignment="1">
      <alignment horizontal="center" vertical="center"/>
    </xf>
    <xf numFmtId="43" fontId="2" fillId="5" borderId="23" xfId="4" applyFont="1" applyFill="1" applyBorder="1" applyAlignment="1">
      <alignment horizontal="center" vertical="center"/>
    </xf>
    <xf numFmtId="0" fontId="3" fillId="6" borderId="24" xfId="0" applyFont="1" applyFill="1" applyBorder="1" applyAlignment="1">
      <alignment horizontal="center" vertical="center"/>
    </xf>
    <xf numFmtId="43" fontId="3" fillId="0" borderId="25" xfId="4" applyFont="1" applyFill="1" applyBorder="1" applyAlignment="1">
      <alignment horizontal="center" vertical="center"/>
    </xf>
    <xf numFmtId="0" fontId="3" fillId="6" borderId="15" xfId="3" applyFont="1" applyFill="1" applyBorder="1" applyAlignment="1">
      <alignment horizontal="center" vertical="center" wrapText="1"/>
    </xf>
    <xf numFmtId="43" fontId="2" fillId="7" borderId="15" xfId="4" applyFont="1" applyFill="1" applyBorder="1" applyAlignment="1">
      <alignment horizontal="center" vertical="center"/>
    </xf>
    <xf numFmtId="0" fontId="32" fillId="0" borderId="15" xfId="0" applyFont="1" applyBorder="1"/>
    <xf numFmtId="43" fontId="0" fillId="0" borderId="15" xfId="0" applyNumberFormat="1" applyBorder="1"/>
    <xf numFmtId="14" fontId="2" fillId="0" borderId="15" xfId="0" applyNumberFormat="1" applyFont="1" applyFill="1" applyBorder="1" applyAlignment="1">
      <alignment horizontal="center" vertical="center"/>
    </xf>
    <xf numFmtId="0" fontId="2" fillId="0" borderId="15" xfId="0" applyFont="1" applyBorder="1" applyAlignment="1">
      <alignment horizontal="center" vertical="center"/>
    </xf>
    <xf numFmtId="0" fontId="21" fillId="0" borderId="15" xfId="3" applyFont="1" applyFill="1" applyBorder="1" applyAlignment="1">
      <alignment horizontal="center" vertical="center"/>
    </xf>
    <xf numFmtId="0" fontId="2" fillId="6" borderId="15" xfId="3" applyFont="1" applyFill="1" applyBorder="1" applyAlignment="1">
      <alignment horizontal="center" vertical="center"/>
    </xf>
    <xf numFmtId="0" fontId="3" fillId="0" borderId="15" xfId="0" applyFont="1" applyBorder="1" applyAlignment="1">
      <alignment horizontal="center" vertical="center"/>
    </xf>
    <xf numFmtId="176" fontId="21" fillId="15" borderId="15" xfId="3" applyNumberFormat="1" applyFont="1" applyFill="1" applyBorder="1" applyAlignment="1">
      <alignment horizontal="center" vertical="center"/>
    </xf>
    <xf numFmtId="176" fontId="21" fillId="0" borderId="15" xfId="3" applyNumberFormat="1" applyFont="1" applyFill="1" applyBorder="1" applyAlignment="1">
      <alignment horizontal="center" vertical="center"/>
    </xf>
    <xf numFmtId="176" fontId="21" fillId="0" borderId="15" xfId="3" applyNumberFormat="1" applyFont="1" applyBorder="1" applyAlignment="1">
      <alignment horizontal="center" vertical="center"/>
    </xf>
    <xf numFmtId="0" fontId="3" fillId="0" borderId="15" xfId="0" applyFont="1" applyBorder="1" applyAlignment="1">
      <alignment horizontal="center"/>
    </xf>
    <xf numFmtId="0" fontId="2" fillId="0" borderId="15" xfId="3" applyFont="1" applyFill="1" applyBorder="1" applyAlignment="1">
      <alignment horizontal="center" vertical="center"/>
    </xf>
    <xf numFmtId="0" fontId="2" fillId="6" borderId="15" xfId="0" applyFont="1" applyFill="1" applyBorder="1" applyAlignment="1">
      <alignment horizontal="center" vertical="center"/>
    </xf>
    <xf numFmtId="0" fontId="3" fillId="7" borderId="1" xfId="0" applyFont="1" applyFill="1" applyBorder="1" applyAlignment="1">
      <alignment horizontal="center" vertical="center"/>
    </xf>
    <xf numFmtId="0" fontId="0" fillId="7" borderId="0" xfId="0" applyFill="1"/>
    <xf numFmtId="0" fontId="13" fillId="11" borderId="15" xfId="0" applyFont="1" applyFill="1" applyBorder="1" applyAlignment="1">
      <alignment horizontal="center" vertical="center" wrapText="1"/>
    </xf>
    <xf numFmtId="0" fontId="9" fillId="13" borderId="15" xfId="0" applyFont="1" applyFill="1" applyBorder="1" applyAlignment="1">
      <alignment horizontal="left" vertical="center"/>
    </xf>
    <xf numFmtId="0" fontId="9" fillId="14" borderId="15" xfId="0" applyFont="1" applyFill="1" applyBorder="1" applyAlignment="1">
      <alignment horizontal="left" vertical="center"/>
    </xf>
    <xf numFmtId="0" fontId="4" fillId="14" borderId="15" xfId="0" applyFont="1" applyFill="1" applyBorder="1" applyAlignment="1">
      <alignment horizontal="left" vertical="center"/>
    </xf>
    <xf numFmtId="0" fontId="3" fillId="0" borderId="15" xfId="3" applyFont="1" applyFill="1" applyBorder="1" applyAlignment="1">
      <alignment horizontal="left" vertical="center"/>
    </xf>
    <xf numFmtId="0" fontId="3" fillId="0" borderId="15" xfId="3" applyNumberFormat="1" applyFont="1" applyFill="1" applyBorder="1" applyAlignment="1">
      <alignment horizontal="center" vertical="center"/>
    </xf>
    <xf numFmtId="0" fontId="3" fillId="0" borderId="15" xfId="0" applyFont="1" applyFill="1" applyBorder="1" applyAlignment="1">
      <alignment horizontal="center" vertical="center"/>
    </xf>
    <xf numFmtId="176" fontId="2" fillId="0" borderId="14" xfId="0" applyNumberFormat="1" applyFont="1" applyFill="1" applyBorder="1" applyAlignment="1">
      <alignment horizontal="center" vertical="center"/>
    </xf>
    <xf numFmtId="0" fontId="2" fillId="0" borderId="14" xfId="0" applyFont="1" applyFill="1" applyBorder="1" applyAlignment="1">
      <alignment horizontal="center" vertical="center"/>
    </xf>
    <xf numFmtId="176" fontId="2" fillId="0" borderId="15" xfId="3" applyNumberFormat="1" applyFont="1" applyFill="1" applyBorder="1" applyAlignment="1">
      <alignment horizontal="center" vertical="center"/>
    </xf>
    <xf numFmtId="14" fontId="0" fillId="0" borderId="15" xfId="0" applyNumberFormat="1" applyBorder="1" applyAlignment="1">
      <alignment horizontal="center" vertical="center"/>
    </xf>
    <xf numFmtId="0" fontId="21" fillId="6" borderId="15" xfId="0" applyFont="1" applyFill="1" applyBorder="1" applyAlignment="1">
      <alignment horizontal="center" vertical="center"/>
    </xf>
    <xf numFmtId="14" fontId="2" fillId="0" borderId="1" xfId="0" applyNumberFormat="1" applyFont="1" applyFill="1" applyBorder="1" applyAlignment="1">
      <alignment horizontal="left" vertical="center"/>
    </xf>
    <xf numFmtId="0" fontId="2" fillId="6" borderId="15" xfId="0" applyFont="1" applyFill="1" applyBorder="1" applyAlignment="1">
      <alignment horizontal="left" vertical="center"/>
    </xf>
    <xf numFmtId="0" fontId="2" fillId="6" borderId="15" xfId="3" applyNumberFormat="1" applyFont="1" applyFill="1" applyBorder="1" applyAlignment="1">
      <alignment horizontal="center" vertical="center"/>
    </xf>
    <xf numFmtId="176" fontId="2" fillId="6" borderId="15" xfId="3" applyNumberFormat="1" applyFont="1" applyFill="1" applyBorder="1" applyAlignment="1">
      <alignment horizontal="center" vertical="center"/>
    </xf>
    <xf numFmtId="176" fontId="2" fillId="6" borderId="25" xfId="3" applyNumberFormat="1" applyFont="1" applyFill="1" applyBorder="1" applyAlignment="1">
      <alignment horizontal="center" vertical="center"/>
    </xf>
    <xf numFmtId="0" fontId="22" fillId="0" borderId="15" xfId="0" applyFont="1" applyBorder="1" applyAlignment="1">
      <alignment horizontal="center" vertical="center"/>
    </xf>
    <xf numFmtId="0" fontId="21" fillId="6" borderId="15" xfId="3" applyFont="1" applyFill="1" applyBorder="1" applyAlignment="1">
      <alignment horizontal="center" vertical="center"/>
    </xf>
    <xf numFmtId="0" fontId="3" fillId="0" borderId="15" xfId="0" applyFont="1" applyBorder="1" applyAlignment="1">
      <alignment vertical="center"/>
    </xf>
    <xf numFmtId="0" fontId="2" fillId="0" borderId="15" xfId="0" applyFont="1" applyFill="1" applyBorder="1" applyAlignment="1">
      <alignment vertical="center"/>
    </xf>
    <xf numFmtId="0" fontId="2" fillId="0" borderId="15" xfId="0" applyNumberFormat="1" applyFont="1" applyFill="1" applyBorder="1" applyAlignment="1">
      <alignment horizontal="center" vertical="center" wrapText="1"/>
    </xf>
    <xf numFmtId="0" fontId="3" fillId="0" borderId="15" xfId="3" applyFont="1" applyFill="1" applyBorder="1" applyAlignment="1">
      <alignment horizontal="left" vertical="center" wrapText="1"/>
    </xf>
    <xf numFmtId="0" fontId="2" fillId="0" borderId="15" xfId="3" applyNumberFormat="1" applyFont="1" applyFill="1" applyBorder="1" applyAlignment="1">
      <alignment horizontal="center" vertical="center"/>
    </xf>
    <xf numFmtId="176" fontId="26" fillId="0" borderId="15" xfId="0" applyNumberFormat="1" applyFont="1" applyBorder="1" applyAlignment="1">
      <alignment horizontal="center" vertical="center"/>
    </xf>
    <xf numFmtId="0" fontId="22" fillId="6" borderId="1" xfId="3" applyFont="1" applyFill="1" applyBorder="1" applyAlignment="1">
      <alignment horizontal="left" vertical="center"/>
    </xf>
    <xf numFmtId="0" fontId="0" fillId="0" borderId="1" xfId="0" applyBorder="1" applyAlignment="1"/>
    <xf numFmtId="0" fontId="26" fillId="5" borderId="1" xfId="0" applyFont="1" applyFill="1" applyBorder="1" applyAlignment="1">
      <alignment horizontal="left" vertical="center"/>
    </xf>
    <xf numFmtId="0" fontId="22" fillId="0" borderId="15" xfId="3" applyFont="1" applyFill="1" applyBorder="1" applyAlignment="1">
      <alignment horizontal="left" vertical="center"/>
    </xf>
    <xf numFmtId="0" fontId="0" fillId="0" borderId="15" xfId="0" applyBorder="1" applyAlignment="1">
      <alignment vertical="center"/>
    </xf>
    <xf numFmtId="0" fontId="2" fillId="6" borderId="15" xfId="3" applyFont="1" applyFill="1" applyBorder="1" applyAlignment="1">
      <alignment horizontal="left" vertical="center"/>
    </xf>
    <xf numFmtId="0" fontId="21" fillId="0" borderId="15" xfId="3" applyFont="1" applyBorder="1" applyAlignment="1">
      <alignment horizontal="center" vertical="center"/>
    </xf>
    <xf numFmtId="176" fontId="21" fillId="0" borderId="15" xfId="0" applyNumberFormat="1" applyFont="1" applyFill="1" applyBorder="1" applyAlignment="1">
      <alignment horizontal="center" vertical="center"/>
    </xf>
    <xf numFmtId="176" fontId="2" fillId="6" borderId="4" xfId="3" applyNumberFormat="1" applyFont="1" applyFill="1" applyBorder="1" applyAlignment="1">
      <alignment horizontal="center" vertical="center"/>
    </xf>
    <xf numFmtId="0" fontId="22" fillId="0" borderId="15" xfId="0" applyFont="1" applyBorder="1" applyAlignment="1">
      <alignment horizontal="center"/>
    </xf>
    <xf numFmtId="0" fontId="0" fillId="0" borderId="15" xfId="0" applyBorder="1" applyAlignment="1"/>
    <xf numFmtId="0" fontId="3" fillId="0" borderId="15" xfId="0" applyFont="1" applyBorder="1" applyAlignment="1"/>
    <xf numFmtId="14" fontId="38" fillId="0" borderId="1" xfId="0" applyNumberFormat="1" applyFont="1" applyFill="1" applyBorder="1" applyAlignment="1">
      <alignment horizontal="left" vertical="center" wrapText="1"/>
    </xf>
    <xf numFmtId="0" fontId="3" fillId="6" borderId="0" xfId="0" applyFont="1" applyFill="1" applyAlignment="1">
      <alignment vertical="center"/>
    </xf>
    <xf numFmtId="0" fontId="6" fillId="0" borderId="15" xfId="3" applyFont="1" applyFill="1" applyBorder="1" applyAlignment="1">
      <alignment horizontal="left" vertical="center"/>
    </xf>
    <xf numFmtId="0" fontId="6" fillId="0" borderId="15" xfId="3" applyNumberFormat="1" applyFont="1" applyFill="1" applyBorder="1" applyAlignment="1">
      <alignment horizontal="center" vertical="center"/>
    </xf>
    <xf numFmtId="176" fontId="6" fillId="2" borderId="15" xfId="3" applyNumberFormat="1" applyFont="1" applyFill="1" applyBorder="1" applyAlignment="1">
      <alignment horizontal="center" vertical="center"/>
    </xf>
    <xf numFmtId="176" fontId="6" fillId="4" borderId="15" xfId="0" applyNumberFormat="1" applyFont="1" applyFill="1" applyBorder="1" applyAlignment="1">
      <alignment horizontal="center" vertical="center"/>
    </xf>
    <xf numFmtId="0" fontId="6" fillId="0" borderId="15" xfId="0" applyFont="1" applyFill="1" applyBorder="1" applyAlignment="1">
      <alignment horizontal="center" vertical="center"/>
    </xf>
    <xf numFmtId="0" fontId="7" fillId="0" borderId="15" xfId="0" applyFont="1" applyFill="1" applyBorder="1" applyAlignment="1">
      <alignment horizontal="center" vertical="center"/>
    </xf>
    <xf numFmtId="14" fontId="7" fillId="0" borderId="15" xfId="0" applyNumberFormat="1" applyFont="1" applyFill="1" applyBorder="1" applyAlignment="1">
      <alignment horizontal="left" vertical="center"/>
    </xf>
    <xf numFmtId="176" fontId="2" fillId="15" borderId="0" xfId="3" applyNumberFormat="1" applyFont="1" applyFill="1" applyBorder="1" applyAlignment="1">
      <alignment horizontal="center" vertical="center"/>
    </xf>
    <xf numFmtId="0" fontId="0" fillId="7" borderId="1" xfId="0" applyFill="1" applyBorder="1" applyAlignment="1">
      <alignment vertical="center"/>
    </xf>
    <xf numFmtId="0" fontId="2" fillId="6" borderId="4"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4" xfId="3" applyFont="1" applyFill="1" applyBorder="1" applyAlignment="1">
      <alignment horizontal="left" vertical="center"/>
    </xf>
    <xf numFmtId="0" fontId="3" fillId="0" borderId="14" xfId="3" applyNumberFormat="1" applyFont="1" applyFill="1" applyBorder="1" applyAlignment="1">
      <alignment horizontal="center" vertical="center"/>
    </xf>
    <xf numFmtId="176" fontId="2" fillId="15" borderId="26" xfId="3" applyNumberFormat="1" applyFont="1" applyFill="1" applyBorder="1" applyAlignment="1">
      <alignment horizontal="center" vertical="center"/>
    </xf>
    <xf numFmtId="176" fontId="2" fillId="0" borderId="26" xfId="3" applyNumberFormat="1" applyFont="1" applyFill="1" applyBorder="1" applyAlignment="1">
      <alignment horizontal="center" vertical="center"/>
    </xf>
    <xf numFmtId="176" fontId="26" fillId="0" borderId="26" xfId="0" applyNumberFormat="1" applyFont="1" applyBorder="1" applyAlignment="1">
      <alignment horizontal="center" vertical="center"/>
    </xf>
    <xf numFmtId="176" fontId="2" fillId="15" borderId="15" xfId="3" applyNumberFormat="1" applyFont="1" applyFill="1" applyBorder="1" applyAlignment="1">
      <alignment horizontal="center" vertical="center"/>
    </xf>
    <xf numFmtId="0" fontId="0" fillId="0" borderId="15" xfId="0" applyBorder="1"/>
    <xf numFmtId="14" fontId="2" fillId="7" borderId="1" xfId="0" applyNumberFormat="1" applyFont="1" applyFill="1" applyBorder="1" applyAlignment="1">
      <alignment horizontal="center" vertical="center"/>
    </xf>
    <xf numFmtId="176" fontId="2" fillId="0" borderId="27" xfId="3" applyNumberFormat="1" applyFont="1" applyBorder="1" applyAlignment="1">
      <alignment horizontal="center" vertical="center"/>
    </xf>
    <xf numFmtId="0" fontId="0" fillId="6" borderId="1" xfId="0" applyFill="1" applyBorder="1"/>
    <xf numFmtId="0" fontId="3" fillId="0" borderId="0" xfId="0" applyFont="1" applyFill="1"/>
    <xf numFmtId="0" fontId="22" fillId="6" borderId="15" xfId="3" applyFont="1" applyFill="1" applyBorder="1" applyAlignment="1">
      <alignment horizontal="left" vertical="center"/>
    </xf>
    <xf numFmtId="0" fontId="26" fillId="0" borderId="28" xfId="0" applyFont="1" applyFill="1" applyBorder="1" applyAlignment="1">
      <alignment horizontal="left" vertical="center" wrapText="1"/>
    </xf>
    <xf numFmtId="0" fontId="26" fillId="0" borderId="28" xfId="0" applyFont="1" applyFill="1" applyBorder="1" applyAlignment="1">
      <alignment horizontal="center" vertical="center"/>
    </xf>
    <xf numFmtId="176" fontId="2" fillId="0" borderId="28" xfId="3" applyNumberFormat="1" applyFont="1" applyFill="1" applyBorder="1" applyAlignment="1">
      <alignment horizontal="center" vertical="center"/>
    </xf>
    <xf numFmtId="0" fontId="26" fillId="0" borderId="15" xfId="0" applyFont="1" applyFill="1" applyBorder="1" applyAlignment="1">
      <alignment horizontal="center" vertical="center"/>
    </xf>
    <xf numFmtId="14" fontId="2" fillId="0" borderId="15" xfId="0" applyNumberFormat="1" applyFont="1" applyFill="1" applyBorder="1" applyAlignment="1">
      <alignment horizontal="left" vertical="center"/>
    </xf>
    <xf numFmtId="176" fontId="2" fillId="7" borderId="15" xfId="3" applyNumberFormat="1" applyFont="1" applyFill="1" applyBorder="1" applyAlignment="1">
      <alignment horizontal="center" vertical="center"/>
    </xf>
    <xf numFmtId="0" fontId="2" fillId="6" borderId="2" xfId="0" applyFont="1" applyFill="1" applyBorder="1" applyAlignment="1">
      <alignment horizontal="center" vertical="center"/>
    </xf>
    <xf numFmtId="0" fontId="3" fillId="0" borderId="14" xfId="0" applyFont="1" applyBorder="1" applyAlignment="1">
      <alignment horizontal="center" vertical="center"/>
    </xf>
    <xf numFmtId="176" fontId="2" fillId="6" borderId="2" xfId="3" applyNumberFormat="1" applyFont="1" applyFill="1" applyBorder="1" applyAlignment="1">
      <alignment horizontal="center" vertical="center"/>
    </xf>
    <xf numFmtId="176" fontId="21" fillId="15" borderId="25" xfId="3" applyNumberFormat="1" applyFont="1" applyFill="1" applyBorder="1" applyAlignment="1">
      <alignment horizontal="center" vertical="center"/>
    </xf>
    <xf numFmtId="176" fontId="21" fillId="0" borderId="14" xfId="3" applyNumberFormat="1" applyFont="1" applyBorder="1" applyAlignment="1">
      <alignment horizontal="center" vertical="center"/>
    </xf>
    <xf numFmtId="176" fontId="21" fillId="0" borderId="25" xfId="3" applyNumberFormat="1" applyFont="1" applyFill="1" applyBorder="1" applyAlignment="1">
      <alignment horizontal="center" vertical="center"/>
    </xf>
    <xf numFmtId="14" fontId="30" fillId="0" borderId="14" xfId="0" applyNumberFormat="1" applyFont="1" applyFill="1" applyBorder="1" applyAlignment="1">
      <alignment horizontal="center" vertical="center"/>
    </xf>
    <xf numFmtId="0" fontId="26" fillId="0" borderId="14" xfId="0" applyFont="1" applyFill="1" applyBorder="1" applyAlignment="1">
      <alignment horizontal="center" vertical="center"/>
    </xf>
    <xf numFmtId="14" fontId="2" fillId="7" borderId="15" xfId="0" applyNumberFormat="1" applyFont="1" applyFill="1" applyBorder="1" applyAlignment="1">
      <alignment horizontal="center" vertical="center"/>
    </xf>
    <xf numFmtId="0" fontId="0" fillId="0" borderId="0" xfId="0" applyFill="1" applyAlignment="1">
      <alignment horizontal="center"/>
    </xf>
    <xf numFmtId="176" fontId="2" fillId="0" borderId="29" xfId="3" applyNumberFormat="1" applyFont="1" applyBorder="1" applyAlignment="1">
      <alignment horizontal="center" vertical="center"/>
    </xf>
    <xf numFmtId="176" fontId="2" fillId="0" borderId="30" xfId="3" applyNumberFormat="1" applyFont="1" applyBorder="1" applyAlignment="1">
      <alignment horizontal="center" vertical="center"/>
    </xf>
    <xf numFmtId="176" fontId="2" fillId="0" borderId="3" xfId="3" applyNumberFormat="1" applyFont="1" applyBorder="1" applyAlignment="1">
      <alignment horizontal="center" vertical="center"/>
    </xf>
    <xf numFmtId="0" fontId="26" fillId="0" borderId="15" xfId="0" applyFont="1" applyFill="1" applyBorder="1" applyAlignment="1">
      <alignment horizontal="left" vertical="center" wrapText="1"/>
    </xf>
    <xf numFmtId="0" fontId="3" fillId="0" borderId="15" xfId="3" applyFont="1" applyBorder="1" applyAlignment="1">
      <alignment horizontal="left" vertical="center"/>
    </xf>
    <xf numFmtId="0" fontId="2" fillId="0" borderId="15" xfId="3" applyNumberFormat="1" applyFont="1" applyBorder="1" applyAlignment="1">
      <alignment horizontal="center" vertical="center"/>
    </xf>
    <xf numFmtId="0" fontId="2" fillId="7" borderId="1" xfId="0" applyFont="1" applyFill="1" applyBorder="1" applyAlignment="1">
      <alignment horizontal="center" vertical="center"/>
    </xf>
    <xf numFmtId="176" fontId="2" fillId="7" borderId="1" xfId="3" applyNumberFormat="1" applyFont="1" applyFill="1" applyBorder="1" applyAlignment="1">
      <alignment horizontal="center" vertical="center"/>
    </xf>
    <xf numFmtId="0" fontId="2" fillId="7" borderId="1" xfId="0" applyFont="1" applyFill="1" applyBorder="1" applyAlignment="1">
      <alignment horizontal="left" vertical="center"/>
    </xf>
    <xf numFmtId="0" fontId="21" fillId="7" borderId="1" xfId="0" applyFont="1" applyFill="1" applyBorder="1" applyAlignment="1">
      <alignment horizontal="center" vertical="center"/>
    </xf>
    <xf numFmtId="176" fontId="2" fillId="0" borderId="5" xfId="3" applyNumberFormat="1" applyFont="1" applyFill="1" applyBorder="1" applyAlignment="1">
      <alignment horizontal="center" vertical="center"/>
    </xf>
    <xf numFmtId="176" fontId="26" fillId="0" borderId="5" xfId="0" applyNumberFormat="1" applyFont="1" applyBorder="1" applyAlignment="1">
      <alignment horizontal="center" vertical="center"/>
    </xf>
    <xf numFmtId="176" fontId="2" fillId="15" borderId="25" xfId="3" applyNumberFormat="1" applyFont="1" applyFill="1" applyBorder="1" applyAlignment="1">
      <alignment horizontal="center" vertical="center"/>
    </xf>
    <xf numFmtId="176" fontId="26" fillId="0" borderId="25" xfId="0" applyNumberFormat="1" applyFont="1" applyBorder="1" applyAlignment="1">
      <alignment horizontal="center" vertical="center"/>
    </xf>
    <xf numFmtId="0" fontId="3" fillId="0" borderId="6" xfId="3" applyFont="1" applyFill="1" applyBorder="1" applyAlignment="1">
      <alignment horizontal="left" vertical="center"/>
    </xf>
    <xf numFmtId="0" fontId="3" fillId="0" borderId="6" xfId="3" applyNumberFormat="1" applyFont="1" applyFill="1" applyBorder="1" applyAlignment="1">
      <alignment horizontal="center" vertical="center"/>
    </xf>
    <xf numFmtId="14" fontId="0" fillId="0" borderId="6" xfId="0" applyNumberFormat="1" applyBorder="1" applyAlignment="1">
      <alignment horizontal="center" vertical="center"/>
    </xf>
    <xf numFmtId="0" fontId="21" fillId="6" borderId="6" xfId="0" applyFont="1" applyFill="1" applyBorder="1" applyAlignment="1">
      <alignment horizontal="center" vertical="center"/>
    </xf>
    <xf numFmtId="0" fontId="3" fillId="0" borderId="6" xfId="0" applyFont="1" applyFill="1" applyBorder="1" applyAlignment="1">
      <alignment vertical="center"/>
    </xf>
    <xf numFmtId="176" fontId="2" fillId="0" borderId="6" xfId="3" applyNumberFormat="1" applyFont="1" applyFill="1" applyBorder="1" applyAlignment="1">
      <alignment horizontal="center" vertical="center"/>
    </xf>
    <xf numFmtId="0" fontId="10" fillId="17" borderId="1"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1" xfId="3" applyFont="1" applyFill="1" applyBorder="1" applyAlignment="1">
      <alignment horizontal="center" vertical="center"/>
    </xf>
    <xf numFmtId="0" fontId="21" fillId="7" borderId="1" xfId="3" applyFont="1" applyFill="1" applyBorder="1" applyAlignment="1">
      <alignment horizontal="center" vertical="center"/>
    </xf>
    <xf numFmtId="0" fontId="2" fillId="7" borderId="1" xfId="3" applyFont="1" applyFill="1" applyBorder="1" applyAlignment="1">
      <alignment horizontal="center" vertical="center" wrapText="1"/>
    </xf>
    <xf numFmtId="0" fontId="11" fillId="7" borderId="2" xfId="3" applyFont="1" applyFill="1" applyBorder="1" applyAlignment="1">
      <alignment horizontal="center" vertical="center"/>
    </xf>
    <xf numFmtId="0" fontId="2" fillId="7" borderId="2" xfId="0" applyFont="1" applyFill="1" applyBorder="1" applyAlignment="1">
      <alignment horizontal="center" vertical="center"/>
    </xf>
    <xf numFmtId="0" fontId="11" fillId="7" borderId="1" xfId="3" applyFont="1" applyFill="1" applyBorder="1" applyAlignment="1">
      <alignment horizontal="center" vertical="center"/>
    </xf>
    <xf numFmtId="0" fontId="3" fillId="7" borderId="15" xfId="3" applyFont="1" applyFill="1" applyBorder="1" applyAlignment="1">
      <alignment horizontal="center" vertical="center"/>
    </xf>
    <xf numFmtId="0" fontId="26" fillId="7" borderId="26" xfId="0" applyFont="1" applyFill="1" applyBorder="1" applyAlignment="1">
      <alignment horizontal="center" vertical="center"/>
    </xf>
    <xf numFmtId="0" fontId="2" fillId="7" borderId="15" xfId="3" applyFont="1" applyFill="1" applyBorder="1" applyAlignment="1">
      <alignment horizontal="center" vertical="center"/>
    </xf>
    <xf numFmtId="0" fontId="2" fillId="7" borderId="6" xfId="0" applyFont="1" applyFill="1" applyBorder="1" applyAlignment="1">
      <alignment horizontal="center" vertical="center"/>
    </xf>
    <xf numFmtId="0" fontId="2" fillId="7" borderId="15" xfId="0" applyFont="1" applyFill="1" applyBorder="1" applyAlignment="1">
      <alignment horizontal="center" vertical="center"/>
    </xf>
    <xf numFmtId="0" fontId="3" fillId="7" borderId="6" xfId="0" applyFont="1" applyFill="1" applyBorder="1" applyAlignment="1">
      <alignment horizontal="center" vertical="center"/>
    </xf>
    <xf numFmtId="0" fontId="0" fillId="7" borderId="0" xfId="0" applyFill="1" applyAlignment="1">
      <alignment horizontal="center"/>
    </xf>
    <xf numFmtId="0" fontId="0" fillId="7" borderId="0" xfId="0" applyFill="1" applyAlignment="1">
      <alignment horizontal="left"/>
    </xf>
    <xf numFmtId="0" fontId="12" fillId="7" borderId="0" xfId="0" applyFont="1" applyFill="1" applyBorder="1" applyAlignment="1">
      <alignment horizontal="center" vertical="center"/>
    </xf>
    <xf numFmtId="0" fontId="3" fillId="7" borderId="0" xfId="0" applyFont="1" applyFill="1" applyAlignment="1">
      <alignment horizontal="center"/>
    </xf>
    <xf numFmtId="0" fontId="3" fillId="7" borderId="15" xfId="0" applyFont="1" applyFill="1" applyBorder="1" applyAlignment="1">
      <alignment horizontal="center" vertical="center"/>
    </xf>
    <xf numFmtId="0" fontId="21" fillId="7" borderId="15" xfId="3" applyFont="1" applyFill="1" applyBorder="1" applyAlignment="1">
      <alignment horizontal="center" vertical="center"/>
    </xf>
    <xf numFmtId="0" fontId="0" fillId="7" borderId="1" xfId="0" applyFill="1" applyBorder="1" applyAlignment="1">
      <alignment horizontal="center" vertical="center"/>
    </xf>
    <xf numFmtId="0" fontId="0" fillId="7" borderId="1" xfId="0" applyFill="1" applyBorder="1" applyAlignment="1">
      <alignment horizontal="center"/>
    </xf>
    <xf numFmtId="0" fontId="0" fillId="7" borderId="15" xfId="0" applyFill="1" applyBorder="1" applyAlignment="1">
      <alignment horizontal="center" vertical="center"/>
    </xf>
    <xf numFmtId="0" fontId="16" fillId="7" borderId="1" xfId="0" applyFont="1" applyFill="1" applyBorder="1" applyAlignment="1">
      <alignment horizontal="center" vertical="center"/>
    </xf>
    <xf numFmtId="0" fontId="16" fillId="7" borderId="15" xfId="0" applyFont="1" applyFill="1" applyBorder="1" applyAlignment="1">
      <alignment horizontal="center" vertical="center"/>
    </xf>
    <xf numFmtId="0" fontId="0" fillId="7" borderId="6" xfId="0" applyFill="1" applyBorder="1" applyAlignment="1">
      <alignment horizontal="center" vertical="center"/>
    </xf>
    <xf numFmtId="0" fontId="6" fillId="7" borderId="15" xfId="3" applyFont="1" applyFill="1" applyBorder="1" applyAlignment="1">
      <alignment horizontal="center" vertical="center"/>
    </xf>
    <xf numFmtId="0" fontId="6" fillId="7" borderId="1" xfId="3" applyFont="1" applyFill="1" applyBorder="1" applyAlignment="1">
      <alignment horizontal="center" vertical="center"/>
    </xf>
    <xf numFmtId="0" fontId="28" fillId="7" borderId="1" xfId="3" applyFont="1" applyFill="1" applyBorder="1" applyAlignment="1">
      <alignment horizontal="center" vertical="center"/>
    </xf>
    <xf numFmtId="0" fontId="22" fillId="7" borderId="1" xfId="0" applyFont="1" applyFill="1" applyBorder="1" applyAlignment="1">
      <alignment horizontal="center" vertical="center"/>
    </xf>
    <xf numFmtId="14" fontId="38" fillId="7" borderId="1" xfId="0" applyNumberFormat="1" applyFont="1" applyFill="1" applyBorder="1" applyAlignment="1">
      <alignment horizontal="center" vertical="center" wrapText="1"/>
    </xf>
    <xf numFmtId="0" fontId="26" fillId="7" borderId="1" xfId="0" applyFont="1" applyFill="1" applyBorder="1" applyAlignment="1">
      <alignment horizontal="center" vertical="center"/>
    </xf>
    <xf numFmtId="0" fontId="22" fillId="7" borderId="1" xfId="0" applyFont="1" applyFill="1" applyBorder="1" applyAlignment="1">
      <alignment horizontal="center"/>
    </xf>
    <xf numFmtId="14" fontId="7" fillId="7" borderId="1" xfId="0" applyNumberFormat="1" applyFont="1" applyFill="1" applyBorder="1" applyAlignment="1">
      <alignment horizontal="center" vertical="center" wrapText="1"/>
    </xf>
    <xf numFmtId="0" fontId="29" fillId="7" borderId="14" xfId="0" applyFont="1" applyFill="1" applyBorder="1" applyAlignment="1">
      <alignment horizontal="center" vertical="center"/>
    </xf>
    <xf numFmtId="176" fontId="2" fillId="7" borderId="5" xfId="3" applyNumberFormat="1" applyFont="1" applyFill="1" applyBorder="1" applyAlignment="1">
      <alignment horizontal="center" vertical="center"/>
    </xf>
    <xf numFmtId="0" fontId="2" fillId="7" borderId="13" xfId="3" applyFont="1" applyFill="1" applyBorder="1" applyAlignment="1">
      <alignment horizontal="center" vertical="center"/>
    </xf>
    <xf numFmtId="0" fontId="2" fillId="7" borderId="13" xfId="0" applyFont="1" applyFill="1" applyBorder="1" applyAlignment="1">
      <alignment horizontal="center" vertical="center"/>
    </xf>
    <xf numFmtId="0" fontId="2" fillId="7" borderId="5" xfId="0" applyFont="1" applyFill="1" applyBorder="1" applyAlignment="1">
      <alignment horizontal="center" vertical="center"/>
    </xf>
    <xf numFmtId="176" fontId="21" fillId="7" borderId="1" xfId="3" applyNumberFormat="1" applyFont="1" applyFill="1" applyBorder="1" applyAlignment="1">
      <alignment horizontal="center" vertical="center"/>
    </xf>
    <xf numFmtId="0" fontId="2" fillId="7" borderId="5" xfId="3" applyFont="1" applyFill="1" applyBorder="1" applyAlignment="1">
      <alignment horizontal="center" vertical="center"/>
    </xf>
    <xf numFmtId="0" fontId="21" fillId="7" borderId="15" xfId="0" applyFont="1" applyFill="1" applyBorder="1" applyAlignment="1">
      <alignment horizontal="center" vertical="center"/>
    </xf>
    <xf numFmtId="0" fontId="26" fillId="7" borderId="15" xfId="0" applyFont="1" applyFill="1" applyBorder="1" applyAlignment="1">
      <alignment horizontal="center" vertical="center"/>
    </xf>
    <xf numFmtId="0" fontId="22" fillId="7" borderId="15" xfId="0" applyFont="1" applyFill="1" applyBorder="1" applyAlignment="1">
      <alignment horizontal="center"/>
    </xf>
    <xf numFmtId="0" fontId="29" fillId="7" borderId="15" xfId="0" applyFont="1" applyFill="1" applyBorder="1" applyAlignment="1">
      <alignment horizontal="center" vertical="center"/>
    </xf>
    <xf numFmtId="14" fontId="7" fillId="7" borderId="15" xfId="0" applyNumberFormat="1" applyFont="1" applyFill="1" applyBorder="1" applyAlignment="1">
      <alignment horizontal="center" vertical="center"/>
    </xf>
    <xf numFmtId="0" fontId="26" fillId="7" borderId="2" xfId="0" applyFont="1" applyFill="1" applyBorder="1" applyAlignment="1">
      <alignment horizontal="center" vertical="center"/>
    </xf>
    <xf numFmtId="14" fontId="2" fillId="7" borderId="2" xfId="3" applyNumberFormat="1" applyFont="1" applyFill="1" applyBorder="1" applyAlignment="1">
      <alignment horizontal="center" vertical="center"/>
    </xf>
    <xf numFmtId="0" fontId="22" fillId="7" borderId="0" xfId="0" applyFont="1" applyFill="1" applyAlignment="1">
      <alignment horizontal="center"/>
    </xf>
    <xf numFmtId="0" fontId="16" fillId="0" borderId="15" xfId="0" applyFont="1" applyBorder="1"/>
    <xf numFmtId="0" fontId="16" fillId="0" borderId="15" xfId="0" applyFont="1" applyBorder="1" applyAlignment="1">
      <alignment vertical="center"/>
    </xf>
    <xf numFmtId="0" fontId="1" fillId="0" borderId="18" xfId="3" applyFont="1" applyFill="1" applyBorder="1" applyAlignment="1">
      <alignment horizontal="center" vertical="center"/>
    </xf>
    <xf numFmtId="0" fontId="1" fillId="0" borderId="19" xfId="3" applyFont="1" applyFill="1" applyBorder="1" applyAlignment="1">
      <alignment horizontal="center" vertical="center"/>
    </xf>
    <xf numFmtId="0" fontId="1" fillId="6" borderId="16" xfId="3" applyFont="1" applyFill="1" applyBorder="1" applyAlignment="1">
      <alignment horizontal="center" vertical="center" wrapText="1"/>
    </xf>
    <xf numFmtId="0" fontId="1" fillId="6" borderId="20" xfId="3" applyFont="1" applyFill="1" applyBorder="1" applyAlignment="1">
      <alignment horizontal="center" vertical="center" wrapText="1"/>
    </xf>
    <xf numFmtId="0" fontId="19" fillId="7" borderId="17" xfId="0" applyFont="1" applyFill="1" applyBorder="1" applyAlignment="1">
      <alignment horizontal="center" vertical="center" wrapText="1"/>
    </xf>
    <xf numFmtId="0" fontId="19" fillId="7" borderId="21" xfId="0" applyFont="1" applyFill="1" applyBorder="1" applyAlignment="1">
      <alignment horizontal="center" vertical="center" wrapText="1"/>
    </xf>
  </cellXfs>
  <cellStyles count="7">
    <cellStyle name="3232 2" xfId="2"/>
    <cellStyle name="常规" xfId="0" builtinId="0"/>
    <cellStyle name="常规 2" xfId="3"/>
    <cellStyle name="常规 27" xfId="5"/>
    <cellStyle name="常规 31" xfId="6"/>
    <cellStyle name="常规 6" xfId="1"/>
    <cellStyle name="千位分隔" xfId="4" builtinId="3"/>
  </cellStyles>
  <dxfs count="58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numFmt numFmtId="19" formatCode="yyyy/m/d"/>
    </dxf>
    <dxf>
      <numFmt numFmtId="19" formatCode="yyyy/m/d"/>
    </dxf>
    <dxf>
      <numFmt numFmtId="19" formatCode="yyyy/m/d"/>
    </dxf>
    <dxf>
      <numFmt numFmtId="19" formatCode="yyyy/m/d"/>
    </dxf>
    <dxf>
      <numFmt numFmtId="19" formatCode="yyyy/m/d"/>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numFmt numFmtId="19" formatCode="yyyy/m/d"/>
    </dxf>
    <dxf>
      <numFmt numFmtId="19" formatCode="yyyy/m/d"/>
    </dxf>
    <dxf>
      <numFmt numFmtId="19" formatCode="yyyy/m/d"/>
    </dxf>
    <dxf>
      <numFmt numFmtId="19" formatCode="yyyy/m/d"/>
    </dxf>
    <dxf>
      <numFmt numFmtId="19" formatCode="yyyy/m/d"/>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numFmt numFmtId="19" formatCode="yyyy/m/d"/>
    </dxf>
    <dxf>
      <numFmt numFmtId="19" formatCode="yyyy/m/d"/>
    </dxf>
    <dxf>
      <numFmt numFmtId="19" formatCode="yyyy/m/d"/>
    </dxf>
    <dxf>
      <numFmt numFmtId="19" formatCode="yyyy/m/d"/>
    </dxf>
    <dxf>
      <numFmt numFmtId="19" formatCode="yyyy/m/d"/>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numFmt numFmtId="19" formatCode="yyyy/m/d"/>
    </dxf>
    <dxf>
      <numFmt numFmtId="19" formatCode="yyyy/m/d"/>
    </dxf>
    <dxf>
      <numFmt numFmtId="19" formatCode="yyyy/m/d"/>
    </dxf>
    <dxf>
      <numFmt numFmtId="19" formatCode="yyyy/m/d"/>
    </dxf>
    <dxf>
      <numFmt numFmtId="19" formatCode="yyyy/m/d"/>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numFmt numFmtId="19" formatCode="yyyy/m/d"/>
    </dxf>
    <dxf>
      <numFmt numFmtId="19" formatCode="yyyy/m/d"/>
    </dxf>
    <dxf>
      <numFmt numFmtId="19" formatCode="yyyy/m/d"/>
    </dxf>
    <dxf>
      <numFmt numFmtId="19" formatCode="yyyy/m/d"/>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6500"/>
      </font>
      <fill>
        <patternFill patternType="solid">
          <bgColor rgb="FFFFEB9C"/>
        </patternFill>
      </fill>
    </dxf>
    <dxf>
      <numFmt numFmtId="19" formatCode="yyyy/m/d"/>
    </dxf>
    <dxf>
      <numFmt numFmtId="19" formatCode="yyyy/m/d"/>
    </dxf>
    <dxf>
      <numFmt numFmtId="19" formatCode="yyyy/m/d"/>
    </dxf>
    <dxf>
      <numFmt numFmtId="19" formatCode="yyyy/m/d"/>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
      <font>
        <color rgb="FF9C6500"/>
      </font>
      <fill>
        <patternFill patternType="solid">
          <bgColor rgb="FFFFEB9C"/>
        </patternFill>
      </fill>
    </dxf>
  </dxfs>
  <tableStyles count="0" defaultTableStyle="TableStyleMedium2" defaultPivotStyle="PivotStyleMedium9"/>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meiling/AppData/Local/Microsoft/Windows/Temporary%20Internet%20Files/Content.IE5/R0JN1C59/2019&#24180;&#39564;&#25910;&#30446;&#26631;&#20540;&#21450;&#26126;&#32454;-2&#23395;&#242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年验收目标值"/>
      <sheetName val="未验收明细（不含课题）"/>
      <sheetName val="Sheet3"/>
      <sheetName val="待核实项目"/>
      <sheetName val="回款表"/>
      <sheetName val="外销业绩目标"/>
      <sheetName val="未验收明细（不含课题） (2)"/>
      <sheetName val="Sheet4"/>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A1" t="str">
            <v>部门</v>
          </cell>
          <cell r="B1" t="str">
            <v>验收存量（万）</v>
          </cell>
          <cell r="C1" t="str">
            <v>历史验收存量应履行（万）</v>
          </cell>
          <cell r="D1" t="str">
            <v>2019年验收任务（万）</v>
          </cell>
        </row>
        <row r="2">
          <cell r="A2" t="str">
            <v>北京代表处</v>
          </cell>
          <cell r="B2">
            <v>5228.07</v>
          </cell>
          <cell r="C2">
            <v>4443.8594999999996</v>
          </cell>
          <cell r="D2">
            <v>19708.859499999999</v>
          </cell>
        </row>
        <row r="3">
          <cell r="A3" t="str">
            <v>天津代表处</v>
          </cell>
          <cell r="B3">
            <v>286.36</v>
          </cell>
          <cell r="C3">
            <v>243.40600000000001</v>
          </cell>
          <cell r="D3">
            <v>2288.4059999999999</v>
          </cell>
        </row>
        <row r="4">
          <cell r="A4" t="str">
            <v>河北代表处</v>
          </cell>
          <cell r="B4">
            <v>5924.8297600000005</v>
          </cell>
          <cell r="C4">
            <v>5036.1052960000006</v>
          </cell>
          <cell r="D4">
            <v>8821.1052960000015</v>
          </cell>
        </row>
        <row r="5">
          <cell r="A5" t="str">
            <v>黑龙江代表处</v>
          </cell>
          <cell r="B5">
            <v>2257.2983999999997</v>
          </cell>
          <cell r="C5">
            <v>1918.7036399999997</v>
          </cell>
          <cell r="D5">
            <v>3463.7036399999997</v>
          </cell>
        </row>
        <row r="6">
          <cell r="A6" t="str">
            <v>吉林代表处</v>
          </cell>
          <cell r="B6">
            <v>504.08960000000002</v>
          </cell>
          <cell r="C6">
            <v>428.47615999999999</v>
          </cell>
          <cell r="D6">
            <v>2373.4761600000002</v>
          </cell>
        </row>
        <row r="7">
          <cell r="A7" t="str">
            <v>辽宁代表处</v>
          </cell>
          <cell r="B7">
            <v>319.92858000000001</v>
          </cell>
          <cell r="C7">
            <v>271.93929300000002</v>
          </cell>
          <cell r="D7">
            <v>1536.9392929999999</v>
          </cell>
        </row>
        <row r="8">
          <cell r="A8" t="str">
            <v>山东代表处</v>
          </cell>
          <cell r="B8">
            <v>8876.4292000000005</v>
          </cell>
          <cell r="C8">
            <v>7544.9648200000001</v>
          </cell>
          <cell r="D8">
            <v>12689.964820000001</v>
          </cell>
        </row>
        <row r="9">
          <cell r="A9" t="str">
            <v>河南代表处</v>
          </cell>
          <cell r="B9">
            <v>5358.4830000000002</v>
          </cell>
          <cell r="C9">
            <v>4554.7105499999998</v>
          </cell>
          <cell r="D9">
            <v>6499.7105499999998</v>
          </cell>
        </row>
        <row r="10">
          <cell r="A10" t="str">
            <v>内蒙代表处</v>
          </cell>
          <cell r="B10">
            <v>1440.3612000000001</v>
          </cell>
          <cell r="C10">
            <v>1224.30702</v>
          </cell>
          <cell r="D10">
            <v>7909.3070200000002</v>
          </cell>
        </row>
        <row r="11">
          <cell r="A11" t="str">
            <v>青海代表处</v>
          </cell>
          <cell r="B11">
            <v>3285</v>
          </cell>
          <cell r="C11">
            <v>2792.25</v>
          </cell>
          <cell r="D11">
            <v>4737.25</v>
          </cell>
        </row>
        <row r="12">
          <cell r="A12" t="str">
            <v>甘肃代表处</v>
          </cell>
          <cell r="B12">
            <v>3607.76</v>
          </cell>
          <cell r="C12">
            <v>3066.596</v>
          </cell>
          <cell r="D12">
            <v>6979.5959999999995</v>
          </cell>
        </row>
        <row r="13">
          <cell r="A13" t="str">
            <v>宁夏代表处</v>
          </cell>
          <cell r="B13">
            <v>253.2</v>
          </cell>
          <cell r="C13">
            <v>215.22</v>
          </cell>
          <cell r="D13">
            <v>1360.22</v>
          </cell>
        </row>
        <row r="14">
          <cell r="A14" t="str">
            <v>江苏代表处</v>
          </cell>
          <cell r="B14">
            <v>112</v>
          </cell>
          <cell r="C14">
            <v>95.2</v>
          </cell>
          <cell r="D14">
            <v>1880.2</v>
          </cell>
        </row>
        <row r="15">
          <cell r="A15" t="str">
            <v>上海代表处</v>
          </cell>
          <cell r="B15">
            <v>1297.6032399999999</v>
          </cell>
          <cell r="C15">
            <v>1102.9627539999999</v>
          </cell>
          <cell r="D15">
            <v>4287.9627540000001</v>
          </cell>
        </row>
        <row r="16">
          <cell r="A16" t="str">
            <v>浙江代表处</v>
          </cell>
          <cell r="B16">
            <v>1251</v>
          </cell>
          <cell r="C16">
            <v>1063.3499999999999</v>
          </cell>
          <cell r="D16">
            <v>3328.35</v>
          </cell>
        </row>
        <row r="17">
          <cell r="A17" t="str">
            <v>安徽代表处</v>
          </cell>
          <cell r="B17">
            <v>0</v>
          </cell>
          <cell r="C17">
            <v>0</v>
          </cell>
          <cell r="D17">
            <v>1505</v>
          </cell>
        </row>
        <row r="18">
          <cell r="A18" t="str">
            <v>湖南代表处</v>
          </cell>
          <cell r="B18">
            <v>2529.395</v>
          </cell>
          <cell r="C18">
            <v>2149.9857499999998</v>
          </cell>
          <cell r="D18">
            <v>5574.9857499999998</v>
          </cell>
        </row>
        <row r="19">
          <cell r="A19" t="str">
            <v>湖北代表处</v>
          </cell>
          <cell r="B19">
            <v>3836.7204929999998</v>
          </cell>
          <cell r="C19">
            <v>3261.2124190499999</v>
          </cell>
          <cell r="D19">
            <v>11206.21241905</v>
          </cell>
        </row>
        <row r="20">
          <cell r="A20" t="str">
            <v>江西代表处</v>
          </cell>
          <cell r="B20">
            <v>125</v>
          </cell>
          <cell r="C20">
            <v>106.25</v>
          </cell>
          <cell r="D20">
            <v>1691.25</v>
          </cell>
        </row>
        <row r="21">
          <cell r="A21" t="str">
            <v>贵州代表处</v>
          </cell>
          <cell r="B21">
            <v>600</v>
          </cell>
          <cell r="C21">
            <v>510</v>
          </cell>
          <cell r="D21">
            <v>3695</v>
          </cell>
        </row>
        <row r="22">
          <cell r="A22" t="str">
            <v>山西代表处</v>
          </cell>
          <cell r="B22">
            <v>9213.2141530000008</v>
          </cell>
          <cell r="C22">
            <v>7831.2320300500005</v>
          </cell>
          <cell r="D22">
            <v>9044.2320300499996</v>
          </cell>
        </row>
        <row r="23">
          <cell r="A23" t="str">
            <v>陕西代表处</v>
          </cell>
          <cell r="B23">
            <v>2135</v>
          </cell>
          <cell r="C23">
            <v>1814.75</v>
          </cell>
          <cell r="D23">
            <v>6459.75</v>
          </cell>
        </row>
        <row r="24">
          <cell r="A24" t="str">
            <v>新疆代表处</v>
          </cell>
          <cell r="B24">
            <v>2083</v>
          </cell>
          <cell r="C24">
            <v>1770.55</v>
          </cell>
          <cell r="D24">
            <v>5675.55</v>
          </cell>
        </row>
        <row r="25">
          <cell r="A25" t="str">
            <v>重庆代表处</v>
          </cell>
          <cell r="B25">
            <v>313</v>
          </cell>
          <cell r="C25">
            <v>266.05</v>
          </cell>
          <cell r="D25">
            <v>2171.0500000000002</v>
          </cell>
        </row>
        <row r="26">
          <cell r="A26" t="str">
            <v>四川代表处</v>
          </cell>
          <cell r="B26">
            <v>1400</v>
          </cell>
          <cell r="C26">
            <v>1190</v>
          </cell>
          <cell r="D26">
            <v>3855</v>
          </cell>
        </row>
        <row r="27">
          <cell r="A27" t="str">
            <v>云南代表处</v>
          </cell>
          <cell r="B27">
            <v>1702.13</v>
          </cell>
          <cell r="C27">
            <v>1446.8105</v>
          </cell>
          <cell r="D27">
            <v>5051.8104999999996</v>
          </cell>
        </row>
        <row r="28">
          <cell r="A28" t="str">
            <v>广东代表处</v>
          </cell>
          <cell r="B28">
            <v>1123.7649999999999</v>
          </cell>
          <cell r="C28">
            <v>955.20024999999987</v>
          </cell>
          <cell r="D28">
            <v>8940.2002499999999</v>
          </cell>
        </row>
        <row r="29">
          <cell r="A29" t="str">
            <v>广西代表处</v>
          </cell>
          <cell r="B29">
            <v>246.45500000000001</v>
          </cell>
          <cell r="C29">
            <v>209.48675</v>
          </cell>
          <cell r="D29">
            <v>3794.48675</v>
          </cell>
        </row>
        <row r="30">
          <cell r="A30" t="str">
            <v>海南代表处</v>
          </cell>
          <cell r="B30">
            <v>0</v>
          </cell>
          <cell r="C30">
            <v>0</v>
          </cell>
          <cell r="D30">
            <v>1145</v>
          </cell>
        </row>
        <row r="31">
          <cell r="A31" t="str">
            <v>西藏代表处</v>
          </cell>
          <cell r="B31">
            <v>149.80000000000001</v>
          </cell>
          <cell r="C31">
            <v>127.33000000000001</v>
          </cell>
          <cell r="D31">
            <v>836.33</v>
          </cell>
        </row>
        <row r="32">
          <cell r="A32" t="str">
            <v>福建代表处</v>
          </cell>
          <cell r="B32">
            <v>813.53525999999999</v>
          </cell>
          <cell r="C32">
            <v>691.50497099999995</v>
          </cell>
          <cell r="D32">
            <v>1956.5049709999998</v>
          </cell>
        </row>
        <row r="33">
          <cell r="A33" t="str">
            <v>合计</v>
          </cell>
          <cell r="B33">
            <v>66273.42788599999</v>
          </cell>
          <cell r="C33">
            <v>56332.413703099999</v>
          </cell>
          <cell r="D33">
            <v>162499.99990309996</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李美玲" refreshedDate="43812.437153125" createdVersion="4" refreshedVersion="4" minRefreshableVersion="3" recordCount="52">
  <cacheSource type="worksheet">
    <worksheetSource ref="A1:Q53" sheet="未移交项目"/>
  </cacheSource>
  <cacheFields count="17">
    <cacheField name="项目编号" numFmtId="0">
      <sharedItems/>
    </cacheField>
    <cacheField name="是否移交" numFmtId="0">
      <sharedItems/>
    </cacheField>
    <cacheField name="项目状态" numFmtId="0">
      <sharedItems/>
    </cacheField>
    <cacheField name="项目名称" numFmtId="0">
      <sharedItems/>
    </cacheField>
    <cacheField name="合同金额（万）" numFmtId="0">
      <sharedItems containsSemiMixedTypes="0" containsString="0" containsNumber="1" minValue="15" maxValue="6791.4421780000002"/>
    </cacheField>
    <cacheField name="合同签订日期" numFmtId="176">
      <sharedItems containsNonDate="0" containsDate="1" containsString="0" containsBlank="1" minDate="2010-10-15T00:00:00" maxDate="2019-09-24T00:00:00"/>
    </cacheField>
    <cacheField name="合同到货日期" numFmtId="176">
      <sharedItems containsDate="1" containsBlank="1" containsMixedTypes="1" minDate="2010-11-18T00:00:00" maxDate="2019-11-21T00:00:00"/>
    </cacheField>
    <cacheField name="合同完工日期" numFmtId="176">
      <sharedItems containsDate="1" containsBlank="1" containsMixedTypes="1" minDate="2010-12-30T00:00:00" maxDate="2021-01-02T00:00:00"/>
    </cacheField>
    <cacheField name="合同验收日期" numFmtId="176">
      <sharedItems containsDate="1" containsBlank="1" containsMixedTypes="1" minDate="2011-05-02T00:00:00" maxDate="2021-01-02T00:00:00"/>
    </cacheField>
    <cacheField name="启动日期" numFmtId="176">
      <sharedItems containsDate="1" containsBlank="1" containsMixedTypes="1" minDate="2010-11-02T00:00:00" maxDate="2019-09-26T00:00:00"/>
    </cacheField>
    <cacheField name="省" numFmtId="0">
      <sharedItems containsBlank="1"/>
    </cacheField>
    <cacheField name="市" numFmtId="0">
      <sharedItems containsBlank="1"/>
    </cacheField>
    <cacheField name="2019交付部门" numFmtId="0">
      <sharedItems count="25">
        <s v="广东代表处"/>
        <s v="北京代表处"/>
        <s v="湖北代表处"/>
        <s v="湖南代表处"/>
        <s v="贵州代表处"/>
        <s v="青海代表处"/>
        <s v="新疆代表处"/>
        <s v="陕西代表处"/>
        <s v="黑龙江代表处"/>
        <s v="河北代表处"/>
        <s v="上海代表处"/>
        <s v="吉林代表处"/>
        <s v="云南代表处"/>
        <s v="宁夏代表处"/>
        <s v="天津代表处"/>
        <s v="河南代表处"/>
        <s v="浙江代表处"/>
        <s v="辽宁代表处"/>
        <s v="山东代表处"/>
        <s v="广西代表处"/>
        <s v="江西代表处"/>
        <s v="重庆代表处"/>
        <s v="西藏代表处"/>
        <s v="江苏代表处"/>
        <s v="四川代表处"/>
      </sharedItems>
    </cacheField>
    <cacheField name="负责人" numFmtId="0">
      <sharedItems/>
    </cacheField>
    <cacheField name="2019合同主体事业部" numFmtId="0">
      <sharedItems containsBlank="1" count="11">
        <s v="网安事业部"/>
        <s v="第十事业部"/>
        <s v="第十一事业部"/>
        <s v="第二事业部"/>
        <s v="第五事业部"/>
        <s v="第一事业部"/>
        <s v="浙江代表处"/>
        <s v="第十一事业部 "/>
        <s v="广东代表处"/>
        <m u="1"/>
        <s v="宁夏代表处" u="1"/>
      </sharedItems>
    </cacheField>
    <cacheField name="2019合同主体产品线" numFmtId="0">
      <sharedItems containsBlank="1"/>
    </cacheField>
    <cacheField name="2019合同主体产品线2"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李美玲" refreshedDate="43812.437153472223" createdVersion="4" refreshedVersion="4" minRefreshableVersion="3" recordCount="2">
  <cacheSource type="worksheet">
    <worksheetSource ref="A1:J3" sheet="本季度已验收项目"/>
  </cacheSource>
  <cacheFields count="10">
    <cacheField name="项目编号" numFmtId="0">
      <sharedItems/>
    </cacheField>
    <cacheField name="项目状态" numFmtId="14">
      <sharedItems/>
    </cacheField>
    <cacheField name="项目名称" numFmtId="0">
      <sharedItems/>
    </cacheField>
    <cacheField name="合同金额（万）" numFmtId="0">
      <sharedItems containsSemiMixedTypes="0" containsString="0" containsNumber="1" minValue="21.2" maxValue="232"/>
    </cacheField>
    <cacheField name="合同签订日期" numFmtId="176">
      <sharedItems containsSemiMixedTypes="0" containsNonDate="0" containsDate="1" containsString="0" minDate="2018-06-25T00:00:00" maxDate="2018-07-31T00:00:00"/>
    </cacheField>
    <cacheField name="合同验收日期" numFmtId="176">
      <sharedItems containsSemiMixedTypes="0" containsNonDate="0" containsDate="1" containsString="0" minDate="2018-11-25T00:00:00" maxDate="2019-01-09T00:00:00"/>
    </cacheField>
    <cacheField name="验收报告提交日期" numFmtId="176">
      <sharedItems containsSemiMixedTypes="0" containsNonDate="0" containsDate="1" containsString="0" minDate="2019-10-14T00:00:00" maxDate="2019-10-16T00:00:00"/>
    </cacheField>
    <cacheField name="验收时间" numFmtId="176">
      <sharedItems containsSemiMixedTypes="0" containsNonDate="0" containsDate="1" containsString="0" minDate="2019-10-14T00:00:00" maxDate="2019-10-16T00:00:00"/>
    </cacheField>
    <cacheField name="2019交付部门" numFmtId="0">
      <sharedItems/>
    </cacheField>
    <cacheField name="负责人" numFmtId="0">
      <sharedItems count="8">
        <s v="刘吉利"/>
        <s v="丁考" u="1"/>
        <s v="徐康达" u="1"/>
        <s v="王文博" u="1"/>
        <s v="宋治强" u="1"/>
        <s v="王飘" u="1"/>
        <s v="杨凯夫" u="1"/>
        <s v="吴波"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李美玲" refreshedDate="43812.4371537037" createdVersion="4" refreshedVersion="4" minRefreshableVersion="3" recordCount="10">
  <cacheSource type="worksheet">
    <worksheetSource ref="A1:P11" sheet="未启动项目"/>
  </cacheSource>
  <cacheFields count="16">
    <cacheField name="项目编号" numFmtId="0">
      <sharedItems/>
    </cacheField>
    <cacheField name="是否移交" numFmtId="0">
      <sharedItems/>
    </cacheField>
    <cacheField name="项目状态" numFmtId="0">
      <sharedItems/>
    </cacheField>
    <cacheField name="项目名称" numFmtId="0">
      <sharedItems/>
    </cacheField>
    <cacheField name="合同金额（万）" numFmtId="0">
      <sharedItems containsSemiMixedTypes="0" containsString="0" containsNumber="1" containsInteger="1" minValue="15" maxValue="666"/>
    </cacheField>
    <cacheField name="合同签订日期" numFmtId="176">
      <sharedItems containsSemiMixedTypes="0" containsNonDate="0" containsDate="1" containsString="0" minDate="2013-03-06T00:00:00" maxDate="2019-04-12T00:00:00"/>
    </cacheField>
    <cacheField name="合同到货日期" numFmtId="176">
      <sharedItems containsDate="1" containsBlank="1" containsMixedTypes="1" minDate="2014-04-21T00:00:00" maxDate="2014-04-22T00:00:00"/>
    </cacheField>
    <cacheField name="合同完工日期" numFmtId="176">
      <sharedItems containsDate="1" containsBlank="1" containsMixedTypes="1" minDate="2014-05-05T00:00:00" maxDate="2014-05-06T00:00:00"/>
    </cacheField>
    <cacheField name="合同验收日期" numFmtId="176">
      <sharedItems containsDate="1" containsBlank="1" containsMixedTypes="1" minDate="2014-06-19T00:00:00" maxDate="2014-06-20T00:00:00"/>
    </cacheField>
    <cacheField name="启动日期" numFmtId="176">
      <sharedItems containsBlank="1"/>
    </cacheField>
    <cacheField name="省" numFmtId="0">
      <sharedItems/>
    </cacheField>
    <cacheField name="市" numFmtId="0">
      <sharedItems/>
    </cacheField>
    <cacheField name="2019交付部门" numFmtId="0">
      <sharedItems count="20">
        <s v="陕西代表处"/>
        <s v="新疆代表处"/>
        <s v="河南代表处"/>
        <s v="河北代表处"/>
        <s v="西藏代表处"/>
        <s v="湖南代表处"/>
        <s v="四川代表处"/>
        <s v="福建代表处" u="1"/>
        <s v="河北代表处-交付" u="1"/>
        <s v="西藏代表处-交付" u="1"/>
        <s v="新疆代表处-交付" u="1"/>
        <s v="河南代表处-交付" u="1"/>
        <s v="湖南代表处-交付" u="1"/>
        <s v="四川代表处-交付" u="1"/>
        <s v="北京代表处-交付" u="1"/>
        <s v="天津代表处" u="1"/>
        <s v="第七事业部" u="1"/>
        <s v="北京代表处" u="1"/>
        <s v="陕西代表处-交付" u="1"/>
        <s v="黑龙江代表处" u="1"/>
      </sharedItems>
    </cacheField>
    <cacheField name="负责人" numFmtId="0">
      <sharedItems/>
    </cacheField>
    <cacheField name="2019合同主体事业部" numFmtId="0">
      <sharedItems count="4">
        <s v="网安事业部"/>
        <s v="第五事业部"/>
        <s v="第十事业部"/>
        <s v="福建代表处" u="1"/>
      </sharedItems>
    </cacheField>
    <cacheField name="2019合同主体产品线"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李美玲" refreshedDate="43812.437154050924" createdVersion="4" refreshedVersion="4" minRefreshableVersion="3" recordCount="27">
  <cacheSource type="worksheet">
    <worksheetSource ref="A1:Q28" sheet="已移交项目"/>
  </cacheSource>
  <cacheFields count="17">
    <cacheField name="项目编号" numFmtId="0">
      <sharedItems/>
    </cacheField>
    <cacheField name="是否移交" numFmtId="0">
      <sharedItems/>
    </cacheField>
    <cacheField name="项目状态" numFmtId="0">
      <sharedItems/>
    </cacheField>
    <cacheField name="项目名称" numFmtId="0">
      <sharedItems/>
    </cacheField>
    <cacheField name="合同金额（万）" numFmtId="0">
      <sharedItems containsSemiMixedTypes="0" containsString="0" containsNumber="1" minValue="20" maxValue="12869"/>
    </cacheField>
    <cacheField name="合同签订日期" numFmtId="176">
      <sharedItems containsSemiMixedTypes="0" containsNonDate="0" containsDate="1" containsString="0" minDate="2011-12-08T00:00:00" maxDate="2019-06-05T00:00:00"/>
    </cacheField>
    <cacheField name="合同到货日期" numFmtId="176">
      <sharedItems containsDate="1" containsBlank="1" containsMixedTypes="1" minDate="2011-12-22T00:00:00" maxDate="2019-07-22T00:00:00"/>
    </cacheField>
    <cacheField name="合同完工日期" numFmtId="176">
      <sharedItems containsDate="1" containsBlank="1" containsMixedTypes="1" minDate="2012-02-09T00:00:00" maxDate="2019-09-03T00:00:00"/>
    </cacheField>
    <cacheField name="合同验收日期" numFmtId="176">
      <sharedItems containsDate="1" containsBlank="1" containsMixedTypes="1" minDate="2012-02-14T00:00:00" maxDate="2021-02-25T00:00:00"/>
    </cacheField>
    <cacheField name="启动日期" numFmtId="176">
      <sharedItems containsNonDate="0" containsDate="1" containsString="0" containsBlank="1" minDate="2011-12-08T00:00:00" maxDate="2019-07-11T15:36:24"/>
    </cacheField>
    <cacheField name="省" numFmtId="0">
      <sharedItems/>
    </cacheField>
    <cacheField name="市" numFmtId="0">
      <sharedItems/>
    </cacheField>
    <cacheField name="2019交付部门" numFmtId="0">
      <sharedItems containsBlank="1" count="36">
        <s v="湖北代表处"/>
        <s v="青海代表处"/>
        <s v="陕西代表处"/>
        <s v="福建代表处"/>
        <s v="浙江代表处"/>
        <s v="山西代表处"/>
        <s v="山东代表处"/>
        <s v="河南代表处"/>
        <s v="内蒙代表处"/>
        <s v="天津代表处"/>
        <s v="云南代表处"/>
        <s v="贵州代表处"/>
        <s v="河北代表处"/>
        <s v="湖南代表处"/>
        <s v="黑龙江代表处"/>
        <s v="北京代表处"/>
        <s v="西藏代表处"/>
        <m u="1"/>
        <s v="浙江代表处-交付" u="1"/>
        <s v="云南代表处-交付" u="1"/>
        <s v="青海代表处-交付" u="1"/>
        <s v="山东代表处-交付" u="1"/>
        <s v="河北代表处-交付" u="1"/>
        <s v="湖北代表处-交付" u="1"/>
        <s v="贵州代表处-交付" u="1"/>
        <s v="西藏代表处-交付" u="1"/>
        <s v="河南代表处-交付" u="1"/>
        <s v="广东代表处" u="1"/>
        <s v="北京代表处-交付" u="1"/>
        <s v="重庆代表处-交付" u="1"/>
        <s v="黑龙江代表处-交付" u="1"/>
        <s v="陕西代表处-交付" u="1"/>
        <s v="无需交付部门" u="1"/>
        <s v="山西代表处-交付" u="1"/>
        <s v="重庆代表处" u="1"/>
        <s v="内蒙代表处-交付" u="1"/>
      </sharedItems>
    </cacheField>
    <cacheField name="负责人" numFmtId="0">
      <sharedItems/>
    </cacheField>
    <cacheField name="2019合同主体事业部" numFmtId="0">
      <sharedItems containsBlank="1" count="11">
        <s v="网安事业部"/>
        <s v="第二事业部"/>
        <s v="第一事业部"/>
        <s v="第十一事业部"/>
        <s v="天津代表处"/>
        <s v="云南代表处"/>
        <s v="第五事业部"/>
        <s v="第四事业部"/>
        <s v="河南代表处" u="1"/>
        <m u="1"/>
        <s v="第十事业部" u="1"/>
      </sharedItems>
    </cacheField>
    <cacheField name="2019合同主体产品线" numFmtId="0">
      <sharedItems containsBlank="1"/>
    </cacheField>
    <cacheField name="2019合同主体产品线2"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李美玲" refreshedDate="43812.437154282408" createdVersion="4" refreshedVersion="4" minRefreshableVersion="3" recordCount="2">
  <cacheSource type="worksheet">
    <worksheetSource ref="A1:I3" sheet="本季度已验收项目"/>
  </cacheSource>
  <cacheFields count="9">
    <cacheField name="项目编号" numFmtId="0">
      <sharedItems/>
    </cacheField>
    <cacheField name="项目状态" numFmtId="14">
      <sharedItems/>
    </cacheField>
    <cacheField name="项目名称" numFmtId="0">
      <sharedItems/>
    </cacheField>
    <cacheField name="合同金额（万）" numFmtId="0">
      <sharedItems containsSemiMixedTypes="0" containsString="0" containsNumber="1" minValue="21.2" maxValue="232"/>
    </cacheField>
    <cacheField name="合同签订日期" numFmtId="176">
      <sharedItems containsSemiMixedTypes="0" containsNonDate="0" containsDate="1" containsString="0" minDate="2018-06-25T00:00:00" maxDate="2018-07-31T00:00:00"/>
    </cacheField>
    <cacheField name="合同验收日期" numFmtId="176">
      <sharedItems containsSemiMixedTypes="0" containsNonDate="0" containsDate="1" containsString="0" minDate="2018-11-25T00:00:00" maxDate="2019-01-09T00:00:00"/>
    </cacheField>
    <cacheField name="验收报告提交日期" numFmtId="176">
      <sharedItems containsSemiMixedTypes="0" containsNonDate="0" containsDate="1" containsString="0" minDate="2019-10-14T00:00:00" maxDate="2019-10-16T00:00:00"/>
    </cacheField>
    <cacheField name="验收时间" numFmtId="176">
      <sharedItems containsSemiMixedTypes="0" containsNonDate="0" containsDate="1" containsString="0" minDate="2019-10-14T00:00:00" maxDate="2019-10-16T00:00:00"/>
    </cacheField>
    <cacheField name="2019交付部门" numFmtId="0">
      <sharedItems containsBlank="1" count="20">
        <s v="宁夏代表处"/>
        <s v="陕西代表处" u="1"/>
        <m u="1"/>
        <s v="甘肃代表处" u="1"/>
        <s v="内蒙代表处" u="1"/>
        <s v="浙江代表处" u="1"/>
        <s v="云南代表处" u="1"/>
        <s v="广西代表处" u="1"/>
        <s v="山东代表处" u="1"/>
        <s v="河北代表处" u="1"/>
        <s v="湖北代表处" u="1"/>
        <s v="贵州代表处" u="1"/>
        <s v="上海代表处" u="1"/>
        <s v="广东代表处" u="1"/>
        <s v="河南代表处" u="1"/>
        <s v="天津代表处" u="1"/>
        <s v="广州代表处" u="1"/>
        <s v="北京代表处" u="1"/>
        <s v="重庆代表处" u="1"/>
        <s v="江苏代表处"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
  <r>
    <s v="P20191145"/>
    <s v="未移交"/>
    <s v="实施中"/>
    <s v="2019东莞市公安局WZPT一期"/>
    <n v="4508"/>
    <d v="2019-06-30T00:00:00"/>
    <d v="2019-07-30T00:00:00"/>
    <d v="2019-09-09T00:00:00"/>
    <d v="2019-10-28T00:00:00"/>
    <d v="2019-07-08T18:40:19"/>
    <s v="广东"/>
    <s v="东莞"/>
    <x v="0"/>
    <s v="王飘"/>
    <x v="0"/>
    <s v="WZ平台产品线"/>
    <s v="态势感知产品线"/>
  </r>
  <r>
    <s v="P20191879"/>
    <s v="未移交"/>
    <s v="实施中"/>
    <s v="2019联想集团有限公司非锐安产品二期"/>
    <n v="6791.4421780000002"/>
    <d v="2019-08-05T00:00:00"/>
    <m/>
    <m/>
    <m/>
    <d v="2019-08-06T18:55:41"/>
    <s v="北京"/>
    <s v="海淀"/>
    <x v="1"/>
    <s v="王文博"/>
    <x v="1"/>
    <s v="TZ产品线"/>
    <s v="网信产品线"/>
  </r>
  <r>
    <s v="P20191424"/>
    <s v="未移交"/>
    <s v="实施中"/>
    <s v="2019湖北省公安厅网格化信息管理系统一期"/>
    <n v="4962.7"/>
    <d v="2019-06-28T00:00:00"/>
    <m/>
    <m/>
    <m/>
    <d v="2019-07-09T13:32:43"/>
    <s v="湖北"/>
    <s v="武汉市 "/>
    <x v="2"/>
    <s v="徐康达"/>
    <x v="2"/>
    <s v="科信业务应用产品线"/>
    <s v="拓展业务产品线"/>
  </r>
  <r>
    <s v="P20176637"/>
    <s v="未移交"/>
    <s v="实施中"/>
    <s v="2017湖南长沙市湖南SHGXAXT数据中心一期"/>
    <n v="2073.5149999999999"/>
    <d v="2018-09-28T00:00:00"/>
    <d v="2018-11-16T00:00:00"/>
    <d v="2019-05-10T00:00:00"/>
    <d v="2019-06-14T00:00:00"/>
    <d v="2018-09-29T00:00:00"/>
    <s v="湖南"/>
    <s v="长沙市"/>
    <x v="3"/>
    <s v="徐康达"/>
    <x v="3"/>
    <s v="拓展业务产品线"/>
    <s v="WZ平台产品线"/>
  </r>
  <r>
    <s v="P20190661"/>
    <s v="未移交"/>
    <s v="实施中"/>
    <s v="2019贵州省公安厅FK业务平台一期"/>
    <n v="1762"/>
    <d v="2019-05-20T00:00:00"/>
    <d v="2019-11-20T00:00:00"/>
    <d v="2019-11-20T00:00:00"/>
    <d v="2020-02-20T00:00:00"/>
    <d v="2019-05-24T09:09:02"/>
    <s v="贵州"/>
    <s v="贵阳"/>
    <x v="4"/>
    <s v="王飘"/>
    <x v="3"/>
    <s v="拓展业务产品线"/>
    <s v="WZ平台产品线"/>
  </r>
  <r>
    <s v="P20100032"/>
    <s v="未移交"/>
    <s v="已完工"/>
    <s v="西宁市政府采购中心采购合同（网Z）"/>
    <n v="1649"/>
    <d v="2010-10-26T00:00:00"/>
    <d v="2010-11-30T00:00:00"/>
    <d v="2010-12-30T00:00:00"/>
    <d v="2011-12-30T00:00:00"/>
    <d v="2011-03-23T00:00:00"/>
    <s v="青海"/>
    <s v="西宁"/>
    <x v="5"/>
    <s v="徐康达"/>
    <x v="0"/>
    <s v="WZ平台产品线"/>
    <s v="科信业务应用产品线"/>
  </r>
  <r>
    <s v="P20188506"/>
    <s v="未移交"/>
    <s v="实施中"/>
    <s v="2018新疆乌鲁木齐市新疆TZ总队TZ综合联动平台一期"/>
    <n v="1648"/>
    <d v="2018-05-08T00:00:00"/>
    <d v="2018-05-29T00:00:00"/>
    <d v="2018-07-11T00:00:00"/>
    <d v="2018-10-30T00:00:00"/>
    <d v="2018-05-10T00:00:00"/>
    <s v="新疆"/>
    <s v="乌鲁木齐"/>
    <x v="6"/>
    <s v="杨凯夫"/>
    <x v="4"/>
    <s v="JSD产品线"/>
    <s v="云南代表处"/>
  </r>
  <r>
    <s v="P20164463"/>
    <s v="未移交"/>
    <s v="未启动"/>
    <s v="2016陕西宝鸡市宝鸡市公安局ZK系统升级四期"/>
    <n v="666"/>
    <d v="2016-12-29T00:00:00"/>
    <s v="等甲方通知"/>
    <s v="合同中未要求"/>
    <s v="合同无要求"/>
    <s v="未启动"/>
    <s v="陕西"/>
    <s v="宝鸡"/>
    <x v="7"/>
    <s v="丁考"/>
    <x v="0"/>
    <s v="WZ平台产品线"/>
    <m/>
  </r>
  <r>
    <s v="P20141004"/>
    <s v="未移交"/>
    <s v="已完工"/>
    <s v="2014年黑龙江省哈尔滨市局WZPT建设项目"/>
    <n v="1454"/>
    <d v="2014-10-09T00:00:00"/>
    <d v="2014-10-20T00:00:00"/>
    <d v="2015-07-31T00:00:00"/>
    <d v="2015-11-30T00:00:00"/>
    <d v="2014-10-09T00:00:00"/>
    <s v="黑龙江"/>
    <s v="哈尔滨"/>
    <x v="8"/>
    <s v="王文博"/>
    <x v="0"/>
    <s v="WZ平台产品线"/>
    <s v="分流设备"/>
  </r>
  <r>
    <s v="P20191584"/>
    <s v="未移交"/>
    <s v="实施中"/>
    <s v="2019东莞市公安局ATCA型分流设备-100G平台产品一期"/>
    <n v="960"/>
    <d v="2019-07-29T00:00:00"/>
    <m/>
    <m/>
    <m/>
    <d v="2019-07-11T11:52:19"/>
    <s v="广东"/>
    <s v="东莞"/>
    <x v="0"/>
    <s v="王飘"/>
    <x v="5"/>
    <s v="分流设备"/>
    <s v="售后三部"/>
  </r>
  <r>
    <s v="P20177915"/>
    <s v="未移交"/>
    <s v="设备验收"/>
    <s v="2017年中国联通河北省城域网专用接口新建工程项目合同（JK设备部分）"/>
    <n v="667.82975999999996"/>
    <d v="2018-08-17T00:00:00"/>
    <d v="2018-09-15T00:00:00"/>
    <d v="2018-11-02T00:00:00"/>
    <d v="2019-05-02T00:00:00"/>
    <d v="2018-08-21T00:00:00"/>
    <s v="河北"/>
    <s v="石家庄"/>
    <x v="9"/>
    <s v="杨凯夫"/>
    <x v="5"/>
    <s v="分流设备"/>
    <s v="WZ平台产品线"/>
  </r>
  <r>
    <s v="P20181760"/>
    <s v="未移交"/>
    <s v="实施中"/>
    <s v="2018公安部第三研究所数据获取产品一期"/>
    <n v="617.6"/>
    <d v="2018-12-27T00:00:00"/>
    <m/>
    <m/>
    <m/>
    <d v="2019-01-10T00:00:00"/>
    <s v="上海"/>
    <s v="徐汇区"/>
    <x v="10"/>
    <s v="吴波"/>
    <x v="1"/>
    <s v="TZ产品线"/>
    <s v="TZ产品线"/>
  </r>
  <r>
    <s v="P20176528"/>
    <s v="未移交"/>
    <s v="未启动"/>
    <s v="新疆生产建设兵团第十三师公安局WIFI-GZPT建设项目"/>
    <n v="580"/>
    <d v="2017-09-30T00:00:00"/>
    <s v="首款未到"/>
    <s v="首付到账日期+105工作日"/>
    <s v="首付到账日期+140工作日"/>
    <s v="未启动"/>
    <s v="新疆"/>
    <s v="兵团第十三师"/>
    <x v="6"/>
    <s v="杨凯夫"/>
    <x v="0"/>
    <s v="综合GK产品线  "/>
    <s v="分流设备"/>
  </r>
  <r>
    <s v="P20165856"/>
    <s v="未移交"/>
    <s v="未启动"/>
    <s v="2016陕西宝鸡市宝鸡市公安局WZ补充合同一期"/>
    <n v="495"/>
    <d v="2016-12-30T00:00:00"/>
    <s v="等甲方通知"/>
    <s v="合同中未要求"/>
    <s v="合同无要求"/>
    <s v="未启动"/>
    <s v="陕西"/>
    <s v="宝鸡"/>
    <x v="7"/>
    <s v="丁考"/>
    <x v="0"/>
    <s v="WZ平台产品线"/>
    <s v="TZ产品线"/>
  </r>
  <r>
    <s v="P20178108"/>
    <s v="未移交"/>
    <s v="设备验收"/>
    <s v="2017吉林长春市中国联通网络通信有限公司吉林分公司ATCA型分流设备-100G平台产品一期"/>
    <n v="491.05279999999999"/>
    <d v="2018-12-24T00:00:00"/>
    <m/>
    <m/>
    <m/>
    <d v="2019-01-03T00:00:00"/>
    <s v="吉林"/>
    <s v="长春"/>
    <x v="11"/>
    <s v="王文博"/>
    <x v="5"/>
    <s v="分流设备"/>
    <s v="综合GK产品线  "/>
  </r>
  <r>
    <s v="P20178008"/>
    <s v="未移交"/>
    <s v="设备验收"/>
    <s v="岳阳市公安局GB涉稳工作平台项目建设合同"/>
    <n v="455.88"/>
    <d v="2018-06-22T00:00:00"/>
    <d v="2018-08-24T00:00:00"/>
    <d v="2018-09-07T00:00:00"/>
    <d v="2018-10-12T00:00:00"/>
    <d v="2018-06-24T00:00:00"/>
    <s v="湖南"/>
    <s v="岳阳"/>
    <x v="3"/>
    <s v="徐康达"/>
    <x v="3"/>
    <s v="数据业务产品线"/>
    <s v="数据业务产品线"/>
  </r>
  <r>
    <s v="P20177916"/>
    <s v="未移交"/>
    <s v="实施中"/>
    <s v="2017云南昆明市中国联合通信网络有限公司云南省分公司ATCA型分流设备-100G平台产品一期"/>
    <n v="452"/>
    <d v="2019-06-28T00:00:00"/>
    <m/>
    <m/>
    <m/>
    <d v="2019-07-22T00:00:00"/>
    <s v="云南"/>
    <s v="昆明"/>
    <x v="12"/>
    <s v="王飘"/>
    <x v="5"/>
    <s v="分流设备"/>
    <s v="科信业务应用产品线"/>
  </r>
  <r>
    <s v="P20181845"/>
    <s v="未移交"/>
    <s v="未启动"/>
    <s v="2018建设兵团农十师公安局J**Z专用装备一期"/>
    <n v="435"/>
    <d v="2018-01-07T00:00:00"/>
    <s v="首付未回"/>
    <s v="首付到账日期+49工作日"/>
    <s v="首付到账日期+52工作日+30自然日"/>
    <s v="未启动"/>
    <s v="新疆"/>
    <s v="兵团第十师"/>
    <x v="6"/>
    <s v="杨凯夫"/>
    <x v="4"/>
    <s v="JSD产品线"/>
    <s v="WZ平台产品线"/>
  </r>
  <r>
    <s v="P20177686"/>
    <s v="未移交"/>
    <s v="实施中"/>
    <s v="2017宁夏银川市天津普泰国信科技有限公司活动区域交通态势分析和优化平台二期"/>
    <n v="430"/>
    <d v="2017-09-28T00:00:00"/>
    <s v="等甲方通知"/>
    <s v="合同中未要求"/>
    <s v="合同无要求"/>
    <d v="2017-10-20T00:00:00"/>
    <s v="宁夏"/>
    <s v="银川"/>
    <x v="13"/>
    <s v="杨凯夫"/>
    <x v="1"/>
    <s v="销售2"/>
    <s v="网信产品线"/>
  </r>
  <r>
    <s v="P20178130"/>
    <s v="未移交"/>
    <s v="实施中"/>
    <s v="2017天津和平区天津SXGXAWZPT一期"/>
    <n v="413.88"/>
    <d v="2019-08-15T00:00:00"/>
    <d v="2019-09-04T00:00:00"/>
    <d v="2019-12-18T00:00:00"/>
    <d v="2020-01-23T00:00:00"/>
    <d v="2019-08-27T00:00:00"/>
    <s v="天津"/>
    <s v="和平区"/>
    <x v="14"/>
    <s v="杨凯夫"/>
    <x v="2"/>
    <s v="科信业务应用产品线"/>
    <s v="JSD产品线"/>
  </r>
  <r>
    <s v="P20188573"/>
    <s v="未移交"/>
    <s v="未启动"/>
    <s v="2018河南商丘市永城市GAJ WZPT二期"/>
    <n v="400"/>
    <d v="2018-03-23T00:00:00"/>
    <s v="首款未到"/>
    <s v="首付到账日期+60工作日"/>
    <s v="首付到账日期+60工作日+90自然日"/>
    <s v="未启动"/>
    <s v="河南"/>
    <s v="商丘"/>
    <x v="15"/>
    <s v="宋治强"/>
    <x v="0"/>
    <s v="WZ平台产品线"/>
    <s v="WZ平台产品线"/>
  </r>
  <r>
    <s v="P20190145"/>
    <s v="未移交"/>
    <s v="实施中"/>
    <s v="2019浙江省台州市GA局路桥区分局视频大数据综合应用平台一期(P20190145.01)(P20190145.G1)"/>
    <n v="387.66"/>
    <d v="2019-09-16T00:00:00"/>
    <m/>
    <m/>
    <m/>
    <m/>
    <m/>
    <m/>
    <x v="16"/>
    <s v="吴波"/>
    <x v="6"/>
    <m/>
    <s v="科信业务应用产品线"/>
  </r>
  <r>
    <s v="P20188722"/>
    <s v="未移交"/>
    <s v="实施中"/>
    <s v="2018辽宁沈阳市中国联合网络通信有限公司辽宁省分公司"/>
    <n v="319.92858000000001"/>
    <d v="2018-12-31T00:00:00"/>
    <m/>
    <m/>
    <m/>
    <d v="2018-12-05T00:00:00"/>
    <s v="辽宁"/>
    <s v="沈阳"/>
    <x v="17"/>
    <s v="王文博"/>
    <x v="5"/>
    <s v="分流设备"/>
    <s v="JSD产品线"/>
  </r>
  <r>
    <s v="P20177909"/>
    <s v="未移交"/>
    <s v="实施中"/>
    <s v="2017北京海淀区北京天元创新科技有限公司非锐安产品一期"/>
    <n v="244.940471"/>
    <d v="2017-12-12T00:00:00"/>
    <d v="2017-12-26T00:00:00"/>
    <d v="2018-02-07T00:00:00"/>
    <d v="2018-04-07T00:00:00"/>
    <d v="2017-12-12T00:00:00"/>
    <s v="北京"/>
    <s v="海淀区"/>
    <x v="1"/>
    <s v="王文博"/>
    <x v="5"/>
    <s v="销售5"/>
    <s v="拓展业务产品线"/>
  </r>
  <r>
    <s v="P20181470"/>
    <s v="未移交"/>
    <s v="实施中"/>
    <s v="2018山东济南市中国联合网络通信有限公司山东省分公司正交分流设备-100G平台产品一期"/>
    <n v="182.759646"/>
    <d v="2019-04-26T00:00:00"/>
    <d v="2019-05-17T00:00:00"/>
    <d v="2019-07-01T00:00:00"/>
    <d v="2019-10-24T00:00:00"/>
    <d v="2019-04-29T00:00:00"/>
    <s v=" 山东"/>
    <s v="济南"/>
    <x v="18"/>
    <s v="宋治强"/>
    <x v="5"/>
    <s v="分流设备"/>
    <s v="WZ平台产品线"/>
  </r>
  <r>
    <s v="P20178100"/>
    <s v="未移交"/>
    <s v="设备到货"/>
    <s v="2017广西南宁市中国联合网络通信有限公司广西壮族自治区分公司ATCA型分流设备-100G平台产品一期"/>
    <n v="171.2628"/>
    <d v="2019-05-14T00:00:00"/>
    <d v="2019-05-29T00:00:00"/>
    <d v="2019-06-29T00:00:00"/>
    <d v="2019-12-29T00:00:00"/>
    <d v="2019-04-30T12:16:13"/>
    <s v="广西"/>
    <s v="西宁市"/>
    <x v="19"/>
    <s v="王飘"/>
    <x v="5"/>
    <s v="分流设备"/>
    <m/>
  </r>
  <r>
    <s v="P20140252"/>
    <s v="未移交"/>
    <s v="未启动"/>
    <s v="2014河北省GAT WZ平台秦皇岛前指分系统项目"/>
    <n v="168"/>
    <d v="2014-03-31T00:00:00"/>
    <d v="2014-04-21T00:00:00"/>
    <d v="2014-05-05T00:00:00"/>
    <d v="2014-06-19T00:00:00"/>
    <s v="未启动"/>
    <s v="河北"/>
    <s v="秦皇岛"/>
    <x v="9"/>
    <s v="杨凯夫"/>
    <x v="0"/>
    <s v="WZ平台产品线"/>
    <s v="宁夏"/>
  </r>
  <r>
    <s v="P20120024"/>
    <s v="未移交"/>
    <s v="已完工"/>
    <s v="江西省公安厅TX1系统建设"/>
    <n v="125"/>
    <d v="2012-09-06T00:00:00"/>
    <d v="2012-09-27T00:00:00"/>
    <d v="2012-10-30T00:00:00"/>
    <d v="2013-04-15T00:00:00"/>
    <d v="2012-09-11T00:00:00"/>
    <s v="江西"/>
    <s v="南昌"/>
    <x v="20"/>
    <s v="吴波"/>
    <x v="0"/>
    <s v="WZ平台产品线"/>
    <s v="综合GK产品线 "/>
  </r>
  <r>
    <s v="P20191366"/>
    <s v="未移交"/>
    <s v="实施中"/>
    <s v="2019黄岩区公安分局互联网管理综合应用系统一期"/>
    <n v="122.44"/>
    <d v="2019-08-05T00:00:00"/>
    <d v="2019-08-23T00:00:00"/>
    <d v="2019-10-11T00:00:00"/>
    <d v="2019-11-15T00:00:00"/>
    <d v="2019-07-30T17:20:15"/>
    <s v="浙江"/>
    <s v="台州"/>
    <x v="16"/>
    <s v="吴波"/>
    <x v="0"/>
    <s v="综合GK产品线  "/>
    <s v="WZ平台产品线"/>
  </r>
  <r>
    <s v="P20176229"/>
    <s v="未移交"/>
    <s v="实施中"/>
    <s v="2017北京西城区国家BM局WX及数据服务一期"/>
    <n v="102"/>
    <d v="2017-12-29T00:00:00"/>
    <d v="2017-09-25T00:00:00"/>
    <d v="2017-09-25T00:00:00"/>
    <d v="2017-09-25T00:00:00"/>
    <d v="2018-01-18T00:00:00"/>
    <s v="北京"/>
    <s v="西城区"/>
    <x v="1"/>
    <s v="王文博"/>
    <x v="3"/>
    <s v="拓展业务产品线"/>
    <s v="WZ平台产品线"/>
  </r>
  <r>
    <s v="P20176526"/>
    <s v="未移交"/>
    <s v="未启动"/>
    <s v="2017新疆兵团第十师建设兵团农十师GAJ XX1系统二期"/>
    <n v="94"/>
    <d v="2017-03-31T00:00:00"/>
    <s v="等甲方通知"/>
    <s v="合同中未要求"/>
    <s v="合同无要求"/>
    <s v="未启动"/>
    <s v="新疆"/>
    <s v="兵团第十师"/>
    <x v="6"/>
    <s v="杨凯夫"/>
    <x v="0"/>
    <s v="WZ平台产品线"/>
    <s v="态势感知产品线"/>
  </r>
  <r>
    <s v="P20191106"/>
    <s v="未移交"/>
    <s v="实施中"/>
    <s v="2019重庆国安FK业务平台一期"/>
    <n v="93.5"/>
    <d v="2019-07-30T00:00:00"/>
    <d v="2019-09-28T00:00:00"/>
    <m/>
    <d v="2019-10-10T00:00:00"/>
    <d v="2019-08-14T00:00:00"/>
    <s v="重庆"/>
    <s v="渝中"/>
    <x v="21"/>
    <s v="徐康达"/>
    <x v="4"/>
    <s v="JSD "/>
    <s v="综合GK产品线  "/>
  </r>
  <r>
    <s v="P20165862"/>
    <s v="未移交"/>
    <s v="实施中"/>
    <s v="2016山东滨州市滨州惠民公安局WIFI室外采集设备一期"/>
    <n v="79"/>
    <d v="2016-12-27T00:00:00"/>
    <d v="2017-02-08T00:00:00"/>
    <d v="2017-03-21T00:00:00"/>
    <d v="2017-04-21T00:00:00"/>
    <d v="2017-01-09T00:00:00"/>
    <s v="山东"/>
    <s v="滨州"/>
    <x v="18"/>
    <s v="宋治强"/>
    <x v="0"/>
    <s v="综合GK产品线  "/>
    <s v="销售5"/>
  </r>
  <r>
    <s v="P20189955"/>
    <s v="未移交"/>
    <s v="实施中"/>
    <s v="2018北京海淀区北京市铁路公安局铁路公安GKPT一期"/>
    <n v="69.819999999999993"/>
    <d v="2018-12-14T00:00:00"/>
    <d v="2019-01-11T00:00:00"/>
    <d v="2019-02-27T00:00:00"/>
    <d v="2019-04-10T00:00:00"/>
    <d v="2018-12-20T00:00:00"/>
    <s v="北京"/>
    <s v="海淀区"/>
    <x v="1"/>
    <s v="王文博"/>
    <x v="0"/>
    <s v="综合GK产品线  "/>
    <s v="TZ产品线"/>
  </r>
  <r>
    <s v="P20188631"/>
    <s v="未移交"/>
    <s v="实施中"/>
    <s v="2018陕西西安市电信科学技术第十研究所数据管理平台一期合同"/>
    <n v="60"/>
    <d v="2018-06-06T00:00:00"/>
    <d v="2018-07-16T00:00:00"/>
    <d v="2018-08-28T00:00:00"/>
    <d v="2018-09-28T00:00:00"/>
    <d v="2018-06-07T00:00:00"/>
    <s v="陕西"/>
    <s v="西安"/>
    <x v="7"/>
    <s v="丁考"/>
    <x v="3"/>
    <s v="数据业务产品线"/>
    <s v="WZ平台产品线"/>
  </r>
  <r>
    <s v="P20189263"/>
    <s v="未移交"/>
    <s v="实施中"/>
    <s v="2018西藏拉萨市公安部第三研究所非锐安产品一期"/>
    <n v="59.8"/>
    <d v="2018-09-26T00:00:00"/>
    <m/>
    <d v="2021-01-01T00:00:00"/>
    <d v="2021-01-01T00:00:00"/>
    <d v="2018-11-21T00:00:00"/>
    <s v="西藏"/>
    <s v="拉萨"/>
    <x v="22"/>
    <s v="徐康达"/>
    <x v="1"/>
    <s v="态势感知产品线"/>
    <s v="分流设备"/>
  </r>
  <r>
    <s v="P20191191"/>
    <s v="未移交"/>
    <s v="实施中"/>
    <s v="2019上海市公安局杨浦分局视频大数据综合应用平台一期"/>
    <n v="59.09"/>
    <d v="2019-08-30T00:00:00"/>
    <d v="2019-09-12T00:00:00"/>
    <d v="2019-10-09T00:00:00"/>
    <d v="2019-11-15T00:00:00"/>
    <d v="2019-09-05T00:00:00"/>
    <s v="上海"/>
    <s v="杨浦"/>
    <x v="10"/>
    <s v="吴波"/>
    <x v="7"/>
    <s v="科信业务应用产品线"/>
    <s v="WZ平台产品线"/>
  </r>
  <r>
    <s v="P20177865"/>
    <s v="未移交"/>
    <s v="实施中"/>
    <s v="2017北京海淀区国家BM局非锐安产品一期"/>
    <n v="48.69"/>
    <d v="2017-12-26T00:00:00"/>
    <s v="软件"/>
    <s v="合同中未要求"/>
    <d v="2019-12-31T00:00:00"/>
    <d v="2018-01-18T00:00:00"/>
    <s v="北京"/>
    <s v="海淀区"/>
    <x v="1"/>
    <s v="王文博"/>
    <x v="3"/>
    <s v="拓展业务产品线"/>
    <m/>
  </r>
  <r>
    <s v="P20191141"/>
    <s v="未移交"/>
    <s v="未启动"/>
    <s v="2019北京中设建安科技有限公司TZKS武器二期"/>
    <n v="58"/>
    <d v="2019-08-29T00:00:00"/>
    <d v="2019-09-19T00:00:00"/>
    <d v="2019-11-04T00:00:00"/>
    <d v="2019-12-04T00:00:00"/>
    <s v="未启动"/>
    <s v="北京"/>
    <s v="怀柔区"/>
    <x v="1"/>
    <s v="王文博"/>
    <x v="1"/>
    <s v="TZ产品线 "/>
    <s v="网信产品线"/>
  </r>
  <r>
    <s v="P20100031"/>
    <s v="未移交"/>
    <s v="已完工"/>
    <s v="梅州市公安局Q**BDXXZ平台工程项目"/>
    <n v="57"/>
    <d v="2010-10-15T00:00:00"/>
    <d v="2010-11-18T00:00:00"/>
    <d v="2010-12-30T00:00:00"/>
    <d v="2011-05-02T00:00:00"/>
    <d v="2010-11-02T00:00:00"/>
    <s v="广东"/>
    <s v="梅州"/>
    <x v="0"/>
    <s v="王飘"/>
    <x v="0"/>
    <s v="WZ平台产品线"/>
    <s v="综合GK产品线  "/>
  </r>
  <r>
    <s v="P20181852"/>
    <s v="未移交"/>
    <s v="实施中"/>
    <s v="2018柳州市公安局异常行为分析预警系统科信大数据治理和平台产品一期"/>
    <n v="55"/>
    <d v="2019-02-22T00:00:00"/>
    <d v="2019-03-15T00:00:00"/>
    <d v="2019-04-26T00:00:00"/>
    <d v="2019-05-25T00:00:00"/>
    <d v="2019-01-15T00:00:00"/>
    <s v="广西"/>
    <s v="柳州市"/>
    <x v="23"/>
    <s v="吴波"/>
    <x v="2"/>
    <s v="科信业务应用产品线"/>
    <s v="分流设备"/>
  </r>
  <r>
    <s v="P20188553"/>
    <s v="未移交"/>
    <s v="设备验收"/>
    <s v="东莞市公安局2018年网络维护（2）项目合同"/>
    <n v="49.5"/>
    <d v="2018-08-24T00:00:00"/>
    <d v="2018-09-14T00:00:00"/>
    <d v="2018-10-19T00:00:00"/>
    <d v="2018-11-26T00:00:00"/>
    <d v="2018-08-28T00:00:00"/>
    <s v="广东"/>
    <s v="东莞"/>
    <x v="0"/>
    <s v="王飘"/>
    <x v="8"/>
    <s v="售后三部"/>
    <s v="WZ平台产品线"/>
  </r>
  <r>
    <s v="P20192200"/>
    <s v="未移交"/>
    <s v="实施中"/>
    <s v="2019黄岩区公安分局互联网管理综合应用系统一期"/>
    <n v="43.34"/>
    <d v="2019-08-26T00:00:00"/>
    <d v="2019-09-16T00:00:00"/>
    <m/>
    <d v="2019-09-29T00:00:00"/>
    <d v="2019-08-30T00:00:00"/>
    <s v="浙江"/>
    <s v="台州"/>
    <x v="16"/>
    <s v="吴波"/>
    <x v="0"/>
    <s v="综合GK产品线 "/>
    <s v="科信业务应用产品线"/>
  </r>
  <r>
    <s v="P20189255"/>
    <s v="未移交"/>
    <s v="未启动"/>
    <s v="2018西藏拉萨市电子科技大学非锐安产品一期"/>
    <n v="40"/>
    <d v="2018-12-11T00:00:00"/>
    <m/>
    <m/>
    <m/>
    <m/>
    <s v="西藏"/>
    <s v="拉萨"/>
    <x v="22"/>
    <s v="徐康达"/>
    <x v="1"/>
    <s v="态势感知产品线"/>
    <m/>
  </r>
  <r>
    <s v="P20163302"/>
    <s v="未移交"/>
    <s v="实施中"/>
    <s v="2016山东滨州市滨州沾化县公安局wifi特征数据采集设备一期"/>
    <n v="30.3"/>
    <d v="2016-03-31T00:00:00"/>
    <d v="2016-04-21T00:00:00"/>
    <d v="2016-06-02T00:00:00"/>
    <d v="2016-07-02T00:00:00"/>
    <d v="2016-09-30T00:00:00"/>
    <s v="山东"/>
    <s v="滨州"/>
    <x v="18"/>
    <s v="宋治强"/>
    <x v="0"/>
    <s v="综合GK产品线  "/>
    <s v="WZ平台产品线"/>
  </r>
  <r>
    <s v="P20190991"/>
    <s v="未移交"/>
    <s v="未启动"/>
    <s v="2019湖南省国家安全厅WZPT二期"/>
    <n v="30"/>
    <d v="2019-04-11T00:00:00"/>
    <s v="合同无要求"/>
    <s v="首款+25GD"/>
    <s v="首款+55GD"/>
    <s v="未启动"/>
    <s v="湖南"/>
    <s v="长沙"/>
    <x v="3"/>
    <s v="徐康达"/>
    <x v="0"/>
    <s v="WZ平台产品线"/>
    <s v="WZ平台产品线"/>
  </r>
  <r>
    <s v="P20100038"/>
    <s v="未移交"/>
    <s v="已完工"/>
    <s v="湖北省宜昌市公安局网站管理系统合同"/>
    <n v="26.8"/>
    <d v="2010-12-15T00:00:00"/>
    <d v="2011-01-30T00:00:00"/>
    <d v="2011-11-30T00:00:00"/>
    <d v="2011-12-06T00:00:00"/>
    <d v="2010-12-17T00:00:00"/>
    <s v="湖北"/>
    <s v="宜昌"/>
    <x v="2"/>
    <s v="丁考"/>
    <x v="0"/>
    <s v="WZ平台产品线"/>
    <s v="JSD "/>
  </r>
  <r>
    <s v="P20191721"/>
    <s v="未移交"/>
    <s v="实施中"/>
    <s v="2019诺基亚东软通信技术有限公司售后服务五期"/>
    <n v="25"/>
    <d v="2019-07-01T00:00:00"/>
    <m/>
    <m/>
    <m/>
    <d v="2019-08-09T07:29:26"/>
    <s v="北京"/>
    <s v="朝阳"/>
    <x v="1"/>
    <s v="王文博"/>
    <x v="5"/>
    <s v="分流设备"/>
    <s v="拓展业务产品线"/>
  </r>
  <r>
    <s v="P20135540"/>
    <s v="未移交"/>
    <s v="未启动"/>
    <s v="达州市公安局“大系统”联通前端设备改造"/>
    <n v="15"/>
    <d v="2013-03-06T00:00:00"/>
    <m/>
    <m/>
    <m/>
    <m/>
    <s v="四川"/>
    <s v="达州"/>
    <x v="24"/>
    <s v="徐康达"/>
    <x v="0"/>
    <s v="WZ平台产品线"/>
    <s v="销售4"/>
  </r>
  <r>
    <s v=" P20191687 "/>
    <s v="未移交"/>
    <s v="实施中"/>
    <s v="2019三门县公安局互联网管理综合应用系统一期"/>
    <n v="153"/>
    <m/>
    <m/>
    <m/>
    <m/>
    <d v="2019-08-13T00:00:00"/>
    <m/>
    <m/>
    <x v="16"/>
    <s v="吴波"/>
    <x v="6"/>
    <m/>
    <s v="WZ平台产品线"/>
  </r>
  <r>
    <s v="P20190946"/>
    <s v="未移交"/>
    <s v="实施中"/>
    <s v="2019山东省泰安市公安局WZPT三期"/>
    <n v="212.5"/>
    <d v="2019-09-23T00:00:00"/>
    <s v="等甲方通知"/>
    <m/>
    <m/>
    <d v="2019-09-25T00:00:00"/>
    <s v="山东"/>
    <s v="泰安"/>
    <x v="18"/>
    <s v="宋治强"/>
    <x v="0"/>
    <m/>
    <s v="WZ平台产品线"/>
  </r>
  <r>
    <s v="P20190711"/>
    <s v="未移交"/>
    <s v="实施中"/>
    <s v="2019三门县公安局互联网管理综合应用系统一期"/>
    <n v="816.10220000000004"/>
    <d v="2019-09-20T00:00:00"/>
    <d v="2019-10-15T00:00:00"/>
    <d v="2019-11-25T00:00:00"/>
    <d v="2020-01-07T00:00:00"/>
    <d v="2019-08-08T00:00:00"/>
    <m/>
    <m/>
    <x v="16"/>
    <s v="吴波"/>
    <x v="6"/>
    <m/>
    <s v="WZ平台产品线"/>
  </r>
</pivotCacheRecords>
</file>

<file path=xl/pivotCache/pivotCacheRecords2.xml><?xml version="1.0" encoding="utf-8"?>
<pivotCacheRecords xmlns="http://schemas.openxmlformats.org/spreadsheetml/2006/main" xmlns:r="http://schemas.openxmlformats.org/officeDocument/2006/relationships" count="2">
  <r>
    <s v="P20188556"/>
    <s v="验收"/>
    <s v="中国联通2017年宁夏城域网专用接口配套新建工程JXXK主设备采购合同"/>
    <n v="232"/>
    <d v="2018-06-25T00:00:00"/>
    <d v="2018-11-25T00:00:00"/>
    <d v="2019-10-14T00:00:00"/>
    <d v="2019-10-14T00:00:00"/>
    <s v="宁夏代表处"/>
    <x v="0"/>
  </r>
  <r>
    <s v="P20189611"/>
    <s v="验收"/>
    <s v="2018宁夏银川市中国联合网络通信有限公司宁夏回族自治区分公司ATCA型分流设备-100G平台产品二期"/>
    <n v="21.2"/>
    <d v="2018-07-30T00:00:00"/>
    <d v="2019-01-08T00:00:00"/>
    <d v="2019-10-15T00:00:00"/>
    <d v="2019-10-15T00:00:00"/>
    <s v="宁夏代表处"/>
    <x v="0"/>
  </r>
</pivotCacheRecords>
</file>

<file path=xl/pivotCache/pivotCacheRecords3.xml><?xml version="1.0" encoding="utf-8"?>
<pivotCacheRecords xmlns="http://schemas.openxmlformats.org/spreadsheetml/2006/main" xmlns:r="http://schemas.openxmlformats.org/officeDocument/2006/relationships" count="10">
  <r>
    <s v="P20164463"/>
    <s v="未移交"/>
    <s v="未启动"/>
    <s v="2016陕西宝鸡市宝鸡市公安局ZK系统升级四期"/>
    <n v="666"/>
    <d v="2016-12-29T00:00:00"/>
    <s v="等甲方通知"/>
    <s v="合同中未要求"/>
    <s v="合同无要求"/>
    <s v="未启动"/>
    <s v="陕西"/>
    <s v="宝鸡"/>
    <x v="0"/>
    <s v="丁考"/>
    <x v="0"/>
    <s v="WZ平台产品线"/>
  </r>
  <r>
    <s v="P20176528"/>
    <s v="未移交"/>
    <s v="未启动"/>
    <s v="新疆生产建设兵团第十三师公安局WIFI-GZPT建设项目"/>
    <n v="580"/>
    <d v="2017-09-30T00:00:00"/>
    <s v="首款未到"/>
    <s v="首付到账日期+105工作日"/>
    <s v="首付到账日期+140工作日"/>
    <s v="未启动"/>
    <s v="新疆"/>
    <s v="兵团第十三师"/>
    <x v="1"/>
    <s v="杨凯夫"/>
    <x v="0"/>
    <s v="综合GK产品线  "/>
  </r>
  <r>
    <s v="P20165856"/>
    <s v="未移交"/>
    <s v="未启动"/>
    <s v="2016陕西宝鸡市宝鸡市公安局WZ补充合同一期"/>
    <n v="495"/>
    <d v="2016-12-30T00:00:00"/>
    <s v="等甲方通知"/>
    <s v="合同中未要求"/>
    <s v="合同无要求"/>
    <s v="未启动"/>
    <s v="陕西"/>
    <s v="宝鸡"/>
    <x v="0"/>
    <s v="丁考"/>
    <x v="0"/>
    <s v="WZ平台产品线"/>
  </r>
  <r>
    <s v="P20181845"/>
    <s v="未移交"/>
    <s v="未启动"/>
    <s v="2018建设兵团农十师公安局J**Z专用装备一期"/>
    <n v="435"/>
    <d v="2018-01-07T00:00:00"/>
    <s v="首付未回"/>
    <s v="首付到账日期+49工作日"/>
    <s v="首付到账日期+52工作日+30自然日"/>
    <s v="未启动"/>
    <s v="新疆"/>
    <s v="兵团第十师"/>
    <x v="1"/>
    <s v="杨凯夫"/>
    <x v="1"/>
    <s v="JSD产品线"/>
  </r>
  <r>
    <s v="P20188573"/>
    <s v="未移交"/>
    <s v="未启动"/>
    <s v="2018河南商丘市永城市GAJ WZPT二期"/>
    <n v="400"/>
    <d v="2018-03-23T00:00:00"/>
    <s v="首款未到"/>
    <s v="首付到账日期+60工作日"/>
    <s v="首付到账日期+60工作日+90自然日"/>
    <s v="未启动"/>
    <s v="河南"/>
    <s v="商丘"/>
    <x v="2"/>
    <s v="宋治强"/>
    <x v="0"/>
    <s v="WZ平台产品线"/>
  </r>
  <r>
    <s v="P20140252"/>
    <s v="未移交"/>
    <s v="未启动"/>
    <s v="2014河北省GAT WZ平台秦皇岛前指分系统项目"/>
    <n v="168"/>
    <d v="2014-03-31T00:00:00"/>
    <d v="2014-04-21T00:00:00"/>
    <d v="2014-05-05T00:00:00"/>
    <d v="2014-06-19T00:00:00"/>
    <s v="未启动"/>
    <s v="河北"/>
    <s v="秦皇岛"/>
    <x v="3"/>
    <s v="杨凯夫"/>
    <x v="0"/>
    <s v="WZ平台产品线"/>
  </r>
  <r>
    <s v="P20176526"/>
    <s v="未移交"/>
    <s v="未启动"/>
    <s v="2017新疆兵团第十师建设兵团农十师GAJ XX1系统二期"/>
    <n v="94"/>
    <d v="2017-03-31T00:00:00"/>
    <s v="等甲方通知"/>
    <s v="合同中未要求"/>
    <s v="合同无要求"/>
    <s v="未启动"/>
    <s v="新疆"/>
    <s v="兵团第十师"/>
    <x v="1"/>
    <s v="杨凯夫"/>
    <x v="0"/>
    <s v="WZ平台产品线"/>
  </r>
  <r>
    <s v="P20189255"/>
    <s v="未移交"/>
    <s v="未启动"/>
    <s v="2018西藏拉萨市电子科技大学非锐安产品一期"/>
    <n v="40"/>
    <d v="2018-12-11T00:00:00"/>
    <m/>
    <m/>
    <m/>
    <m/>
    <s v="西藏"/>
    <s v="拉萨"/>
    <x v="4"/>
    <s v="徐康达"/>
    <x v="2"/>
    <s v="态势感知产品线"/>
  </r>
  <r>
    <s v="P20190991"/>
    <s v="未移交"/>
    <s v="未启动"/>
    <s v="2019湖南省国家安全厅WZPT二期"/>
    <n v="30"/>
    <d v="2019-04-11T00:00:00"/>
    <s v="合同无要求"/>
    <s v="首款+25GD"/>
    <s v="首款+55GD"/>
    <s v="未启动"/>
    <s v="湖南"/>
    <s v="长沙"/>
    <x v="5"/>
    <s v="徐康达"/>
    <x v="0"/>
    <s v="WZ平台产品线"/>
  </r>
  <r>
    <s v="P20135540"/>
    <s v="未移交"/>
    <s v="未启动"/>
    <s v="达州市公安局“大系统”联通前端设备改造"/>
    <n v="15"/>
    <d v="2013-03-06T00:00:00"/>
    <m/>
    <m/>
    <m/>
    <m/>
    <s v="四川"/>
    <s v="达州"/>
    <x v="6"/>
    <s v="徐康达"/>
    <x v="0"/>
    <s v="WZ平台产品线"/>
  </r>
</pivotCacheRecords>
</file>

<file path=xl/pivotCache/pivotCacheRecords4.xml><?xml version="1.0" encoding="utf-8"?>
<pivotCacheRecords xmlns="http://schemas.openxmlformats.org/spreadsheetml/2006/main" xmlns:r="http://schemas.openxmlformats.org/officeDocument/2006/relationships" count="27">
  <r>
    <s v="P20191499"/>
    <s v="已移交"/>
    <s v="已初验"/>
    <s v="2019湖北省公安厅WZPT一期"/>
    <n v="12869"/>
    <d v="2019-06-04T00:00:00"/>
    <d v="2019-07-04T00:00:00"/>
    <d v="2019-09-02T00:00:00"/>
    <d v="2019-11-30T00:00:00"/>
    <d v="2019-05-28T00:00:00"/>
    <s v="湖北"/>
    <s v="武汉"/>
    <x v="0"/>
    <s v="丁考"/>
    <x v="0"/>
    <s v="WZ平台产品线"/>
    <m/>
  </r>
  <r>
    <s v="P20188919"/>
    <s v="已移交"/>
    <s v="已完工"/>
    <s v="2018青海西宁市青海SHGXAXT708信息系统一期"/>
    <n v="1636"/>
    <d v="2018-12-26T00:00:00"/>
    <d v="2019-05-08T00:00:00"/>
    <d v="2019-06-19T00:00:00"/>
    <d v="2019-09-11T00:00:00"/>
    <d v="2019-01-16T00:00:00"/>
    <s v="青海"/>
    <s v="西宁"/>
    <x v="1"/>
    <s v="徐康达"/>
    <x v="1"/>
    <s v="数据业务产品线"/>
    <s v="分流设备"/>
  </r>
  <r>
    <s v="P20176459"/>
    <s v="已移交"/>
    <s v="已完工"/>
    <s v="杨凌示范区公安局互联网ZK系统建设合同"/>
    <n v="836"/>
    <d v="2018-06-30T00:00:00"/>
    <d v="2018-07-30T00:00:00"/>
    <d v="2018-09-10T00:00:00"/>
    <d v="2018-11-16T00:00:00"/>
    <d v="2019-01-17T00:00:00"/>
    <s v="陕西"/>
    <s v="西安"/>
    <x v="2"/>
    <s v="丁考"/>
    <x v="0"/>
    <s v="WZ平台产品线"/>
    <s v="销售2"/>
  </r>
  <r>
    <s v="P20178133"/>
    <s v="已移交"/>
    <s v="已完工-未采购透明化"/>
    <s v="2017福建福州中国联合网络通信有限公司福建分公司ATCT型分流设备-100G平台产品一期"/>
    <n v="813.53525999999999"/>
    <d v="2018-12-29T00:00:00"/>
    <d v="2018-11-23T00:00:00"/>
    <d v="2019-01-04T00:00:00"/>
    <d v="2019-07-17T00:00:00"/>
    <d v="2018-11-29T00:00:00"/>
    <s v="福建"/>
    <s v="福州"/>
    <x v="3"/>
    <s v="王飘"/>
    <x v="2"/>
    <s v="分流设备"/>
    <m/>
  </r>
  <r>
    <s v="P20188392"/>
    <s v="已移交"/>
    <s v="设备到货-提交完工报告仅确认收入"/>
    <s v="2018浙江宁波SXGXA专题产品一期"/>
    <n v="170.6"/>
    <d v="2018-11-29T00:00:00"/>
    <d v="2018-12-29T00:00:00"/>
    <d v="2019-01-28T00:00:00"/>
    <d v="2019-03-29T00:00:00"/>
    <d v="2018-12-13T00:00:00"/>
    <s v="浙江"/>
    <s v="宁波"/>
    <x v="4"/>
    <s v="吴波"/>
    <x v="0"/>
    <s v="实战创新产品线"/>
    <s v="科信业务应用产品线"/>
  </r>
  <r>
    <s v="P20177420"/>
    <s v="已移交"/>
    <s v="已完工"/>
    <s v="2017山西太原市政法委指挥中心一期"/>
    <n v="9213.2141530000008"/>
    <d v="2018-12-29T00:00:00"/>
    <d v="2019-01-22T00:00:00"/>
    <d v="2019-01-28T00:00:00"/>
    <s v="根据工程进度定"/>
    <d v="2019-01-13T00:00:00"/>
    <s v="山西"/>
    <s v="太原"/>
    <x v="5"/>
    <s v="宋治强"/>
    <x v="3"/>
    <s v="科信业务应用产品线"/>
    <s v="WZ平台产品线"/>
  </r>
  <r>
    <s v="P20181109"/>
    <s v="已移交"/>
    <s v="已初验"/>
    <s v="2018山东济南中国联合网络通信有限公司山东省分公司ATCA型分流设备-100G平台产品二期"/>
    <n v="4912.4376000000002"/>
    <d v="2018-09-05T00:00:00"/>
    <d v="2018-09-19T00:00:00"/>
    <d v="2018-11-07T00:00:00"/>
    <d v="2019-02-12T00:00:00"/>
    <d v="2018-09-21T00:00:00"/>
    <s v="山东"/>
    <s v="济南"/>
    <x v="6"/>
    <s v="宋治强"/>
    <x v="2"/>
    <s v="分流设备"/>
    <s v="分流设备"/>
  </r>
  <r>
    <s v="P20188803"/>
    <s v="已移交"/>
    <s v="已完工-未移交 _x000a_未采购透明化"/>
    <s v="2018河南郑州市公安局SXSGXAWZPT三期"/>
    <n v="4715"/>
    <d v="2018-12-29T00:00:00"/>
    <d v="2019-02-17T00:00:00"/>
    <d v="2019-02-17T00:00:00"/>
    <d v="2020-02-17T00:00:00"/>
    <m/>
    <s v="河南"/>
    <s v="郑州市"/>
    <x v="7"/>
    <s v="宋治强"/>
    <x v="0"/>
    <s v="实战创新产品线"/>
    <s v="网信产品线"/>
  </r>
  <r>
    <s v="P20176435"/>
    <s v="已移交"/>
    <s v="已完工"/>
    <s v="2017内蒙古兴安盟公安局WZPT4.5及线路升级三期"/>
    <n v="1200"/>
    <d v="2018-11-28T00:00:00"/>
    <d v="2019-01-11T00:00:00"/>
    <d v="2019-03-06T00:00:00"/>
    <d v="2019-04-15T00:00:00"/>
    <d v="2018-11-30T00:00:00"/>
    <s v="内蒙古"/>
    <s v="兴安盟"/>
    <x v="8"/>
    <s v="杨凯夫"/>
    <x v="0"/>
    <s v="综合GK产品线  "/>
    <s v="JSD产品线"/>
  </r>
  <r>
    <s v="P20181814"/>
    <s v="已移交"/>
    <s v="已完工"/>
    <s v="2018天津市宁河区检察院非锐安产品一期"/>
    <n v="99.45"/>
    <d v="2019-03-19T00:00:00"/>
    <d v="2019-04-09T00:00:00"/>
    <s v="合同中未要求"/>
    <d v="2021-02-24T00:00:00"/>
    <d v="2019-04-02T00:00:00"/>
    <s v="天津"/>
    <s v="天津"/>
    <x v="9"/>
    <s v="杨凯夫"/>
    <x v="4"/>
    <s v="天津代表处-天津1"/>
    <s v="分流设备"/>
  </r>
  <r>
    <s v="P20133142"/>
    <s v="已移交"/>
    <s v="已完工"/>
    <s v="云南省电信出口数据推送一期项目"/>
    <n v="130"/>
    <d v="2013-03-26T00:00:00"/>
    <d v="2013-04-10T00:00:00"/>
    <d v="2013-04-25T00:00:00"/>
    <d v="2013-05-10T00:00:00"/>
    <d v="2013-03-27T00:00:00"/>
    <s v="云南"/>
    <s v="昆明"/>
    <x v="10"/>
    <s v="王飘"/>
    <x v="5"/>
    <m/>
    <s v="WZ平台产品线"/>
  </r>
  <r>
    <s v="P20141203"/>
    <s v="已移交"/>
    <s v="已完工"/>
    <s v="2014三所特技部（贵州VPDN项目）"/>
    <n v="600"/>
    <d v="2014-12-15T00:00:00"/>
    <d v="2015-01-21T00:00:00"/>
    <d v="2015-04-15T00:00:00"/>
    <d v="2015-05-18T00:00:00"/>
    <d v="2014-12-21T00:00:00"/>
    <s v="贵州"/>
    <s v="贵阳"/>
    <x v="11"/>
    <s v="王飘"/>
    <x v="6"/>
    <s v="JSD产品线"/>
    <s v="WZ平台产品线"/>
  </r>
  <r>
    <s v="P20191147"/>
    <s v="已移交"/>
    <s v="已初验（购销）"/>
    <s v="2019德州市公安局GB业务平台一期"/>
    <n v="119.5"/>
    <d v="2019-05-22T00:00:00"/>
    <d v="2019-07-21T00:00:00"/>
    <m/>
    <d v="2019-08-18T00:00:00"/>
    <d v="2019-07-11T15:36:24"/>
    <s v="山东"/>
    <s v="德州市 "/>
    <x v="6"/>
    <s v="宋治强"/>
    <x v="1"/>
    <s v="数据业务产品线"/>
    <m/>
  </r>
  <r>
    <s v="P20100008"/>
    <s v="已移交"/>
    <s v="已完工"/>
    <s v="河北省邯郸市公安局ZK系统四期建设工程合同"/>
    <n v="850"/>
    <d v="2011-12-08T00:00:00"/>
    <d v="2011-12-22T00:00:00"/>
    <d v="2012-02-09T00:00:00"/>
    <d v="2012-02-14T00:00:00"/>
    <d v="2011-12-08T00:00:00"/>
    <s v="河北"/>
    <s v="邯郸市"/>
    <x v="12"/>
    <s v="杨凯夫"/>
    <x v="0"/>
    <s v="WZ平台产品线"/>
    <s v="分流设备"/>
  </r>
  <r>
    <s v="P20189459"/>
    <s v="已移交"/>
    <s v="已初验"/>
    <s v="2018宁波市宁波SXGXA情指联勤中心互联网信息综合监管平台一期（P201189459.01）"/>
    <n v="799"/>
    <d v="2018-10-17T00:00:00"/>
    <d v="2018-11-16T00:00:00"/>
    <d v="2018-12-30T00:00:00"/>
    <d v="2019-02-28T00:00:00"/>
    <d v="2018-10-18T00:00:00"/>
    <s v="浙江"/>
    <s v="宁波"/>
    <x v="4"/>
    <s v="吴波"/>
    <x v="7"/>
    <s v="网信产品线"/>
    <s v="分流设备"/>
  </r>
  <r>
    <s v="P20190662"/>
    <s v="已移交"/>
    <s v="已初验"/>
    <s v="2019贵州省公安厅FK业务平台四期"/>
    <n v="466"/>
    <d v="2019-04-19T00:00:00"/>
    <d v="2019-07-19T00:00:00"/>
    <d v="2019-07-19T00:00:00"/>
    <d v="2019-10-19T00:00:00"/>
    <d v="2019-05-24T09:08:50"/>
    <s v="贵州"/>
    <s v="贵阳"/>
    <x v="11"/>
    <s v="王飘"/>
    <x v="1"/>
    <s v="拓展业务产品线"/>
    <s v="WZ平台产品线"/>
  </r>
  <r>
    <s v="P20177416"/>
    <s v="已移交"/>
    <s v="已完工"/>
    <s v="2017湖北襄阳市襄阳SXGXATM1升级一期"/>
    <n v="406.8"/>
    <d v="2019-03-29T00:00:00"/>
    <d v="2019-04-19T00:00:00"/>
    <d v="2019-05-31T00:00:00"/>
    <d v="2019-09-12T00:00:00"/>
    <d v="2019-04-09T00:00:00"/>
    <s v="湖北"/>
    <s v="襄阳"/>
    <x v="0"/>
    <s v="丁考"/>
    <x v="0"/>
    <s v="WZ平台产品线"/>
    <s v="科信业务应用产品线"/>
  </r>
  <r>
    <s v="P20181764"/>
    <s v="已移交"/>
    <s v="已完工"/>
    <s v="2018云南省公安厅JZ综合应用平台一期"/>
    <n v="372.13"/>
    <d v="2018-12-25T00:00:00"/>
    <m/>
    <m/>
    <m/>
    <d v="2019-01-15T00:00:00"/>
    <s v="云南"/>
    <s v="昆明"/>
    <x v="10"/>
    <s v="王飘"/>
    <x v="6"/>
    <s v="JSD产品线"/>
    <s v="综合GK产品线  "/>
  </r>
  <r>
    <s v="P20178008"/>
    <s v="已移交"/>
    <s v="已完工"/>
    <s v="岳阳市公安局GB涉稳工作平台项目建设合同"/>
    <n v="455.88"/>
    <d v="2018-06-22T00:00:00"/>
    <d v="2018-08-24T00:00:00"/>
    <d v="2018-09-07T00:00:00"/>
    <d v="2018-10-12T00:00:00"/>
    <d v="2018-06-24T00:00:00"/>
    <s v="湖南"/>
    <s v="岳阳"/>
    <x v="13"/>
    <s v="徐康达"/>
    <x v="1"/>
    <s v="数据业务产品线"/>
    <m/>
  </r>
  <r>
    <s v="P20188526"/>
    <s v="已移交"/>
    <s v="已完工"/>
    <s v="2017年中国联通黑龙江城域网专用借口新建工程主设备购销合同"/>
    <n v="243.29839999999999"/>
    <d v="2018-08-31T00:00:00"/>
    <d v="2018-09-30T00:00:00"/>
    <d v="2018-11-19T00:00:00"/>
    <d v="2019-05-19T00:00:00"/>
    <d v="2018-08-06T00:00:00"/>
    <s v="黑龙江"/>
    <s v="哈尔滨"/>
    <x v="14"/>
    <s v="王文博"/>
    <x v="2"/>
    <s v="分流设备"/>
    <s v="WZ平台产品线"/>
  </r>
  <r>
    <s v="P20164385"/>
    <s v="已移交"/>
    <s v="已初验"/>
    <s v="2016河南郑州市郑州SXGXAWIFI室外采集一期"/>
    <n v="184.483"/>
    <d v="2016-07-29T00:00:00"/>
    <d v="2016-09-03T00:00:00"/>
    <d v="2016-11-10T00:00:00"/>
    <d v="2017-11-10T00:00:00"/>
    <d v="2016-08-04T00:00:00"/>
    <s v="河南"/>
    <s v="郑州市"/>
    <x v="7"/>
    <s v="宋治强"/>
    <x v="0"/>
    <s v="综合GK产品线  "/>
    <m/>
  </r>
  <r>
    <s v="P20181518"/>
    <s v="已移交"/>
    <s v="已初验"/>
    <s v="2018北京海淀区网信办网互联网综合监管平台一期"/>
    <n v="166.9"/>
    <d v="2018-12-05T00:00:00"/>
    <d v="2019-01-02T00:00:00"/>
    <d v="2019-02-06T00:00:00"/>
    <d v="2019-02-28T00:00:00"/>
    <d v="2018-12-25T00:00:00"/>
    <s v="北京"/>
    <s v="海淀区"/>
    <x v="15"/>
    <s v="王文博"/>
    <x v="7"/>
    <s v="网信产品线"/>
    <s v="拓展业务产品线"/>
  </r>
  <r>
    <s v="P20165919"/>
    <s v="已移交"/>
    <s v="已完工"/>
    <s v="2016浙江温州市委宣传部网信办网信应急指挥平台一期"/>
    <n v="106.6"/>
    <d v="2017-10-31T00:00:00"/>
    <d v="2017-11-21T00:00:00"/>
    <s v="合同中未要求"/>
    <s v="合同无要求"/>
    <d v="2017-11-02T00:00:00"/>
    <s v="浙江"/>
    <s v="温州"/>
    <x v="4"/>
    <s v="吴波"/>
    <x v="7"/>
    <s v="网信产品线"/>
    <s v="WZ平台产品线"/>
  </r>
  <r>
    <s v="P20176827"/>
    <s v="已移交"/>
    <s v="已初验"/>
    <s v="2017西藏拉萨市那曲地区公安处网上DC系统一期"/>
    <n v="50"/>
    <d v="2018-03-31T00:00:00"/>
    <d v="2018-05-28T00:00:00"/>
    <d v="2018-06-26T00:00:00"/>
    <d v="2018-06-26T00:00:00"/>
    <d v="2018-04-18T00:00:00"/>
    <s v="西藏"/>
    <s v="拉萨"/>
    <x v="16"/>
    <s v="徐康达"/>
    <x v="3"/>
    <s v="科信业务应用产品线"/>
    <s v="科信业务应用产品线"/>
  </r>
  <r>
    <s v="P20177865"/>
    <s v="已移交"/>
    <s v="实施中"/>
    <s v="2017北京海淀区国家BM局非锐安产品一期"/>
    <n v="48.69"/>
    <d v="2017-12-26T00:00:00"/>
    <s v="软件"/>
    <s v="合同中未要求"/>
    <d v="2019-12-31T00:00:00"/>
    <d v="2018-01-18T00:00:00"/>
    <s v="北京"/>
    <s v="海淀区"/>
    <x v="15"/>
    <s v="王文博"/>
    <x v="1"/>
    <s v="拓展业务产品线"/>
    <m/>
  </r>
  <r>
    <s v="P20181832"/>
    <s v="已移交"/>
    <s v="已初验"/>
    <s v="2018北京飞狐无限科技有限公司非锐安产品一期"/>
    <n v="42"/>
    <d v="2019-01-16T00:00:00"/>
    <d v="2019-03-14T00:00:00"/>
    <d v="2019-03-14T00:00:00"/>
    <d v="2019-04-13T00:00:00"/>
    <d v="2019-01-22T00:00:00"/>
    <s v="北京"/>
    <s v="北京"/>
    <x v="15"/>
    <s v="王文博"/>
    <x v="2"/>
    <s v="销售4"/>
    <s v="分流设备"/>
  </r>
  <r>
    <s v="P20181459"/>
    <s v="已移交"/>
    <s v="已完工"/>
    <s v="2018北京海淀区联合参谋部重点SM单位监测平台一期"/>
    <n v="20"/>
    <d v="2019-03-27T00:00:00"/>
    <d v="2019-04-17T00:00:00"/>
    <d v="2019-05-09T00:00:00"/>
    <d v="2019-06-08T00:00:00"/>
    <d v="2019-04-03T00:00:00"/>
    <s v="北京"/>
    <s v="北京"/>
    <x v="15"/>
    <s v="王文博"/>
    <x v="1"/>
    <s v="拓展业务产品线"/>
    <s v="WZ平台产品线"/>
  </r>
</pivotCacheRecords>
</file>

<file path=xl/pivotCache/pivotCacheRecords5.xml><?xml version="1.0" encoding="utf-8"?>
<pivotCacheRecords xmlns="http://schemas.openxmlformats.org/spreadsheetml/2006/main" xmlns:r="http://schemas.openxmlformats.org/officeDocument/2006/relationships" count="2">
  <r>
    <s v="P20188556"/>
    <s v="验收"/>
    <s v="中国联通2017年宁夏城域网专用接口配套新建工程JXXK主设备采购合同"/>
    <n v="232"/>
    <d v="2018-06-25T00:00:00"/>
    <d v="2018-11-25T00:00:00"/>
    <d v="2019-10-14T00:00:00"/>
    <d v="2019-10-14T00:00:00"/>
    <x v="0"/>
  </r>
  <r>
    <s v="P20189611"/>
    <s v="验收"/>
    <s v="2018宁夏银川市中国联合网络通信有限公司宁夏回族自治区分公司ATCA型分流设备-100G平台产品二期"/>
    <n v="21.2"/>
    <d v="2018-07-30T00:00:00"/>
    <d v="2019-01-08T00:00:00"/>
    <d v="2019-10-15T00:00:00"/>
    <d v="2019-10-15T00:00: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数据透视表1" cacheId="4" applyNumberFormats="0" applyBorderFormats="0" applyFontFormats="0" applyPatternFormats="0" applyAlignmentFormats="0" applyWidthHeightFormats="1" dataCaption="值" updatedVersion="4" minRefreshableVersion="3" useAutoFormatting="1" createdVersion="4" indent="0" outline="1" outlineData="1" multipleFieldFilters="0">
  <location ref="A7:C9" firstHeaderRow="0" firstDataRow="1" firstDataCol="1"/>
  <pivotFields count="9">
    <pivotField showAll="0"/>
    <pivotField showAll="0"/>
    <pivotField dataField="1" showAll="0"/>
    <pivotField dataField="1" showAll="0"/>
    <pivotField showAll="0"/>
    <pivotField showAll="0"/>
    <pivotField showAll="0"/>
    <pivotField showAll="0"/>
    <pivotField axis="axisRow" showAll="0">
      <items count="21">
        <item m="1" x="10"/>
        <item m="1" x="9"/>
        <item m="1" x="13"/>
        <item m="1" x="6"/>
        <item m="1" x="17"/>
        <item m="1" x="11"/>
        <item m="1" x="8"/>
        <item m="1" x="18"/>
        <item m="1" x="14"/>
        <item x="0"/>
        <item m="1" x="7"/>
        <item m="1" x="19"/>
        <item m="1" x="15"/>
        <item m="1" x="12"/>
        <item m="1" x="4"/>
        <item m="1" x="16"/>
        <item m="1" x="1"/>
        <item m="1" x="5"/>
        <item m="1" x="3"/>
        <item m="1" x="2"/>
        <item t="default"/>
      </items>
    </pivotField>
  </pivotFields>
  <rowFields count="1">
    <field x="8"/>
  </rowFields>
  <rowItems count="2">
    <i>
      <x v="9"/>
    </i>
    <i t="grand">
      <x/>
    </i>
  </rowItems>
  <colFields count="1">
    <field x="-2"/>
  </colFields>
  <colItems count="2">
    <i>
      <x/>
    </i>
    <i i="1">
      <x v="1"/>
    </i>
  </colItems>
  <dataFields count="2">
    <dataField name="计数项:项目名称" fld="2" subtotal="count" baseField="0" baseItem="0"/>
    <dataField name="求和项:合同金额（万）" fld="3"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21" cacheId="1" applyNumberFormats="0" applyBorderFormats="0" applyFontFormats="0" applyPatternFormats="0" applyAlignmentFormats="0" applyWidthHeightFormats="1" dataCaption="值" updatedVersion="4" minRefreshableVersion="3" useAutoFormatting="1" createdVersion="4" indent="0" outline="1" outlineData="1" multipleFieldFilters="0">
  <location ref="E7:G9" firstHeaderRow="0" firstDataRow="1" firstDataCol="1"/>
  <pivotFields count="10">
    <pivotField showAll="0"/>
    <pivotField showAll="0"/>
    <pivotField dataField="1" showAll="0"/>
    <pivotField dataField="1" showAll="0"/>
    <pivotField numFmtId="176" showAll="0"/>
    <pivotField showAll="0"/>
    <pivotField numFmtId="176" showAll="0"/>
    <pivotField showAll="0"/>
    <pivotField showAll="0"/>
    <pivotField axis="axisRow" showAll="0" sortType="descending">
      <items count="9">
        <item m="1" x="1"/>
        <item m="1" x="4"/>
        <item m="1" x="7"/>
        <item m="1" x="2"/>
        <item m="1" x="6"/>
        <item m="1" x="3"/>
        <item m="1" x="5"/>
        <item x="0"/>
        <item t="default"/>
      </items>
      <autoSortScope>
        <pivotArea dataOnly="0" outline="0" fieldPosition="0">
          <references count="1">
            <reference field="4294967294" count="1" selected="0">
              <x v="1"/>
            </reference>
          </references>
        </pivotArea>
      </autoSortScope>
    </pivotField>
  </pivotFields>
  <rowFields count="1">
    <field x="9"/>
  </rowFields>
  <rowItems count="2">
    <i>
      <x v="7"/>
    </i>
    <i t="grand">
      <x/>
    </i>
  </rowItems>
  <colFields count="1">
    <field x="-2"/>
  </colFields>
  <colItems count="2">
    <i>
      <x/>
    </i>
    <i i="1">
      <x v="1"/>
    </i>
  </colItems>
  <dataFields count="2">
    <dataField name="计数项:项目名称" fld="2" subtotal="count" baseField="0" baseItem="0"/>
    <dataField name="求和项:合同金额（万）" fld="3"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14" cacheId="3" applyNumberFormats="0" applyBorderFormats="0" applyFontFormats="0" applyPatternFormats="0" applyAlignmentFormats="0" applyWidthHeightFormats="1" dataCaption="值" updatedVersion="4" minRefreshableVersion="3" useAutoFormatting="1" createdVersion="4" indent="0" outline="1" outlineData="1" multipleFieldFilters="0">
  <location ref="E31:G40" firstHeaderRow="0" firstDataRow="1" firstDataCol="1"/>
  <pivotFields count="17">
    <pivotField showAll="0"/>
    <pivotField showAll="0"/>
    <pivotField showAll="0"/>
    <pivotField dataField="1" showAll="0"/>
    <pivotField dataField="1" showAll="0"/>
    <pivotField numFmtId="176" showAll="0"/>
    <pivotField showAll="0"/>
    <pivotField showAll="0"/>
    <pivotField showAll="0"/>
    <pivotField numFmtId="176" showAll="0"/>
    <pivotField showAll="0"/>
    <pivotField showAll="0"/>
    <pivotField showAll="0"/>
    <pivotField showAll="0" defaultSubtotal="0"/>
    <pivotField axis="axisRow" showAll="0">
      <items count="12">
        <item x="1"/>
        <item m="1" x="10"/>
        <item x="3"/>
        <item x="7"/>
        <item x="6"/>
        <item x="2"/>
        <item x="0"/>
        <item m="1" x="9"/>
        <item m="1" x="8"/>
        <item x="4"/>
        <item x="5"/>
        <item t="default"/>
      </items>
    </pivotField>
    <pivotField showAll="0"/>
    <pivotField showAll="0"/>
  </pivotFields>
  <rowFields count="1">
    <field x="14"/>
  </rowFields>
  <rowItems count="9">
    <i>
      <x/>
    </i>
    <i>
      <x v="2"/>
    </i>
    <i>
      <x v="3"/>
    </i>
    <i>
      <x v="4"/>
    </i>
    <i>
      <x v="5"/>
    </i>
    <i>
      <x v="6"/>
    </i>
    <i>
      <x v="9"/>
    </i>
    <i>
      <x v="10"/>
    </i>
    <i t="grand">
      <x/>
    </i>
  </rowItems>
  <colFields count="1">
    <field x="-2"/>
  </colFields>
  <colItems count="2">
    <i>
      <x/>
    </i>
    <i i="1">
      <x v="1"/>
    </i>
  </colItems>
  <dataFields count="2">
    <dataField name="计数项:项目名称" fld="3" subtotal="count" baseField="0" baseItem="0"/>
    <dataField name="求和项:合同金额（万）" fld="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11" cacheId="3" applyNumberFormats="0" applyBorderFormats="0" applyFontFormats="0" applyPatternFormats="0" applyAlignmentFormats="0" applyWidthHeightFormats="1" dataCaption="值" updatedVersion="4" minRefreshableVersion="3" useAutoFormatting="1" createdVersion="4" indent="0" outline="1" outlineData="1" multipleFieldFilters="0">
  <location ref="A31:C49" firstHeaderRow="0" firstDataRow="1" firstDataCol="1"/>
  <pivotFields count="17">
    <pivotField showAll="0"/>
    <pivotField showAll="0"/>
    <pivotField showAll="0"/>
    <pivotField dataField="1" showAll="0"/>
    <pivotField dataField="1" showAll="0"/>
    <pivotField numFmtId="176" showAll="0"/>
    <pivotField showAll="0"/>
    <pivotField showAll="0"/>
    <pivotField showAll="0"/>
    <pivotField numFmtId="176" showAll="0"/>
    <pivotField showAll="0"/>
    <pivotField showAll="0"/>
    <pivotField axis="axisRow" showAll="0">
      <items count="37">
        <item m="1" x="28"/>
        <item m="1" x="24"/>
        <item m="1" x="22"/>
        <item m="1" x="26"/>
        <item m="1" x="30"/>
        <item m="1" x="23"/>
        <item m="1" x="35"/>
        <item m="1" x="20"/>
        <item m="1" x="21"/>
        <item m="1" x="33"/>
        <item m="1" x="31"/>
        <item m="1" x="32"/>
        <item m="1" x="25"/>
        <item m="1" x="19"/>
        <item m="1" x="18"/>
        <item m="1" x="29"/>
        <item x="0"/>
        <item x="5"/>
        <item x="6"/>
        <item x="1"/>
        <item x="14"/>
        <item x="8"/>
        <item x="12"/>
        <item x="2"/>
        <item x="4"/>
        <item x="11"/>
        <item x="15"/>
        <item x="10"/>
        <item m="1" x="34"/>
        <item x="7"/>
        <item x="16"/>
        <item m="1" x="17"/>
        <item m="1" x="27"/>
        <item x="3"/>
        <item x="13"/>
        <item x="9"/>
        <item t="default"/>
      </items>
    </pivotField>
    <pivotField showAll="0" defaultSubtotal="0"/>
    <pivotField showAll="0"/>
    <pivotField showAll="0"/>
    <pivotField showAll="0"/>
  </pivotFields>
  <rowFields count="1">
    <field x="12"/>
  </rowFields>
  <rowItems count="18">
    <i>
      <x v="16"/>
    </i>
    <i>
      <x v="17"/>
    </i>
    <i>
      <x v="18"/>
    </i>
    <i>
      <x v="19"/>
    </i>
    <i>
      <x v="20"/>
    </i>
    <i>
      <x v="21"/>
    </i>
    <i>
      <x v="22"/>
    </i>
    <i>
      <x v="23"/>
    </i>
    <i>
      <x v="24"/>
    </i>
    <i>
      <x v="25"/>
    </i>
    <i>
      <x v="26"/>
    </i>
    <i>
      <x v="27"/>
    </i>
    <i>
      <x v="29"/>
    </i>
    <i>
      <x v="30"/>
    </i>
    <i>
      <x v="33"/>
    </i>
    <i>
      <x v="34"/>
    </i>
    <i>
      <x v="35"/>
    </i>
    <i t="grand">
      <x/>
    </i>
  </rowItems>
  <colFields count="1">
    <field x="-2"/>
  </colFields>
  <colItems count="2">
    <i>
      <x/>
    </i>
    <i i="1">
      <x v="1"/>
    </i>
  </colItems>
  <dataFields count="2">
    <dataField name="计数项:项目名称" fld="3" subtotal="count" baseField="0" baseItem="0"/>
    <dataField name="求和项:合同金额（万）" fld="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4" minRefreshableVersion="3" useAutoFormatting="1" createdVersion="4" indent="0" outline="1" outlineData="1" multipleFieldFilters="0">
  <location ref="A56:C82" firstHeaderRow="0" firstDataRow="1" firstDataCol="1"/>
  <pivotFields count="17">
    <pivotField showAll="0"/>
    <pivotField showAll="0"/>
    <pivotField showAll="0"/>
    <pivotField dataField="1" showAll="0" countASubtotal="1"/>
    <pivotField dataField="1" showAll="0"/>
    <pivotField showAll="0"/>
    <pivotField showAll="0"/>
    <pivotField showAll="0"/>
    <pivotField showAll="0"/>
    <pivotField showAll="0"/>
    <pivotField showAll="0"/>
    <pivotField showAll="0"/>
    <pivotField axis="axisRow" showAll="0">
      <items count="26">
        <item x="1"/>
        <item x="0"/>
        <item x="19"/>
        <item x="4"/>
        <item x="9"/>
        <item x="15"/>
        <item x="8"/>
        <item x="2"/>
        <item x="3"/>
        <item x="11"/>
        <item x="23"/>
        <item x="20"/>
        <item x="17"/>
        <item x="13"/>
        <item x="5"/>
        <item x="18"/>
        <item x="7"/>
        <item x="10"/>
        <item x="24"/>
        <item x="14"/>
        <item x="22"/>
        <item x="6"/>
        <item x="12"/>
        <item x="16"/>
        <item x="21"/>
        <item t="default"/>
      </items>
    </pivotField>
    <pivotField showAll="0"/>
    <pivotField showAll="0"/>
    <pivotField showAll="0"/>
    <pivotField showAll="0"/>
  </pivotFields>
  <rowFields count="1">
    <field x="1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计数项:项目名称" fld="3" subtotal="count" baseField="0" baseItem="0"/>
    <dataField name="求和项:合同金额（万）" fld="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数据透视表2" cacheId="0" applyNumberFormats="0" applyBorderFormats="0" applyFontFormats="0" applyPatternFormats="0" applyAlignmentFormats="0" applyWidthHeightFormats="1" dataCaption="值" updatedVersion="4" minRefreshableVersion="3" useAutoFormatting="1" createdVersion="4" indent="0" outline="1" outlineData="1" multipleFieldFilters="0">
  <location ref="E56:G66" firstHeaderRow="0" firstDataRow="1" firstDataCol="1"/>
  <pivotFields count="17">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axis="axisRow" showAll="0">
      <items count="12">
        <item x="3"/>
        <item x="1"/>
        <item x="2"/>
        <item x="7"/>
        <item x="4"/>
        <item x="5"/>
        <item x="8"/>
        <item x="0"/>
        <item x="6"/>
        <item m="1" x="9"/>
        <item m="1" x="10"/>
        <item t="default"/>
      </items>
    </pivotField>
    <pivotField showAll="0"/>
    <pivotField showAll="0"/>
  </pivotFields>
  <rowFields count="1">
    <field x="14"/>
  </rowFields>
  <rowItems count="10">
    <i>
      <x/>
    </i>
    <i>
      <x v="1"/>
    </i>
    <i>
      <x v="2"/>
    </i>
    <i>
      <x v="3"/>
    </i>
    <i>
      <x v="4"/>
    </i>
    <i>
      <x v="5"/>
    </i>
    <i>
      <x v="6"/>
    </i>
    <i>
      <x v="7"/>
    </i>
    <i>
      <x v="8"/>
    </i>
    <i t="grand">
      <x/>
    </i>
  </rowItems>
  <colFields count="1">
    <field x="-2"/>
  </colFields>
  <colItems count="2">
    <i>
      <x/>
    </i>
    <i i="1">
      <x v="1"/>
    </i>
  </colItems>
  <dataFields count="2">
    <dataField name="计数项:项目名称" fld="3" subtotal="count" baseField="14" baseItem="0"/>
    <dataField name="求和项:合同金额（万）" fld="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数据透视表16" cacheId="2" applyNumberFormats="0" applyBorderFormats="0" applyFontFormats="0" applyPatternFormats="0" applyAlignmentFormats="0" applyWidthHeightFormats="1" dataCaption="值" updatedVersion="4" minRefreshableVersion="3" useAutoFormatting="1" createdVersion="4" indent="0" outline="1" outlineData="1" multipleFieldFilters="0">
  <location ref="E13:G17" firstHeaderRow="0" firstDataRow="1" firstDataCol="1"/>
  <pivotFields count="16">
    <pivotField showAll="0"/>
    <pivotField showAll="0"/>
    <pivotField showAll="0"/>
    <pivotField dataField="1" showAll="0"/>
    <pivotField dataField="1" showAll="0"/>
    <pivotField numFmtId="176" showAll="0"/>
    <pivotField showAll="0"/>
    <pivotField showAll="0"/>
    <pivotField showAll="0"/>
    <pivotField showAll="0"/>
    <pivotField showAll="0"/>
    <pivotField showAll="0"/>
    <pivotField showAll="0"/>
    <pivotField showAll="0" defaultSubtotal="0"/>
    <pivotField axis="axisRow" showAll="0">
      <items count="5">
        <item x="2"/>
        <item x="1"/>
        <item x="0"/>
        <item m="1" x="3"/>
        <item t="default"/>
      </items>
    </pivotField>
    <pivotField showAll="0"/>
  </pivotFields>
  <rowFields count="1">
    <field x="14"/>
  </rowFields>
  <rowItems count="4">
    <i>
      <x/>
    </i>
    <i>
      <x v="1"/>
    </i>
    <i>
      <x v="2"/>
    </i>
    <i t="grand">
      <x/>
    </i>
  </rowItems>
  <colFields count="1">
    <field x="-2"/>
  </colFields>
  <colItems count="2">
    <i>
      <x/>
    </i>
    <i i="1">
      <x v="1"/>
    </i>
  </colItems>
  <dataFields count="2">
    <dataField name="计数项:项目名称" fld="3" subtotal="count" baseField="0" baseItem="0"/>
    <dataField name="求和项:合同金额（万）" fld="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数据透视表5" cacheId="2" applyNumberFormats="0" applyBorderFormats="0" applyFontFormats="0" applyPatternFormats="0" applyAlignmentFormats="0" applyWidthHeightFormats="1" dataCaption="值" updatedVersion="4" minRefreshableVersion="3" useAutoFormatting="1" createdVersion="4" indent="0" outline="1" outlineData="1" multipleFieldFilters="0">
  <location ref="A13:C21" firstHeaderRow="0" firstDataRow="1" firstDataCol="1"/>
  <pivotFields count="16">
    <pivotField showAll="0"/>
    <pivotField showAll="0"/>
    <pivotField showAll="0"/>
    <pivotField dataField="1" showAll="0"/>
    <pivotField dataField="1" showAll="0"/>
    <pivotField numFmtId="176" showAll="0"/>
    <pivotField showAll="0"/>
    <pivotField showAll="0"/>
    <pivotField showAll="0"/>
    <pivotField showAll="0"/>
    <pivotField showAll="0"/>
    <pivotField showAll="0"/>
    <pivotField axis="axisRow" showAll="0">
      <items count="21">
        <item x="3"/>
        <item x="2"/>
        <item m="1" x="19"/>
        <item x="5"/>
        <item x="0"/>
        <item x="6"/>
        <item m="1" x="15"/>
        <item x="4"/>
        <item x="1"/>
        <item m="1" x="18"/>
        <item m="1" x="16"/>
        <item m="1" x="10"/>
        <item m="1" x="14"/>
        <item m="1" x="9"/>
        <item m="1" x="12"/>
        <item m="1" x="8"/>
        <item m="1" x="11"/>
        <item m="1" x="13"/>
        <item m="1" x="17"/>
        <item m="1" x="7"/>
        <item t="default"/>
      </items>
    </pivotField>
    <pivotField showAll="0" defaultSubtotal="0"/>
    <pivotField showAll="0"/>
    <pivotField showAll="0"/>
  </pivotFields>
  <rowFields count="1">
    <field x="12"/>
  </rowFields>
  <rowItems count="8">
    <i>
      <x/>
    </i>
    <i>
      <x v="1"/>
    </i>
    <i>
      <x v="3"/>
    </i>
    <i>
      <x v="4"/>
    </i>
    <i>
      <x v="5"/>
    </i>
    <i>
      <x v="7"/>
    </i>
    <i>
      <x v="8"/>
    </i>
    <i t="grand">
      <x/>
    </i>
  </rowItems>
  <colFields count="1">
    <field x="-2"/>
  </colFields>
  <colItems count="2">
    <i>
      <x/>
    </i>
    <i i="1">
      <x v="1"/>
    </i>
  </colItems>
  <dataFields count="2">
    <dataField name="计数项:项目名称" fld="3" subtotal="count" baseField="0" baseItem="0"/>
    <dataField name="求和项:合同金额（万）" fld="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6" name="表6" displayName="表6" ref="A1:J53" totalsRowShown="0">
  <autoFilter ref="A1:J53"/>
  <tableColumns count="10">
    <tableColumn id="1" name="项目编号" dataDxfId="582"/>
    <tableColumn id="2" name="项目状态" dataDxfId="581"/>
    <tableColumn id="3" name="项目名称" dataDxfId="580"/>
    <tableColumn id="4" name="合同金额（万）" dataDxfId="579"/>
    <tableColumn id="5" name="合同签订日期" dataDxfId="578"/>
    <tableColumn id="6" name="合同验收日期" dataDxfId="577"/>
    <tableColumn id="7" name="验收报告提交日期" dataDxfId="576"/>
    <tableColumn id="8" name="验收时间" dataDxfId="575"/>
    <tableColumn id="9" name="2019交付部门" dataDxfId="574"/>
    <tableColumn id="10" name="部门负责人" dataDxfId="573"/>
  </tableColumns>
  <tableStyleInfo name="TableStyleMedium2" showFirstColumn="0" showLastColumn="0" showRowStripes="1" showColumnStripes="0"/>
</table>
</file>

<file path=xl/tables/table2.xml><?xml version="1.0" encoding="utf-8"?>
<table xmlns="http://schemas.openxmlformats.org/spreadsheetml/2006/main" id="5" name="表5" displayName="表5" ref="A1:I2" totalsRowShown="0">
  <autoFilter ref="A1:I2"/>
  <tableColumns count="9">
    <tableColumn id="1" name="项目编号" dataDxfId="349"/>
    <tableColumn id="2" name="项目状态" dataDxfId="348"/>
    <tableColumn id="3" name="项目名称" dataDxfId="347"/>
    <tableColumn id="4" name="合同金额（万）" dataDxfId="346"/>
    <tableColumn id="5" name="合同签订日期" dataDxfId="345"/>
    <tableColumn id="6" name="合同验收日期" dataDxfId="344"/>
    <tableColumn id="7" name="验收报告提交日期" dataDxfId="343"/>
    <tableColumn id="8" name="验收时间" dataDxfId="342"/>
    <tableColumn id="9" name="2019交付部门" dataDxfId="341"/>
  </tableColumns>
  <tableStyleInfo name="TableStyleMedium2" showFirstColumn="0" showLastColumn="0" showRowStripes="1" showColumnStripes="0"/>
</table>
</file>

<file path=xl/tables/table3.xml><?xml version="1.0" encoding="utf-8"?>
<table xmlns="http://schemas.openxmlformats.org/spreadsheetml/2006/main" id="1" name="表1" displayName="表1" ref="A1:Q26" totalsRowShown="0">
  <autoFilter ref="A1:Q26"/>
  <tableColumns count="17">
    <tableColumn id="1" name="项目编号" dataDxfId="269"/>
    <tableColumn id="2" name="是否移交" dataDxfId="268"/>
    <tableColumn id="3" name="项目状态" dataDxfId="267"/>
    <tableColumn id="4" name="项目名称" dataDxfId="266"/>
    <tableColumn id="5" name="合同金额（万）" dataDxfId="265"/>
    <tableColumn id="6" name="合同签订日期" dataDxfId="264"/>
    <tableColumn id="7" name="合同到货日期" dataDxfId="263"/>
    <tableColumn id="8" name="合同完工日期" dataDxfId="262"/>
    <tableColumn id="9" name="合同验收日期" dataDxfId="261"/>
    <tableColumn id="10" name="启动日期" dataDxfId="260"/>
    <tableColumn id="11" name="省" dataDxfId="259"/>
    <tableColumn id="12" name="市" dataDxfId="258"/>
    <tableColumn id="13" name="2019交付部门" dataDxfId="257"/>
    <tableColumn id="14" name="负责人" dataDxfId="256"/>
    <tableColumn id="15" name="2019合同主体事业部" dataDxfId="255"/>
    <tableColumn id="16" name="2019合同主体产品线" dataDxfId="254"/>
    <tableColumn id="17" name="2019合同主体产品线2" dataDxfId="253"/>
  </tableColumns>
  <tableStyleInfo name="TableStyleMedium2" showFirstColumn="0" showLastColumn="0" showRowStripes="1" showColumnStripes="0"/>
</table>
</file>

<file path=xl/tables/table4.xml><?xml version="1.0" encoding="utf-8"?>
<table xmlns="http://schemas.openxmlformats.org/spreadsheetml/2006/main" id="2" name="表2" displayName="表2" ref="A1:Q4" totalsRowShown="0">
  <autoFilter ref="A1:Q4"/>
  <tableColumns count="17">
    <tableColumn id="1" name="项目编号" dataDxfId="252"/>
    <tableColumn id="2" name="是否移交" dataDxfId="251"/>
    <tableColumn id="3" name="项目状态" dataDxfId="250"/>
    <tableColumn id="4" name="项目名称" dataDxfId="249"/>
    <tableColumn id="5" name="合同金额（万）" dataDxfId="248"/>
    <tableColumn id="6" name="合同签订日期" dataDxfId="247"/>
    <tableColumn id="7" name="合同到货日期" dataDxfId="246"/>
    <tableColumn id="8" name="合同完工日期" dataDxfId="245"/>
    <tableColumn id="9" name="合同验收日期" dataDxfId="244"/>
    <tableColumn id="10" name="启动日期" dataDxfId="243"/>
    <tableColumn id="11" name="省" dataDxfId="242"/>
    <tableColumn id="12" name="市" dataDxfId="241"/>
    <tableColumn id="13" name="2019交付部门" dataDxfId="240"/>
    <tableColumn id="14" name="负责人" dataDxfId="239"/>
    <tableColumn id="15" name="2019合同主体事业部" dataDxfId="238"/>
    <tableColumn id="16" name="2019合同主体产品线" dataDxfId="237"/>
    <tableColumn id="17" name="2019合同主体产品线2" dataDxfId="236"/>
  </tableColumns>
  <tableStyleInfo name="TableStyleMedium2" showFirstColumn="0" showLastColumn="0" showRowStripes="1" showColumnStripes="0"/>
</table>
</file>

<file path=xl/tables/table5.xml><?xml version="1.0" encoding="utf-8"?>
<table xmlns="http://schemas.openxmlformats.org/spreadsheetml/2006/main" id="3" name="表3" displayName="表3" ref="A1:Q3" totalsRowShown="0">
  <autoFilter ref="A1:Q3"/>
  <tableColumns count="17">
    <tableColumn id="1" name="项目编号" dataDxfId="235"/>
    <tableColumn id="2" name="是否移交" dataDxfId="234"/>
    <tableColumn id="3" name="项目状态" dataDxfId="233"/>
    <tableColumn id="4" name="项目名称" dataDxfId="232"/>
    <tableColumn id="5" name="合同金额（万）" dataDxfId="231"/>
    <tableColumn id="6" name="合同签订日期" dataDxfId="230"/>
    <tableColumn id="7" name="合同到货日期" dataDxfId="229"/>
    <tableColumn id="8" name="合同完工日期" dataDxfId="228"/>
    <tableColumn id="9" name="合同验收日期" dataDxfId="227"/>
    <tableColumn id="10" name="启动日期" dataDxfId="226"/>
    <tableColumn id="11" name="省" dataDxfId="225"/>
    <tableColumn id="12" name="市" dataDxfId="224"/>
    <tableColumn id="13" name="2019交付部门" dataDxfId="223"/>
    <tableColumn id="14" name="负责人" dataDxfId="222"/>
    <tableColumn id="15" name="2019合同主体事业部" dataDxfId="221"/>
    <tableColumn id="16" name="2019合同主体产品线" dataDxfId="220"/>
    <tableColumn id="17" name="2019合同主体产品线2" dataDxfId="219"/>
  </tableColumns>
  <tableStyleInfo name="TableStyleMedium2" showFirstColumn="0" showLastColumn="0" showRowStripes="1" showColumnStripes="0"/>
</table>
</file>

<file path=xl/tables/table6.xml><?xml version="1.0" encoding="utf-8"?>
<table xmlns="http://schemas.openxmlformats.org/spreadsheetml/2006/main" id="4" name="表4" displayName="表4" ref="A1:Q3" totalsRowShown="0">
  <autoFilter ref="A1:Q3"/>
  <tableColumns count="17">
    <tableColumn id="1" name="项目编号" dataDxfId="218"/>
    <tableColumn id="2" name="是否移交" dataDxfId="217"/>
    <tableColumn id="3" name="项目状态" dataDxfId="216"/>
    <tableColumn id="4" name="项目名称" dataDxfId="215"/>
    <tableColumn id="5" name="合同金额（万）" dataDxfId="214"/>
    <tableColumn id="6" name="合同签订日期" dataDxfId="213"/>
    <tableColumn id="7" name="合同到货日期" dataDxfId="212"/>
    <tableColumn id="8" name="合同完工日期" dataDxfId="211"/>
    <tableColumn id="9" name="合同验收日期" dataDxfId="210"/>
    <tableColumn id="10" name="启动日期" dataDxfId="209"/>
    <tableColumn id="11" name="省" dataDxfId="208"/>
    <tableColumn id="12" name="市" dataDxfId="207"/>
    <tableColumn id="13" name="2019交付部门" dataDxfId="206"/>
    <tableColumn id="14" name="负责人" dataDxfId="205"/>
    <tableColumn id="15" name="2019合同主体事业部" dataDxfId="204"/>
    <tableColumn id="16" name="2019合同主体产品线" dataDxfId="203"/>
    <tableColumn id="17" name="2019合同主体产品线2" dataDxfId="202"/>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workbookViewId="0">
      <selection activeCell="A7" sqref="A7:XFD7"/>
    </sheetView>
  </sheetViews>
  <sheetFormatPr defaultColWidth="9" defaultRowHeight="13.5" x14ac:dyDescent="0.15"/>
  <cols>
    <col min="1" max="1" width="8.75" customWidth="1"/>
    <col min="2" max="2" width="15.5" customWidth="1"/>
    <col min="3" max="3" width="14.75" customWidth="1"/>
    <col min="4" max="4" width="16.625" customWidth="1"/>
    <col min="5" max="5" width="14.125" customWidth="1"/>
    <col min="6" max="6" width="14.25" customWidth="1"/>
    <col min="7" max="7" width="9" style="145"/>
  </cols>
  <sheetData>
    <row r="1" spans="1:13" ht="36" x14ac:dyDescent="0.15">
      <c r="A1" s="229" t="s">
        <v>0</v>
      </c>
      <c r="B1" s="182" t="s">
        <v>526</v>
      </c>
      <c r="C1" s="182" t="s">
        <v>527</v>
      </c>
      <c r="D1" s="182" t="s">
        <v>1</v>
      </c>
      <c r="E1" s="182" t="s">
        <v>2</v>
      </c>
      <c r="F1" s="182" t="s">
        <v>528</v>
      </c>
      <c r="G1" s="183" t="s">
        <v>529</v>
      </c>
      <c r="H1" s="183" t="s">
        <v>530</v>
      </c>
      <c r="I1" s="183" t="s">
        <v>531</v>
      </c>
      <c r="J1" s="183" t="s">
        <v>532</v>
      </c>
      <c r="K1" s="183" t="s">
        <v>533</v>
      </c>
      <c r="L1" s="183" t="s">
        <v>534</v>
      </c>
      <c r="M1" s="182" t="s">
        <v>535</v>
      </c>
    </row>
    <row r="2" spans="1:13" x14ac:dyDescent="0.15">
      <c r="A2" s="230" t="s">
        <v>3</v>
      </c>
      <c r="B2" s="184">
        <f>VLOOKUP(A:A,[1]Sheet5!$A$1:$D$33,4,0)</f>
        <v>162499.99990309996</v>
      </c>
      <c r="C2" s="184">
        <f>B2*0.8</f>
        <v>129999.99992247997</v>
      </c>
      <c r="D2" s="184">
        <v>1109.94</v>
      </c>
      <c r="E2" s="184">
        <v>15699.04</v>
      </c>
      <c r="F2" s="184">
        <v>17689.764919000001</v>
      </c>
      <c r="G2" s="184">
        <v>76374.999954457002</v>
      </c>
      <c r="H2" s="184">
        <f t="shared" ref="H2:H33" si="0">B2-D2-E2-F2</f>
        <v>128001.25498409994</v>
      </c>
      <c r="I2" s="184">
        <f>H2*0.8</f>
        <v>102401.00398727995</v>
      </c>
      <c r="J2" s="184">
        <f>SUM(J3:J33)</f>
        <v>6801.6376</v>
      </c>
      <c r="K2" s="184">
        <f>I2-J2</f>
        <v>95599.366387279952</v>
      </c>
      <c r="L2" s="184">
        <f>C2-D2-E2-F2-J2</f>
        <v>88699.617403479948</v>
      </c>
      <c r="M2" s="185" t="s">
        <v>536</v>
      </c>
    </row>
    <row r="3" spans="1:13" x14ac:dyDescent="0.15">
      <c r="A3" s="231" t="s">
        <v>4</v>
      </c>
      <c r="B3" s="186">
        <f>VLOOKUP(A:A,[1]Sheet5!$A$1:$D$33,4,0)</f>
        <v>8821.1052960000015</v>
      </c>
      <c r="C3" s="186">
        <f t="shared" ref="C3:C33" si="1">B3*0.8</f>
        <v>7056.8842368000014</v>
      </c>
      <c r="D3" s="186">
        <v>0</v>
      </c>
      <c r="E3" s="186">
        <v>0</v>
      </c>
      <c r="F3" s="186">
        <v>4407</v>
      </c>
      <c r="G3" s="187">
        <v>4145.9194891200004</v>
      </c>
      <c r="H3" s="186">
        <f t="shared" si="0"/>
        <v>4414.1052960000015</v>
      </c>
      <c r="I3" s="186">
        <f t="shared" ref="I3:I33" si="2">H3*0.8</f>
        <v>3531.2842368000015</v>
      </c>
      <c r="J3" s="188">
        <v>0</v>
      </c>
      <c r="K3" s="189">
        <f t="shared" ref="K3:K33" si="3">I3-J3</f>
        <v>3531.2842368000015</v>
      </c>
      <c r="L3" s="189">
        <f t="shared" ref="L3:L33" si="4">C3-D3-E3-F3-J3</f>
        <v>2649.8842368000014</v>
      </c>
      <c r="M3" s="185" t="s">
        <v>537</v>
      </c>
    </row>
    <row r="4" spans="1:13" x14ac:dyDescent="0.15">
      <c r="A4" s="231" t="s">
        <v>5</v>
      </c>
      <c r="B4" s="186">
        <f>VLOOKUP(A:A,[1]Sheet5!$A$1:$D$33,4,0)</f>
        <v>11206.21241905</v>
      </c>
      <c r="C4" s="186">
        <f t="shared" si="1"/>
        <v>8964.9699352400003</v>
      </c>
      <c r="D4" s="186">
        <v>0</v>
      </c>
      <c r="E4" s="186">
        <v>965</v>
      </c>
      <c r="F4" s="186">
        <v>7807.6204930000004</v>
      </c>
      <c r="G4" s="187">
        <v>5266.9198369534997</v>
      </c>
      <c r="H4" s="186">
        <f t="shared" si="0"/>
        <v>2433.5919260499995</v>
      </c>
      <c r="I4" s="186">
        <f t="shared" si="2"/>
        <v>1946.8735408399998</v>
      </c>
      <c r="J4" s="188">
        <v>0</v>
      </c>
      <c r="K4" s="189">
        <f t="shared" si="3"/>
        <v>1946.8735408399998</v>
      </c>
      <c r="L4" s="189">
        <f t="shared" si="4"/>
        <v>192.34944223999992</v>
      </c>
      <c r="M4" s="185" t="s">
        <v>538</v>
      </c>
    </row>
    <row r="5" spans="1:13" x14ac:dyDescent="0.15">
      <c r="A5" s="231" t="s">
        <v>6</v>
      </c>
      <c r="B5" s="186">
        <f>VLOOKUP(A:A,[1]Sheet5!$A$1:$D$33,4,0)</f>
        <v>19708.859499999999</v>
      </c>
      <c r="C5" s="186">
        <f t="shared" si="1"/>
        <v>15767.087599999999</v>
      </c>
      <c r="D5" s="186">
        <v>152.46</v>
      </c>
      <c r="E5" s="186">
        <v>3977.55</v>
      </c>
      <c r="F5" s="186">
        <v>410.20162599999998</v>
      </c>
      <c r="G5" s="187">
        <v>9263.1639649999997</v>
      </c>
      <c r="H5" s="186">
        <f t="shared" si="0"/>
        <v>15168.647874</v>
      </c>
      <c r="I5" s="186">
        <f t="shared" si="2"/>
        <v>12134.918299200001</v>
      </c>
      <c r="J5" s="188">
        <v>0</v>
      </c>
      <c r="K5" s="189">
        <f t="shared" si="3"/>
        <v>12134.918299200001</v>
      </c>
      <c r="L5" s="189">
        <f t="shared" si="4"/>
        <v>11226.875974</v>
      </c>
      <c r="M5" s="185" t="s">
        <v>539</v>
      </c>
    </row>
    <row r="6" spans="1:13" x14ac:dyDescent="0.15">
      <c r="A6" s="231" t="s">
        <v>7</v>
      </c>
      <c r="B6" s="186">
        <f>VLOOKUP(A:A,[1]Sheet5!$A$1:$D$33,4,0)</f>
        <v>3695</v>
      </c>
      <c r="C6" s="186">
        <f t="shared" si="1"/>
        <v>2956</v>
      </c>
      <c r="D6" s="186">
        <v>0</v>
      </c>
      <c r="E6" s="186">
        <v>0</v>
      </c>
      <c r="F6" s="186">
        <v>348.5</v>
      </c>
      <c r="G6" s="187">
        <v>1736.6499999999999</v>
      </c>
      <c r="H6" s="186">
        <f t="shared" si="0"/>
        <v>3346.5</v>
      </c>
      <c r="I6" s="186">
        <f t="shared" si="2"/>
        <v>2677.2000000000003</v>
      </c>
      <c r="J6" s="188">
        <v>0</v>
      </c>
      <c r="K6" s="189">
        <f t="shared" si="3"/>
        <v>2677.2000000000003</v>
      </c>
      <c r="L6" s="189">
        <f t="shared" si="4"/>
        <v>2607.5</v>
      </c>
      <c r="M6" s="185" t="s">
        <v>540</v>
      </c>
    </row>
    <row r="7" spans="1:13" x14ac:dyDescent="0.15">
      <c r="A7" s="231" t="s">
        <v>8</v>
      </c>
      <c r="B7" s="186">
        <f>VLOOKUP(A:A,[1]Sheet5!$A$1:$D$33,4,0)</f>
        <v>12689.964820000001</v>
      </c>
      <c r="C7" s="186">
        <f t="shared" si="1"/>
        <v>10151.971856000002</v>
      </c>
      <c r="D7" s="186">
        <v>0</v>
      </c>
      <c r="E7" s="186">
        <v>3509.69</v>
      </c>
      <c r="F7" s="186">
        <v>342.5</v>
      </c>
      <c r="G7" s="187">
        <v>5964.2834653999998</v>
      </c>
      <c r="H7" s="186">
        <f t="shared" si="0"/>
        <v>8837.7748200000005</v>
      </c>
      <c r="I7" s="186">
        <f t="shared" si="2"/>
        <v>7070.2198560000006</v>
      </c>
      <c r="J7" s="188">
        <v>4912.4376000000002</v>
      </c>
      <c r="K7" s="189">
        <f t="shared" si="3"/>
        <v>2157.7822560000004</v>
      </c>
      <c r="L7" s="189">
        <f t="shared" si="4"/>
        <v>1387.3442560000012</v>
      </c>
      <c r="M7" s="185" t="s">
        <v>541</v>
      </c>
    </row>
    <row r="8" spans="1:13" x14ac:dyDescent="0.15">
      <c r="A8" s="231" t="s">
        <v>9</v>
      </c>
      <c r="B8" s="186">
        <f>VLOOKUP(A:A,[1]Sheet5!$A$1:$D$33,4,0)</f>
        <v>1360.22</v>
      </c>
      <c r="C8" s="186">
        <f t="shared" si="1"/>
        <v>1088.1760000000002</v>
      </c>
      <c r="D8" s="186">
        <v>0</v>
      </c>
      <c r="E8" s="186">
        <v>0</v>
      </c>
      <c r="F8" s="186">
        <v>288</v>
      </c>
      <c r="G8" s="187">
        <v>639.30340000000001</v>
      </c>
      <c r="H8" s="186">
        <f t="shared" si="0"/>
        <v>1072.22</v>
      </c>
      <c r="I8" s="186">
        <f t="shared" si="2"/>
        <v>857.77600000000007</v>
      </c>
      <c r="J8" s="188">
        <f>21.2+232</f>
        <v>253.2</v>
      </c>
      <c r="K8" s="189">
        <f t="shared" si="3"/>
        <v>604.57600000000002</v>
      </c>
      <c r="L8" s="189">
        <f t="shared" si="4"/>
        <v>546.97600000000011</v>
      </c>
      <c r="M8" s="185" t="s">
        <v>542</v>
      </c>
    </row>
    <row r="9" spans="1:13" x14ac:dyDescent="0.15">
      <c r="A9" s="231" t="s">
        <v>10</v>
      </c>
      <c r="B9" s="186">
        <f>VLOOKUP(A:A,[1]Sheet5!$A$1:$D$33,4,0)</f>
        <v>6499.7105499999998</v>
      </c>
      <c r="C9" s="186">
        <f t="shared" si="1"/>
        <v>5199.7684399999998</v>
      </c>
      <c r="D9" s="186">
        <v>0</v>
      </c>
      <c r="E9" s="186">
        <v>0</v>
      </c>
      <c r="F9" s="186">
        <v>306</v>
      </c>
      <c r="G9" s="187">
        <v>3054.8639584999996</v>
      </c>
      <c r="H9" s="186">
        <f t="shared" si="0"/>
        <v>6193.7105499999998</v>
      </c>
      <c r="I9" s="186">
        <f t="shared" si="2"/>
        <v>4954.9684400000006</v>
      </c>
      <c r="J9" s="188">
        <v>0</v>
      </c>
      <c r="K9" s="189">
        <f t="shared" si="3"/>
        <v>4954.9684400000006</v>
      </c>
      <c r="L9" s="189">
        <f t="shared" si="4"/>
        <v>4893.7684399999998</v>
      </c>
      <c r="M9" s="185" t="s">
        <v>541</v>
      </c>
    </row>
    <row r="10" spans="1:13" x14ac:dyDescent="0.15">
      <c r="A10" s="231" t="s">
        <v>11</v>
      </c>
      <c r="B10" s="186">
        <f>VLOOKUP(A:A,[1]Sheet5!$A$1:$D$33,4,0)</f>
        <v>1880.2</v>
      </c>
      <c r="C10" s="186">
        <f t="shared" si="1"/>
        <v>1504.16</v>
      </c>
      <c r="D10" s="186">
        <v>0</v>
      </c>
      <c r="E10" s="186">
        <v>0</v>
      </c>
      <c r="F10" s="186">
        <v>112</v>
      </c>
      <c r="G10" s="187">
        <v>883.69399999999996</v>
      </c>
      <c r="H10" s="186">
        <f t="shared" si="0"/>
        <v>1768.2</v>
      </c>
      <c r="I10" s="186">
        <f t="shared" si="2"/>
        <v>1414.5600000000002</v>
      </c>
      <c r="J10" s="188">
        <v>0</v>
      </c>
      <c r="K10" s="189">
        <f t="shared" si="3"/>
        <v>1414.5600000000002</v>
      </c>
      <c r="L10" s="189">
        <f t="shared" si="4"/>
        <v>1392.16</v>
      </c>
      <c r="M10" s="185" t="s">
        <v>543</v>
      </c>
    </row>
    <row r="11" spans="1:13" x14ac:dyDescent="0.15">
      <c r="A11" s="231" t="s">
        <v>12</v>
      </c>
      <c r="B11" s="186">
        <f>VLOOKUP(A:A,[1]Sheet5!$A$1:$D$33,4,0)</f>
        <v>3328.35</v>
      </c>
      <c r="C11" s="186">
        <f t="shared" si="1"/>
        <v>2662.6800000000003</v>
      </c>
      <c r="D11" s="186">
        <v>0</v>
      </c>
      <c r="E11" s="186">
        <v>174.8</v>
      </c>
      <c r="F11" s="186">
        <v>0</v>
      </c>
      <c r="G11" s="187">
        <v>1564.3244999999999</v>
      </c>
      <c r="H11" s="186">
        <f t="shared" si="0"/>
        <v>3153.5499999999997</v>
      </c>
      <c r="I11" s="186">
        <f t="shared" si="2"/>
        <v>2522.84</v>
      </c>
      <c r="J11" s="188">
        <v>0</v>
      </c>
      <c r="K11" s="189">
        <f t="shared" si="3"/>
        <v>2522.84</v>
      </c>
      <c r="L11" s="189">
        <f t="shared" si="4"/>
        <v>2487.88</v>
      </c>
      <c r="M11" s="185" t="s">
        <v>543</v>
      </c>
    </row>
    <row r="12" spans="1:13" x14ac:dyDescent="0.15">
      <c r="A12" s="231" t="s">
        <v>13</v>
      </c>
      <c r="B12" s="186">
        <f>VLOOKUP(A:A,[1]Sheet5!$A$1:$D$33,4,0)</f>
        <v>2288.4059999999999</v>
      </c>
      <c r="C12" s="186">
        <f t="shared" si="1"/>
        <v>1830.7248</v>
      </c>
      <c r="D12" s="186">
        <v>0</v>
      </c>
      <c r="E12" s="186">
        <v>171</v>
      </c>
      <c r="F12" s="186">
        <v>47.61</v>
      </c>
      <c r="G12" s="187">
        <v>1075.5508199999999</v>
      </c>
      <c r="H12" s="186">
        <f t="shared" si="0"/>
        <v>2069.7959999999998</v>
      </c>
      <c r="I12" s="186">
        <f t="shared" si="2"/>
        <v>1655.8368</v>
      </c>
      <c r="J12" s="188">
        <v>0</v>
      </c>
      <c r="K12" s="189">
        <f t="shared" si="3"/>
        <v>1655.8368</v>
      </c>
      <c r="L12" s="189">
        <f t="shared" si="4"/>
        <v>1612.1148000000001</v>
      </c>
      <c r="M12" s="185" t="s">
        <v>542</v>
      </c>
    </row>
    <row r="13" spans="1:13" x14ac:dyDescent="0.15">
      <c r="A13" s="231" t="s">
        <v>14</v>
      </c>
      <c r="B13" s="186">
        <f>VLOOKUP(A:A,[1]Sheet5!$A$1:$D$33,4,0)</f>
        <v>4287.9627540000001</v>
      </c>
      <c r="C13" s="186">
        <f t="shared" si="1"/>
        <v>3430.3702032000001</v>
      </c>
      <c r="D13" s="186">
        <v>0</v>
      </c>
      <c r="E13" s="186">
        <v>649</v>
      </c>
      <c r="F13" s="186">
        <v>19.739999999999998</v>
      </c>
      <c r="G13" s="187">
        <v>2015.3424943799998</v>
      </c>
      <c r="H13" s="186">
        <f t="shared" si="0"/>
        <v>3619.2227540000004</v>
      </c>
      <c r="I13" s="186">
        <f t="shared" si="2"/>
        <v>2895.3782032000004</v>
      </c>
      <c r="J13" s="188">
        <v>0</v>
      </c>
      <c r="K13" s="189">
        <f t="shared" si="3"/>
        <v>2895.3782032000004</v>
      </c>
      <c r="L13" s="189">
        <f t="shared" si="4"/>
        <v>2761.6302032000003</v>
      </c>
      <c r="M13" s="185" t="s">
        <v>102</v>
      </c>
    </row>
    <row r="14" spans="1:13" x14ac:dyDescent="0.15">
      <c r="A14" s="231" t="s">
        <v>15</v>
      </c>
      <c r="B14" s="186">
        <f>VLOOKUP(A:A,[1]Sheet5!$A$1:$D$33,4,0)</f>
        <v>7909.3070200000002</v>
      </c>
      <c r="C14" s="186">
        <f t="shared" si="1"/>
        <v>6327.4456160000009</v>
      </c>
      <c r="D14" s="186">
        <v>91.27</v>
      </c>
      <c r="E14" s="186">
        <v>168.73</v>
      </c>
      <c r="F14" s="186">
        <v>6.91</v>
      </c>
      <c r="G14" s="187">
        <v>3717.3742993999999</v>
      </c>
      <c r="H14" s="186">
        <f t="shared" si="0"/>
        <v>7642.3970200000003</v>
      </c>
      <c r="I14" s="186">
        <f t="shared" si="2"/>
        <v>6113.9176160000006</v>
      </c>
      <c r="J14" s="188">
        <v>0</v>
      </c>
      <c r="K14" s="189">
        <f t="shared" si="3"/>
        <v>6113.9176160000006</v>
      </c>
      <c r="L14" s="189">
        <f t="shared" si="4"/>
        <v>6060.535616000001</v>
      </c>
      <c r="M14" s="185" t="s">
        <v>542</v>
      </c>
    </row>
    <row r="15" spans="1:13" x14ac:dyDescent="0.15">
      <c r="A15" s="231" t="s">
        <v>16</v>
      </c>
      <c r="B15" s="186">
        <f>VLOOKUP(A:A,[1]Sheet5!$A$1:$D$33,4,0)</f>
        <v>2171.0500000000002</v>
      </c>
      <c r="C15" s="186">
        <f t="shared" si="1"/>
        <v>1736.8400000000001</v>
      </c>
      <c r="D15" s="186">
        <v>0</v>
      </c>
      <c r="E15" s="186">
        <v>0</v>
      </c>
      <c r="F15" s="186">
        <v>313.64999999999998</v>
      </c>
      <c r="G15" s="187">
        <v>1020.3935</v>
      </c>
      <c r="H15" s="186">
        <f t="shared" si="0"/>
        <v>1857.4</v>
      </c>
      <c r="I15" s="186">
        <f t="shared" si="2"/>
        <v>1485.92</v>
      </c>
      <c r="J15" s="188">
        <v>0</v>
      </c>
      <c r="K15" s="189">
        <f t="shared" si="3"/>
        <v>1485.92</v>
      </c>
      <c r="L15" s="189">
        <f t="shared" si="4"/>
        <v>1423.19</v>
      </c>
      <c r="M15" s="185" t="s">
        <v>544</v>
      </c>
    </row>
    <row r="16" spans="1:13" x14ac:dyDescent="0.15">
      <c r="A16" s="231" t="s">
        <v>17</v>
      </c>
      <c r="B16" s="186">
        <f>VLOOKUP(A:A,[1]Sheet5!$A$1:$D$33,4,0)</f>
        <v>3463.7036399999997</v>
      </c>
      <c r="C16" s="186">
        <f t="shared" si="1"/>
        <v>2770.962912</v>
      </c>
      <c r="D16" s="186">
        <v>0</v>
      </c>
      <c r="E16" s="186">
        <v>0</v>
      </c>
      <c r="F16" s="186">
        <v>0</v>
      </c>
      <c r="G16" s="187">
        <v>1627.9407107999998</v>
      </c>
      <c r="H16" s="186">
        <f t="shared" si="0"/>
        <v>3463.7036399999997</v>
      </c>
      <c r="I16" s="186">
        <f t="shared" si="2"/>
        <v>2770.962912</v>
      </c>
      <c r="J16" s="188">
        <v>0</v>
      </c>
      <c r="K16" s="189">
        <f t="shared" si="3"/>
        <v>2770.962912</v>
      </c>
      <c r="L16" s="189">
        <f t="shared" si="4"/>
        <v>2770.962912</v>
      </c>
      <c r="M16" s="185" t="s">
        <v>539</v>
      </c>
    </row>
    <row r="17" spans="1:13" x14ac:dyDescent="0.15">
      <c r="A17" s="231" t="s">
        <v>18</v>
      </c>
      <c r="B17" s="186">
        <f>VLOOKUP(A:A,[1]Sheet5!$A$1:$D$33,4,0)</f>
        <v>2373.4761600000002</v>
      </c>
      <c r="C17" s="186">
        <f t="shared" si="1"/>
        <v>1898.7809280000001</v>
      </c>
      <c r="D17" s="186">
        <v>0</v>
      </c>
      <c r="E17" s="186">
        <v>0</v>
      </c>
      <c r="F17" s="186">
        <v>0</v>
      </c>
      <c r="G17" s="187">
        <v>1115.5337952</v>
      </c>
      <c r="H17" s="186">
        <f t="shared" si="0"/>
        <v>2373.4761600000002</v>
      </c>
      <c r="I17" s="186">
        <f t="shared" si="2"/>
        <v>1898.7809280000001</v>
      </c>
      <c r="J17" s="188">
        <v>0</v>
      </c>
      <c r="K17" s="189">
        <f t="shared" si="3"/>
        <v>1898.7809280000001</v>
      </c>
      <c r="L17" s="189">
        <f t="shared" si="4"/>
        <v>1898.7809280000001</v>
      </c>
      <c r="M17" s="185" t="s">
        <v>539</v>
      </c>
    </row>
    <row r="18" spans="1:13" x14ac:dyDescent="0.15">
      <c r="A18" s="231" t="s">
        <v>19</v>
      </c>
      <c r="B18" s="186">
        <f>VLOOKUP(A:A,[1]Sheet5!$A$1:$D$33,4,0)</f>
        <v>1536.9392929999999</v>
      </c>
      <c r="C18" s="186">
        <f t="shared" si="1"/>
        <v>1229.5514344000001</v>
      </c>
      <c r="D18" s="186">
        <v>0</v>
      </c>
      <c r="E18" s="186">
        <v>0</v>
      </c>
      <c r="F18" s="186">
        <v>0</v>
      </c>
      <c r="G18" s="187">
        <v>722.36146770999994</v>
      </c>
      <c r="H18" s="186">
        <f t="shared" si="0"/>
        <v>1536.9392929999999</v>
      </c>
      <c r="I18" s="186">
        <f t="shared" si="2"/>
        <v>1229.5514344000001</v>
      </c>
      <c r="J18" s="188">
        <v>0</v>
      </c>
      <c r="K18" s="189">
        <f t="shared" si="3"/>
        <v>1229.5514344000001</v>
      </c>
      <c r="L18" s="189">
        <f t="shared" si="4"/>
        <v>1229.5514344000001</v>
      </c>
      <c r="M18" s="185" t="s">
        <v>539</v>
      </c>
    </row>
    <row r="19" spans="1:13" x14ac:dyDescent="0.15">
      <c r="A19" s="231" t="s">
        <v>20</v>
      </c>
      <c r="B19" s="186">
        <f>VLOOKUP(A:A,[1]Sheet5!$A$1:$D$33,4,0)</f>
        <v>4737.25</v>
      </c>
      <c r="C19" s="186">
        <f t="shared" si="1"/>
        <v>3789.8</v>
      </c>
      <c r="D19" s="186">
        <v>0</v>
      </c>
      <c r="E19" s="186">
        <v>0</v>
      </c>
      <c r="F19" s="186">
        <v>0</v>
      </c>
      <c r="G19" s="187">
        <v>2226.5074999999997</v>
      </c>
      <c r="H19" s="186">
        <f t="shared" si="0"/>
        <v>4737.25</v>
      </c>
      <c r="I19" s="186">
        <f t="shared" si="2"/>
        <v>3789.8</v>
      </c>
      <c r="J19" s="188">
        <v>1636</v>
      </c>
      <c r="K19" s="189">
        <f t="shared" si="3"/>
        <v>2153.8000000000002</v>
      </c>
      <c r="L19" s="189">
        <f t="shared" si="4"/>
        <v>2153.8000000000002</v>
      </c>
      <c r="M19" s="185" t="s">
        <v>544</v>
      </c>
    </row>
    <row r="20" spans="1:13" x14ac:dyDescent="0.15">
      <c r="A20" s="231" t="s">
        <v>21</v>
      </c>
      <c r="B20" s="186">
        <f>VLOOKUP(A:A,[1]Sheet5!$A$1:$D$33,4,0)</f>
        <v>6979.5959999999995</v>
      </c>
      <c r="C20" s="186">
        <f t="shared" si="1"/>
        <v>5583.6768000000002</v>
      </c>
      <c r="D20" s="186">
        <v>71.760000000000005</v>
      </c>
      <c r="E20" s="186">
        <v>3536</v>
      </c>
      <c r="F20" s="186">
        <v>0</v>
      </c>
      <c r="G20" s="187">
        <v>3280.4101199999996</v>
      </c>
      <c r="H20" s="186">
        <f t="shared" si="0"/>
        <v>3371.8359999999993</v>
      </c>
      <c r="I20" s="186">
        <f t="shared" si="2"/>
        <v>2697.4687999999996</v>
      </c>
      <c r="J20" s="188">
        <v>0</v>
      </c>
      <c r="K20" s="189">
        <f t="shared" si="3"/>
        <v>2697.4687999999996</v>
      </c>
      <c r="L20" s="189">
        <f t="shared" si="4"/>
        <v>1975.9168</v>
      </c>
      <c r="M20" s="185" t="s">
        <v>540</v>
      </c>
    </row>
    <row r="21" spans="1:13" x14ac:dyDescent="0.15">
      <c r="A21" s="231" t="s">
        <v>22</v>
      </c>
      <c r="B21" s="186">
        <f>VLOOKUP(A:A,[1]Sheet5!$A$1:$D$33,4,0)</f>
        <v>1505</v>
      </c>
      <c r="C21" s="186">
        <f t="shared" si="1"/>
        <v>1204</v>
      </c>
      <c r="D21" s="186">
        <v>0</v>
      </c>
      <c r="E21" s="186">
        <v>0</v>
      </c>
      <c r="F21" s="186">
        <v>0</v>
      </c>
      <c r="G21" s="187">
        <v>707.34999999999991</v>
      </c>
      <c r="H21" s="186">
        <f t="shared" si="0"/>
        <v>1505</v>
      </c>
      <c r="I21" s="186">
        <f t="shared" si="2"/>
        <v>1204</v>
      </c>
      <c r="J21" s="188">
        <v>0</v>
      </c>
      <c r="K21" s="189">
        <f t="shared" si="3"/>
        <v>1204</v>
      </c>
      <c r="L21" s="189">
        <f t="shared" si="4"/>
        <v>1204</v>
      </c>
      <c r="M21" s="185" t="s">
        <v>102</v>
      </c>
    </row>
    <row r="22" spans="1:13" x14ac:dyDescent="0.15">
      <c r="A22" s="231" t="s">
        <v>23</v>
      </c>
      <c r="B22" s="186">
        <f>VLOOKUP(A:A,[1]Sheet5!$A$1:$D$33,4,0)</f>
        <v>5574.9857499999998</v>
      </c>
      <c r="C22" s="186">
        <f t="shared" si="1"/>
        <v>4459.9885999999997</v>
      </c>
      <c r="D22" s="186">
        <v>0</v>
      </c>
      <c r="E22" s="186">
        <v>0</v>
      </c>
      <c r="F22" s="186">
        <v>0</v>
      </c>
      <c r="G22" s="187">
        <v>2620.2433024999996</v>
      </c>
      <c r="H22" s="186">
        <f t="shared" si="0"/>
        <v>5574.9857499999998</v>
      </c>
      <c r="I22" s="186">
        <f t="shared" si="2"/>
        <v>4459.9885999999997</v>
      </c>
      <c r="J22" s="188">
        <v>0</v>
      </c>
      <c r="K22" s="189">
        <f t="shared" si="3"/>
        <v>4459.9885999999997</v>
      </c>
      <c r="L22" s="189">
        <f t="shared" si="4"/>
        <v>4459.9885999999997</v>
      </c>
      <c r="M22" s="185" t="s">
        <v>544</v>
      </c>
    </row>
    <row r="23" spans="1:13" x14ac:dyDescent="0.15">
      <c r="A23" s="231" t="s">
        <v>24</v>
      </c>
      <c r="B23" s="186">
        <f>VLOOKUP(A:A,[1]Sheet5!$A$1:$D$33,4,0)</f>
        <v>1691.25</v>
      </c>
      <c r="C23" s="186">
        <f t="shared" si="1"/>
        <v>1353</v>
      </c>
      <c r="D23" s="186">
        <v>0</v>
      </c>
      <c r="E23" s="186">
        <v>0</v>
      </c>
      <c r="F23" s="186">
        <v>0</v>
      </c>
      <c r="G23" s="187">
        <v>794.88749999999993</v>
      </c>
      <c r="H23" s="186">
        <f t="shared" si="0"/>
        <v>1691.25</v>
      </c>
      <c r="I23" s="186">
        <f t="shared" si="2"/>
        <v>1353</v>
      </c>
      <c r="J23" s="188">
        <v>0</v>
      </c>
      <c r="K23" s="189">
        <f t="shared" si="3"/>
        <v>1353</v>
      </c>
      <c r="L23" s="189">
        <f t="shared" si="4"/>
        <v>1353</v>
      </c>
      <c r="M23" s="185" t="s">
        <v>543</v>
      </c>
    </row>
    <row r="24" spans="1:13" x14ac:dyDescent="0.15">
      <c r="A24" s="231" t="s">
        <v>25</v>
      </c>
      <c r="B24" s="186">
        <f>VLOOKUP(A:A,[1]Sheet5!$A$1:$D$33,4,0)</f>
        <v>9044.2320300499996</v>
      </c>
      <c r="C24" s="186">
        <f t="shared" si="1"/>
        <v>7235.38562404</v>
      </c>
      <c r="D24" s="186">
        <v>0</v>
      </c>
      <c r="E24" s="186">
        <v>0</v>
      </c>
      <c r="F24" s="186">
        <v>0</v>
      </c>
      <c r="G24" s="187">
        <v>4250.7890541234992</v>
      </c>
      <c r="H24" s="186">
        <f t="shared" si="0"/>
        <v>9044.2320300499996</v>
      </c>
      <c r="I24" s="186">
        <f t="shared" si="2"/>
        <v>7235.38562404</v>
      </c>
      <c r="J24" s="188">
        <v>0</v>
      </c>
      <c r="K24" s="189">
        <f t="shared" si="3"/>
        <v>7235.38562404</v>
      </c>
      <c r="L24" s="189">
        <f t="shared" si="4"/>
        <v>7235.38562404</v>
      </c>
      <c r="M24" s="185" t="s">
        <v>541</v>
      </c>
    </row>
    <row r="25" spans="1:13" x14ac:dyDescent="0.15">
      <c r="A25" s="231" t="s">
        <v>26</v>
      </c>
      <c r="B25" s="186">
        <f>VLOOKUP(A:A,[1]Sheet5!$A$1:$D$33,4,0)</f>
        <v>6459.75</v>
      </c>
      <c r="C25" s="186">
        <f t="shared" si="1"/>
        <v>5167.8</v>
      </c>
      <c r="D25" s="186">
        <v>0</v>
      </c>
      <c r="E25" s="186">
        <v>78</v>
      </c>
      <c r="F25" s="186">
        <v>0</v>
      </c>
      <c r="G25" s="187">
        <v>3036.0825</v>
      </c>
      <c r="H25" s="186">
        <f t="shared" si="0"/>
        <v>6381.75</v>
      </c>
      <c r="I25" s="186">
        <f t="shared" si="2"/>
        <v>5105.4000000000005</v>
      </c>
      <c r="J25" s="188">
        <v>0</v>
      </c>
      <c r="K25" s="189">
        <f t="shared" si="3"/>
        <v>5105.4000000000005</v>
      </c>
      <c r="L25" s="189">
        <f t="shared" si="4"/>
        <v>5089.8</v>
      </c>
      <c r="M25" s="185" t="s">
        <v>545</v>
      </c>
    </row>
    <row r="26" spans="1:13" x14ac:dyDescent="0.15">
      <c r="A26" s="231" t="s">
        <v>27</v>
      </c>
      <c r="B26" s="186">
        <f>VLOOKUP(A:A,[1]Sheet5!$A$1:$D$33,4,0)</f>
        <v>5675.55</v>
      </c>
      <c r="C26" s="186">
        <f t="shared" si="1"/>
        <v>4540.4400000000005</v>
      </c>
      <c r="D26" s="186">
        <v>0</v>
      </c>
      <c r="E26" s="186">
        <v>0</v>
      </c>
      <c r="F26" s="186">
        <v>0</v>
      </c>
      <c r="G26" s="187">
        <v>2667.5084999999999</v>
      </c>
      <c r="H26" s="186">
        <f t="shared" si="0"/>
        <v>5675.55</v>
      </c>
      <c r="I26" s="186">
        <f t="shared" si="2"/>
        <v>4540.4400000000005</v>
      </c>
      <c r="J26" s="188">
        <v>0</v>
      </c>
      <c r="K26" s="189">
        <f t="shared" si="3"/>
        <v>4540.4400000000005</v>
      </c>
      <c r="L26" s="189">
        <f t="shared" si="4"/>
        <v>4540.4400000000005</v>
      </c>
      <c r="M26" s="185" t="s">
        <v>542</v>
      </c>
    </row>
    <row r="27" spans="1:13" x14ac:dyDescent="0.15">
      <c r="A27" s="231" t="s">
        <v>28</v>
      </c>
      <c r="B27" s="186">
        <f>VLOOKUP(A:A,[1]Sheet5!$A$1:$D$33,4,0)</f>
        <v>3855</v>
      </c>
      <c r="C27" s="186">
        <f t="shared" si="1"/>
        <v>3084</v>
      </c>
      <c r="D27" s="186">
        <v>0</v>
      </c>
      <c r="E27" s="186">
        <v>0</v>
      </c>
      <c r="F27" s="186">
        <v>0</v>
      </c>
      <c r="G27" s="187">
        <v>1811.85</v>
      </c>
      <c r="H27" s="186">
        <f t="shared" si="0"/>
        <v>3855</v>
      </c>
      <c r="I27" s="186">
        <f t="shared" si="2"/>
        <v>3084</v>
      </c>
      <c r="J27" s="188">
        <v>0</v>
      </c>
      <c r="K27" s="189">
        <f t="shared" si="3"/>
        <v>3084</v>
      </c>
      <c r="L27" s="189">
        <f t="shared" si="4"/>
        <v>3084</v>
      </c>
      <c r="M27" s="185" t="s">
        <v>544</v>
      </c>
    </row>
    <row r="28" spans="1:13" x14ac:dyDescent="0.15">
      <c r="A28" s="231" t="s">
        <v>29</v>
      </c>
      <c r="B28" s="186">
        <f>VLOOKUP(A:A,[1]Sheet5!$A$1:$D$33,4,0)</f>
        <v>5051.8104999999996</v>
      </c>
      <c r="C28" s="186">
        <f t="shared" si="1"/>
        <v>4041.4483999999998</v>
      </c>
      <c r="D28" s="186">
        <v>0</v>
      </c>
      <c r="E28" s="186">
        <v>1200</v>
      </c>
      <c r="F28" s="186">
        <v>883</v>
      </c>
      <c r="G28" s="187">
        <v>2374.3509349999995</v>
      </c>
      <c r="H28" s="186">
        <f t="shared" si="0"/>
        <v>2968.8104999999996</v>
      </c>
      <c r="I28" s="186">
        <f t="shared" si="2"/>
        <v>2375.0483999999997</v>
      </c>
      <c r="J28" s="188">
        <v>0</v>
      </c>
      <c r="K28" s="189">
        <f t="shared" si="3"/>
        <v>2375.0483999999997</v>
      </c>
      <c r="L28" s="189">
        <f t="shared" si="4"/>
        <v>1958.4483999999998</v>
      </c>
      <c r="M28" s="185" t="s">
        <v>540</v>
      </c>
    </row>
    <row r="29" spans="1:13" x14ac:dyDescent="0.15">
      <c r="A29" s="231" t="s">
        <v>30</v>
      </c>
      <c r="B29" s="186">
        <f>VLOOKUP(A:A,[1]Sheet5!$A$1:$D$33,4,0)</f>
        <v>8940.2002499999999</v>
      </c>
      <c r="C29" s="186">
        <f t="shared" si="1"/>
        <v>7152.1602000000003</v>
      </c>
      <c r="D29" s="186">
        <v>548</v>
      </c>
      <c r="E29" s="186">
        <v>469.27</v>
      </c>
      <c r="F29" s="186">
        <v>2170.77</v>
      </c>
      <c r="G29" s="187">
        <v>4201.8941175</v>
      </c>
      <c r="H29" s="186">
        <f t="shared" si="0"/>
        <v>5752.160249999999</v>
      </c>
      <c r="I29" s="186">
        <f t="shared" si="2"/>
        <v>4601.7281999999996</v>
      </c>
      <c r="J29" s="188">
        <v>0</v>
      </c>
      <c r="K29" s="189">
        <f t="shared" si="3"/>
        <v>4601.7281999999996</v>
      </c>
      <c r="L29" s="189">
        <f t="shared" si="4"/>
        <v>3964.1201999999998</v>
      </c>
      <c r="M29" s="185" t="s">
        <v>540</v>
      </c>
    </row>
    <row r="30" spans="1:13" x14ac:dyDescent="0.15">
      <c r="A30" s="231" t="s">
        <v>31</v>
      </c>
      <c r="B30" s="186">
        <f>VLOOKUP(A:A,[1]Sheet5!$A$1:$D$33,4,0)</f>
        <v>3794.48675</v>
      </c>
      <c r="C30" s="186">
        <f t="shared" si="1"/>
        <v>3035.5894000000003</v>
      </c>
      <c r="D30" s="186">
        <v>246.46</v>
      </c>
      <c r="E30" s="186">
        <v>800</v>
      </c>
      <c r="F30" s="186">
        <v>226.2628</v>
      </c>
      <c r="G30" s="187">
        <v>1783.4087724999999</v>
      </c>
      <c r="H30" s="186">
        <f t="shared" si="0"/>
        <v>2521.76395</v>
      </c>
      <c r="I30" s="186">
        <f t="shared" si="2"/>
        <v>2017.4111600000001</v>
      </c>
      <c r="J30" s="188">
        <v>0</v>
      </c>
      <c r="K30" s="189">
        <f t="shared" si="3"/>
        <v>2017.4111600000001</v>
      </c>
      <c r="L30" s="189">
        <f t="shared" si="4"/>
        <v>1762.8666000000003</v>
      </c>
      <c r="M30" s="185" t="s">
        <v>540</v>
      </c>
    </row>
    <row r="31" spans="1:13" x14ac:dyDescent="0.15">
      <c r="A31" s="231" t="s">
        <v>32</v>
      </c>
      <c r="B31" s="186">
        <f>VLOOKUP(A:A,[1]Sheet5!$A$1:$D$33,4,0)</f>
        <v>1145</v>
      </c>
      <c r="C31" s="186">
        <f t="shared" si="1"/>
        <v>916</v>
      </c>
      <c r="D31" s="186">
        <v>0</v>
      </c>
      <c r="E31" s="186">
        <v>0</v>
      </c>
      <c r="F31" s="186">
        <v>0</v>
      </c>
      <c r="G31" s="187">
        <v>538.15</v>
      </c>
      <c r="H31" s="186">
        <f t="shared" si="0"/>
        <v>1145</v>
      </c>
      <c r="I31" s="186">
        <f t="shared" si="2"/>
        <v>916</v>
      </c>
      <c r="J31" s="188">
        <v>0</v>
      </c>
      <c r="K31" s="189">
        <f t="shared" si="3"/>
        <v>916</v>
      </c>
      <c r="L31" s="189">
        <f t="shared" si="4"/>
        <v>916</v>
      </c>
      <c r="M31" s="185" t="s">
        <v>545</v>
      </c>
    </row>
    <row r="32" spans="1:13" x14ac:dyDescent="0.15">
      <c r="A32" s="231" t="s">
        <v>33</v>
      </c>
      <c r="B32" s="186">
        <f>VLOOKUP(A:A,[1]Sheet5!$A$1:$D$33,4,0)</f>
        <v>836.33</v>
      </c>
      <c r="C32" s="186">
        <f t="shared" si="1"/>
        <v>669.06400000000008</v>
      </c>
      <c r="D32" s="186">
        <v>0</v>
      </c>
      <c r="E32" s="186">
        <v>0</v>
      </c>
      <c r="F32" s="186">
        <v>0</v>
      </c>
      <c r="G32" s="187">
        <v>393.07510000000002</v>
      </c>
      <c r="H32" s="186">
        <f t="shared" si="0"/>
        <v>836.33</v>
      </c>
      <c r="I32" s="186">
        <f t="shared" si="2"/>
        <v>669.06400000000008</v>
      </c>
      <c r="J32" s="188">
        <v>0</v>
      </c>
      <c r="K32" s="189">
        <f t="shared" si="3"/>
        <v>669.06400000000008</v>
      </c>
      <c r="L32" s="189">
        <f t="shared" si="4"/>
        <v>669.06400000000008</v>
      </c>
      <c r="M32" s="185" t="s">
        <v>544</v>
      </c>
    </row>
    <row r="33" spans="1:13" x14ac:dyDescent="0.15">
      <c r="A33" s="232" t="s">
        <v>34</v>
      </c>
      <c r="B33" s="186">
        <f>VLOOKUP(A:A,[1]Sheet5!$A$1:$D$33,4,0)</f>
        <v>1956.5049709999998</v>
      </c>
      <c r="C33" s="186">
        <f t="shared" si="1"/>
        <v>1565.2039768</v>
      </c>
      <c r="D33" s="190">
        <v>0</v>
      </c>
      <c r="E33" s="190">
        <v>0</v>
      </c>
      <c r="F33" s="190">
        <v>0</v>
      </c>
      <c r="G33" s="187">
        <v>919.55733636999992</v>
      </c>
      <c r="H33" s="186">
        <f t="shared" si="0"/>
        <v>1956.5049709999998</v>
      </c>
      <c r="I33" s="186">
        <f t="shared" si="2"/>
        <v>1565.2039768</v>
      </c>
      <c r="J33" s="188">
        <v>0</v>
      </c>
      <c r="K33" s="189">
        <f t="shared" si="3"/>
        <v>1565.2039768</v>
      </c>
      <c r="L33" s="189">
        <f t="shared" si="4"/>
        <v>1565.2039768</v>
      </c>
      <c r="M33" s="185" t="s">
        <v>540</v>
      </c>
    </row>
  </sheetData>
  <sortState ref="A2:G33">
    <sortCondition descending="1" ref="F3"/>
  </sortState>
  <phoneticPr fontId="20"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workbookViewId="0">
      <selection activeCell="L10" sqref="L10"/>
    </sheetView>
  </sheetViews>
  <sheetFormatPr defaultColWidth="9" defaultRowHeight="13.5" x14ac:dyDescent="0.15"/>
  <cols>
    <col min="1" max="4" width="10.75" customWidth="1"/>
    <col min="5" max="5" width="16.75" customWidth="1"/>
    <col min="6" max="9" width="14.75" customWidth="1"/>
    <col min="10" max="10" width="10.75" customWidth="1"/>
    <col min="13" max="13" width="15.25" customWidth="1"/>
    <col min="15" max="16" width="21.25" customWidth="1"/>
    <col min="17" max="17" width="22.375" customWidth="1"/>
  </cols>
  <sheetData>
    <row r="1" spans="1:17" x14ac:dyDescent="0.15">
      <c r="A1" t="s">
        <v>35</v>
      </c>
      <c r="B1" t="s">
        <v>184</v>
      </c>
      <c r="C1" t="s">
        <v>36</v>
      </c>
      <c r="D1" t="s">
        <v>37</v>
      </c>
      <c r="E1" t="s">
        <v>38</v>
      </c>
      <c r="F1" t="s">
        <v>39</v>
      </c>
      <c r="G1" t="s">
        <v>185</v>
      </c>
      <c r="H1" t="s">
        <v>186</v>
      </c>
      <c r="I1" t="s">
        <v>40</v>
      </c>
      <c r="J1" t="s">
        <v>187</v>
      </c>
      <c r="K1" t="s">
        <v>188</v>
      </c>
      <c r="L1" t="s">
        <v>189</v>
      </c>
      <c r="M1" t="s">
        <v>43</v>
      </c>
      <c r="N1" t="s">
        <v>167</v>
      </c>
      <c r="O1" t="s">
        <v>169</v>
      </c>
      <c r="P1" t="s">
        <v>190</v>
      </c>
      <c r="Q1" t="s">
        <v>470</v>
      </c>
    </row>
    <row r="2" spans="1:17" x14ac:dyDescent="0.15">
      <c r="A2" t="s">
        <v>191</v>
      </c>
      <c r="B2" t="s">
        <v>192</v>
      </c>
      <c r="C2" t="s">
        <v>193</v>
      </c>
      <c r="D2" t="s">
        <v>194</v>
      </c>
      <c r="E2">
        <v>12869</v>
      </c>
      <c r="F2" s="26">
        <v>43620</v>
      </c>
      <c r="G2" s="26">
        <v>43650</v>
      </c>
      <c r="H2" s="26">
        <v>43710</v>
      </c>
      <c r="I2" s="26">
        <v>43799</v>
      </c>
      <c r="J2" s="26">
        <v>43613</v>
      </c>
      <c r="K2" t="s">
        <v>195</v>
      </c>
      <c r="L2" t="s">
        <v>196</v>
      </c>
      <c r="M2" t="s">
        <v>5</v>
      </c>
      <c r="N2" t="s">
        <v>95</v>
      </c>
      <c r="O2" t="s">
        <v>172</v>
      </c>
      <c r="P2" t="s">
        <v>197</v>
      </c>
    </row>
    <row r="3" spans="1:17" x14ac:dyDescent="0.15">
      <c r="A3" t="s">
        <v>346</v>
      </c>
      <c r="B3" t="s">
        <v>192</v>
      </c>
      <c r="C3" t="s">
        <v>347</v>
      </c>
      <c r="D3" t="s">
        <v>348</v>
      </c>
      <c r="E3">
        <v>406.8</v>
      </c>
      <c r="F3" s="26">
        <v>43553</v>
      </c>
      <c r="G3" s="26">
        <v>43574</v>
      </c>
      <c r="H3" s="26">
        <v>43616</v>
      </c>
      <c r="I3" s="26">
        <v>43720</v>
      </c>
      <c r="J3" s="26">
        <v>43564</v>
      </c>
      <c r="K3" t="s">
        <v>195</v>
      </c>
      <c r="L3" t="s">
        <v>349</v>
      </c>
      <c r="M3" t="s">
        <v>5</v>
      </c>
      <c r="N3" t="s">
        <v>95</v>
      </c>
      <c r="O3" t="s">
        <v>172</v>
      </c>
      <c r="P3" t="s">
        <v>197</v>
      </c>
      <c r="Q3" t="s">
        <v>209</v>
      </c>
    </row>
    <row r="4" spans="1:17" x14ac:dyDescent="0.15">
      <c r="A4" t="s">
        <v>346</v>
      </c>
      <c r="B4" t="s">
        <v>192</v>
      </c>
      <c r="C4" t="s">
        <v>203</v>
      </c>
      <c r="D4" t="s">
        <v>348</v>
      </c>
      <c r="E4">
        <v>406.8</v>
      </c>
      <c r="F4">
        <v>43553</v>
      </c>
      <c r="G4">
        <v>43574</v>
      </c>
      <c r="H4">
        <v>43616</v>
      </c>
      <c r="I4">
        <v>43720</v>
      </c>
      <c r="J4">
        <v>43564</v>
      </c>
      <c r="K4" t="s">
        <v>195</v>
      </c>
      <c r="L4" t="s">
        <v>475</v>
      </c>
      <c r="M4" t="s">
        <v>5</v>
      </c>
      <c r="N4" t="s">
        <v>95</v>
      </c>
      <c r="O4" t="s">
        <v>172</v>
      </c>
      <c r="P4" t="s">
        <v>197</v>
      </c>
    </row>
  </sheetData>
  <phoneticPr fontId="20"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workbookViewId="0">
      <selection activeCell="C3" sqref="C3"/>
    </sheetView>
  </sheetViews>
  <sheetFormatPr defaultColWidth="9" defaultRowHeight="13.5" x14ac:dyDescent="0.15"/>
  <cols>
    <col min="1" max="4" width="10.75" customWidth="1"/>
    <col min="5" max="5" width="16.75" customWidth="1"/>
    <col min="6" max="9" width="14.75" customWidth="1"/>
    <col min="10" max="10" width="10.75" customWidth="1"/>
    <col min="13" max="13" width="15.25" customWidth="1"/>
    <col min="15" max="16" width="21.25" customWidth="1"/>
    <col min="17" max="17" width="22.375" customWidth="1"/>
  </cols>
  <sheetData>
    <row r="1" spans="1:17" x14ac:dyDescent="0.15">
      <c r="A1" t="s">
        <v>35</v>
      </c>
      <c r="B1" t="s">
        <v>184</v>
      </c>
      <c r="C1" t="s">
        <v>36</v>
      </c>
      <c r="D1" t="s">
        <v>37</v>
      </c>
      <c r="E1" t="s">
        <v>38</v>
      </c>
      <c r="F1" t="s">
        <v>39</v>
      </c>
      <c r="G1" t="s">
        <v>185</v>
      </c>
      <c r="H1" t="s">
        <v>186</v>
      </c>
      <c r="I1" t="s">
        <v>40</v>
      </c>
      <c r="J1" t="s">
        <v>187</v>
      </c>
      <c r="K1" t="s">
        <v>188</v>
      </c>
      <c r="L1" t="s">
        <v>189</v>
      </c>
      <c r="M1" t="s">
        <v>43</v>
      </c>
      <c r="N1" t="s">
        <v>167</v>
      </c>
      <c r="O1" t="s">
        <v>169</v>
      </c>
      <c r="P1" t="s">
        <v>190</v>
      </c>
      <c r="Q1" t="s">
        <v>470</v>
      </c>
    </row>
    <row r="2" spans="1:17" x14ac:dyDescent="0.15">
      <c r="A2" t="s">
        <v>191</v>
      </c>
      <c r="B2" t="s">
        <v>192</v>
      </c>
      <c r="C2" t="s">
        <v>193</v>
      </c>
      <c r="D2" t="s">
        <v>194</v>
      </c>
      <c r="E2">
        <v>12869</v>
      </c>
      <c r="F2" s="26">
        <v>43620</v>
      </c>
      <c r="G2" s="26">
        <v>43650</v>
      </c>
      <c r="H2" s="26">
        <v>43710</v>
      </c>
      <c r="I2" s="26">
        <v>43799</v>
      </c>
      <c r="J2" s="26">
        <v>43613</v>
      </c>
      <c r="K2" t="s">
        <v>195</v>
      </c>
      <c r="L2" t="s">
        <v>196</v>
      </c>
      <c r="M2" t="s">
        <v>5</v>
      </c>
      <c r="N2" t="s">
        <v>95</v>
      </c>
      <c r="O2" t="s">
        <v>172</v>
      </c>
      <c r="P2" t="s">
        <v>197</v>
      </c>
    </row>
    <row r="3" spans="1:17" x14ac:dyDescent="0.15">
      <c r="A3" t="s">
        <v>346</v>
      </c>
      <c r="B3" t="s">
        <v>192</v>
      </c>
      <c r="C3" t="s">
        <v>203</v>
      </c>
      <c r="D3" t="s">
        <v>348</v>
      </c>
      <c r="E3">
        <v>406.8</v>
      </c>
      <c r="F3" s="26">
        <v>43553</v>
      </c>
      <c r="G3" s="26">
        <v>43574</v>
      </c>
      <c r="H3" s="26">
        <v>43616</v>
      </c>
      <c r="I3" s="26">
        <v>43720</v>
      </c>
      <c r="J3" s="26">
        <v>43564</v>
      </c>
      <c r="K3" t="s">
        <v>195</v>
      </c>
      <c r="L3" t="s">
        <v>349</v>
      </c>
      <c r="M3" t="s">
        <v>5</v>
      </c>
      <c r="N3" t="s">
        <v>95</v>
      </c>
      <c r="O3" t="s">
        <v>172</v>
      </c>
      <c r="P3" t="s">
        <v>197</v>
      </c>
      <c r="Q3" t="s">
        <v>209</v>
      </c>
    </row>
  </sheetData>
  <phoneticPr fontId="20"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workbookViewId="0">
      <selection activeCell="C11" sqref="C11"/>
    </sheetView>
  </sheetViews>
  <sheetFormatPr defaultColWidth="9" defaultRowHeight="13.5" x14ac:dyDescent="0.15"/>
  <cols>
    <col min="1" max="4" width="10.75" customWidth="1"/>
    <col min="5" max="5" width="16.75" customWidth="1"/>
    <col min="6" max="9" width="14.75" customWidth="1"/>
    <col min="10" max="10" width="10.75" customWidth="1"/>
    <col min="13" max="13" width="15.25" customWidth="1"/>
    <col min="15" max="16" width="21.25" customWidth="1"/>
    <col min="17" max="17" width="22.375" customWidth="1"/>
  </cols>
  <sheetData>
    <row r="1" spans="1:17" x14ac:dyDescent="0.15">
      <c r="A1" t="s">
        <v>35</v>
      </c>
      <c r="B1" t="s">
        <v>184</v>
      </c>
      <c r="C1" t="s">
        <v>36</v>
      </c>
      <c r="D1" t="s">
        <v>37</v>
      </c>
      <c r="E1" t="s">
        <v>38</v>
      </c>
      <c r="F1" t="s">
        <v>39</v>
      </c>
      <c r="G1" t="s">
        <v>185</v>
      </c>
      <c r="H1" t="s">
        <v>186</v>
      </c>
      <c r="I1" t="s">
        <v>40</v>
      </c>
      <c r="J1" t="s">
        <v>187</v>
      </c>
      <c r="K1" t="s">
        <v>188</v>
      </c>
      <c r="L1" t="s">
        <v>189</v>
      </c>
      <c r="M1" t="s">
        <v>43</v>
      </c>
      <c r="N1" t="s">
        <v>167</v>
      </c>
      <c r="O1" t="s">
        <v>169</v>
      </c>
      <c r="P1" t="s">
        <v>190</v>
      </c>
      <c r="Q1" t="s">
        <v>470</v>
      </c>
    </row>
    <row r="2" spans="1:17" x14ac:dyDescent="0.15">
      <c r="A2" t="s">
        <v>191</v>
      </c>
      <c r="B2" t="s">
        <v>192</v>
      </c>
      <c r="C2" t="s">
        <v>193</v>
      </c>
      <c r="D2" t="s">
        <v>194</v>
      </c>
      <c r="E2">
        <v>12869</v>
      </c>
      <c r="F2" s="26">
        <v>43620</v>
      </c>
      <c r="G2" s="26">
        <v>43650</v>
      </c>
      <c r="H2" s="26">
        <v>43710</v>
      </c>
      <c r="I2" s="26">
        <v>43799</v>
      </c>
      <c r="J2" s="26">
        <v>43613</v>
      </c>
      <c r="K2" t="s">
        <v>195</v>
      </c>
      <c r="L2" t="s">
        <v>196</v>
      </c>
      <c r="M2" t="s">
        <v>5</v>
      </c>
      <c r="N2" t="s">
        <v>95</v>
      </c>
      <c r="O2" t="s">
        <v>172</v>
      </c>
      <c r="P2" t="s">
        <v>197</v>
      </c>
    </row>
    <row r="3" spans="1:17" x14ac:dyDescent="0.15">
      <c r="A3" t="s">
        <v>346</v>
      </c>
      <c r="B3" t="s">
        <v>192</v>
      </c>
      <c r="C3" t="s">
        <v>347</v>
      </c>
      <c r="D3" t="s">
        <v>348</v>
      </c>
      <c r="E3">
        <v>406.8</v>
      </c>
      <c r="F3" s="26">
        <v>43553</v>
      </c>
      <c r="G3" s="26">
        <v>43574</v>
      </c>
      <c r="H3" s="26">
        <v>43616</v>
      </c>
      <c r="I3" s="26">
        <v>43720</v>
      </c>
      <c r="J3" s="26">
        <v>43564</v>
      </c>
      <c r="K3" t="s">
        <v>195</v>
      </c>
      <c r="L3" t="s">
        <v>349</v>
      </c>
      <c r="M3" t="s">
        <v>5</v>
      </c>
      <c r="N3" t="s">
        <v>95</v>
      </c>
      <c r="O3" t="s">
        <v>172</v>
      </c>
      <c r="P3" t="s">
        <v>197</v>
      </c>
      <c r="Q3" t="s">
        <v>209</v>
      </c>
    </row>
  </sheetData>
  <phoneticPr fontId="20"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9"/>
  <sheetViews>
    <sheetView topLeftCell="A4" workbookViewId="0">
      <selection activeCell="D18" sqref="D18"/>
    </sheetView>
  </sheetViews>
  <sheetFormatPr defaultColWidth="9" defaultRowHeight="13.5" x14ac:dyDescent="0.15"/>
  <cols>
    <col min="1" max="1" width="13" customWidth="1"/>
    <col min="2" max="2" width="17.625" customWidth="1"/>
    <col min="3" max="3" width="24.25" customWidth="1"/>
    <col min="4" max="4" width="40.25" customWidth="1"/>
    <col min="5" max="5" width="13" customWidth="1"/>
    <col min="6" max="6" width="17.625" customWidth="1"/>
    <col min="7" max="7" width="24.25" customWidth="1"/>
    <col min="8" max="12" width="14.375" customWidth="1"/>
    <col min="13" max="13" width="11.875" customWidth="1"/>
    <col min="14" max="14" width="9" style="34"/>
    <col min="15" max="17" width="18.625" customWidth="1"/>
  </cols>
  <sheetData>
    <row r="1" spans="1:17" x14ac:dyDescent="0.15">
      <c r="A1" s="2" t="s">
        <v>35</v>
      </c>
      <c r="B1" s="2" t="s">
        <v>184</v>
      </c>
      <c r="C1" s="2" t="s">
        <v>36</v>
      </c>
      <c r="D1" s="2" t="s">
        <v>37</v>
      </c>
      <c r="E1" s="3" t="s">
        <v>38</v>
      </c>
      <c r="F1" s="4" t="s">
        <v>39</v>
      </c>
      <c r="G1" s="4" t="s">
        <v>185</v>
      </c>
      <c r="H1" s="4" t="s">
        <v>186</v>
      </c>
      <c r="I1" s="4" t="s">
        <v>40</v>
      </c>
      <c r="J1" s="27" t="s">
        <v>187</v>
      </c>
      <c r="K1" s="28" t="s">
        <v>188</v>
      </c>
      <c r="L1" s="28" t="s">
        <v>189</v>
      </c>
      <c r="M1" s="29" t="s">
        <v>43</v>
      </c>
      <c r="N1" s="29" t="s">
        <v>167</v>
      </c>
      <c r="O1" s="29" t="s">
        <v>169</v>
      </c>
      <c r="P1" s="30" t="s">
        <v>190</v>
      </c>
      <c r="Q1" s="65" t="s">
        <v>190</v>
      </c>
    </row>
    <row r="2" spans="1:17" ht="17.25" customHeight="1" x14ac:dyDescent="0.15">
      <c r="A2" s="71" t="s">
        <v>191</v>
      </c>
      <c r="B2" s="72" t="s">
        <v>192</v>
      </c>
      <c r="C2" s="17" t="s">
        <v>193</v>
      </c>
      <c r="D2" s="73" t="s">
        <v>194</v>
      </c>
      <c r="E2" s="16">
        <v>12869</v>
      </c>
      <c r="F2" s="11">
        <v>43620</v>
      </c>
      <c r="G2" s="11">
        <v>43650</v>
      </c>
      <c r="H2" s="11">
        <v>43710</v>
      </c>
      <c r="I2" s="11">
        <v>43799</v>
      </c>
      <c r="J2" s="11">
        <v>43613</v>
      </c>
      <c r="K2" s="17" t="s">
        <v>195</v>
      </c>
      <c r="L2" s="17" t="s">
        <v>196</v>
      </c>
      <c r="M2" s="16" t="s">
        <v>5</v>
      </c>
      <c r="N2" s="16" t="s">
        <v>95</v>
      </c>
      <c r="O2" s="5" t="s">
        <v>172</v>
      </c>
      <c r="P2" s="5" t="s">
        <v>197</v>
      </c>
      <c r="Q2" s="66"/>
    </row>
    <row r="3" spans="1:17" ht="17.25" customHeight="1" x14ac:dyDescent="0.15">
      <c r="A3" s="5" t="s">
        <v>255</v>
      </c>
      <c r="B3" s="72" t="s">
        <v>192</v>
      </c>
      <c r="C3" s="7" t="s">
        <v>203</v>
      </c>
      <c r="D3" s="74" t="s">
        <v>256</v>
      </c>
      <c r="E3" s="9">
        <v>1636</v>
      </c>
      <c r="F3" s="10">
        <v>43460</v>
      </c>
      <c r="G3" s="13">
        <v>43593</v>
      </c>
      <c r="H3" s="13">
        <v>43635</v>
      </c>
      <c r="I3" s="13">
        <v>43719</v>
      </c>
      <c r="J3" s="11">
        <v>43481</v>
      </c>
      <c r="K3" s="31" t="s">
        <v>247</v>
      </c>
      <c r="L3" s="31" t="s">
        <v>248</v>
      </c>
      <c r="M3" s="16" t="s">
        <v>20</v>
      </c>
      <c r="N3" s="33" t="s">
        <v>92</v>
      </c>
      <c r="O3" s="5" t="s">
        <v>239</v>
      </c>
      <c r="P3" s="5" t="s">
        <v>257</v>
      </c>
      <c r="Q3" s="66" t="s">
        <v>221</v>
      </c>
    </row>
    <row r="4" spans="1:17" ht="21.75" customHeight="1" x14ac:dyDescent="0.15">
      <c r="A4" s="5" t="s">
        <v>276</v>
      </c>
      <c r="B4" s="72" t="s">
        <v>192</v>
      </c>
      <c r="C4" s="7" t="s">
        <v>203</v>
      </c>
      <c r="D4" s="74" t="s">
        <v>277</v>
      </c>
      <c r="E4" s="9">
        <v>836</v>
      </c>
      <c r="F4" s="10">
        <v>43281</v>
      </c>
      <c r="G4" s="13">
        <v>43311</v>
      </c>
      <c r="H4" s="13">
        <v>43353</v>
      </c>
      <c r="I4" s="13">
        <v>43420</v>
      </c>
      <c r="J4" s="11">
        <v>43482</v>
      </c>
      <c r="K4" s="31" t="s">
        <v>278</v>
      </c>
      <c r="L4" s="31" t="s">
        <v>279</v>
      </c>
      <c r="M4" s="16" t="s">
        <v>26</v>
      </c>
      <c r="N4" s="16" t="s">
        <v>95</v>
      </c>
      <c r="O4" s="5" t="s">
        <v>172</v>
      </c>
      <c r="P4" s="5" t="s">
        <v>197</v>
      </c>
      <c r="Q4" s="57" t="s">
        <v>341</v>
      </c>
    </row>
    <row r="5" spans="1:17" ht="17.25" customHeight="1" x14ac:dyDescent="0.15">
      <c r="A5" s="5" t="s">
        <v>284</v>
      </c>
      <c r="B5" s="72" t="s">
        <v>192</v>
      </c>
      <c r="C5" s="7" t="s">
        <v>285</v>
      </c>
      <c r="D5" s="74" t="s">
        <v>286</v>
      </c>
      <c r="E5" s="5">
        <v>813.53525999999999</v>
      </c>
      <c r="F5" s="10">
        <v>43463</v>
      </c>
      <c r="G5" s="11">
        <v>43427</v>
      </c>
      <c r="H5" s="11">
        <v>43469</v>
      </c>
      <c r="I5" s="11">
        <v>43663</v>
      </c>
      <c r="J5" s="11">
        <v>43433</v>
      </c>
      <c r="K5" s="32" t="s">
        <v>287</v>
      </c>
      <c r="L5" s="32" t="s">
        <v>288</v>
      </c>
      <c r="M5" s="16" t="s">
        <v>34</v>
      </c>
      <c r="N5" s="16" t="s">
        <v>59</v>
      </c>
      <c r="O5" s="5" t="s">
        <v>220</v>
      </c>
      <c r="P5" s="16" t="s">
        <v>221</v>
      </c>
      <c r="Q5" s="66"/>
    </row>
    <row r="6" spans="1:17" ht="21.75" customHeight="1" x14ac:dyDescent="0.15">
      <c r="A6" s="5" t="s">
        <v>383</v>
      </c>
      <c r="B6" s="75" t="s">
        <v>192</v>
      </c>
      <c r="C6" s="7" t="s">
        <v>384</v>
      </c>
      <c r="D6" s="74" t="s">
        <v>385</v>
      </c>
      <c r="E6" s="15">
        <v>170.6</v>
      </c>
      <c r="F6" s="10">
        <v>43433</v>
      </c>
      <c r="G6" s="11">
        <v>43463</v>
      </c>
      <c r="H6" s="11">
        <v>43493</v>
      </c>
      <c r="I6" s="11">
        <v>43553</v>
      </c>
      <c r="J6" s="11">
        <v>43447</v>
      </c>
      <c r="K6" s="32" t="s">
        <v>282</v>
      </c>
      <c r="L6" s="32" t="s">
        <v>291</v>
      </c>
      <c r="M6" s="16" t="s">
        <v>12</v>
      </c>
      <c r="N6" s="16" t="s">
        <v>102</v>
      </c>
      <c r="O6" s="5" t="s">
        <v>172</v>
      </c>
      <c r="P6" s="5" t="s">
        <v>227</v>
      </c>
      <c r="Q6" s="57" t="s">
        <v>209</v>
      </c>
    </row>
    <row r="7" spans="1:17" ht="17.25" customHeight="1" x14ac:dyDescent="0.15">
      <c r="A7" s="5" t="s">
        <v>202</v>
      </c>
      <c r="B7" s="72" t="s">
        <v>192</v>
      </c>
      <c r="C7" s="7" t="s">
        <v>203</v>
      </c>
      <c r="D7" s="74" t="s">
        <v>204</v>
      </c>
      <c r="E7" s="76">
        <v>9213.2141530000008</v>
      </c>
      <c r="F7" s="10">
        <v>43463</v>
      </c>
      <c r="G7" s="13">
        <v>43487</v>
      </c>
      <c r="H7" s="13">
        <v>43493</v>
      </c>
      <c r="I7" s="13" t="s">
        <v>205</v>
      </c>
      <c r="J7" s="11">
        <v>43478</v>
      </c>
      <c r="K7" s="31" t="s">
        <v>206</v>
      </c>
      <c r="L7" s="31" t="s">
        <v>207</v>
      </c>
      <c r="M7" s="16" t="s">
        <v>25</v>
      </c>
      <c r="N7" s="16" t="s">
        <v>48</v>
      </c>
      <c r="O7" s="5" t="s">
        <v>208</v>
      </c>
      <c r="P7" s="5" t="s">
        <v>209</v>
      </c>
      <c r="Q7" s="57" t="s">
        <v>197</v>
      </c>
    </row>
    <row r="8" spans="1:17" ht="17.25" customHeight="1" x14ac:dyDescent="0.15">
      <c r="A8" s="5" t="s">
        <v>216</v>
      </c>
      <c r="B8" s="72" t="s">
        <v>192</v>
      </c>
      <c r="C8" s="7" t="s">
        <v>193</v>
      </c>
      <c r="D8" s="74" t="s">
        <v>217</v>
      </c>
      <c r="E8" s="15">
        <v>4912.4376000000002</v>
      </c>
      <c r="F8" s="10">
        <v>43348</v>
      </c>
      <c r="G8" s="11">
        <v>43362</v>
      </c>
      <c r="H8" s="11">
        <v>43411</v>
      </c>
      <c r="I8" s="11">
        <v>43508</v>
      </c>
      <c r="J8" s="11">
        <v>43364</v>
      </c>
      <c r="K8" s="32" t="s">
        <v>218</v>
      </c>
      <c r="L8" s="32" t="s">
        <v>219</v>
      </c>
      <c r="M8" s="33" t="s">
        <v>8</v>
      </c>
      <c r="N8" s="16" t="s">
        <v>48</v>
      </c>
      <c r="O8" s="5" t="s">
        <v>220</v>
      </c>
      <c r="P8" s="16" t="s">
        <v>221</v>
      </c>
      <c r="Q8" s="66" t="s">
        <v>221</v>
      </c>
    </row>
    <row r="9" spans="1:17" ht="17.25" customHeight="1" x14ac:dyDescent="0.15">
      <c r="A9" s="5" t="s">
        <v>222</v>
      </c>
      <c r="B9" s="75" t="s">
        <v>192</v>
      </c>
      <c r="C9" s="77" t="s">
        <v>223</v>
      </c>
      <c r="D9" s="74" t="s">
        <v>224</v>
      </c>
      <c r="E9" s="9">
        <v>4715</v>
      </c>
      <c r="F9" s="10">
        <v>43463</v>
      </c>
      <c r="G9" s="13">
        <v>43513</v>
      </c>
      <c r="H9" s="13">
        <v>43513</v>
      </c>
      <c r="I9" s="13">
        <v>43878</v>
      </c>
      <c r="J9" s="11"/>
      <c r="K9" s="31" t="s">
        <v>225</v>
      </c>
      <c r="L9" s="31" t="s">
        <v>226</v>
      </c>
      <c r="M9" s="16" t="s">
        <v>10</v>
      </c>
      <c r="N9" s="16" t="s">
        <v>48</v>
      </c>
      <c r="O9" s="5" t="s">
        <v>172</v>
      </c>
      <c r="P9" s="5" t="s">
        <v>227</v>
      </c>
      <c r="Q9" s="57" t="s">
        <v>293</v>
      </c>
    </row>
    <row r="10" spans="1:17" ht="17.25" customHeight="1" x14ac:dyDescent="0.15">
      <c r="A10" s="5" t="s">
        <v>265</v>
      </c>
      <c r="B10" s="72" t="s">
        <v>192</v>
      </c>
      <c r="C10" s="7" t="s">
        <v>203</v>
      </c>
      <c r="D10" s="74" t="s">
        <v>266</v>
      </c>
      <c r="E10" s="5">
        <v>1200</v>
      </c>
      <c r="F10" s="10">
        <v>43432</v>
      </c>
      <c r="G10" s="11">
        <v>43476</v>
      </c>
      <c r="H10" s="11">
        <v>43530</v>
      </c>
      <c r="I10" s="11">
        <v>43570</v>
      </c>
      <c r="J10" s="11">
        <v>43434</v>
      </c>
      <c r="K10" s="32" t="s">
        <v>267</v>
      </c>
      <c r="L10" s="32" t="s">
        <v>268</v>
      </c>
      <c r="M10" s="16" t="s">
        <v>15</v>
      </c>
      <c r="N10" s="16" t="s">
        <v>89</v>
      </c>
      <c r="O10" s="5" t="s">
        <v>172</v>
      </c>
      <c r="P10" s="16" t="s">
        <v>269</v>
      </c>
      <c r="Q10" s="57" t="s">
        <v>254</v>
      </c>
    </row>
    <row r="11" spans="1:17" ht="19.5" customHeight="1" x14ac:dyDescent="0.15">
      <c r="A11" s="42" t="s">
        <v>409</v>
      </c>
      <c r="B11" s="75" t="s">
        <v>192</v>
      </c>
      <c r="C11" s="7" t="s">
        <v>203</v>
      </c>
      <c r="D11" s="74" t="s">
        <v>410</v>
      </c>
      <c r="E11" s="16">
        <v>99.45</v>
      </c>
      <c r="F11" s="10">
        <v>43543</v>
      </c>
      <c r="G11" s="13">
        <v>43564</v>
      </c>
      <c r="H11" s="13" t="s">
        <v>112</v>
      </c>
      <c r="I11" s="13">
        <v>44251</v>
      </c>
      <c r="J11" s="11">
        <v>43557</v>
      </c>
      <c r="K11" s="17" t="s">
        <v>344</v>
      </c>
      <c r="L11" s="17" t="s">
        <v>344</v>
      </c>
      <c r="M11" s="16" t="s">
        <v>13</v>
      </c>
      <c r="N11" s="16" t="s">
        <v>89</v>
      </c>
      <c r="O11" s="16" t="s">
        <v>13</v>
      </c>
      <c r="P11" s="16" t="s">
        <v>411</v>
      </c>
      <c r="Q11" s="66" t="s">
        <v>221</v>
      </c>
    </row>
    <row r="12" spans="1:17" ht="18" customHeight="1" x14ac:dyDescent="0.15">
      <c r="A12" s="42" t="s">
        <v>392</v>
      </c>
      <c r="B12" s="75" t="s">
        <v>192</v>
      </c>
      <c r="C12" s="7" t="s">
        <v>203</v>
      </c>
      <c r="D12" s="74" t="s">
        <v>393</v>
      </c>
      <c r="E12" s="9">
        <v>130</v>
      </c>
      <c r="F12" s="10">
        <v>41359</v>
      </c>
      <c r="G12" s="13">
        <v>41374</v>
      </c>
      <c r="H12" s="13">
        <v>41389</v>
      </c>
      <c r="I12" s="13">
        <v>41404</v>
      </c>
      <c r="J12" s="13">
        <v>41360</v>
      </c>
      <c r="K12" s="31" t="s">
        <v>330</v>
      </c>
      <c r="L12" s="31" t="s">
        <v>331</v>
      </c>
      <c r="M12" s="33" t="s">
        <v>29</v>
      </c>
      <c r="N12" s="16" t="s">
        <v>59</v>
      </c>
      <c r="O12" s="33" t="s">
        <v>29</v>
      </c>
      <c r="P12" s="16"/>
      <c r="Q12" s="57" t="s">
        <v>197</v>
      </c>
    </row>
    <row r="13" spans="1:17" ht="17.25" customHeight="1" x14ac:dyDescent="0.15">
      <c r="A13" s="42" t="s">
        <v>305</v>
      </c>
      <c r="B13" s="72" t="s">
        <v>192</v>
      </c>
      <c r="C13" s="7" t="s">
        <v>203</v>
      </c>
      <c r="D13" s="74" t="s">
        <v>306</v>
      </c>
      <c r="E13" s="78">
        <v>600</v>
      </c>
      <c r="F13" s="10">
        <v>41988</v>
      </c>
      <c r="G13" s="13">
        <v>42025</v>
      </c>
      <c r="H13" s="13">
        <v>42109</v>
      </c>
      <c r="I13" s="13">
        <v>42142</v>
      </c>
      <c r="J13" s="13">
        <v>41994</v>
      </c>
      <c r="K13" s="31" t="s">
        <v>243</v>
      </c>
      <c r="L13" s="31" t="s">
        <v>244</v>
      </c>
      <c r="M13" s="33" t="s">
        <v>7</v>
      </c>
      <c r="N13" s="16" t="s">
        <v>59</v>
      </c>
      <c r="O13" s="5" t="s">
        <v>179</v>
      </c>
      <c r="P13" s="5" t="s">
        <v>254</v>
      </c>
      <c r="Q13" s="57" t="s">
        <v>197</v>
      </c>
    </row>
    <row r="14" spans="1:17" ht="16.5" customHeight="1" x14ac:dyDescent="0.15">
      <c r="A14" s="79" t="s">
        <v>476</v>
      </c>
      <c r="B14" s="80" t="s">
        <v>192</v>
      </c>
      <c r="C14" s="39" t="s">
        <v>477</v>
      </c>
      <c r="D14" s="18" t="s">
        <v>478</v>
      </c>
      <c r="E14" s="16">
        <v>119.5</v>
      </c>
      <c r="F14" s="11">
        <v>43607</v>
      </c>
      <c r="G14" s="13">
        <v>43667</v>
      </c>
      <c r="H14" s="13"/>
      <c r="I14" s="11">
        <v>43695</v>
      </c>
      <c r="J14" s="11">
        <v>43657.650277777801</v>
      </c>
      <c r="K14" s="17" t="s">
        <v>218</v>
      </c>
      <c r="L14" s="17" t="s">
        <v>479</v>
      </c>
      <c r="M14" s="16" t="s">
        <v>8</v>
      </c>
      <c r="N14" s="16" t="s">
        <v>48</v>
      </c>
      <c r="O14" s="55" t="s">
        <v>239</v>
      </c>
      <c r="P14" s="5" t="s">
        <v>257</v>
      </c>
    </row>
    <row r="15" spans="1:17" ht="17.25" customHeight="1" x14ac:dyDescent="0.15">
      <c r="A15" s="5" t="s">
        <v>272</v>
      </c>
      <c r="B15" s="75" t="s">
        <v>192</v>
      </c>
      <c r="C15" s="7" t="s">
        <v>203</v>
      </c>
      <c r="D15" s="74" t="s">
        <v>273</v>
      </c>
      <c r="E15" s="9">
        <v>850</v>
      </c>
      <c r="F15" s="10">
        <v>40885</v>
      </c>
      <c r="G15" s="13">
        <v>40899</v>
      </c>
      <c r="H15" s="13">
        <v>40948</v>
      </c>
      <c r="I15" s="13">
        <v>40953</v>
      </c>
      <c r="J15" s="13">
        <v>40885</v>
      </c>
      <c r="K15" s="31" t="s">
        <v>274</v>
      </c>
      <c r="L15" s="31" t="s">
        <v>275</v>
      </c>
      <c r="M15" s="33" t="s">
        <v>4</v>
      </c>
      <c r="N15" s="16" t="s">
        <v>89</v>
      </c>
      <c r="O15" s="5" t="s">
        <v>172</v>
      </c>
      <c r="P15" s="5" t="s">
        <v>197</v>
      </c>
      <c r="Q15" s="66" t="s">
        <v>221</v>
      </c>
    </row>
    <row r="16" spans="1:17" ht="17.25" customHeight="1" x14ac:dyDescent="0.15">
      <c r="A16" s="5" t="s">
        <v>289</v>
      </c>
      <c r="B16" s="72" t="s">
        <v>192</v>
      </c>
      <c r="C16" s="17" t="s">
        <v>193</v>
      </c>
      <c r="D16" s="74" t="s">
        <v>290</v>
      </c>
      <c r="E16" s="5">
        <v>799</v>
      </c>
      <c r="F16" s="10">
        <v>43390</v>
      </c>
      <c r="G16" s="11">
        <v>43420</v>
      </c>
      <c r="H16" s="11">
        <v>43464</v>
      </c>
      <c r="I16" s="11">
        <v>43524</v>
      </c>
      <c r="J16" s="11">
        <v>43391</v>
      </c>
      <c r="K16" s="32" t="s">
        <v>282</v>
      </c>
      <c r="L16" s="32" t="s">
        <v>291</v>
      </c>
      <c r="M16" s="16" t="s">
        <v>12</v>
      </c>
      <c r="N16" s="16" t="s">
        <v>102</v>
      </c>
      <c r="O16" s="5" t="s">
        <v>292</v>
      </c>
      <c r="P16" s="5" t="s">
        <v>293</v>
      </c>
      <c r="Q16" s="66" t="s">
        <v>221</v>
      </c>
    </row>
    <row r="17" spans="1:17" ht="17.25" customHeight="1" x14ac:dyDescent="0.15">
      <c r="A17" s="71" t="s">
        <v>323</v>
      </c>
      <c r="B17" s="75" t="s">
        <v>192</v>
      </c>
      <c r="C17" s="7" t="s">
        <v>193</v>
      </c>
      <c r="D17" s="73" t="s">
        <v>324</v>
      </c>
      <c r="E17" s="16">
        <v>466</v>
      </c>
      <c r="F17" s="11">
        <v>43574</v>
      </c>
      <c r="G17" s="11">
        <v>43665</v>
      </c>
      <c r="H17" s="11">
        <v>43665</v>
      </c>
      <c r="I17" s="11">
        <v>43757</v>
      </c>
      <c r="J17" s="11">
        <v>43609.381134259304</v>
      </c>
      <c r="K17" s="17" t="s">
        <v>243</v>
      </c>
      <c r="L17" s="17" t="s">
        <v>244</v>
      </c>
      <c r="M17" s="33" t="s">
        <v>7</v>
      </c>
      <c r="N17" s="16" t="s">
        <v>59</v>
      </c>
      <c r="O17" s="55" t="s">
        <v>239</v>
      </c>
      <c r="P17" s="16" t="s">
        <v>240</v>
      </c>
      <c r="Q17" s="57" t="s">
        <v>197</v>
      </c>
    </row>
    <row r="18" spans="1:17" ht="17.25" customHeight="1" x14ac:dyDescent="0.15">
      <c r="A18" s="71" t="s">
        <v>346</v>
      </c>
      <c r="B18" s="75" t="s">
        <v>192</v>
      </c>
      <c r="C18" s="7" t="s">
        <v>203</v>
      </c>
      <c r="D18" s="73" t="s">
        <v>348</v>
      </c>
      <c r="E18" s="16">
        <v>406.8</v>
      </c>
      <c r="F18" s="11">
        <v>43553</v>
      </c>
      <c r="G18" s="13">
        <v>43574</v>
      </c>
      <c r="H18" s="13">
        <v>43616</v>
      </c>
      <c r="I18" s="13">
        <v>43720</v>
      </c>
      <c r="J18" s="11">
        <v>43564</v>
      </c>
      <c r="K18" s="17" t="s">
        <v>195</v>
      </c>
      <c r="L18" s="17" t="s">
        <v>349</v>
      </c>
      <c r="M18" s="16" t="s">
        <v>5</v>
      </c>
      <c r="N18" s="16" t="s">
        <v>95</v>
      </c>
      <c r="O18" s="5" t="s">
        <v>172</v>
      </c>
      <c r="P18" s="5" t="s">
        <v>197</v>
      </c>
      <c r="Q18" s="57" t="s">
        <v>209</v>
      </c>
    </row>
    <row r="19" spans="1:17" ht="17.25" customHeight="1" x14ac:dyDescent="0.15">
      <c r="A19" s="5" t="s">
        <v>356</v>
      </c>
      <c r="B19" s="72" t="s">
        <v>192</v>
      </c>
      <c r="C19" s="7" t="s">
        <v>203</v>
      </c>
      <c r="D19" s="74" t="s">
        <v>357</v>
      </c>
      <c r="E19" s="9">
        <v>372.13</v>
      </c>
      <c r="F19" s="10">
        <v>43459</v>
      </c>
      <c r="G19" s="13"/>
      <c r="H19" s="13"/>
      <c r="I19" s="13"/>
      <c r="J19" s="11">
        <v>43480</v>
      </c>
      <c r="K19" s="31" t="s">
        <v>330</v>
      </c>
      <c r="L19" s="32" t="s">
        <v>331</v>
      </c>
      <c r="M19" s="16" t="s">
        <v>29</v>
      </c>
      <c r="N19" s="16" t="s">
        <v>59</v>
      </c>
      <c r="O19" s="5" t="s">
        <v>179</v>
      </c>
      <c r="P19" s="5" t="s">
        <v>254</v>
      </c>
      <c r="Q19" s="19" t="s">
        <v>269</v>
      </c>
    </row>
    <row r="20" spans="1:17" s="70" customFormat="1" ht="17.25" customHeight="1" x14ac:dyDescent="0.15">
      <c r="A20" s="81" t="s">
        <v>325</v>
      </c>
      <c r="B20" s="82" t="s">
        <v>192</v>
      </c>
      <c r="C20" s="83" t="s">
        <v>203</v>
      </c>
      <c r="D20" s="73" t="s">
        <v>326</v>
      </c>
      <c r="E20" s="35">
        <v>455.88</v>
      </c>
      <c r="F20" s="84">
        <v>43273</v>
      </c>
      <c r="G20" s="84">
        <v>43336</v>
      </c>
      <c r="H20" s="84">
        <v>43350</v>
      </c>
      <c r="I20" s="84">
        <v>43385</v>
      </c>
      <c r="J20" s="84">
        <v>43275</v>
      </c>
      <c r="K20" s="73" t="s">
        <v>236</v>
      </c>
      <c r="L20" s="73" t="s">
        <v>327</v>
      </c>
      <c r="M20" s="35" t="s">
        <v>23</v>
      </c>
      <c r="N20" s="35" t="s">
        <v>92</v>
      </c>
      <c r="O20" s="35" t="s">
        <v>239</v>
      </c>
      <c r="P20" s="35" t="s">
        <v>257</v>
      </c>
      <c r="Q20" s="86"/>
    </row>
    <row r="21" spans="1:17" ht="17.25" customHeight="1" x14ac:dyDescent="0.15">
      <c r="A21" s="5" t="s">
        <v>367</v>
      </c>
      <c r="B21" s="72" t="s">
        <v>192</v>
      </c>
      <c r="C21" s="17" t="s">
        <v>203</v>
      </c>
      <c r="D21" s="74" t="s">
        <v>368</v>
      </c>
      <c r="E21" s="5">
        <v>243.29839999999999</v>
      </c>
      <c r="F21" s="11">
        <v>43343</v>
      </c>
      <c r="G21" s="11">
        <v>43373</v>
      </c>
      <c r="H21" s="11">
        <v>43423</v>
      </c>
      <c r="I21" s="11">
        <v>43604</v>
      </c>
      <c r="J21" s="11">
        <v>43318</v>
      </c>
      <c r="K21" s="32" t="s">
        <v>263</v>
      </c>
      <c r="L21" s="32" t="s">
        <v>264</v>
      </c>
      <c r="M21" s="16" t="s">
        <v>17</v>
      </c>
      <c r="N21" s="16" t="s">
        <v>214</v>
      </c>
      <c r="O21" s="5" t="s">
        <v>220</v>
      </c>
      <c r="P21" s="16" t="s">
        <v>221</v>
      </c>
      <c r="Q21" s="57" t="s">
        <v>197</v>
      </c>
    </row>
    <row r="22" spans="1:17" ht="17.25" customHeight="1" x14ac:dyDescent="0.15">
      <c r="A22" s="5" t="s">
        <v>378</v>
      </c>
      <c r="B22" s="72" t="s">
        <v>192</v>
      </c>
      <c r="C22" s="7" t="s">
        <v>193</v>
      </c>
      <c r="D22" s="74" t="s">
        <v>379</v>
      </c>
      <c r="E22" s="9">
        <v>184.483</v>
      </c>
      <c r="F22" s="10">
        <v>42580</v>
      </c>
      <c r="G22" s="13">
        <v>42616</v>
      </c>
      <c r="H22" s="13">
        <v>42684</v>
      </c>
      <c r="I22" s="13">
        <v>43049</v>
      </c>
      <c r="J22" s="13">
        <v>42586</v>
      </c>
      <c r="K22" s="31" t="s">
        <v>225</v>
      </c>
      <c r="L22" s="31" t="s">
        <v>226</v>
      </c>
      <c r="M22" s="33" t="s">
        <v>10</v>
      </c>
      <c r="N22" s="16" t="s">
        <v>48</v>
      </c>
      <c r="O22" s="5" t="s">
        <v>172</v>
      </c>
      <c r="P22" s="16" t="s">
        <v>269</v>
      </c>
      <c r="Q22" s="66"/>
    </row>
    <row r="23" spans="1:17" ht="17.25" customHeight="1" x14ac:dyDescent="0.15">
      <c r="A23" s="5" t="s">
        <v>388</v>
      </c>
      <c r="B23" s="72" t="s">
        <v>192</v>
      </c>
      <c r="C23" s="7" t="s">
        <v>193</v>
      </c>
      <c r="D23" s="74" t="s">
        <v>389</v>
      </c>
      <c r="E23" s="15">
        <v>166.9</v>
      </c>
      <c r="F23" s="10">
        <v>43439</v>
      </c>
      <c r="G23" s="11">
        <v>43467</v>
      </c>
      <c r="H23" s="11">
        <v>43502</v>
      </c>
      <c r="I23" s="11">
        <v>43524</v>
      </c>
      <c r="J23" s="11">
        <v>43459</v>
      </c>
      <c r="K23" s="32" t="s">
        <v>212</v>
      </c>
      <c r="L23" s="31" t="s">
        <v>365</v>
      </c>
      <c r="M23" s="16" t="s">
        <v>6</v>
      </c>
      <c r="N23" s="16" t="s">
        <v>214</v>
      </c>
      <c r="O23" s="5" t="s">
        <v>292</v>
      </c>
      <c r="P23" s="5" t="s">
        <v>293</v>
      </c>
      <c r="Q23" s="57" t="s">
        <v>240</v>
      </c>
    </row>
    <row r="24" spans="1:17" ht="17.25" customHeight="1" x14ac:dyDescent="0.15">
      <c r="A24" s="5" t="s">
        <v>403</v>
      </c>
      <c r="B24" s="72" t="s">
        <v>192</v>
      </c>
      <c r="C24" s="7" t="s">
        <v>203</v>
      </c>
      <c r="D24" s="74" t="s">
        <v>404</v>
      </c>
      <c r="E24" s="9">
        <v>106.6</v>
      </c>
      <c r="F24" s="10">
        <v>43039</v>
      </c>
      <c r="G24" s="11">
        <v>43060</v>
      </c>
      <c r="H24" s="11" t="s">
        <v>112</v>
      </c>
      <c r="I24" s="11" t="s">
        <v>88</v>
      </c>
      <c r="J24" s="13">
        <v>43041</v>
      </c>
      <c r="K24" s="31" t="s">
        <v>282</v>
      </c>
      <c r="L24" s="31" t="s">
        <v>405</v>
      </c>
      <c r="M24" s="16" t="s">
        <v>12</v>
      </c>
      <c r="N24" s="16" t="s">
        <v>102</v>
      </c>
      <c r="O24" s="5" t="s">
        <v>292</v>
      </c>
      <c r="P24" s="5" t="s">
        <v>293</v>
      </c>
      <c r="Q24" s="57" t="s">
        <v>197</v>
      </c>
    </row>
    <row r="25" spans="1:17" ht="17.25" customHeight="1" x14ac:dyDescent="0.15">
      <c r="A25" s="5" t="s">
        <v>447</v>
      </c>
      <c r="B25" s="72" t="s">
        <v>192</v>
      </c>
      <c r="C25" s="7" t="s">
        <v>193</v>
      </c>
      <c r="D25" s="74" t="s">
        <v>448</v>
      </c>
      <c r="E25" s="9">
        <v>50</v>
      </c>
      <c r="F25" s="10">
        <v>43190</v>
      </c>
      <c r="G25" s="13">
        <v>43248</v>
      </c>
      <c r="H25" s="13">
        <v>43277</v>
      </c>
      <c r="I25" s="13">
        <v>43277</v>
      </c>
      <c r="J25" s="13">
        <v>43208</v>
      </c>
      <c r="K25" s="31" t="s">
        <v>433</v>
      </c>
      <c r="L25" s="31" t="s">
        <v>434</v>
      </c>
      <c r="M25" s="33" t="s">
        <v>33</v>
      </c>
      <c r="N25" s="33" t="s">
        <v>92</v>
      </c>
      <c r="O25" s="5" t="s">
        <v>208</v>
      </c>
      <c r="P25" s="5" t="s">
        <v>209</v>
      </c>
      <c r="Q25" s="57" t="s">
        <v>209</v>
      </c>
    </row>
    <row r="26" spans="1:17" ht="17.25" customHeight="1" x14ac:dyDescent="0.15">
      <c r="A26" s="5" t="s">
        <v>449</v>
      </c>
      <c r="B26" s="75" t="s">
        <v>192</v>
      </c>
      <c r="C26" s="7" t="s">
        <v>199</v>
      </c>
      <c r="D26" s="74" t="s">
        <v>450</v>
      </c>
      <c r="E26" s="9">
        <v>48.69</v>
      </c>
      <c r="F26" s="10">
        <v>43095</v>
      </c>
      <c r="G26" s="13" t="s">
        <v>451</v>
      </c>
      <c r="H26" s="11" t="s">
        <v>112</v>
      </c>
      <c r="I26" s="13">
        <v>43830</v>
      </c>
      <c r="J26" s="13">
        <v>43118</v>
      </c>
      <c r="K26" s="31" t="s">
        <v>212</v>
      </c>
      <c r="L26" s="31" t="s">
        <v>365</v>
      </c>
      <c r="M26" s="16" t="s">
        <v>6</v>
      </c>
      <c r="N26" s="16" t="s">
        <v>214</v>
      </c>
      <c r="O26" s="5" t="s">
        <v>239</v>
      </c>
      <c r="P26" s="5" t="s">
        <v>240</v>
      </c>
      <c r="Q26" s="66"/>
    </row>
    <row r="27" spans="1:17" ht="17.25" customHeight="1" x14ac:dyDescent="0.15">
      <c r="A27" s="71" t="s">
        <v>452</v>
      </c>
      <c r="B27" s="72" t="s">
        <v>192</v>
      </c>
      <c r="C27" s="7" t="s">
        <v>193</v>
      </c>
      <c r="D27" s="73" t="s">
        <v>453</v>
      </c>
      <c r="E27" s="16">
        <v>42</v>
      </c>
      <c r="F27" s="10">
        <v>43481</v>
      </c>
      <c r="G27" s="13">
        <v>43538</v>
      </c>
      <c r="H27" s="13">
        <v>43538</v>
      </c>
      <c r="I27" s="13">
        <v>43568</v>
      </c>
      <c r="J27" s="11">
        <v>43487</v>
      </c>
      <c r="K27" s="17" t="s">
        <v>212</v>
      </c>
      <c r="L27" s="17" t="s">
        <v>212</v>
      </c>
      <c r="M27" s="16" t="s">
        <v>6</v>
      </c>
      <c r="N27" s="16" t="s">
        <v>214</v>
      </c>
      <c r="O27" s="16" t="s">
        <v>220</v>
      </c>
      <c r="P27" s="16" t="s">
        <v>454</v>
      </c>
      <c r="Q27" s="66" t="s">
        <v>221</v>
      </c>
    </row>
    <row r="28" spans="1:17" ht="17.25" customHeight="1" x14ac:dyDescent="0.15">
      <c r="A28" s="71" t="s">
        <v>465</v>
      </c>
      <c r="B28" s="72" t="s">
        <v>192</v>
      </c>
      <c r="C28" s="17" t="s">
        <v>203</v>
      </c>
      <c r="D28" s="18" t="s">
        <v>466</v>
      </c>
      <c r="E28" s="16">
        <v>20</v>
      </c>
      <c r="F28" s="11">
        <v>43551</v>
      </c>
      <c r="G28" s="13">
        <v>43572</v>
      </c>
      <c r="H28" s="13">
        <v>43594</v>
      </c>
      <c r="I28" s="13">
        <v>43624</v>
      </c>
      <c r="J28" s="11">
        <v>43558</v>
      </c>
      <c r="K28" s="17" t="s">
        <v>212</v>
      </c>
      <c r="L28" s="17" t="s">
        <v>212</v>
      </c>
      <c r="M28" s="16" t="s">
        <v>6</v>
      </c>
      <c r="N28" s="16" t="s">
        <v>214</v>
      </c>
      <c r="O28" s="16" t="s">
        <v>239</v>
      </c>
      <c r="P28" s="16" t="s">
        <v>240</v>
      </c>
      <c r="Q28" s="57" t="s">
        <v>197</v>
      </c>
    </row>
    <row r="29" spans="1:17" ht="17.25" customHeight="1" x14ac:dyDescent="0.15">
      <c r="A29" s="19"/>
      <c r="B29" s="85"/>
      <c r="C29" s="21"/>
      <c r="D29" s="22"/>
      <c r="E29" s="19"/>
      <c r="F29" s="23"/>
      <c r="G29" s="24"/>
      <c r="H29" s="24"/>
      <c r="I29" s="24"/>
      <c r="J29" s="23"/>
      <c r="K29" s="21"/>
      <c r="L29" s="21"/>
      <c r="M29" s="19"/>
      <c r="N29" s="19"/>
      <c r="O29" s="19"/>
      <c r="P29" s="19"/>
      <c r="Q29" s="64"/>
    </row>
    <row r="30" spans="1:17" ht="17.25" customHeight="1" x14ac:dyDescent="0.15">
      <c r="A30" s="19"/>
      <c r="B30" s="85"/>
      <c r="C30" s="21"/>
      <c r="D30" s="22"/>
      <c r="E30" s="19"/>
      <c r="F30" s="23"/>
      <c r="G30" s="24"/>
      <c r="H30" s="24"/>
      <c r="I30" s="24"/>
      <c r="J30" s="23"/>
      <c r="K30" s="21"/>
      <c r="L30" s="21"/>
      <c r="M30" s="19"/>
      <c r="N30" s="19"/>
      <c r="O30" s="19"/>
      <c r="P30" s="19"/>
      <c r="Q30" s="64"/>
    </row>
    <row r="31" spans="1:17" x14ac:dyDescent="0.15">
      <c r="A31" s="147" t="s">
        <v>163</v>
      </c>
      <c r="B31" t="s">
        <v>164</v>
      </c>
      <c r="C31" t="s">
        <v>165</v>
      </c>
      <c r="E31" s="147" t="s">
        <v>163</v>
      </c>
      <c r="F31" t="s">
        <v>164</v>
      </c>
      <c r="G31" t="s">
        <v>165</v>
      </c>
    </row>
    <row r="32" spans="1:17" x14ac:dyDescent="0.15">
      <c r="A32" s="25" t="s">
        <v>5</v>
      </c>
      <c r="B32" s="1">
        <v>2</v>
      </c>
      <c r="C32" s="1">
        <v>13275.8</v>
      </c>
      <c r="E32" s="25" t="s">
        <v>239</v>
      </c>
      <c r="F32" s="1">
        <v>6</v>
      </c>
      <c r="G32" s="1">
        <v>2746.07</v>
      </c>
    </row>
    <row r="33" spans="1:7" x14ac:dyDescent="0.15">
      <c r="A33" s="25" t="s">
        <v>25</v>
      </c>
      <c r="B33" s="1">
        <v>1</v>
      </c>
      <c r="C33" s="1">
        <v>9213.2141530000008</v>
      </c>
      <c r="E33" s="25" t="s">
        <v>208</v>
      </c>
      <c r="F33" s="1">
        <v>2</v>
      </c>
      <c r="G33" s="1">
        <v>9263.2141530000008</v>
      </c>
    </row>
    <row r="34" spans="1:7" x14ac:dyDescent="0.15">
      <c r="A34" s="25" t="s">
        <v>8</v>
      </c>
      <c r="B34" s="1">
        <v>2</v>
      </c>
      <c r="C34" s="1">
        <v>5031.9376000000002</v>
      </c>
      <c r="E34" s="25" t="s">
        <v>292</v>
      </c>
      <c r="F34" s="1">
        <v>3</v>
      </c>
      <c r="G34" s="1">
        <v>1072.5</v>
      </c>
    </row>
    <row r="35" spans="1:7" x14ac:dyDescent="0.15">
      <c r="A35" s="25" t="s">
        <v>20</v>
      </c>
      <c r="B35" s="1">
        <v>1</v>
      </c>
      <c r="C35" s="1">
        <v>1636</v>
      </c>
      <c r="E35" s="25" t="s">
        <v>179</v>
      </c>
      <c r="F35" s="1">
        <v>2</v>
      </c>
      <c r="G35" s="1">
        <v>972.13</v>
      </c>
    </row>
    <row r="36" spans="1:7" x14ac:dyDescent="0.15">
      <c r="A36" s="25" t="s">
        <v>17</v>
      </c>
      <c r="B36" s="1">
        <v>1</v>
      </c>
      <c r="C36" s="1">
        <v>243.29839999999999</v>
      </c>
      <c r="E36" s="25" t="s">
        <v>220</v>
      </c>
      <c r="F36" s="1">
        <v>4</v>
      </c>
      <c r="G36" s="1">
        <v>6011.2712599999995</v>
      </c>
    </row>
    <row r="37" spans="1:7" x14ac:dyDescent="0.15">
      <c r="A37" s="25" t="s">
        <v>15</v>
      </c>
      <c r="B37" s="1">
        <v>1</v>
      </c>
      <c r="C37" s="1">
        <v>1200</v>
      </c>
      <c r="E37" s="25" t="s">
        <v>172</v>
      </c>
      <c r="F37" s="1">
        <v>8</v>
      </c>
      <c r="G37" s="1">
        <v>21231.882999999998</v>
      </c>
    </row>
    <row r="38" spans="1:7" x14ac:dyDescent="0.15">
      <c r="A38" s="25" t="s">
        <v>4</v>
      </c>
      <c r="B38" s="1">
        <v>1</v>
      </c>
      <c r="C38" s="1">
        <v>850</v>
      </c>
      <c r="E38" s="25" t="s">
        <v>13</v>
      </c>
      <c r="F38" s="1">
        <v>1</v>
      </c>
      <c r="G38" s="1">
        <v>99.45</v>
      </c>
    </row>
    <row r="39" spans="1:7" x14ac:dyDescent="0.15">
      <c r="A39" s="25" t="s">
        <v>26</v>
      </c>
      <c r="B39" s="1">
        <v>1</v>
      </c>
      <c r="C39" s="1">
        <v>836</v>
      </c>
      <c r="E39" s="25" t="s">
        <v>29</v>
      </c>
      <c r="F39" s="1">
        <v>1</v>
      </c>
      <c r="G39" s="1">
        <v>130</v>
      </c>
    </row>
    <row r="40" spans="1:7" x14ac:dyDescent="0.15">
      <c r="A40" s="25" t="s">
        <v>12</v>
      </c>
      <c r="B40" s="1">
        <v>3</v>
      </c>
      <c r="C40" s="1">
        <v>1076.2</v>
      </c>
      <c r="E40" s="25" t="s">
        <v>166</v>
      </c>
      <c r="F40" s="1">
        <v>27</v>
      </c>
      <c r="G40" s="1">
        <v>41526.518412999998</v>
      </c>
    </row>
    <row r="41" spans="1:7" x14ac:dyDescent="0.15">
      <c r="A41" s="25" t="s">
        <v>7</v>
      </c>
      <c r="B41" s="1">
        <v>2</v>
      </c>
      <c r="C41" s="1">
        <v>1066</v>
      </c>
    </row>
    <row r="42" spans="1:7" x14ac:dyDescent="0.15">
      <c r="A42" s="25" t="s">
        <v>6</v>
      </c>
      <c r="B42" s="1">
        <v>4</v>
      </c>
      <c r="C42" s="1">
        <v>277.59000000000003</v>
      </c>
    </row>
    <row r="43" spans="1:7" x14ac:dyDescent="0.15">
      <c r="A43" s="25" t="s">
        <v>29</v>
      </c>
      <c r="B43" s="1">
        <v>2</v>
      </c>
      <c r="C43" s="1">
        <v>502.13</v>
      </c>
    </row>
    <row r="44" spans="1:7" x14ac:dyDescent="0.15">
      <c r="A44" s="25" t="s">
        <v>10</v>
      </c>
      <c r="B44" s="1">
        <v>2</v>
      </c>
      <c r="C44" s="1">
        <v>4899.4830000000002</v>
      </c>
    </row>
    <row r="45" spans="1:7" x14ac:dyDescent="0.15">
      <c r="A45" s="25" t="s">
        <v>33</v>
      </c>
      <c r="B45" s="1">
        <v>1</v>
      </c>
      <c r="C45" s="1">
        <v>50</v>
      </c>
    </row>
    <row r="46" spans="1:7" x14ac:dyDescent="0.15">
      <c r="A46" s="25" t="s">
        <v>34</v>
      </c>
      <c r="B46" s="1">
        <v>1</v>
      </c>
      <c r="C46" s="1">
        <v>813.53525999999999</v>
      </c>
    </row>
    <row r="47" spans="1:7" x14ac:dyDescent="0.15">
      <c r="A47" s="25" t="s">
        <v>23</v>
      </c>
      <c r="B47" s="1">
        <v>1</v>
      </c>
      <c r="C47" s="1">
        <v>455.88</v>
      </c>
    </row>
    <row r="48" spans="1:7" x14ac:dyDescent="0.15">
      <c r="A48" s="25" t="s">
        <v>13</v>
      </c>
      <c r="B48" s="1">
        <v>1</v>
      </c>
      <c r="C48" s="1">
        <v>99.45</v>
      </c>
    </row>
    <row r="49" spans="1:3" x14ac:dyDescent="0.15">
      <c r="A49" s="25" t="s">
        <v>166</v>
      </c>
      <c r="B49" s="1">
        <v>27</v>
      </c>
      <c r="C49" s="1">
        <v>41526.518412999991</v>
      </c>
    </row>
  </sheetData>
  <sortState ref="A2:Q28">
    <sortCondition descending="1" ref="E1"/>
  </sortState>
  <phoneticPr fontId="20" type="noConversion"/>
  <conditionalFormatting sqref="A1">
    <cfRule type="duplicateValues" dxfId="201" priority="72"/>
  </conditionalFormatting>
  <conditionalFormatting sqref="A11">
    <cfRule type="duplicateValues" dxfId="200" priority="6"/>
    <cfRule type="duplicateValues" dxfId="199" priority="7"/>
    <cfRule type="duplicateValues" dxfId="198" priority="8"/>
    <cfRule type="duplicateValues" dxfId="197" priority="9"/>
    <cfRule type="duplicateValues" dxfId="196" priority="10"/>
    <cfRule type="duplicateValues" dxfId="195" priority="11"/>
    <cfRule type="duplicateValues" dxfId="194" priority="12"/>
    <cfRule type="duplicateValues" dxfId="193" priority="13"/>
    <cfRule type="duplicateValues" dxfId="192" priority="14"/>
    <cfRule type="duplicateValues" dxfId="191" priority="15"/>
    <cfRule type="duplicateValues" dxfId="190" priority="16"/>
    <cfRule type="duplicateValues" dxfId="189" priority="17"/>
  </conditionalFormatting>
  <conditionalFormatting sqref="A12">
    <cfRule type="duplicateValues" dxfId="188" priority="18"/>
    <cfRule type="duplicateValues" dxfId="187" priority="19"/>
    <cfRule type="duplicateValues" dxfId="186" priority="20"/>
    <cfRule type="duplicateValues" dxfId="185" priority="21"/>
    <cfRule type="duplicateValues" dxfId="184" priority="22"/>
    <cfRule type="duplicateValues" dxfId="183" priority="23"/>
    <cfRule type="duplicateValues" dxfId="182" priority="24"/>
    <cfRule type="duplicateValues" dxfId="181" priority="25"/>
    <cfRule type="duplicateValues" dxfId="180" priority="26"/>
    <cfRule type="duplicateValues" dxfId="179" priority="27"/>
    <cfRule type="duplicateValues" dxfId="178" priority="28"/>
  </conditionalFormatting>
  <conditionalFormatting sqref="A13">
    <cfRule type="duplicateValues" dxfId="177" priority="29"/>
    <cfRule type="duplicateValues" dxfId="176" priority="30"/>
    <cfRule type="duplicateValues" dxfId="175" priority="31"/>
    <cfRule type="duplicateValues" dxfId="174" priority="32"/>
    <cfRule type="duplicateValues" dxfId="173" priority="35"/>
    <cfRule type="duplicateValues" dxfId="172" priority="36"/>
    <cfRule type="duplicateValues" dxfId="171" priority="37"/>
  </conditionalFormatting>
  <conditionalFormatting sqref="A14">
    <cfRule type="duplicateValues" dxfId="170" priority="1"/>
    <cfRule type="duplicateValues" dxfId="169" priority="2"/>
    <cfRule type="duplicateValues" dxfId="168" priority="3"/>
    <cfRule type="duplicateValues" dxfId="167" priority="4"/>
    <cfRule type="duplicateValues" dxfId="166" priority="5"/>
  </conditionalFormatting>
  <conditionalFormatting sqref="A20">
    <cfRule type="duplicateValues" dxfId="165" priority="40"/>
    <cfRule type="duplicateValues" dxfId="164" priority="41"/>
    <cfRule type="duplicateValues" dxfId="163" priority="42"/>
    <cfRule type="duplicateValues" dxfId="162" priority="43"/>
    <cfRule type="duplicateValues" dxfId="161" priority="44"/>
    <cfRule type="duplicateValues" dxfId="160" priority="45"/>
    <cfRule type="duplicateValues" dxfId="159" priority="46"/>
  </conditionalFormatting>
  <conditionalFormatting sqref="A13:A14">
    <cfRule type="duplicateValues" dxfId="158" priority="33"/>
    <cfRule type="duplicateValues" dxfId="157" priority="34"/>
    <cfRule type="duplicateValues" dxfId="156" priority="38"/>
    <cfRule type="duplicateValues" dxfId="155" priority="39"/>
  </conditionalFormatting>
  <conditionalFormatting sqref="A21:A27">
    <cfRule type="duplicateValues" dxfId="154" priority="76"/>
    <cfRule type="duplicateValues" dxfId="153" priority="77"/>
  </conditionalFormatting>
  <conditionalFormatting sqref="A21:A30">
    <cfRule type="duplicateValues" dxfId="152" priority="81"/>
    <cfRule type="duplicateValues" dxfId="151" priority="82"/>
  </conditionalFormatting>
  <conditionalFormatting sqref="A26:A27">
    <cfRule type="duplicateValues" dxfId="150" priority="70"/>
  </conditionalFormatting>
  <conditionalFormatting sqref="A28:A30">
    <cfRule type="duplicateValues" dxfId="149" priority="67"/>
    <cfRule type="duplicateValues" dxfId="148" priority="68"/>
    <cfRule type="duplicateValues" dxfId="147" priority="69"/>
  </conditionalFormatting>
  <conditionalFormatting sqref="A21:A27 A15:A19 A1:A10">
    <cfRule type="duplicateValues" dxfId="146" priority="1864"/>
    <cfRule type="duplicateValues" dxfId="145" priority="1876"/>
    <cfRule type="duplicateValues" dxfId="144" priority="1877"/>
  </conditionalFormatting>
  <conditionalFormatting sqref="A21:A30 A15:A19 A1:A10">
    <cfRule type="duplicateValues" dxfId="143" priority="1867"/>
    <cfRule type="duplicateValues" dxfId="142" priority="1868"/>
    <cfRule type="duplicateValues" dxfId="141" priority="1873"/>
    <cfRule type="duplicateValues" dxfId="140" priority="1882"/>
  </conditionalFormatting>
  <pageMargins left="0.7" right="0.7" top="0.75" bottom="0.75" header="0.3" footer="0.3"/>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3"/>
  <sheetViews>
    <sheetView workbookViewId="0">
      <selection activeCell="G69" sqref="G69"/>
    </sheetView>
  </sheetViews>
  <sheetFormatPr defaultColWidth="9" defaultRowHeight="13.5" x14ac:dyDescent="0.15"/>
  <cols>
    <col min="1" max="1" width="13" customWidth="1"/>
    <col min="2" max="2" width="17.625" customWidth="1"/>
    <col min="3" max="3" width="24.25" customWidth="1"/>
    <col min="4" max="4" width="55.125" style="34" customWidth="1"/>
    <col min="5" max="5" width="14.125" customWidth="1"/>
    <col min="6" max="6" width="17.625" customWidth="1"/>
    <col min="7" max="7" width="24.25" customWidth="1"/>
    <col min="8" max="8" width="20.625" customWidth="1"/>
    <col min="9" max="9" width="28" customWidth="1"/>
    <col min="10" max="10" width="10.25" customWidth="1"/>
    <col min="11" max="11" width="6.375" customWidth="1"/>
    <col min="12" max="12" width="11.375" customWidth="1"/>
    <col min="13" max="13" width="12.75" customWidth="1"/>
    <col min="14" max="14" width="6.75" customWidth="1"/>
    <col min="15" max="17" width="18.625" customWidth="1"/>
    <col min="18" max="18" width="92.5" customWidth="1"/>
    <col min="19" max="19" width="53" customWidth="1"/>
    <col min="20" max="20" width="41.25" customWidth="1"/>
    <col min="21" max="21" width="38" customWidth="1"/>
    <col min="22" max="22" width="46.25" customWidth="1"/>
    <col min="23" max="23" width="56.875" customWidth="1"/>
    <col min="24" max="24" width="72.375" customWidth="1"/>
    <col min="25" max="25" width="101.375" customWidth="1"/>
    <col min="26" max="26" width="89.75" customWidth="1"/>
    <col min="27" max="27" width="63.5" customWidth="1"/>
    <col min="28" max="28" width="45.75" customWidth="1"/>
    <col min="29" max="29" width="50.125" customWidth="1"/>
    <col min="30" max="30" width="53" customWidth="1"/>
    <col min="31" max="31" width="46.25" customWidth="1"/>
    <col min="32" max="32" width="54.75" customWidth="1"/>
    <col min="33" max="33" width="28.5" customWidth="1"/>
    <col min="34" max="34" width="34.875" customWidth="1"/>
    <col min="35" max="35" width="43.5" customWidth="1"/>
    <col min="36" max="36" width="33" customWidth="1"/>
    <col min="37" max="37" width="50.125" customWidth="1"/>
    <col min="38" max="38" width="39.125" customWidth="1"/>
    <col min="39" max="40" width="48" customWidth="1"/>
    <col min="41" max="41" width="35.25" customWidth="1"/>
    <col min="42" max="42" width="56.875" customWidth="1"/>
    <col min="43" max="43" width="98.75" customWidth="1"/>
    <col min="44" max="44" width="30.5" customWidth="1"/>
    <col min="45" max="45" width="43" customWidth="1"/>
    <col min="46" max="46" width="44.75" customWidth="1"/>
    <col min="47" max="47" width="38.5" customWidth="1"/>
    <col min="48" max="48" width="26.75" customWidth="1"/>
    <col min="49" max="49" width="37.375" customWidth="1"/>
    <col min="50" max="50" width="37.5" customWidth="1"/>
    <col min="51" max="51" width="54.25" customWidth="1"/>
    <col min="52" max="52" width="43.25" customWidth="1"/>
    <col min="53" max="53" width="70.75" customWidth="1"/>
    <col min="54" max="54" width="5.75" customWidth="1"/>
    <col min="55" max="65" width="101.375" customWidth="1"/>
    <col min="66" max="66" width="5.75" customWidth="1"/>
  </cols>
  <sheetData>
    <row r="1" spans="1:17" x14ac:dyDescent="0.15">
      <c r="A1" s="2" t="s">
        <v>35</v>
      </c>
      <c r="B1" s="2" t="s">
        <v>184</v>
      </c>
      <c r="C1" s="2" t="s">
        <v>36</v>
      </c>
      <c r="D1" s="2" t="s">
        <v>37</v>
      </c>
      <c r="E1" s="3" t="s">
        <v>38</v>
      </c>
      <c r="F1" s="4" t="s">
        <v>39</v>
      </c>
      <c r="G1" s="4" t="s">
        <v>185</v>
      </c>
      <c r="H1" s="4" t="s">
        <v>186</v>
      </c>
      <c r="I1" s="4" t="s">
        <v>40</v>
      </c>
      <c r="J1" s="27" t="s">
        <v>187</v>
      </c>
      <c r="K1" s="28" t="s">
        <v>188</v>
      </c>
      <c r="L1" s="28" t="s">
        <v>189</v>
      </c>
      <c r="M1" s="29" t="s">
        <v>43</v>
      </c>
      <c r="N1" s="29" t="s">
        <v>167</v>
      </c>
      <c r="O1" s="29" t="s">
        <v>169</v>
      </c>
      <c r="P1" s="30" t="s">
        <v>190</v>
      </c>
      <c r="Q1" s="65" t="s">
        <v>190</v>
      </c>
    </row>
    <row r="2" spans="1:17" x14ac:dyDescent="0.15">
      <c r="A2" s="35" t="s">
        <v>228</v>
      </c>
      <c r="B2" s="6" t="s">
        <v>198</v>
      </c>
      <c r="C2" s="36" t="s">
        <v>199</v>
      </c>
      <c r="D2" s="18" t="s">
        <v>229</v>
      </c>
      <c r="E2" s="16">
        <v>4508</v>
      </c>
      <c r="F2" s="11">
        <v>43646</v>
      </c>
      <c r="G2" s="13">
        <v>43676</v>
      </c>
      <c r="H2" s="13">
        <v>43717</v>
      </c>
      <c r="I2" s="11">
        <v>43766</v>
      </c>
      <c r="J2" s="13">
        <v>43654.777997685203</v>
      </c>
      <c r="K2" s="17" t="s">
        <v>200</v>
      </c>
      <c r="L2" s="17" t="s">
        <v>230</v>
      </c>
      <c r="M2" s="16" t="s">
        <v>30</v>
      </c>
      <c r="N2" s="16" t="s">
        <v>59</v>
      </c>
      <c r="O2" s="5" t="s">
        <v>172</v>
      </c>
      <c r="P2" s="5" t="s">
        <v>197</v>
      </c>
      <c r="Q2" s="57" t="s">
        <v>435</v>
      </c>
    </row>
    <row r="3" spans="1:17" x14ac:dyDescent="0.15">
      <c r="A3" s="35" t="s">
        <v>210</v>
      </c>
      <c r="B3" s="6" t="s">
        <v>198</v>
      </c>
      <c r="C3" s="36" t="s">
        <v>199</v>
      </c>
      <c r="D3" s="18" t="s">
        <v>211</v>
      </c>
      <c r="E3" s="16">
        <v>6791.4421780000002</v>
      </c>
      <c r="F3" s="11">
        <v>43682</v>
      </c>
      <c r="G3" s="13"/>
      <c r="H3" s="13"/>
      <c r="I3" s="13"/>
      <c r="J3" s="13">
        <v>43683.788668981499</v>
      </c>
      <c r="K3" s="17" t="s">
        <v>212</v>
      </c>
      <c r="L3" s="17" t="s">
        <v>213</v>
      </c>
      <c r="M3" s="16" t="s">
        <v>6</v>
      </c>
      <c r="N3" s="16" t="s">
        <v>214</v>
      </c>
      <c r="O3" s="5" t="s">
        <v>182</v>
      </c>
      <c r="P3" s="5" t="s">
        <v>215</v>
      </c>
      <c r="Q3" s="57" t="s">
        <v>293</v>
      </c>
    </row>
    <row r="4" spans="1:17" x14ac:dyDescent="0.15">
      <c r="A4" s="35" t="s">
        <v>98</v>
      </c>
      <c r="B4" s="6" t="s">
        <v>198</v>
      </c>
      <c r="C4" s="36" t="s">
        <v>199</v>
      </c>
      <c r="D4" s="18" t="s">
        <v>99</v>
      </c>
      <c r="E4" s="16">
        <v>4962.7</v>
      </c>
      <c r="F4" s="11">
        <v>43644</v>
      </c>
      <c r="G4" s="13"/>
      <c r="H4" s="13"/>
      <c r="I4" s="11"/>
      <c r="J4" s="13">
        <v>43655.5643865741</v>
      </c>
      <c r="K4" s="17" t="s">
        <v>195</v>
      </c>
      <c r="L4" s="17" t="s">
        <v>480</v>
      </c>
      <c r="M4" s="16" t="s">
        <v>5</v>
      </c>
      <c r="N4" s="16" t="s">
        <v>92</v>
      </c>
      <c r="O4" s="55" t="s">
        <v>208</v>
      </c>
      <c r="P4" s="5" t="s">
        <v>209</v>
      </c>
      <c r="Q4" s="57" t="s">
        <v>240</v>
      </c>
    </row>
    <row r="5" spans="1:17" x14ac:dyDescent="0.15">
      <c r="A5" s="37" t="s">
        <v>234</v>
      </c>
      <c r="B5" s="6" t="s">
        <v>198</v>
      </c>
      <c r="C5" s="7" t="s">
        <v>199</v>
      </c>
      <c r="D5" s="12" t="s">
        <v>235</v>
      </c>
      <c r="E5" s="16">
        <v>2073.5149999999999</v>
      </c>
      <c r="F5" s="10">
        <v>43371</v>
      </c>
      <c r="G5" s="11">
        <v>43420</v>
      </c>
      <c r="H5" s="11">
        <v>43595</v>
      </c>
      <c r="I5" s="11">
        <v>43630</v>
      </c>
      <c r="J5" s="11">
        <v>43372</v>
      </c>
      <c r="K5" s="32" t="s">
        <v>236</v>
      </c>
      <c r="L5" s="32" t="s">
        <v>237</v>
      </c>
      <c r="M5" s="16" t="s">
        <v>23</v>
      </c>
      <c r="N5" s="16" t="s">
        <v>92</v>
      </c>
      <c r="O5" s="5" t="s">
        <v>239</v>
      </c>
      <c r="P5" s="5" t="s">
        <v>240</v>
      </c>
      <c r="Q5" s="57" t="s">
        <v>197</v>
      </c>
    </row>
    <row r="6" spans="1:17" x14ac:dyDescent="0.15">
      <c r="A6" s="35" t="s">
        <v>241</v>
      </c>
      <c r="B6" s="6" t="s">
        <v>198</v>
      </c>
      <c r="C6" s="17" t="s">
        <v>199</v>
      </c>
      <c r="D6" s="18" t="s">
        <v>242</v>
      </c>
      <c r="E6" s="16">
        <v>1762</v>
      </c>
      <c r="F6" s="11">
        <v>43605</v>
      </c>
      <c r="G6" s="13">
        <v>43789</v>
      </c>
      <c r="H6" s="13">
        <v>43789</v>
      </c>
      <c r="I6" s="11">
        <v>43881</v>
      </c>
      <c r="J6" s="11">
        <v>43609.381273148101</v>
      </c>
      <c r="K6" s="17" t="s">
        <v>243</v>
      </c>
      <c r="L6" s="17" t="s">
        <v>244</v>
      </c>
      <c r="M6" s="33" t="s">
        <v>7</v>
      </c>
      <c r="N6" s="16" t="s">
        <v>59</v>
      </c>
      <c r="O6" s="55" t="s">
        <v>239</v>
      </c>
      <c r="P6" s="16" t="s">
        <v>240</v>
      </c>
      <c r="Q6" s="57" t="s">
        <v>197</v>
      </c>
    </row>
    <row r="7" spans="1:17" x14ac:dyDescent="0.15">
      <c r="A7" s="37" t="s">
        <v>245</v>
      </c>
      <c r="B7" s="6" t="s">
        <v>198</v>
      </c>
      <c r="C7" s="7" t="s">
        <v>203</v>
      </c>
      <c r="D7" s="12" t="s">
        <v>246</v>
      </c>
      <c r="E7" s="16">
        <v>1649</v>
      </c>
      <c r="F7" s="10">
        <v>40477</v>
      </c>
      <c r="G7" s="11">
        <v>40512</v>
      </c>
      <c r="H7" s="11">
        <v>40542</v>
      </c>
      <c r="I7" s="11">
        <v>40907</v>
      </c>
      <c r="J7" s="11">
        <v>40625</v>
      </c>
      <c r="K7" s="32" t="s">
        <v>247</v>
      </c>
      <c r="L7" s="32" t="s">
        <v>248</v>
      </c>
      <c r="M7" s="33" t="s">
        <v>20</v>
      </c>
      <c r="N7" s="33" t="s">
        <v>92</v>
      </c>
      <c r="O7" s="5" t="s">
        <v>172</v>
      </c>
      <c r="P7" s="5" t="s">
        <v>197</v>
      </c>
      <c r="Q7" s="57" t="s">
        <v>209</v>
      </c>
    </row>
    <row r="8" spans="1:17" x14ac:dyDescent="0.15">
      <c r="A8" s="37" t="s">
        <v>250</v>
      </c>
      <c r="B8" s="6" t="s">
        <v>198</v>
      </c>
      <c r="C8" s="7" t="s">
        <v>199</v>
      </c>
      <c r="D8" s="8" t="s">
        <v>251</v>
      </c>
      <c r="E8" s="16">
        <v>1648</v>
      </c>
      <c r="F8" s="10">
        <v>43228</v>
      </c>
      <c r="G8" s="13">
        <v>43249</v>
      </c>
      <c r="H8" s="13">
        <v>43292</v>
      </c>
      <c r="I8" s="11">
        <v>43403</v>
      </c>
      <c r="J8" s="11">
        <v>43230</v>
      </c>
      <c r="K8" s="31" t="s">
        <v>252</v>
      </c>
      <c r="L8" s="31" t="s">
        <v>253</v>
      </c>
      <c r="M8" s="16" t="s">
        <v>27</v>
      </c>
      <c r="N8" s="16" t="s">
        <v>89</v>
      </c>
      <c r="O8" s="5" t="s">
        <v>179</v>
      </c>
      <c r="P8" s="5" t="s">
        <v>254</v>
      </c>
      <c r="Q8" s="66" t="s">
        <v>29</v>
      </c>
    </row>
    <row r="9" spans="1:17" x14ac:dyDescent="0.15">
      <c r="A9" s="5" t="s">
        <v>170</v>
      </c>
      <c r="B9" s="6" t="s">
        <v>198</v>
      </c>
      <c r="C9" s="7" t="s">
        <v>171</v>
      </c>
      <c r="D9" s="8" t="s">
        <v>298</v>
      </c>
      <c r="E9" s="16">
        <v>666</v>
      </c>
      <c r="F9" s="10">
        <v>42733</v>
      </c>
      <c r="G9" s="11" t="s">
        <v>299</v>
      </c>
      <c r="H9" s="11" t="s">
        <v>112</v>
      </c>
      <c r="I9" s="11" t="s">
        <v>88</v>
      </c>
      <c r="J9" s="13" t="s">
        <v>171</v>
      </c>
      <c r="K9" s="31" t="s">
        <v>278</v>
      </c>
      <c r="L9" s="31" t="s">
        <v>300</v>
      </c>
      <c r="M9" s="16" t="s">
        <v>26</v>
      </c>
      <c r="N9" s="16" t="s">
        <v>95</v>
      </c>
      <c r="O9" s="5" t="s">
        <v>172</v>
      </c>
      <c r="P9" s="5" t="s">
        <v>197</v>
      </c>
    </row>
    <row r="10" spans="1:17" x14ac:dyDescent="0.15">
      <c r="A10" s="37" t="s">
        <v>261</v>
      </c>
      <c r="B10" s="6" t="s">
        <v>198</v>
      </c>
      <c r="C10" s="7" t="s">
        <v>203</v>
      </c>
      <c r="D10" s="8" t="s">
        <v>262</v>
      </c>
      <c r="E10" s="16">
        <v>1454</v>
      </c>
      <c r="F10" s="10">
        <v>41921</v>
      </c>
      <c r="G10" s="13">
        <v>41932</v>
      </c>
      <c r="H10" s="13">
        <v>42216</v>
      </c>
      <c r="I10" s="13">
        <v>42338</v>
      </c>
      <c r="J10" s="13">
        <v>41921</v>
      </c>
      <c r="K10" s="31" t="s">
        <v>263</v>
      </c>
      <c r="L10" s="31" t="s">
        <v>264</v>
      </c>
      <c r="M10" s="33" t="s">
        <v>17</v>
      </c>
      <c r="N10" s="16" t="s">
        <v>214</v>
      </c>
      <c r="O10" s="5" t="s">
        <v>172</v>
      </c>
      <c r="P10" s="5" t="s">
        <v>197</v>
      </c>
      <c r="Q10" s="67" t="s">
        <v>221</v>
      </c>
    </row>
    <row r="11" spans="1:17" x14ac:dyDescent="0.15">
      <c r="A11" s="35" t="s">
        <v>270</v>
      </c>
      <c r="B11" s="38" t="s">
        <v>198</v>
      </c>
      <c r="C11" s="39" t="s">
        <v>199</v>
      </c>
      <c r="D11" s="18" t="s">
        <v>271</v>
      </c>
      <c r="E11" s="16">
        <v>960</v>
      </c>
      <c r="F11" s="11">
        <v>43675</v>
      </c>
      <c r="G11" s="11"/>
      <c r="H11" s="11"/>
      <c r="I11" s="11"/>
      <c r="J11" s="11">
        <v>43657.494664351798</v>
      </c>
      <c r="K11" s="17" t="s">
        <v>200</v>
      </c>
      <c r="L11" s="17" t="s">
        <v>230</v>
      </c>
      <c r="M11" s="16" t="s">
        <v>30</v>
      </c>
      <c r="N11" s="16" t="s">
        <v>59</v>
      </c>
      <c r="O11" s="55" t="s">
        <v>220</v>
      </c>
      <c r="P11" s="16" t="s">
        <v>221</v>
      </c>
      <c r="Q11" s="57" t="s">
        <v>481</v>
      </c>
    </row>
    <row r="12" spans="1:17" x14ac:dyDescent="0.15">
      <c r="A12" s="37" t="s">
        <v>294</v>
      </c>
      <c r="B12" s="6" t="s">
        <v>198</v>
      </c>
      <c r="C12" s="7" t="s">
        <v>295</v>
      </c>
      <c r="D12" s="8" t="s">
        <v>296</v>
      </c>
      <c r="E12" s="16">
        <v>667.82975999999996</v>
      </c>
      <c r="F12" s="10">
        <v>43329</v>
      </c>
      <c r="G12" s="13">
        <v>43358</v>
      </c>
      <c r="H12" s="13">
        <v>43406</v>
      </c>
      <c r="I12" s="13">
        <v>43587</v>
      </c>
      <c r="J12" s="13">
        <v>43333</v>
      </c>
      <c r="K12" s="31" t="s">
        <v>274</v>
      </c>
      <c r="L12" s="31" t="s">
        <v>297</v>
      </c>
      <c r="M12" s="16" t="s">
        <v>4</v>
      </c>
      <c r="N12" s="16" t="s">
        <v>89</v>
      </c>
      <c r="O12" s="5" t="s">
        <v>220</v>
      </c>
      <c r="P12" s="16" t="s">
        <v>221</v>
      </c>
      <c r="Q12" s="57" t="s">
        <v>197</v>
      </c>
    </row>
    <row r="13" spans="1:17" x14ac:dyDescent="0.15">
      <c r="A13" s="33" t="s">
        <v>301</v>
      </c>
      <c r="B13" s="6" t="s">
        <v>198</v>
      </c>
      <c r="C13" s="7" t="s">
        <v>199</v>
      </c>
      <c r="D13" s="8" t="s">
        <v>302</v>
      </c>
      <c r="E13" s="16">
        <v>617.6</v>
      </c>
      <c r="F13" s="10">
        <v>43461</v>
      </c>
      <c r="G13" s="13"/>
      <c r="H13" s="13"/>
      <c r="I13" s="13"/>
      <c r="J13" s="11">
        <v>43475</v>
      </c>
      <c r="K13" s="31" t="s">
        <v>303</v>
      </c>
      <c r="L13" s="31" t="s">
        <v>304</v>
      </c>
      <c r="M13" s="16" t="s">
        <v>14</v>
      </c>
      <c r="N13" s="16" t="s">
        <v>102</v>
      </c>
      <c r="O13" s="5" t="s">
        <v>182</v>
      </c>
      <c r="P13" s="5" t="s">
        <v>215</v>
      </c>
      <c r="Q13" s="57" t="s">
        <v>215</v>
      </c>
    </row>
    <row r="14" spans="1:17" x14ac:dyDescent="0.15">
      <c r="A14" s="33" t="s">
        <v>177</v>
      </c>
      <c r="B14" s="6" t="s">
        <v>198</v>
      </c>
      <c r="C14" s="7" t="s">
        <v>171</v>
      </c>
      <c r="D14" s="12" t="s">
        <v>310</v>
      </c>
      <c r="E14" s="16">
        <v>580</v>
      </c>
      <c r="F14" s="10">
        <v>43008</v>
      </c>
      <c r="G14" s="13" t="s">
        <v>311</v>
      </c>
      <c r="H14" s="14" t="s">
        <v>312</v>
      </c>
      <c r="I14" s="14" t="s">
        <v>313</v>
      </c>
      <c r="J14" s="13" t="s">
        <v>171</v>
      </c>
      <c r="K14" s="31" t="s">
        <v>252</v>
      </c>
      <c r="L14" s="31" t="s">
        <v>314</v>
      </c>
      <c r="M14" s="16" t="s">
        <v>27</v>
      </c>
      <c r="N14" s="16" t="s">
        <v>89</v>
      </c>
      <c r="O14" s="5" t="s">
        <v>172</v>
      </c>
      <c r="P14" s="16" t="s">
        <v>269</v>
      </c>
      <c r="Q14" s="66" t="s">
        <v>221</v>
      </c>
    </row>
    <row r="15" spans="1:17" x14ac:dyDescent="0.15">
      <c r="A15" s="5" t="s">
        <v>175</v>
      </c>
      <c r="B15" s="6" t="s">
        <v>198</v>
      </c>
      <c r="C15" s="7" t="s">
        <v>171</v>
      </c>
      <c r="D15" s="8" t="s">
        <v>316</v>
      </c>
      <c r="E15" s="16">
        <v>495</v>
      </c>
      <c r="F15" s="10">
        <v>42734</v>
      </c>
      <c r="G15" s="11" t="s">
        <v>299</v>
      </c>
      <c r="H15" s="11" t="s">
        <v>112</v>
      </c>
      <c r="I15" s="11" t="s">
        <v>88</v>
      </c>
      <c r="J15" s="13" t="s">
        <v>171</v>
      </c>
      <c r="K15" s="31" t="s">
        <v>278</v>
      </c>
      <c r="L15" s="31" t="s">
        <v>300</v>
      </c>
      <c r="M15" s="16" t="s">
        <v>26</v>
      </c>
      <c r="N15" s="16" t="s">
        <v>95</v>
      </c>
      <c r="O15" s="5" t="s">
        <v>172</v>
      </c>
      <c r="P15" s="5" t="s">
        <v>197</v>
      </c>
      <c r="Q15" s="57" t="s">
        <v>215</v>
      </c>
    </row>
    <row r="16" spans="1:17" x14ac:dyDescent="0.15">
      <c r="A16" s="5" t="s">
        <v>317</v>
      </c>
      <c r="B16" s="6" t="s">
        <v>198</v>
      </c>
      <c r="C16" s="7" t="s">
        <v>295</v>
      </c>
      <c r="D16" s="12" t="s">
        <v>318</v>
      </c>
      <c r="E16" s="16">
        <v>491.05279999999999</v>
      </c>
      <c r="F16" s="10">
        <v>43458</v>
      </c>
      <c r="G16" s="11"/>
      <c r="H16" s="11"/>
      <c r="I16" s="11"/>
      <c r="J16" s="11">
        <v>43468</v>
      </c>
      <c r="K16" s="32" t="s">
        <v>319</v>
      </c>
      <c r="L16" s="32" t="s">
        <v>320</v>
      </c>
      <c r="M16" s="16" t="s">
        <v>18</v>
      </c>
      <c r="N16" s="16" t="s">
        <v>214</v>
      </c>
      <c r="O16" s="5" t="s">
        <v>220</v>
      </c>
      <c r="P16" s="16" t="s">
        <v>221</v>
      </c>
      <c r="Q16" s="66" t="s">
        <v>269</v>
      </c>
    </row>
    <row r="17" spans="1:17" x14ac:dyDescent="0.15">
      <c r="A17" s="5" t="s">
        <v>325</v>
      </c>
      <c r="B17" s="6" t="s">
        <v>198</v>
      </c>
      <c r="C17" s="7" t="s">
        <v>295</v>
      </c>
      <c r="D17" s="8" t="s">
        <v>326</v>
      </c>
      <c r="E17" s="16">
        <v>455.88</v>
      </c>
      <c r="F17" s="10">
        <v>43273</v>
      </c>
      <c r="G17" s="13">
        <v>43336</v>
      </c>
      <c r="H17" s="13">
        <v>43350</v>
      </c>
      <c r="I17" s="13">
        <v>43385</v>
      </c>
      <c r="J17" s="11">
        <v>43275</v>
      </c>
      <c r="K17" s="31" t="s">
        <v>236</v>
      </c>
      <c r="L17" s="31" t="s">
        <v>327</v>
      </c>
      <c r="M17" s="16" t="s">
        <v>23</v>
      </c>
      <c r="N17" s="16" t="s">
        <v>92</v>
      </c>
      <c r="O17" s="5" t="s">
        <v>239</v>
      </c>
      <c r="P17" s="5" t="s">
        <v>257</v>
      </c>
      <c r="Q17" s="57" t="s">
        <v>257</v>
      </c>
    </row>
    <row r="18" spans="1:17" x14ac:dyDescent="0.15">
      <c r="A18" s="16" t="s">
        <v>328</v>
      </c>
      <c r="B18" s="6" t="s">
        <v>198</v>
      </c>
      <c r="C18" s="36" t="s">
        <v>199</v>
      </c>
      <c r="D18" s="18" t="s">
        <v>329</v>
      </c>
      <c r="E18" s="16">
        <v>452</v>
      </c>
      <c r="F18" s="11">
        <v>43644</v>
      </c>
      <c r="G18" s="13"/>
      <c r="H18" s="13"/>
      <c r="I18" s="11"/>
      <c r="J18" s="13">
        <v>43668</v>
      </c>
      <c r="K18" s="17" t="s">
        <v>330</v>
      </c>
      <c r="L18" s="17" t="s">
        <v>331</v>
      </c>
      <c r="M18" s="16" t="s">
        <v>29</v>
      </c>
      <c r="N18" s="16" t="s">
        <v>59</v>
      </c>
      <c r="O18" s="55" t="s">
        <v>220</v>
      </c>
      <c r="P18" s="16" t="s">
        <v>221</v>
      </c>
      <c r="Q18" s="57" t="s">
        <v>209</v>
      </c>
    </row>
    <row r="19" spans="1:17" x14ac:dyDescent="0.15">
      <c r="A19" s="5" t="s">
        <v>178</v>
      </c>
      <c r="B19" s="6" t="s">
        <v>198</v>
      </c>
      <c r="C19" s="7" t="s">
        <v>171</v>
      </c>
      <c r="D19" s="8" t="s">
        <v>332</v>
      </c>
      <c r="E19" s="16">
        <v>435</v>
      </c>
      <c r="F19" s="10">
        <v>43107</v>
      </c>
      <c r="G19" s="13" t="s">
        <v>333</v>
      </c>
      <c r="H19" s="14" t="s">
        <v>334</v>
      </c>
      <c r="I19" s="14" t="s">
        <v>335</v>
      </c>
      <c r="J19" s="11" t="s">
        <v>171</v>
      </c>
      <c r="K19" s="31" t="s">
        <v>252</v>
      </c>
      <c r="L19" s="31" t="s">
        <v>336</v>
      </c>
      <c r="M19" s="16" t="s">
        <v>27</v>
      </c>
      <c r="N19" s="16" t="s">
        <v>89</v>
      </c>
      <c r="O19" s="5" t="s">
        <v>179</v>
      </c>
      <c r="P19" s="5" t="s">
        <v>254</v>
      </c>
      <c r="Q19" s="57" t="s">
        <v>197</v>
      </c>
    </row>
    <row r="20" spans="1:17" x14ac:dyDescent="0.15">
      <c r="A20" s="5" t="s">
        <v>337</v>
      </c>
      <c r="B20" s="6" t="s">
        <v>198</v>
      </c>
      <c r="C20" s="7" t="s">
        <v>199</v>
      </c>
      <c r="D20" s="8" t="s">
        <v>338</v>
      </c>
      <c r="E20" s="16">
        <v>430</v>
      </c>
      <c r="F20" s="10">
        <v>43006</v>
      </c>
      <c r="G20" s="11" t="s">
        <v>299</v>
      </c>
      <c r="H20" s="11" t="s">
        <v>112</v>
      </c>
      <c r="I20" s="11" t="s">
        <v>88</v>
      </c>
      <c r="J20" s="13">
        <v>43028</v>
      </c>
      <c r="K20" s="31" t="s">
        <v>339</v>
      </c>
      <c r="L20" s="31" t="s">
        <v>340</v>
      </c>
      <c r="M20" s="16" t="s">
        <v>9</v>
      </c>
      <c r="N20" s="16" t="s">
        <v>89</v>
      </c>
      <c r="O20" s="5" t="s">
        <v>182</v>
      </c>
      <c r="P20" s="5" t="s">
        <v>341</v>
      </c>
      <c r="Q20" s="66" t="s">
        <v>293</v>
      </c>
    </row>
    <row r="21" spans="1:17" x14ac:dyDescent="0.15">
      <c r="A21" s="16" t="s">
        <v>342</v>
      </c>
      <c r="B21" s="6" t="s">
        <v>198</v>
      </c>
      <c r="C21" s="36" t="s">
        <v>199</v>
      </c>
      <c r="D21" s="18" t="s">
        <v>343</v>
      </c>
      <c r="E21" s="16">
        <v>413.88</v>
      </c>
      <c r="F21" s="11">
        <v>43692</v>
      </c>
      <c r="G21" s="13">
        <v>43712</v>
      </c>
      <c r="H21" s="13">
        <v>43817</v>
      </c>
      <c r="I21" s="13">
        <v>43853</v>
      </c>
      <c r="J21" s="13">
        <v>43704</v>
      </c>
      <c r="K21" s="17" t="s">
        <v>344</v>
      </c>
      <c r="L21" s="17" t="s">
        <v>345</v>
      </c>
      <c r="M21" s="16" t="s">
        <v>13</v>
      </c>
      <c r="N21" s="16" t="s">
        <v>89</v>
      </c>
      <c r="O21" s="5" t="s">
        <v>208</v>
      </c>
      <c r="P21" s="5" t="s">
        <v>209</v>
      </c>
      <c r="Q21" s="57" t="s">
        <v>254</v>
      </c>
    </row>
    <row r="22" spans="1:17" x14ac:dyDescent="0.15">
      <c r="A22" s="5" t="s">
        <v>180</v>
      </c>
      <c r="B22" s="6" t="s">
        <v>198</v>
      </c>
      <c r="C22" s="7" t="s">
        <v>171</v>
      </c>
      <c r="D22" s="8" t="s">
        <v>350</v>
      </c>
      <c r="E22" s="16">
        <v>400</v>
      </c>
      <c r="F22" s="10">
        <v>43182</v>
      </c>
      <c r="G22" s="13" t="s">
        <v>311</v>
      </c>
      <c r="H22" s="14" t="s">
        <v>351</v>
      </c>
      <c r="I22" s="14" t="s">
        <v>352</v>
      </c>
      <c r="J22" s="13" t="s">
        <v>171</v>
      </c>
      <c r="K22" s="31" t="s">
        <v>225</v>
      </c>
      <c r="L22" s="31" t="s">
        <v>353</v>
      </c>
      <c r="M22" s="16" t="s">
        <v>10</v>
      </c>
      <c r="N22" s="16" t="s">
        <v>48</v>
      </c>
      <c r="O22" s="5" t="s">
        <v>172</v>
      </c>
      <c r="P22" s="5" t="s">
        <v>197</v>
      </c>
      <c r="Q22" s="57" t="s">
        <v>197</v>
      </c>
    </row>
    <row r="23" spans="1:17" x14ac:dyDescent="0.15">
      <c r="A23" s="33" t="s">
        <v>354</v>
      </c>
      <c r="B23" s="6" t="s">
        <v>198</v>
      </c>
      <c r="C23" s="36" t="s">
        <v>199</v>
      </c>
      <c r="D23" s="18" t="s">
        <v>355</v>
      </c>
      <c r="E23" s="16">
        <v>387.66</v>
      </c>
      <c r="F23" s="11">
        <v>43724</v>
      </c>
      <c r="G23" s="13"/>
      <c r="H23" s="13"/>
      <c r="I23" s="13"/>
      <c r="J23" s="13"/>
      <c r="K23" s="17"/>
      <c r="L23" s="17"/>
      <c r="M23" s="16" t="s">
        <v>12</v>
      </c>
      <c r="N23" s="16" t="s">
        <v>102</v>
      </c>
      <c r="O23" s="16" t="s">
        <v>12</v>
      </c>
      <c r="P23" s="5"/>
      <c r="Q23" s="57" t="s">
        <v>209</v>
      </c>
    </row>
    <row r="24" spans="1:17" x14ac:dyDescent="0.15">
      <c r="A24" s="5" t="s">
        <v>358</v>
      </c>
      <c r="B24" s="6" t="s">
        <v>198</v>
      </c>
      <c r="C24" s="7" t="s">
        <v>199</v>
      </c>
      <c r="D24" s="12" t="s">
        <v>359</v>
      </c>
      <c r="E24" s="16">
        <v>319.92858000000001</v>
      </c>
      <c r="F24" s="10">
        <v>43465</v>
      </c>
      <c r="G24" s="11"/>
      <c r="H24" s="11"/>
      <c r="I24" s="11"/>
      <c r="J24" s="11">
        <v>43439</v>
      </c>
      <c r="K24" s="32" t="s">
        <v>360</v>
      </c>
      <c r="L24" s="32" t="s">
        <v>361</v>
      </c>
      <c r="M24" s="16" t="s">
        <v>19</v>
      </c>
      <c r="N24" s="16" t="s">
        <v>214</v>
      </c>
      <c r="O24" s="5" t="s">
        <v>220</v>
      </c>
      <c r="P24" s="16" t="s">
        <v>221</v>
      </c>
      <c r="Q24" s="57" t="s">
        <v>254</v>
      </c>
    </row>
    <row r="25" spans="1:17" x14ac:dyDescent="0.15">
      <c r="A25" s="33" t="s">
        <v>363</v>
      </c>
      <c r="B25" s="6" t="s">
        <v>198</v>
      </c>
      <c r="C25" s="7" t="s">
        <v>199</v>
      </c>
      <c r="D25" s="8" t="s">
        <v>364</v>
      </c>
      <c r="E25" s="16">
        <v>244.940471</v>
      </c>
      <c r="F25" s="40">
        <v>43081</v>
      </c>
      <c r="G25" s="41">
        <v>43095</v>
      </c>
      <c r="H25" s="41">
        <v>43138</v>
      </c>
      <c r="I25" s="41">
        <v>43197</v>
      </c>
      <c r="J25" s="41">
        <v>43081</v>
      </c>
      <c r="K25" s="56" t="s">
        <v>212</v>
      </c>
      <c r="L25" s="56" t="s">
        <v>365</v>
      </c>
      <c r="M25" s="16" t="s">
        <v>6</v>
      </c>
      <c r="N25" s="16" t="s">
        <v>214</v>
      </c>
      <c r="O25" s="5" t="s">
        <v>220</v>
      </c>
      <c r="P25" s="5" t="s">
        <v>366</v>
      </c>
      <c r="Q25" s="66" t="s">
        <v>240</v>
      </c>
    </row>
    <row r="26" spans="1:17" x14ac:dyDescent="0.15">
      <c r="A26" s="16" t="s">
        <v>380</v>
      </c>
      <c r="B26" s="6" t="s">
        <v>198</v>
      </c>
      <c r="C26" s="17" t="s">
        <v>199</v>
      </c>
      <c r="D26" s="18" t="s">
        <v>381</v>
      </c>
      <c r="E26" s="16">
        <v>182.759646</v>
      </c>
      <c r="F26" s="11">
        <v>43581</v>
      </c>
      <c r="G26" s="11">
        <v>43602</v>
      </c>
      <c r="H26" s="11">
        <v>43647</v>
      </c>
      <c r="I26" s="11">
        <v>43762</v>
      </c>
      <c r="J26" s="11">
        <v>43584</v>
      </c>
      <c r="K26" s="17" t="s">
        <v>382</v>
      </c>
      <c r="L26" s="17" t="s">
        <v>219</v>
      </c>
      <c r="M26" s="16" t="s">
        <v>8</v>
      </c>
      <c r="N26" s="16" t="s">
        <v>48</v>
      </c>
      <c r="O26" s="55" t="s">
        <v>220</v>
      </c>
      <c r="P26" s="16" t="s">
        <v>221</v>
      </c>
      <c r="Q26" s="57" t="s">
        <v>197</v>
      </c>
    </row>
    <row r="27" spans="1:17" x14ac:dyDescent="0.15">
      <c r="A27" s="16" t="s">
        <v>82</v>
      </c>
      <c r="B27" s="6" t="s">
        <v>198</v>
      </c>
      <c r="C27" s="17" t="s">
        <v>482</v>
      </c>
      <c r="D27" s="18" t="s">
        <v>83</v>
      </c>
      <c r="E27" s="16">
        <v>171.2628</v>
      </c>
      <c r="F27" s="11">
        <v>43599</v>
      </c>
      <c r="G27" s="11">
        <v>43614</v>
      </c>
      <c r="H27" s="13">
        <v>43645</v>
      </c>
      <c r="I27" s="11">
        <v>43828</v>
      </c>
      <c r="J27" s="11">
        <v>43585.511261574102</v>
      </c>
      <c r="K27" s="17" t="s">
        <v>233</v>
      </c>
      <c r="L27" s="17" t="s">
        <v>483</v>
      </c>
      <c r="M27" s="33" t="s">
        <v>31</v>
      </c>
      <c r="N27" s="16" t="s">
        <v>59</v>
      </c>
      <c r="O27" s="55" t="s">
        <v>220</v>
      </c>
      <c r="P27" s="16" t="s">
        <v>221</v>
      </c>
      <c r="Q27" s="68"/>
    </row>
    <row r="28" spans="1:17" x14ac:dyDescent="0.15">
      <c r="A28" s="5" t="s">
        <v>174</v>
      </c>
      <c r="B28" s="6" t="s">
        <v>198</v>
      </c>
      <c r="C28" s="7" t="s">
        <v>171</v>
      </c>
      <c r="D28" s="8" t="s">
        <v>386</v>
      </c>
      <c r="E28" s="16">
        <v>168</v>
      </c>
      <c r="F28" s="10">
        <v>41729</v>
      </c>
      <c r="G28" s="13">
        <v>41750</v>
      </c>
      <c r="H28" s="13">
        <v>41764</v>
      </c>
      <c r="I28" s="13">
        <v>41809</v>
      </c>
      <c r="J28" s="13" t="s">
        <v>171</v>
      </c>
      <c r="K28" s="31" t="s">
        <v>274</v>
      </c>
      <c r="L28" s="31" t="s">
        <v>387</v>
      </c>
      <c r="M28" s="16" t="s">
        <v>4</v>
      </c>
      <c r="N28" s="16" t="s">
        <v>89</v>
      </c>
      <c r="O28" s="5" t="s">
        <v>172</v>
      </c>
      <c r="P28" s="5" t="s">
        <v>197</v>
      </c>
      <c r="Q28" s="57" t="s">
        <v>339</v>
      </c>
    </row>
    <row r="29" spans="1:17" x14ac:dyDescent="0.15">
      <c r="A29" s="5" t="s">
        <v>394</v>
      </c>
      <c r="B29" s="6" t="s">
        <v>198</v>
      </c>
      <c r="C29" s="7" t="s">
        <v>203</v>
      </c>
      <c r="D29" s="8" t="s">
        <v>395</v>
      </c>
      <c r="E29" s="16">
        <v>125</v>
      </c>
      <c r="F29" s="10">
        <v>41158</v>
      </c>
      <c r="G29" s="13">
        <v>41179</v>
      </c>
      <c r="H29" s="13">
        <v>41212</v>
      </c>
      <c r="I29" s="13">
        <v>41379</v>
      </c>
      <c r="J29" s="13">
        <v>41163</v>
      </c>
      <c r="K29" s="31" t="s">
        <v>396</v>
      </c>
      <c r="L29" s="31" t="s">
        <v>397</v>
      </c>
      <c r="M29" s="33" t="s">
        <v>24</v>
      </c>
      <c r="N29" s="16" t="s">
        <v>102</v>
      </c>
      <c r="O29" s="5" t="s">
        <v>172</v>
      </c>
      <c r="P29" s="5" t="s">
        <v>197</v>
      </c>
      <c r="Q29" s="64" t="s">
        <v>484</v>
      </c>
    </row>
    <row r="30" spans="1:17" x14ac:dyDescent="0.15">
      <c r="A30" s="16" t="s">
        <v>398</v>
      </c>
      <c r="B30" s="6" t="s">
        <v>198</v>
      </c>
      <c r="C30" s="36" t="s">
        <v>199</v>
      </c>
      <c r="D30" s="18" t="s">
        <v>148</v>
      </c>
      <c r="E30" s="16">
        <v>122.44</v>
      </c>
      <c r="F30" s="11">
        <v>43682</v>
      </c>
      <c r="G30" s="13">
        <v>43700</v>
      </c>
      <c r="H30" s="13">
        <v>43749</v>
      </c>
      <c r="I30" s="13">
        <v>43784</v>
      </c>
      <c r="J30" s="13">
        <v>43676.722395833298</v>
      </c>
      <c r="K30" s="17" t="s">
        <v>282</v>
      </c>
      <c r="L30" s="17" t="s">
        <v>283</v>
      </c>
      <c r="M30" s="16" t="s">
        <v>12</v>
      </c>
      <c r="N30" s="16" t="s">
        <v>102</v>
      </c>
      <c r="O30" s="5" t="s">
        <v>172</v>
      </c>
      <c r="P30" s="16" t="s">
        <v>269</v>
      </c>
      <c r="Q30" s="57" t="s">
        <v>197</v>
      </c>
    </row>
    <row r="31" spans="1:17" x14ac:dyDescent="0.15">
      <c r="A31" s="5" t="s">
        <v>406</v>
      </c>
      <c r="B31" s="6" t="s">
        <v>198</v>
      </c>
      <c r="C31" s="7" t="s">
        <v>199</v>
      </c>
      <c r="D31" s="12" t="s">
        <v>407</v>
      </c>
      <c r="E31" s="16">
        <v>102</v>
      </c>
      <c r="F31" s="10">
        <v>43098</v>
      </c>
      <c r="G31" s="11">
        <v>43003</v>
      </c>
      <c r="H31" s="11">
        <v>43003</v>
      </c>
      <c r="I31" s="11">
        <v>43003</v>
      </c>
      <c r="J31" s="11">
        <v>43118</v>
      </c>
      <c r="K31" s="32" t="s">
        <v>212</v>
      </c>
      <c r="L31" s="32" t="s">
        <v>408</v>
      </c>
      <c r="M31" s="16" t="s">
        <v>6</v>
      </c>
      <c r="N31" s="16" t="s">
        <v>214</v>
      </c>
      <c r="O31" s="5" t="s">
        <v>239</v>
      </c>
      <c r="P31" s="5" t="s">
        <v>240</v>
      </c>
      <c r="Q31" s="57" t="s">
        <v>197</v>
      </c>
    </row>
    <row r="32" spans="1:17" x14ac:dyDescent="0.15">
      <c r="A32" s="42" t="s">
        <v>176</v>
      </c>
      <c r="B32" s="6" t="s">
        <v>198</v>
      </c>
      <c r="C32" s="7" t="s">
        <v>171</v>
      </c>
      <c r="D32" s="8" t="s">
        <v>412</v>
      </c>
      <c r="E32" s="16">
        <v>94</v>
      </c>
      <c r="F32" s="10">
        <v>42825</v>
      </c>
      <c r="G32" s="11" t="s">
        <v>299</v>
      </c>
      <c r="H32" s="11" t="s">
        <v>112</v>
      </c>
      <c r="I32" s="11" t="s">
        <v>88</v>
      </c>
      <c r="J32" s="13" t="s">
        <v>171</v>
      </c>
      <c r="K32" s="31" t="s">
        <v>252</v>
      </c>
      <c r="L32" s="31" t="s">
        <v>336</v>
      </c>
      <c r="M32" s="16" t="s">
        <v>27</v>
      </c>
      <c r="N32" s="16" t="s">
        <v>89</v>
      </c>
      <c r="O32" s="5" t="s">
        <v>172</v>
      </c>
      <c r="P32" s="5" t="s">
        <v>197</v>
      </c>
      <c r="Q32" s="57" t="s">
        <v>435</v>
      </c>
    </row>
    <row r="33" spans="1:17" x14ac:dyDescent="0.15">
      <c r="A33" s="16" t="s">
        <v>413</v>
      </c>
      <c r="B33" s="6" t="s">
        <v>198</v>
      </c>
      <c r="C33" s="36" t="s">
        <v>199</v>
      </c>
      <c r="D33" s="18" t="s">
        <v>414</v>
      </c>
      <c r="E33" s="16">
        <v>93.5</v>
      </c>
      <c r="F33" s="11">
        <v>43676</v>
      </c>
      <c r="G33" s="13">
        <v>43736</v>
      </c>
      <c r="H33" s="13"/>
      <c r="I33" s="13">
        <v>43748</v>
      </c>
      <c r="J33" s="13">
        <v>43691</v>
      </c>
      <c r="K33" s="17" t="s">
        <v>415</v>
      </c>
      <c r="L33" s="17" t="s">
        <v>416</v>
      </c>
      <c r="M33" s="16" t="s">
        <v>16</v>
      </c>
      <c r="N33" s="16" t="s">
        <v>92</v>
      </c>
      <c r="O33" s="16" t="s">
        <v>179</v>
      </c>
      <c r="P33" s="17" t="s">
        <v>417</v>
      </c>
      <c r="Q33" s="66" t="s">
        <v>269</v>
      </c>
    </row>
    <row r="34" spans="1:17" x14ac:dyDescent="0.15">
      <c r="A34" s="33" t="s">
        <v>424</v>
      </c>
      <c r="B34" s="6" t="s">
        <v>198</v>
      </c>
      <c r="C34" s="7" t="s">
        <v>199</v>
      </c>
      <c r="D34" s="8" t="s">
        <v>425</v>
      </c>
      <c r="E34" s="16">
        <v>79</v>
      </c>
      <c r="F34" s="40">
        <v>42731</v>
      </c>
      <c r="G34" s="41">
        <v>42774</v>
      </c>
      <c r="H34" s="41">
        <v>42815</v>
      </c>
      <c r="I34" s="41">
        <v>42846</v>
      </c>
      <c r="J34" s="41">
        <v>42744</v>
      </c>
      <c r="K34" s="56" t="s">
        <v>218</v>
      </c>
      <c r="L34" s="56" t="s">
        <v>426</v>
      </c>
      <c r="M34" s="16" t="s">
        <v>8</v>
      </c>
      <c r="N34" s="16" t="s">
        <v>48</v>
      </c>
      <c r="O34" s="5" t="s">
        <v>172</v>
      </c>
      <c r="P34" s="16" t="s">
        <v>269</v>
      </c>
      <c r="Q34" s="57" t="s">
        <v>366</v>
      </c>
    </row>
    <row r="35" spans="1:17" x14ac:dyDescent="0.15">
      <c r="A35" s="5" t="s">
        <v>427</v>
      </c>
      <c r="B35" s="6" t="s">
        <v>198</v>
      </c>
      <c r="C35" s="7" t="s">
        <v>199</v>
      </c>
      <c r="D35" s="12" t="s">
        <v>428</v>
      </c>
      <c r="E35" s="16">
        <v>69.819999999999993</v>
      </c>
      <c r="F35" s="10">
        <v>43448</v>
      </c>
      <c r="G35" s="11">
        <v>43476</v>
      </c>
      <c r="H35" s="11">
        <v>43523</v>
      </c>
      <c r="I35" s="11">
        <v>43565</v>
      </c>
      <c r="J35" s="11">
        <v>43454</v>
      </c>
      <c r="K35" s="32" t="s">
        <v>212</v>
      </c>
      <c r="L35" s="32" t="s">
        <v>365</v>
      </c>
      <c r="M35" s="16" t="s">
        <v>6</v>
      </c>
      <c r="N35" s="16" t="s">
        <v>214</v>
      </c>
      <c r="O35" s="5" t="s">
        <v>172</v>
      </c>
      <c r="P35" s="16" t="s">
        <v>269</v>
      </c>
      <c r="Q35" s="57" t="s">
        <v>215</v>
      </c>
    </row>
    <row r="36" spans="1:17" x14ac:dyDescent="0.15">
      <c r="A36" s="5" t="s">
        <v>429</v>
      </c>
      <c r="B36" s="6" t="s">
        <v>198</v>
      </c>
      <c r="C36" s="7" t="s">
        <v>199</v>
      </c>
      <c r="D36" s="8" t="s">
        <v>430</v>
      </c>
      <c r="E36" s="16">
        <v>60</v>
      </c>
      <c r="F36" s="10">
        <v>43257</v>
      </c>
      <c r="G36" s="13">
        <v>43297</v>
      </c>
      <c r="H36" s="13">
        <v>43340</v>
      </c>
      <c r="I36" s="13">
        <v>43371</v>
      </c>
      <c r="J36" s="11">
        <v>43258</v>
      </c>
      <c r="K36" s="31" t="s">
        <v>278</v>
      </c>
      <c r="L36" s="31" t="s">
        <v>279</v>
      </c>
      <c r="M36" s="16" t="s">
        <v>26</v>
      </c>
      <c r="N36" s="16" t="s">
        <v>95</v>
      </c>
      <c r="O36" s="5" t="s">
        <v>239</v>
      </c>
      <c r="P36" s="5" t="s">
        <v>257</v>
      </c>
      <c r="Q36" s="57" t="s">
        <v>197</v>
      </c>
    </row>
    <row r="37" spans="1:17" x14ac:dyDescent="0.15">
      <c r="A37" s="5" t="s">
        <v>431</v>
      </c>
      <c r="B37" s="6" t="s">
        <v>198</v>
      </c>
      <c r="C37" s="7" t="s">
        <v>199</v>
      </c>
      <c r="D37" s="12" t="s">
        <v>432</v>
      </c>
      <c r="E37" s="16">
        <v>59.8</v>
      </c>
      <c r="F37" s="10">
        <v>43369</v>
      </c>
      <c r="G37" s="11"/>
      <c r="H37" s="43">
        <v>44197</v>
      </c>
      <c r="I37" s="11">
        <v>44197</v>
      </c>
      <c r="J37" s="11">
        <v>43425</v>
      </c>
      <c r="K37" s="32" t="s">
        <v>433</v>
      </c>
      <c r="L37" s="31" t="s">
        <v>434</v>
      </c>
      <c r="M37" s="16" t="s">
        <v>33</v>
      </c>
      <c r="N37" s="33" t="s">
        <v>92</v>
      </c>
      <c r="O37" s="5" t="s">
        <v>182</v>
      </c>
      <c r="P37" s="5" t="s">
        <v>435</v>
      </c>
      <c r="Q37" s="66" t="s">
        <v>221</v>
      </c>
    </row>
    <row r="38" spans="1:17" x14ac:dyDescent="0.15">
      <c r="A38" s="33" t="s">
        <v>436</v>
      </c>
      <c r="B38" s="6" t="s">
        <v>198</v>
      </c>
      <c r="C38" s="36" t="s">
        <v>199</v>
      </c>
      <c r="D38" s="18" t="s">
        <v>437</v>
      </c>
      <c r="E38" s="16">
        <v>59.09</v>
      </c>
      <c r="F38" s="11">
        <v>43707</v>
      </c>
      <c r="G38" s="13">
        <v>43720</v>
      </c>
      <c r="H38" s="13">
        <v>43747</v>
      </c>
      <c r="I38" s="13">
        <v>43784</v>
      </c>
      <c r="J38" s="13">
        <v>43713</v>
      </c>
      <c r="K38" s="17" t="s">
        <v>303</v>
      </c>
      <c r="L38" s="17" t="s">
        <v>438</v>
      </c>
      <c r="M38" s="16" t="s">
        <v>14</v>
      </c>
      <c r="N38" s="16" t="s">
        <v>102</v>
      </c>
      <c r="O38" s="5" t="s">
        <v>439</v>
      </c>
      <c r="P38" s="5" t="s">
        <v>209</v>
      </c>
      <c r="Q38" s="57" t="s">
        <v>197</v>
      </c>
    </row>
    <row r="39" spans="1:17" ht="13.5" customHeight="1" x14ac:dyDescent="0.15">
      <c r="A39" s="44" t="s">
        <v>449</v>
      </c>
      <c r="B39" s="6" t="s">
        <v>198</v>
      </c>
      <c r="C39" s="36" t="s">
        <v>199</v>
      </c>
      <c r="D39" s="45" t="s">
        <v>450</v>
      </c>
      <c r="E39" s="16">
        <v>48.69</v>
      </c>
      <c r="F39" s="46">
        <v>43095</v>
      </c>
      <c r="G39" s="47" t="s">
        <v>451</v>
      </c>
      <c r="H39" s="48" t="s">
        <v>112</v>
      </c>
      <c r="I39" s="47">
        <v>43830</v>
      </c>
      <c r="J39" s="47">
        <v>43118</v>
      </c>
      <c r="K39" s="32" t="s">
        <v>212</v>
      </c>
      <c r="L39" s="32" t="s">
        <v>365</v>
      </c>
      <c r="M39" s="16" t="s">
        <v>6</v>
      </c>
      <c r="N39" s="16" t="s">
        <v>214</v>
      </c>
      <c r="O39" s="57" t="s">
        <v>239</v>
      </c>
      <c r="P39" s="57" t="s">
        <v>240</v>
      </c>
      <c r="Q39" s="57"/>
    </row>
    <row r="40" spans="1:17" x14ac:dyDescent="0.15">
      <c r="A40" s="33" t="s">
        <v>440</v>
      </c>
      <c r="B40" s="6" t="s">
        <v>198</v>
      </c>
      <c r="C40" s="36" t="s">
        <v>171</v>
      </c>
      <c r="D40" s="18" t="s">
        <v>441</v>
      </c>
      <c r="E40" s="16">
        <v>58</v>
      </c>
      <c r="F40" s="11">
        <v>43706</v>
      </c>
      <c r="G40" s="13">
        <v>43727</v>
      </c>
      <c r="H40" s="13">
        <v>43773</v>
      </c>
      <c r="I40" s="13">
        <v>43803</v>
      </c>
      <c r="J40" s="13" t="s">
        <v>171</v>
      </c>
      <c r="K40" s="17" t="s">
        <v>212</v>
      </c>
      <c r="L40" s="17" t="s">
        <v>442</v>
      </c>
      <c r="M40" s="16" t="s">
        <v>6</v>
      </c>
      <c r="N40" s="16" t="s">
        <v>214</v>
      </c>
      <c r="O40" s="5" t="s">
        <v>182</v>
      </c>
      <c r="P40" s="5" t="s">
        <v>443</v>
      </c>
      <c r="Q40" s="57" t="s">
        <v>293</v>
      </c>
    </row>
    <row r="41" spans="1:17" x14ac:dyDescent="0.15">
      <c r="A41" s="5" t="s">
        <v>444</v>
      </c>
      <c r="B41" s="6" t="s">
        <v>198</v>
      </c>
      <c r="C41" s="7" t="s">
        <v>203</v>
      </c>
      <c r="D41" s="8" t="s">
        <v>445</v>
      </c>
      <c r="E41" s="16">
        <v>57</v>
      </c>
      <c r="F41" s="10">
        <v>40466</v>
      </c>
      <c r="G41" s="13">
        <v>40500</v>
      </c>
      <c r="H41" s="13">
        <v>40542</v>
      </c>
      <c r="I41" s="13">
        <v>40665</v>
      </c>
      <c r="J41" s="13">
        <v>40484</v>
      </c>
      <c r="K41" s="31" t="s">
        <v>200</v>
      </c>
      <c r="L41" s="31" t="s">
        <v>446</v>
      </c>
      <c r="M41" s="33" t="s">
        <v>30</v>
      </c>
      <c r="N41" s="16" t="s">
        <v>59</v>
      </c>
      <c r="O41" s="5" t="s">
        <v>172</v>
      </c>
      <c r="P41" s="5" t="s">
        <v>197</v>
      </c>
      <c r="Q41" s="66" t="s">
        <v>269</v>
      </c>
    </row>
    <row r="42" spans="1:17" x14ac:dyDescent="0.15">
      <c r="A42" s="16" t="s">
        <v>80</v>
      </c>
      <c r="B42" s="6" t="s">
        <v>198</v>
      </c>
      <c r="C42" s="17" t="s">
        <v>199</v>
      </c>
      <c r="D42" s="18" t="s">
        <v>81</v>
      </c>
      <c r="E42" s="16">
        <v>55</v>
      </c>
      <c r="F42" s="10">
        <v>43518</v>
      </c>
      <c r="G42" s="13">
        <v>43539</v>
      </c>
      <c r="H42" s="13">
        <v>43581</v>
      </c>
      <c r="I42" s="13">
        <v>43610</v>
      </c>
      <c r="J42" s="11">
        <v>43480</v>
      </c>
      <c r="K42" s="17" t="s">
        <v>233</v>
      </c>
      <c r="L42" s="17" t="s">
        <v>485</v>
      </c>
      <c r="M42" s="16" t="s">
        <v>11</v>
      </c>
      <c r="N42" s="16" t="s">
        <v>102</v>
      </c>
      <c r="O42" s="16" t="s">
        <v>208</v>
      </c>
      <c r="P42" s="5" t="s">
        <v>209</v>
      </c>
      <c r="Q42" s="66" t="s">
        <v>221</v>
      </c>
    </row>
    <row r="43" spans="1:17" x14ac:dyDescent="0.15">
      <c r="A43" s="5" t="s">
        <v>74</v>
      </c>
      <c r="B43" s="6" t="s">
        <v>198</v>
      </c>
      <c r="C43" s="7" t="s">
        <v>295</v>
      </c>
      <c r="D43" s="8" t="s">
        <v>75</v>
      </c>
      <c r="E43" s="16">
        <v>49.5</v>
      </c>
      <c r="F43" s="10">
        <v>43336</v>
      </c>
      <c r="G43" s="13">
        <v>43357</v>
      </c>
      <c r="H43" s="13">
        <v>43392</v>
      </c>
      <c r="I43" s="13">
        <v>43430</v>
      </c>
      <c r="J43" s="11">
        <v>43340</v>
      </c>
      <c r="K43" s="31" t="s">
        <v>200</v>
      </c>
      <c r="L43" s="31" t="s">
        <v>230</v>
      </c>
      <c r="M43" s="33" t="s">
        <v>30</v>
      </c>
      <c r="N43" s="16" t="s">
        <v>59</v>
      </c>
      <c r="O43" s="5" t="s">
        <v>30</v>
      </c>
      <c r="P43" s="5" t="s">
        <v>481</v>
      </c>
      <c r="Q43" s="57" t="s">
        <v>197</v>
      </c>
    </row>
    <row r="44" spans="1:17" x14ac:dyDescent="0.15">
      <c r="A44" s="33" t="s">
        <v>486</v>
      </c>
      <c r="B44" s="6" t="s">
        <v>198</v>
      </c>
      <c r="C44" s="39" t="s">
        <v>199</v>
      </c>
      <c r="D44" s="18" t="s">
        <v>148</v>
      </c>
      <c r="E44" s="16">
        <v>43.34</v>
      </c>
      <c r="F44" s="11">
        <v>43703</v>
      </c>
      <c r="G44" s="11">
        <v>43724</v>
      </c>
      <c r="H44" s="11"/>
      <c r="I44" s="11">
        <v>43737</v>
      </c>
      <c r="J44" s="11">
        <v>43707</v>
      </c>
      <c r="K44" s="17" t="s">
        <v>282</v>
      </c>
      <c r="L44" s="17" t="s">
        <v>283</v>
      </c>
      <c r="M44" s="16" t="s">
        <v>12</v>
      </c>
      <c r="N44" s="16" t="s">
        <v>102</v>
      </c>
      <c r="O44" s="5" t="s">
        <v>172</v>
      </c>
      <c r="P44" s="5" t="s">
        <v>484</v>
      </c>
      <c r="Q44" s="57" t="s">
        <v>209</v>
      </c>
    </row>
    <row r="45" spans="1:17" x14ac:dyDescent="0.15">
      <c r="A45" s="5" t="s">
        <v>181</v>
      </c>
      <c r="B45" s="6" t="s">
        <v>198</v>
      </c>
      <c r="C45" s="7" t="s">
        <v>171</v>
      </c>
      <c r="D45" s="12" t="s">
        <v>455</v>
      </c>
      <c r="E45" s="16">
        <v>40</v>
      </c>
      <c r="F45" s="10">
        <v>43445</v>
      </c>
      <c r="G45" s="11"/>
      <c r="H45" s="11"/>
      <c r="I45" s="11"/>
      <c r="J45" s="11"/>
      <c r="K45" s="32" t="s">
        <v>433</v>
      </c>
      <c r="L45" s="32" t="s">
        <v>434</v>
      </c>
      <c r="M45" s="16" t="s">
        <v>33</v>
      </c>
      <c r="N45" s="33" t="s">
        <v>92</v>
      </c>
      <c r="O45" s="5" t="s">
        <v>182</v>
      </c>
      <c r="P45" s="5" t="s">
        <v>435</v>
      </c>
      <c r="Q45" s="67"/>
    </row>
    <row r="46" spans="1:17" x14ac:dyDescent="0.15">
      <c r="A46" s="5" t="s">
        <v>456</v>
      </c>
      <c r="B46" s="6" t="s">
        <v>198</v>
      </c>
      <c r="C46" s="7" t="s">
        <v>199</v>
      </c>
      <c r="D46" s="8" t="s">
        <v>457</v>
      </c>
      <c r="E46" s="16">
        <v>30.3</v>
      </c>
      <c r="F46" s="10">
        <v>42460</v>
      </c>
      <c r="G46" s="13">
        <v>42481</v>
      </c>
      <c r="H46" s="13">
        <v>42523</v>
      </c>
      <c r="I46" s="13">
        <v>42553</v>
      </c>
      <c r="J46" s="13">
        <v>42643</v>
      </c>
      <c r="K46" s="31" t="s">
        <v>218</v>
      </c>
      <c r="L46" s="31" t="s">
        <v>426</v>
      </c>
      <c r="M46" s="16" t="s">
        <v>8</v>
      </c>
      <c r="N46" s="16" t="s">
        <v>48</v>
      </c>
      <c r="O46" s="5" t="s">
        <v>172</v>
      </c>
      <c r="P46" s="16" t="s">
        <v>269</v>
      </c>
      <c r="Q46" s="57" t="s">
        <v>197</v>
      </c>
    </row>
    <row r="47" spans="1:17" x14ac:dyDescent="0.15">
      <c r="A47" s="16" t="s">
        <v>183</v>
      </c>
      <c r="B47" s="6" t="s">
        <v>198</v>
      </c>
      <c r="C47" s="17" t="s">
        <v>171</v>
      </c>
      <c r="D47" s="18" t="s">
        <v>458</v>
      </c>
      <c r="E47" s="16">
        <v>30</v>
      </c>
      <c r="F47" s="11">
        <v>43566</v>
      </c>
      <c r="G47" s="11" t="s">
        <v>88</v>
      </c>
      <c r="H47" s="11" t="s">
        <v>459</v>
      </c>
      <c r="I47" s="11" t="s">
        <v>460</v>
      </c>
      <c r="J47" s="13" t="s">
        <v>171</v>
      </c>
      <c r="K47" s="17" t="s">
        <v>236</v>
      </c>
      <c r="L47" s="17" t="s">
        <v>461</v>
      </c>
      <c r="M47" s="16" t="s">
        <v>23</v>
      </c>
      <c r="N47" s="16" t="s">
        <v>92</v>
      </c>
      <c r="O47" s="5" t="s">
        <v>172</v>
      </c>
      <c r="P47" s="5" t="s">
        <v>197</v>
      </c>
      <c r="Q47" s="57" t="s">
        <v>197</v>
      </c>
    </row>
    <row r="48" spans="1:17" x14ac:dyDescent="0.15">
      <c r="A48" s="16" t="s">
        <v>462</v>
      </c>
      <c r="B48" s="6" t="s">
        <v>198</v>
      </c>
      <c r="C48" s="7" t="s">
        <v>203</v>
      </c>
      <c r="D48" s="8" t="s">
        <v>463</v>
      </c>
      <c r="E48" s="16">
        <v>26.8</v>
      </c>
      <c r="F48" s="10">
        <v>40527</v>
      </c>
      <c r="G48" s="13">
        <v>40573</v>
      </c>
      <c r="H48" s="13">
        <v>40877</v>
      </c>
      <c r="I48" s="13">
        <v>40883</v>
      </c>
      <c r="J48" s="13">
        <v>40529</v>
      </c>
      <c r="K48" s="31" t="s">
        <v>195</v>
      </c>
      <c r="L48" s="31" t="s">
        <v>464</v>
      </c>
      <c r="M48" s="33" t="s">
        <v>5</v>
      </c>
      <c r="N48" s="16" t="s">
        <v>95</v>
      </c>
      <c r="O48" s="5" t="s">
        <v>172</v>
      </c>
      <c r="P48" s="5" t="s">
        <v>197</v>
      </c>
      <c r="Q48" s="69" t="s">
        <v>417</v>
      </c>
    </row>
    <row r="49" spans="1:17" x14ac:dyDescent="0.15">
      <c r="A49" s="33" t="s">
        <v>487</v>
      </c>
      <c r="B49" s="6" t="s">
        <v>198</v>
      </c>
      <c r="C49" s="36" t="s">
        <v>199</v>
      </c>
      <c r="D49" s="49" t="s">
        <v>488</v>
      </c>
      <c r="E49" s="16">
        <v>25</v>
      </c>
      <c r="F49" s="50">
        <v>43647</v>
      </c>
      <c r="G49" s="50"/>
      <c r="H49" s="50"/>
      <c r="I49" s="13"/>
      <c r="J49" s="50">
        <v>43686.312106481499</v>
      </c>
      <c r="K49" s="58" t="s">
        <v>212</v>
      </c>
      <c r="L49" s="58" t="s">
        <v>489</v>
      </c>
      <c r="M49" s="59" t="s">
        <v>6</v>
      </c>
      <c r="N49" s="16" t="s">
        <v>214</v>
      </c>
      <c r="O49" s="59" t="s">
        <v>220</v>
      </c>
      <c r="P49" s="16" t="s">
        <v>221</v>
      </c>
      <c r="Q49" s="66" t="s">
        <v>240</v>
      </c>
    </row>
    <row r="50" spans="1:17" x14ac:dyDescent="0.15">
      <c r="A50" s="5" t="s">
        <v>173</v>
      </c>
      <c r="B50" s="6" t="s">
        <v>198</v>
      </c>
      <c r="C50" s="7" t="s">
        <v>171</v>
      </c>
      <c r="D50" s="8" t="s">
        <v>467</v>
      </c>
      <c r="E50" s="16">
        <v>15</v>
      </c>
      <c r="F50" s="10">
        <v>41339</v>
      </c>
      <c r="G50" s="13"/>
      <c r="H50" s="13"/>
      <c r="I50" s="13"/>
      <c r="J50" s="11"/>
      <c r="K50" s="31" t="s">
        <v>468</v>
      </c>
      <c r="L50" s="31" t="s">
        <v>469</v>
      </c>
      <c r="M50" s="16" t="s">
        <v>28</v>
      </c>
      <c r="N50" s="16" t="s">
        <v>92</v>
      </c>
      <c r="O50" s="5" t="s">
        <v>172</v>
      </c>
      <c r="P50" s="5" t="s">
        <v>197</v>
      </c>
      <c r="Q50" s="66" t="s">
        <v>454</v>
      </c>
    </row>
    <row r="51" spans="1:17" x14ac:dyDescent="0.15">
      <c r="A51" s="5" t="s">
        <v>490</v>
      </c>
      <c r="B51" s="6" t="s">
        <v>198</v>
      </c>
      <c r="C51" s="51" t="s">
        <v>199</v>
      </c>
      <c r="D51" s="52" t="s">
        <v>281</v>
      </c>
      <c r="E51" s="16">
        <v>153</v>
      </c>
      <c r="F51" s="53"/>
      <c r="G51" s="53"/>
      <c r="H51" s="53"/>
      <c r="I51" s="53"/>
      <c r="J51" s="53">
        <v>43690</v>
      </c>
      <c r="K51" s="60"/>
      <c r="L51" s="60"/>
      <c r="M51" s="61" t="s">
        <v>12</v>
      </c>
      <c r="N51" s="16" t="s">
        <v>102</v>
      </c>
      <c r="O51" s="61" t="s">
        <v>12</v>
      </c>
      <c r="P51" s="61"/>
      <c r="Q51" s="57" t="s">
        <v>197</v>
      </c>
    </row>
    <row r="52" spans="1:17" ht="13.5" customHeight="1" x14ac:dyDescent="0.15">
      <c r="A52" s="33" t="s">
        <v>369</v>
      </c>
      <c r="B52" s="6" t="s">
        <v>198</v>
      </c>
      <c r="C52" s="51" t="s">
        <v>199</v>
      </c>
      <c r="D52" s="16" t="s">
        <v>370</v>
      </c>
      <c r="E52" s="16">
        <v>212.5</v>
      </c>
      <c r="F52" s="11">
        <v>43731</v>
      </c>
      <c r="G52" s="13" t="s">
        <v>299</v>
      </c>
      <c r="H52" s="13"/>
      <c r="I52" s="13"/>
      <c r="J52" s="13">
        <v>43733</v>
      </c>
      <c r="K52" s="17" t="s">
        <v>218</v>
      </c>
      <c r="L52" s="62" t="s">
        <v>371</v>
      </c>
      <c r="M52" s="61" t="s">
        <v>8</v>
      </c>
      <c r="N52" s="16" t="s">
        <v>48</v>
      </c>
      <c r="O52" s="61" t="s">
        <v>172</v>
      </c>
      <c r="P52" s="61"/>
      <c r="Q52" s="57" t="s">
        <v>197</v>
      </c>
    </row>
    <row r="53" spans="1:17" x14ac:dyDescent="0.15">
      <c r="A53" s="33" t="s">
        <v>280</v>
      </c>
      <c r="B53" s="6" t="s">
        <v>198</v>
      </c>
      <c r="C53" s="51" t="s">
        <v>199</v>
      </c>
      <c r="D53" s="52" t="s">
        <v>281</v>
      </c>
      <c r="E53" s="16">
        <v>816.10220000000004</v>
      </c>
      <c r="F53" s="11">
        <v>43728</v>
      </c>
      <c r="G53" s="11">
        <v>43753</v>
      </c>
      <c r="H53" s="11">
        <v>43794</v>
      </c>
      <c r="I53" s="11">
        <v>43837</v>
      </c>
      <c r="J53" s="11">
        <v>43685</v>
      </c>
      <c r="K53" s="60"/>
      <c r="L53" s="63"/>
      <c r="M53" s="61" t="s">
        <v>12</v>
      </c>
      <c r="N53" s="16" t="s">
        <v>102</v>
      </c>
      <c r="O53" s="61" t="s">
        <v>12</v>
      </c>
      <c r="P53" s="61"/>
      <c r="Q53" s="57" t="s">
        <v>197</v>
      </c>
    </row>
    <row r="54" spans="1:17" x14ac:dyDescent="0.15">
      <c r="A54" s="19"/>
      <c r="B54" s="20"/>
      <c r="C54" s="54"/>
      <c r="D54" s="22"/>
      <c r="E54" s="19"/>
      <c r="F54" s="23"/>
      <c r="G54" s="24"/>
      <c r="H54" s="24"/>
      <c r="I54" s="24"/>
      <c r="J54" s="24"/>
      <c r="K54" s="21"/>
      <c r="L54" s="21"/>
      <c r="M54" s="19"/>
      <c r="N54" s="19"/>
      <c r="O54" s="64"/>
    </row>
    <row r="56" spans="1:17" x14ac:dyDescent="0.15">
      <c r="A56" s="147" t="s">
        <v>163</v>
      </c>
      <c r="B56" t="s">
        <v>164</v>
      </c>
      <c r="C56" t="s">
        <v>165</v>
      </c>
      <c r="D56"/>
      <c r="E56" s="147" t="s">
        <v>163</v>
      </c>
      <c r="F56" t="s">
        <v>164</v>
      </c>
      <c r="G56" t="s">
        <v>165</v>
      </c>
    </row>
    <row r="57" spans="1:17" x14ac:dyDescent="0.15">
      <c r="A57" s="25" t="s">
        <v>6</v>
      </c>
      <c r="B57" s="1">
        <v>7</v>
      </c>
      <c r="C57" s="1">
        <v>7339.8926489999994</v>
      </c>
      <c r="D57"/>
      <c r="E57" s="25" t="s">
        <v>239</v>
      </c>
      <c r="F57" s="1">
        <v>6</v>
      </c>
      <c r="G57" s="1">
        <v>4502.0849999999991</v>
      </c>
    </row>
    <row r="58" spans="1:17" x14ac:dyDescent="0.15">
      <c r="A58" s="25" t="s">
        <v>30</v>
      </c>
      <c r="B58" s="1">
        <v>4</v>
      </c>
      <c r="C58" s="1">
        <v>5574.5</v>
      </c>
      <c r="D58"/>
      <c r="E58" s="25" t="s">
        <v>182</v>
      </c>
      <c r="F58" s="1">
        <v>6</v>
      </c>
      <c r="G58" s="1">
        <v>7996.8421780000008</v>
      </c>
    </row>
    <row r="59" spans="1:17" x14ac:dyDescent="0.15">
      <c r="A59" s="25" t="s">
        <v>31</v>
      </c>
      <c r="B59" s="1">
        <v>1</v>
      </c>
      <c r="C59" s="1">
        <v>171.2628</v>
      </c>
      <c r="D59"/>
      <c r="E59" s="25" t="s">
        <v>208</v>
      </c>
      <c r="F59" s="1">
        <v>3</v>
      </c>
      <c r="G59" s="1">
        <v>5431.58</v>
      </c>
    </row>
    <row r="60" spans="1:17" x14ac:dyDescent="0.15">
      <c r="A60" s="25" t="s">
        <v>7</v>
      </c>
      <c r="B60" s="1">
        <v>1</v>
      </c>
      <c r="C60" s="1">
        <v>1762</v>
      </c>
      <c r="D60"/>
      <c r="E60" s="25" t="s">
        <v>439</v>
      </c>
      <c r="F60" s="1">
        <v>1</v>
      </c>
      <c r="G60" s="1">
        <v>59.09</v>
      </c>
    </row>
    <row r="61" spans="1:17" x14ac:dyDescent="0.15">
      <c r="A61" s="25" t="s">
        <v>4</v>
      </c>
      <c r="B61" s="1">
        <v>2</v>
      </c>
      <c r="C61" s="1">
        <v>835.82975999999996</v>
      </c>
      <c r="D61"/>
      <c r="E61" s="25" t="s">
        <v>179</v>
      </c>
      <c r="F61" s="1">
        <v>3</v>
      </c>
      <c r="G61" s="1">
        <v>2176.5</v>
      </c>
    </row>
    <row r="62" spans="1:17" x14ac:dyDescent="0.15">
      <c r="A62" s="25" t="s">
        <v>10</v>
      </c>
      <c r="B62" s="1">
        <v>1</v>
      </c>
      <c r="C62" s="1">
        <v>400</v>
      </c>
      <c r="D62"/>
      <c r="E62" s="25" t="s">
        <v>220</v>
      </c>
      <c r="F62" s="1">
        <v>9</v>
      </c>
      <c r="G62" s="1">
        <v>3514.7740569999996</v>
      </c>
    </row>
    <row r="63" spans="1:17" x14ac:dyDescent="0.15">
      <c r="A63" s="25" t="s">
        <v>17</v>
      </c>
      <c r="B63" s="1">
        <v>1</v>
      </c>
      <c r="C63" s="1">
        <v>1454</v>
      </c>
      <c r="D63"/>
      <c r="E63" s="25" t="s">
        <v>30</v>
      </c>
      <c r="F63" s="1">
        <v>1</v>
      </c>
      <c r="G63" s="1">
        <v>49.5</v>
      </c>
    </row>
    <row r="64" spans="1:17" x14ac:dyDescent="0.15">
      <c r="A64" s="25" t="s">
        <v>5</v>
      </c>
      <c r="B64" s="1">
        <v>2</v>
      </c>
      <c r="C64" s="1">
        <v>4989.5</v>
      </c>
      <c r="D64"/>
      <c r="E64" s="25" t="s">
        <v>172</v>
      </c>
      <c r="F64" s="1">
        <v>20</v>
      </c>
      <c r="G64" s="1">
        <v>10825.199999999999</v>
      </c>
    </row>
    <row r="65" spans="1:7" x14ac:dyDescent="0.15">
      <c r="A65" s="25" t="s">
        <v>23</v>
      </c>
      <c r="B65" s="1">
        <v>3</v>
      </c>
      <c r="C65" s="1">
        <v>2559.395</v>
      </c>
      <c r="D65"/>
      <c r="E65" s="25" t="s">
        <v>12</v>
      </c>
      <c r="F65" s="1">
        <v>3</v>
      </c>
      <c r="G65" s="1">
        <v>1356.7622000000001</v>
      </c>
    </row>
    <row r="66" spans="1:7" x14ac:dyDescent="0.15">
      <c r="A66" s="25" t="s">
        <v>18</v>
      </c>
      <c r="B66" s="1">
        <v>1</v>
      </c>
      <c r="C66" s="1">
        <v>491.05279999999999</v>
      </c>
      <c r="D66"/>
      <c r="E66" s="25" t="s">
        <v>166</v>
      </c>
      <c r="F66" s="1">
        <v>52</v>
      </c>
      <c r="G66" s="1">
        <v>35912.333435000008</v>
      </c>
    </row>
    <row r="67" spans="1:7" x14ac:dyDescent="0.15">
      <c r="A67" s="25" t="s">
        <v>11</v>
      </c>
      <c r="B67" s="1">
        <v>1</v>
      </c>
      <c r="C67" s="1">
        <v>55</v>
      </c>
      <c r="D67"/>
    </row>
    <row r="68" spans="1:7" x14ac:dyDescent="0.15">
      <c r="A68" s="25" t="s">
        <v>24</v>
      </c>
      <c r="B68" s="1">
        <v>1</v>
      </c>
      <c r="C68" s="1">
        <v>125</v>
      </c>
      <c r="D68"/>
    </row>
    <row r="69" spans="1:7" x14ac:dyDescent="0.15">
      <c r="A69" s="25" t="s">
        <v>19</v>
      </c>
      <c r="B69" s="1">
        <v>1</v>
      </c>
      <c r="C69" s="1">
        <v>319.92858000000001</v>
      </c>
      <c r="D69"/>
    </row>
    <row r="70" spans="1:7" x14ac:dyDescent="0.15">
      <c r="A70" s="25" t="s">
        <v>9</v>
      </c>
      <c r="B70" s="1">
        <v>1</v>
      </c>
      <c r="C70" s="1">
        <v>430</v>
      </c>
      <c r="D70"/>
    </row>
    <row r="71" spans="1:7" x14ac:dyDescent="0.15">
      <c r="A71" s="25" t="s">
        <v>20</v>
      </c>
      <c r="B71" s="1">
        <v>1</v>
      </c>
      <c r="C71" s="1">
        <v>1649</v>
      </c>
      <c r="D71"/>
    </row>
    <row r="72" spans="1:7" x14ac:dyDescent="0.15">
      <c r="A72" s="25" t="s">
        <v>8</v>
      </c>
      <c r="B72" s="1">
        <v>4</v>
      </c>
      <c r="C72" s="1">
        <v>504.55964599999999</v>
      </c>
      <c r="D72"/>
    </row>
    <row r="73" spans="1:7" x14ac:dyDescent="0.15">
      <c r="A73" s="25" t="s">
        <v>26</v>
      </c>
      <c r="B73" s="1">
        <v>3</v>
      </c>
      <c r="C73" s="1">
        <v>1221</v>
      </c>
      <c r="D73"/>
    </row>
    <row r="74" spans="1:7" x14ac:dyDescent="0.15">
      <c r="A74" s="25" t="s">
        <v>14</v>
      </c>
      <c r="B74" s="1">
        <v>2</v>
      </c>
      <c r="C74" s="1">
        <v>676.69</v>
      </c>
      <c r="D74"/>
    </row>
    <row r="75" spans="1:7" x14ac:dyDescent="0.15">
      <c r="A75" s="25" t="s">
        <v>28</v>
      </c>
      <c r="B75" s="1">
        <v>1</v>
      </c>
      <c r="C75" s="1">
        <v>15</v>
      </c>
      <c r="D75"/>
    </row>
    <row r="76" spans="1:7" x14ac:dyDescent="0.15">
      <c r="A76" s="25" t="s">
        <v>13</v>
      </c>
      <c r="B76" s="1">
        <v>1</v>
      </c>
      <c r="C76" s="1">
        <v>413.88</v>
      </c>
      <c r="D76"/>
    </row>
    <row r="77" spans="1:7" x14ac:dyDescent="0.15">
      <c r="A77" s="25" t="s">
        <v>33</v>
      </c>
      <c r="B77" s="1">
        <v>2</v>
      </c>
      <c r="C77" s="1">
        <v>99.8</v>
      </c>
      <c r="D77"/>
    </row>
    <row r="78" spans="1:7" x14ac:dyDescent="0.15">
      <c r="A78" s="25" t="s">
        <v>27</v>
      </c>
      <c r="B78" s="1">
        <v>4</v>
      </c>
      <c r="C78" s="1">
        <v>2757</v>
      </c>
      <c r="D78"/>
    </row>
    <row r="79" spans="1:7" x14ac:dyDescent="0.15">
      <c r="A79" s="25" t="s">
        <v>29</v>
      </c>
      <c r="B79" s="1">
        <v>1</v>
      </c>
      <c r="C79" s="1">
        <v>452</v>
      </c>
      <c r="D79"/>
    </row>
    <row r="80" spans="1:7" x14ac:dyDescent="0.15">
      <c r="A80" s="25" t="s">
        <v>12</v>
      </c>
      <c r="B80" s="1">
        <v>5</v>
      </c>
      <c r="C80" s="1">
        <v>1522.5422000000001</v>
      </c>
      <c r="D80"/>
    </row>
    <row r="81" spans="1:4" x14ac:dyDescent="0.15">
      <c r="A81" s="25" t="s">
        <v>16</v>
      </c>
      <c r="B81" s="1">
        <v>1</v>
      </c>
      <c r="C81" s="1">
        <v>93.5</v>
      </c>
      <c r="D81"/>
    </row>
    <row r="82" spans="1:4" x14ac:dyDescent="0.15">
      <c r="A82" s="25" t="s">
        <v>166</v>
      </c>
      <c r="B82" s="1">
        <v>52</v>
      </c>
      <c r="C82" s="1">
        <v>35912.333435</v>
      </c>
      <c r="D82"/>
    </row>
    <row r="83" spans="1:4" x14ac:dyDescent="0.15">
      <c r="D83"/>
    </row>
  </sheetData>
  <sortState ref="A2:Q65">
    <sortCondition descending="1" ref="E65"/>
  </sortState>
  <phoneticPr fontId="20" type="noConversion"/>
  <conditionalFormatting sqref="A1">
    <cfRule type="duplicateValues" dxfId="139" priority="119"/>
  </conditionalFormatting>
  <conditionalFormatting sqref="A9">
    <cfRule type="duplicateValues" dxfId="138" priority="70"/>
    <cfRule type="duplicateValues" dxfId="137" priority="71"/>
    <cfRule type="duplicateValues" dxfId="136" priority="72"/>
    <cfRule type="duplicateValues" dxfId="135" priority="73"/>
    <cfRule type="duplicateValues" dxfId="134" priority="74"/>
    <cfRule type="duplicateValues" dxfId="133" priority="75"/>
    <cfRule type="duplicateValues" dxfId="132" priority="76"/>
    <cfRule type="duplicateValues" dxfId="131" priority="77"/>
  </conditionalFormatting>
  <conditionalFormatting sqref="A38">
    <cfRule type="duplicateValues" dxfId="130" priority="68"/>
    <cfRule type="duplicateValues" dxfId="129" priority="69"/>
    <cfRule type="duplicateValues" dxfId="128" priority="116"/>
  </conditionalFormatting>
  <conditionalFormatting sqref="A39">
    <cfRule type="duplicateValues" dxfId="127" priority="78"/>
    <cfRule type="duplicateValues" dxfId="126" priority="79"/>
    <cfRule type="duplicateValues" dxfId="125" priority="80"/>
    <cfRule type="duplicateValues" dxfId="124" priority="81"/>
    <cfRule type="duplicateValues" dxfId="123" priority="82"/>
    <cfRule type="duplicateValues" dxfId="122" priority="83"/>
    <cfRule type="duplicateValues" dxfId="121" priority="84"/>
    <cfRule type="duplicateValues" dxfId="120" priority="85"/>
    <cfRule type="duplicateValues" dxfId="119" priority="86"/>
    <cfRule type="duplicateValues" dxfId="118" priority="87"/>
  </conditionalFormatting>
  <conditionalFormatting sqref="A40">
    <cfRule type="duplicateValues" dxfId="117" priority="65"/>
    <cfRule type="duplicateValues" dxfId="116" priority="66"/>
    <cfRule type="duplicateValues" dxfId="115" priority="67"/>
  </conditionalFormatting>
  <conditionalFormatting sqref="A42">
    <cfRule type="duplicateValues" dxfId="114" priority="117"/>
  </conditionalFormatting>
  <conditionalFormatting sqref="A43">
    <cfRule type="duplicateValues" dxfId="113" priority="112"/>
    <cfRule type="duplicateValues" dxfId="112" priority="113"/>
    <cfRule type="duplicateValues" dxfId="111" priority="114"/>
    <cfRule type="duplicateValues" dxfId="110" priority="115"/>
  </conditionalFormatting>
  <conditionalFormatting sqref="A44">
    <cfRule type="duplicateValues" dxfId="109" priority="62"/>
    <cfRule type="duplicateValues" dxfId="108" priority="63"/>
    <cfRule type="duplicateValues" dxfId="107" priority="64"/>
  </conditionalFormatting>
  <conditionalFormatting sqref="A47">
    <cfRule type="duplicateValues" dxfId="106" priority="110"/>
  </conditionalFormatting>
  <conditionalFormatting sqref="A48">
    <cfRule type="duplicateValues" dxfId="105" priority="1"/>
    <cfRule type="duplicateValues" dxfId="104" priority="2"/>
    <cfRule type="duplicateValues" dxfId="103" priority="3"/>
    <cfRule type="duplicateValues" dxfId="102" priority="55"/>
    <cfRule type="duplicateValues" dxfId="101" priority="56"/>
    <cfRule type="duplicateValues" dxfId="100" priority="57"/>
    <cfRule type="duplicateValues" dxfId="99" priority="58"/>
    <cfRule type="duplicateValues" dxfId="98" priority="59"/>
    <cfRule type="duplicateValues" dxfId="97" priority="60"/>
    <cfRule type="duplicateValues" dxfId="96" priority="61"/>
    <cfRule type="duplicateValues" dxfId="95" priority="103"/>
  </conditionalFormatting>
  <conditionalFormatting sqref="A49">
    <cfRule type="duplicateValues" dxfId="94" priority="48"/>
    <cfRule type="duplicateValues" dxfId="93" priority="49"/>
    <cfRule type="duplicateValues" dxfId="92" priority="50"/>
    <cfRule type="duplicateValues" dxfId="91" priority="51"/>
    <cfRule type="duplicateValues" dxfId="90" priority="52"/>
    <cfRule type="duplicateValues" dxfId="89" priority="53"/>
    <cfRule type="duplicateValues" dxfId="88" priority="54"/>
    <cfRule type="duplicateValues" dxfId="87" priority="102"/>
  </conditionalFormatting>
  <conditionalFormatting sqref="A50">
    <cfRule type="duplicateValues" dxfId="86" priority="98"/>
    <cfRule type="duplicateValues" dxfId="85" priority="99"/>
    <cfRule type="duplicateValues" dxfId="84" priority="100"/>
    <cfRule type="duplicateValues" dxfId="83" priority="101"/>
  </conditionalFormatting>
  <conditionalFormatting sqref="A51">
    <cfRule type="duplicateValues" dxfId="82" priority="88"/>
    <cfRule type="duplicateValues" dxfId="81" priority="89"/>
    <cfRule type="duplicateValues" dxfId="80" priority="90"/>
    <cfRule type="duplicateValues" dxfId="79" priority="91"/>
    <cfRule type="duplicateValues" dxfId="78" priority="92"/>
    <cfRule type="duplicateValues" dxfId="77" priority="93"/>
  </conditionalFormatting>
  <conditionalFormatting sqref="A52">
    <cfRule type="duplicateValues" dxfId="76" priority="4"/>
    <cfRule type="duplicateValues" dxfId="75" priority="5"/>
    <cfRule type="duplicateValues" dxfId="74" priority="6"/>
    <cfRule type="duplicateValues" dxfId="73" priority="7"/>
    <cfRule type="duplicateValues" dxfId="72" priority="8"/>
    <cfRule type="duplicateValues" dxfId="71" priority="9"/>
    <cfRule type="duplicateValues" dxfId="70" priority="10"/>
    <cfRule type="duplicateValues" dxfId="69" priority="11"/>
    <cfRule type="duplicateValues" dxfId="68" priority="12"/>
    <cfRule type="duplicateValues" dxfId="67" priority="13"/>
    <cfRule type="duplicateValues" dxfId="66" priority="14"/>
    <cfRule type="duplicateValues" dxfId="65" priority="15"/>
    <cfRule type="duplicateValues" dxfId="64" priority="16"/>
    <cfRule type="duplicateValues" dxfId="63" priority="17"/>
    <cfRule type="duplicateValues" dxfId="62" priority="18"/>
    <cfRule type="duplicateValues" dxfId="61" priority="19"/>
    <cfRule type="duplicateValues" dxfId="60" priority="20"/>
    <cfRule type="duplicateValues" dxfId="59" priority="21"/>
    <cfRule type="duplicateValues" dxfId="58" priority="22"/>
    <cfRule type="duplicateValues" dxfId="57" priority="23"/>
    <cfRule type="duplicateValues" dxfId="56" priority="24"/>
    <cfRule type="duplicateValues" dxfId="55" priority="25"/>
  </conditionalFormatting>
  <conditionalFormatting sqref="A53">
    <cfRule type="duplicateValues" dxfId="54" priority="26"/>
    <cfRule type="duplicateValues" dxfId="53" priority="27"/>
    <cfRule type="duplicateValues" dxfId="52" priority="28"/>
    <cfRule type="duplicateValues" dxfId="51" priority="29"/>
    <cfRule type="duplicateValues" dxfId="50" priority="30"/>
    <cfRule type="duplicateValues" dxfId="49" priority="31"/>
    <cfRule type="duplicateValues" dxfId="48" priority="32"/>
    <cfRule type="duplicateValues" dxfId="47" priority="33"/>
    <cfRule type="duplicateValues" dxfId="46" priority="34"/>
    <cfRule type="duplicateValues" dxfId="45" priority="35"/>
    <cfRule type="duplicateValues" dxfId="44" priority="36"/>
    <cfRule type="duplicateValues" dxfId="43" priority="37"/>
  </conditionalFormatting>
  <conditionalFormatting sqref="A54">
    <cfRule type="duplicateValues" dxfId="42" priority="130"/>
    <cfRule type="duplicateValues" dxfId="41" priority="131"/>
    <cfRule type="duplicateValues" dxfId="40" priority="132"/>
    <cfRule type="duplicateValues" dxfId="39" priority="133"/>
  </conditionalFormatting>
  <conditionalFormatting sqref="A44:A47">
    <cfRule type="duplicateValues" dxfId="38" priority="111"/>
  </conditionalFormatting>
  <conditionalFormatting sqref="A40:A42 A44:A47 A10:A38 A1:A8">
    <cfRule type="duplicateValues" dxfId="37" priority="120"/>
  </conditionalFormatting>
  <conditionalFormatting sqref="A53 A10:A38 A1:A8 A40:A51">
    <cfRule type="duplicateValues" dxfId="36" priority="118"/>
    <cfRule type="duplicateValues" dxfId="35" priority="121"/>
    <cfRule type="duplicateValues" dxfId="34" priority="122"/>
  </conditionalFormatting>
  <conditionalFormatting sqref="A40:A41 A10:A37 A44:A46 A1:A8">
    <cfRule type="duplicateValues" dxfId="33" priority="123"/>
  </conditionalFormatting>
  <conditionalFormatting sqref="A40:A42 A44:A46 A10:A38 A1:A8">
    <cfRule type="duplicateValues" dxfId="32" priority="124"/>
  </conditionalFormatting>
  <conditionalFormatting sqref="A40:A42 A10:A38 A1:A8 A44:A49">
    <cfRule type="duplicateValues" dxfId="31" priority="125"/>
    <cfRule type="duplicateValues" dxfId="30" priority="126"/>
    <cfRule type="duplicateValues" dxfId="29" priority="1975"/>
  </conditionalFormatting>
  <conditionalFormatting sqref="A40:A42 A10:A38 A1:A8 A44:A50">
    <cfRule type="duplicateValues" dxfId="28" priority="127"/>
  </conditionalFormatting>
  <conditionalFormatting sqref="A40:A50 A10:A38 A1:A8">
    <cfRule type="duplicateValues" dxfId="27" priority="1984"/>
  </conditionalFormatting>
  <conditionalFormatting sqref="A51 A53">
    <cfRule type="duplicateValues" dxfId="26" priority="94"/>
    <cfRule type="duplicateValues" dxfId="25" priority="95"/>
    <cfRule type="duplicateValues" dxfId="24" priority="96"/>
    <cfRule type="duplicateValues" dxfId="23" priority="97"/>
  </conditionalFormatting>
  <conditionalFormatting sqref="A74:A1048576 A55:A56">
    <cfRule type="duplicateValues" dxfId="22" priority="134"/>
  </conditionalFormatting>
  <pageMargins left="0.7" right="0.7" top="0.75" bottom="0.75" header="0.3" footer="0.3"/>
  <pageSetup paperSize="9" orientation="portrait"/>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4"/>
  <sheetViews>
    <sheetView workbookViewId="0">
      <selection activeCell="A13" sqref="A13"/>
    </sheetView>
  </sheetViews>
  <sheetFormatPr defaultColWidth="9" defaultRowHeight="13.5" x14ac:dyDescent="0.15"/>
  <cols>
    <col min="1" max="1" width="11" customWidth="1"/>
    <col min="2" max="2" width="17.625" style="1" customWidth="1"/>
    <col min="3" max="3" width="24.25" customWidth="1"/>
    <col min="4" max="4" width="40.75" customWidth="1"/>
    <col min="5" max="5" width="11" customWidth="1"/>
    <col min="6" max="6" width="17.625" customWidth="1"/>
    <col min="7" max="7" width="24.25" customWidth="1"/>
    <col min="8" max="10" width="10.875" customWidth="1"/>
    <col min="14" max="14" width="19.125" customWidth="1"/>
    <col min="15" max="15" width="18.625" customWidth="1"/>
  </cols>
  <sheetData>
    <row r="1" spans="1:16" x14ac:dyDescent="0.15">
      <c r="A1" s="2" t="s">
        <v>35</v>
      </c>
      <c r="B1" s="2" t="s">
        <v>184</v>
      </c>
      <c r="C1" s="2" t="s">
        <v>36</v>
      </c>
      <c r="D1" s="2" t="s">
        <v>37</v>
      </c>
      <c r="E1" s="3" t="s">
        <v>38</v>
      </c>
      <c r="F1" s="4" t="s">
        <v>39</v>
      </c>
      <c r="G1" s="4" t="s">
        <v>185</v>
      </c>
      <c r="H1" s="4" t="s">
        <v>186</v>
      </c>
      <c r="I1" s="4" t="s">
        <v>40</v>
      </c>
      <c r="J1" s="27" t="s">
        <v>187</v>
      </c>
      <c r="K1" s="28" t="s">
        <v>188</v>
      </c>
      <c r="L1" s="28" t="s">
        <v>189</v>
      </c>
      <c r="M1" s="29" t="s">
        <v>43</v>
      </c>
      <c r="N1" s="29" t="s">
        <v>167</v>
      </c>
      <c r="O1" s="29" t="s">
        <v>169</v>
      </c>
      <c r="P1" s="30" t="s">
        <v>190</v>
      </c>
    </row>
    <row r="2" spans="1:16" x14ac:dyDescent="0.15">
      <c r="A2" s="5" t="s">
        <v>170</v>
      </c>
      <c r="B2" s="6" t="s">
        <v>198</v>
      </c>
      <c r="C2" s="7" t="s">
        <v>171</v>
      </c>
      <c r="D2" s="8" t="s">
        <v>298</v>
      </c>
      <c r="E2" s="9">
        <v>666</v>
      </c>
      <c r="F2" s="10">
        <v>42733</v>
      </c>
      <c r="G2" s="11" t="s">
        <v>299</v>
      </c>
      <c r="H2" s="11" t="s">
        <v>112</v>
      </c>
      <c r="I2" s="11" t="s">
        <v>88</v>
      </c>
      <c r="J2" s="13" t="s">
        <v>171</v>
      </c>
      <c r="K2" s="31" t="s">
        <v>278</v>
      </c>
      <c r="L2" s="31" t="s">
        <v>300</v>
      </c>
      <c r="M2" s="16" t="s">
        <v>26</v>
      </c>
      <c r="N2" s="16" t="s">
        <v>95</v>
      </c>
      <c r="O2" s="5" t="s">
        <v>172</v>
      </c>
      <c r="P2" s="5" t="s">
        <v>197</v>
      </c>
    </row>
    <row r="3" spans="1:16" x14ac:dyDescent="0.15">
      <c r="A3" s="5" t="s">
        <v>177</v>
      </c>
      <c r="B3" s="6" t="s">
        <v>198</v>
      </c>
      <c r="C3" s="7" t="s">
        <v>171</v>
      </c>
      <c r="D3" s="12" t="s">
        <v>310</v>
      </c>
      <c r="E3" s="9">
        <v>580</v>
      </c>
      <c r="F3" s="10">
        <v>43008</v>
      </c>
      <c r="G3" s="13" t="s">
        <v>311</v>
      </c>
      <c r="H3" s="14" t="s">
        <v>312</v>
      </c>
      <c r="I3" s="14" t="s">
        <v>313</v>
      </c>
      <c r="J3" s="13" t="s">
        <v>171</v>
      </c>
      <c r="K3" s="31" t="s">
        <v>252</v>
      </c>
      <c r="L3" s="31" t="s">
        <v>314</v>
      </c>
      <c r="M3" s="16" t="s">
        <v>27</v>
      </c>
      <c r="N3" s="16" t="s">
        <v>89</v>
      </c>
      <c r="O3" s="5" t="s">
        <v>172</v>
      </c>
      <c r="P3" s="16" t="s">
        <v>269</v>
      </c>
    </row>
    <row r="4" spans="1:16" x14ac:dyDescent="0.15">
      <c r="A4" s="5" t="s">
        <v>175</v>
      </c>
      <c r="B4" s="6" t="s">
        <v>198</v>
      </c>
      <c r="C4" s="7" t="s">
        <v>171</v>
      </c>
      <c r="D4" s="8" t="s">
        <v>316</v>
      </c>
      <c r="E4" s="9">
        <v>495</v>
      </c>
      <c r="F4" s="10">
        <v>42734</v>
      </c>
      <c r="G4" s="11" t="s">
        <v>299</v>
      </c>
      <c r="H4" s="11" t="s">
        <v>112</v>
      </c>
      <c r="I4" s="11" t="s">
        <v>88</v>
      </c>
      <c r="J4" s="13" t="s">
        <v>171</v>
      </c>
      <c r="K4" s="31" t="s">
        <v>278</v>
      </c>
      <c r="L4" s="31" t="s">
        <v>300</v>
      </c>
      <c r="M4" s="16" t="s">
        <v>26</v>
      </c>
      <c r="N4" s="16" t="s">
        <v>95</v>
      </c>
      <c r="O4" s="5" t="s">
        <v>172</v>
      </c>
      <c r="P4" s="5" t="s">
        <v>197</v>
      </c>
    </row>
    <row r="5" spans="1:16" x14ac:dyDescent="0.15">
      <c r="A5" s="5" t="s">
        <v>178</v>
      </c>
      <c r="B5" s="6" t="s">
        <v>198</v>
      </c>
      <c r="C5" s="7" t="s">
        <v>171</v>
      </c>
      <c r="D5" s="8" t="s">
        <v>332</v>
      </c>
      <c r="E5" s="9">
        <v>435</v>
      </c>
      <c r="F5" s="10">
        <v>43107</v>
      </c>
      <c r="G5" s="13" t="s">
        <v>333</v>
      </c>
      <c r="H5" s="14" t="s">
        <v>334</v>
      </c>
      <c r="I5" s="14" t="s">
        <v>335</v>
      </c>
      <c r="J5" s="11" t="s">
        <v>171</v>
      </c>
      <c r="K5" s="31" t="s">
        <v>252</v>
      </c>
      <c r="L5" s="31" t="s">
        <v>336</v>
      </c>
      <c r="M5" s="16" t="s">
        <v>27</v>
      </c>
      <c r="N5" s="16" t="s">
        <v>89</v>
      </c>
      <c r="O5" s="5" t="s">
        <v>179</v>
      </c>
      <c r="P5" s="5" t="s">
        <v>254</v>
      </c>
    </row>
    <row r="6" spans="1:16" x14ac:dyDescent="0.15">
      <c r="A6" s="5" t="s">
        <v>180</v>
      </c>
      <c r="B6" s="6" t="s">
        <v>198</v>
      </c>
      <c r="C6" s="7" t="s">
        <v>171</v>
      </c>
      <c r="D6" s="8" t="s">
        <v>350</v>
      </c>
      <c r="E6" s="9">
        <v>400</v>
      </c>
      <c r="F6" s="10">
        <v>43182</v>
      </c>
      <c r="G6" s="13" t="s">
        <v>311</v>
      </c>
      <c r="H6" s="14" t="s">
        <v>351</v>
      </c>
      <c r="I6" s="14" t="s">
        <v>352</v>
      </c>
      <c r="J6" s="13" t="s">
        <v>171</v>
      </c>
      <c r="K6" s="31" t="s">
        <v>225</v>
      </c>
      <c r="L6" s="31" t="s">
        <v>353</v>
      </c>
      <c r="M6" s="16" t="s">
        <v>10</v>
      </c>
      <c r="N6" s="16" t="s">
        <v>48</v>
      </c>
      <c r="O6" s="5" t="s">
        <v>172</v>
      </c>
      <c r="P6" s="5" t="s">
        <v>197</v>
      </c>
    </row>
    <row r="7" spans="1:16" ht="14.25" customHeight="1" x14ac:dyDescent="0.15">
      <c r="A7" s="5" t="s">
        <v>174</v>
      </c>
      <c r="B7" s="6" t="s">
        <v>198</v>
      </c>
      <c r="C7" s="7" t="s">
        <v>171</v>
      </c>
      <c r="D7" s="8" t="s">
        <v>386</v>
      </c>
      <c r="E7" s="9">
        <v>168</v>
      </c>
      <c r="F7" s="10">
        <v>41729</v>
      </c>
      <c r="G7" s="13">
        <v>41750</v>
      </c>
      <c r="H7" s="13">
        <v>41764</v>
      </c>
      <c r="I7" s="13">
        <v>41809</v>
      </c>
      <c r="J7" s="13" t="s">
        <v>171</v>
      </c>
      <c r="K7" s="31" t="s">
        <v>274</v>
      </c>
      <c r="L7" s="31" t="s">
        <v>387</v>
      </c>
      <c r="M7" s="16" t="s">
        <v>4</v>
      </c>
      <c r="N7" s="16" t="s">
        <v>89</v>
      </c>
      <c r="O7" s="5" t="s">
        <v>172</v>
      </c>
      <c r="P7" s="5" t="s">
        <v>197</v>
      </c>
    </row>
    <row r="8" spans="1:16" x14ac:dyDescent="0.15">
      <c r="A8" s="5" t="s">
        <v>176</v>
      </c>
      <c r="B8" s="6" t="s">
        <v>198</v>
      </c>
      <c r="C8" s="7" t="s">
        <v>171</v>
      </c>
      <c r="D8" s="8" t="s">
        <v>412</v>
      </c>
      <c r="E8" s="9">
        <v>94</v>
      </c>
      <c r="F8" s="10">
        <v>42825</v>
      </c>
      <c r="G8" s="11" t="s">
        <v>299</v>
      </c>
      <c r="H8" s="11" t="s">
        <v>112</v>
      </c>
      <c r="I8" s="11" t="s">
        <v>88</v>
      </c>
      <c r="J8" s="13" t="s">
        <v>171</v>
      </c>
      <c r="K8" s="31" t="s">
        <v>252</v>
      </c>
      <c r="L8" s="31" t="s">
        <v>336</v>
      </c>
      <c r="M8" s="16" t="s">
        <v>27</v>
      </c>
      <c r="N8" s="16" t="s">
        <v>89</v>
      </c>
      <c r="O8" s="5" t="s">
        <v>172</v>
      </c>
      <c r="P8" s="5" t="s">
        <v>197</v>
      </c>
    </row>
    <row r="9" spans="1:16" x14ac:dyDescent="0.15">
      <c r="A9" s="5" t="s">
        <v>181</v>
      </c>
      <c r="B9" s="6" t="s">
        <v>198</v>
      </c>
      <c r="C9" s="7" t="s">
        <v>171</v>
      </c>
      <c r="D9" s="12" t="s">
        <v>455</v>
      </c>
      <c r="E9" s="15">
        <v>40</v>
      </c>
      <c r="F9" s="10">
        <v>43445</v>
      </c>
      <c r="G9" s="11"/>
      <c r="H9" s="11"/>
      <c r="I9" s="11"/>
      <c r="J9" s="11"/>
      <c r="K9" s="32" t="s">
        <v>433</v>
      </c>
      <c r="L9" s="32" t="s">
        <v>434</v>
      </c>
      <c r="M9" s="16" t="s">
        <v>33</v>
      </c>
      <c r="N9" s="33" t="s">
        <v>92</v>
      </c>
      <c r="O9" s="5" t="s">
        <v>182</v>
      </c>
      <c r="P9" s="5" t="s">
        <v>435</v>
      </c>
    </row>
    <row r="10" spans="1:16" ht="12.75" customHeight="1" x14ac:dyDescent="0.15">
      <c r="A10" s="16" t="s">
        <v>183</v>
      </c>
      <c r="B10" s="6" t="s">
        <v>198</v>
      </c>
      <c r="C10" s="17" t="s">
        <v>171</v>
      </c>
      <c r="D10" s="18" t="s">
        <v>458</v>
      </c>
      <c r="E10" s="16">
        <v>30</v>
      </c>
      <c r="F10" s="11">
        <v>43566</v>
      </c>
      <c r="G10" s="11" t="s">
        <v>88</v>
      </c>
      <c r="H10" s="11" t="s">
        <v>459</v>
      </c>
      <c r="I10" s="11" t="s">
        <v>460</v>
      </c>
      <c r="J10" s="13" t="s">
        <v>171</v>
      </c>
      <c r="K10" s="17" t="s">
        <v>236</v>
      </c>
      <c r="L10" s="17" t="s">
        <v>461</v>
      </c>
      <c r="M10" s="16" t="s">
        <v>23</v>
      </c>
      <c r="N10" s="16" t="s">
        <v>92</v>
      </c>
      <c r="O10" s="5" t="s">
        <v>172</v>
      </c>
      <c r="P10" s="5" t="s">
        <v>197</v>
      </c>
    </row>
    <row r="11" spans="1:16" x14ac:dyDescent="0.15">
      <c r="A11" s="5" t="s">
        <v>173</v>
      </c>
      <c r="B11" s="6" t="s">
        <v>198</v>
      </c>
      <c r="C11" s="7" t="s">
        <v>171</v>
      </c>
      <c r="D11" s="8" t="s">
        <v>467</v>
      </c>
      <c r="E11" s="9">
        <v>15</v>
      </c>
      <c r="F11" s="10">
        <v>41339</v>
      </c>
      <c r="G11" s="13"/>
      <c r="H11" s="13"/>
      <c r="I11" s="13"/>
      <c r="J11" s="11"/>
      <c r="K11" s="31" t="s">
        <v>468</v>
      </c>
      <c r="L11" s="31" t="s">
        <v>469</v>
      </c>
      <c r="M11" s="16" t="s">
        <v>28</v>
      </c>
      <c r="N11" s="16" t="s">
        <v>92</v>
      </c>
      <c r="O11" s="5" t="s">
        <v>172</v>
      </c>
      <c r="P11" s="5" t="s">
        <v>197</v>
      </c>
    </row>
    <row r="12" spans="1:16" x14ac:dyDescent="0.15">
      <c r="A12" s="19"/>
      <c r="B12" s="20"/>
      <c r="C12" s="21"/>
      <c r="D12" s="22"/>
      <c r="E12" s="19"/>
      <c r="F12" s="23"/>
      <c r="G12" s="24"/>
      <c r="H12" s="24"/>
      <c r="I12" s="24"/>
      <c r="J12" s="24"/>
      <c r="K12" s="21"/>
      <c r="L12" s="21"/>
      <c r="M12" s="19"/>
      <c r="N12" s="19"/>
      <c r="O12" s="19"/>
      <c r="P12" s="19"/>
    </row>
    <row r="13" spans="1:16" x14ac:dyDescent="0.15">
      <c r="A13" s="147" t="s">
        <v>163</v>
      </c>
      <c r="B13" t="s">
        <v>164</v>
      </c>
      <c r="C13" t="s">
        <v>165</v>
      </c>
      <c r="E13" s="147" t="s">
        <v>163</v>
      </c>
      <c r="F13" t="s">
        <v>164</v>
      </c>
      <c r="G13" t="s">
        <v>165</v>
      </c>
    </row>
    <row r="14" spans="1:16" x14ac:dyDescent="0.15">
      <c r="A14" s="25" t="s">
        <v>4</v>
      </c>
      <c r="B14" s="1">
        <v>1</v>
      </c>
      <c r="C14" s="1">
        <v>168</v>
      </c>
      <c r="E14" s="25" t="s">
        <v>182</v>
      </c>
      <c r="F14" s="1">
        <v>1</v>
      </c>
      <c r="G14" s="1">
        <v>40</v>
      </c>
    </row>
    <row r="15" spans="1:16" x14ac:dyDescent="0.15">
      <c r="A15" s="25" t="s">
        <v>10</v>
      </c>
      <c r="B15" s="1">
        <v>1</v>
      </c>
      <c r="C15" s="1">
        <v>400</v>
      </c>
      <c r="E15" s="25" t="s">
        <v>179</v>
      </c>
      <c r="F15" s="1">
        <v>1</v>
      </c>
      <c r="G15" s="1">
        <v>435</v>
      </c>
    </row>
    <row r="16" spans="1:16" x14ac:dyDescent="0.15">
      <c r="A16" s="25" t="s">
        <v>23</v>
      </c>
      <c r="B16" s="1">
        <v>1</v>
      </c>
      <c r="C16" s="1">
        <v>30</v>
      </c>
      <c r="E16" s="25" t="s">
        <v>172</v>
      </c>
      <c r="F16" s="1">
        <v>8</v>
      </c>
      <c r="G16" s="1">
        <v>2448</v>
      </c>
    </row>
    <row r="17" spans="1:7" x14ac:dyDescent="0.15">
      <c r="A17" s="25" t="s">
        <v>26</v>
      </c>
      <c r="B17" s="1">
        <v>2</v>
      </c>
      <c r="C17" s="1">
        <v>1161</v>
      </c>
      <c r="E17" s="25" t="s">
        <v>166</v>
      </c>
      <c r="F17" s="1">
        <v>10</v>
      </c>
      <c r="G17" s="1">
        <v>2923</v>
      </c>
    </row>
    <row r="18" spans="1:7" x14ac:dyDescent="0.15">
      <c r="A18" s="25" t="s">
        <v>28</v>
      </c>
      <c r="B18" s="1">
        <v>1</v>
      </c>
      <c r="C18" s="1">
        <v>15</v>
      </c>
    </row>
    <row r="19" spans="1:7" x14ac:dyDescent="0.15">
      <c r="A19" s="25" t="s">
        <v>33</v>
      </c>
      <c r="B19" s="1">
        <v>1</v>
      </c>
      <c r="C19" s="1">
        <v>40</v>
      </c>
      <c r="F19" s="26"/>
    </row>
    <row r="20" spans="1:7" x14ac:dyDescent="0.15">
      <c r="A20" s="25" t="s">
        <v>27</v>
      </c>
      <c r="B20" s="1">
        <v>3</v>
      </c>
      <c r="C20" s="1">
        <v>1109</v>
      </c>
    </row>
    <row r="21" spans="1:7" x14ac:dyDescent="0.15">
      <c r="A21" s="25" t="s">
        <v>166</v>
      </c>
      <c r="B21" s="1">
        <v>10</v>
      </c>
      <c r="C21" s="1">
        <v>2923</v>
      </c>
    </row>
    <row r="22" spans="1:7" x14ac:dyDescent="0.15">
      <c r="B22"/>
    </row>
    <row r="23" spans="1:7" x14ac:dyDescent="0.15">
      <c r="B23"/>
    </row>
    <row r="24" spans="1:7" x14ac:dyDescent="0.15">
      <c r="B24"/>
    </row>
  </sheetData>
  <sortState ref="A3:S15">
    <sortCondition descending="1" ref="F2"/>
  </sortState>
  <phoneticPr fontId="20" type="noConversion"/>
  <conditionalFormatting sqref="A1">
    <cfRule type="duplicateValues" dxfId="21" priority="49"/>
  </conditionalFormatting>
  <conditionalFormatting sqref="A8">
    <cfRule type="duplicateValues" dxfId="20" priority="48"/>
  </conditionalFormatting>
  <conditionalFormatting sqref="A10">
    <cfRule type="duplicateValues" dxfId="19" priority="45"/>
  </conditionalFormatting>
  <conditionalFormatting sqref="A11">
    <cfRule type="duplicateValues" dxfId="18" priority="1633"/>
    <cfRule type="duplicateValues" dxfId="17" priority="1634"/>
    <cfRule type="duplicateValues" dxfId="16" priority="1635"/>
    <cfRule type="duplicateValues" dxfId="15" priority="1636"/>
  </conditionalFormatting>
  <conditionalFormatting sqref="A12">
    <cfRule type="duplicateValues" dxfId="14" priority="999"/>
    <cfRule type="duplicateValues" dxfId="13" priority="1005"/>
    <cfRule type="duplicateValues" dxfId="12" priority="1007"/>
    <cfRule type="duplicateValues" dxfId="11" priority="1008"/>
    <cfRule type="duplicateValues" dxfId="10" priority="1011"/>
  </conditionalFormatting>
  <conditionalFormatting sqref="A1:A1048576">
    <cfRule type="duplicateValues" dxfId="9" priority="19"/>
  </conditionalFormatting>
  <conditionalFormatting sqref="A1:A10">
    <cfRule type="duplicateValues" dxfId="8" priority="1644"/>
    <cfRule type="duplicateValues" dxfId="7" priority="1651"/>
    <cfRule type="duplicateValues" dxfId="6" priority="1652"/>
    <cfRule type="duplicateValues" dxfId="5" priority="1655"/>
  </conditionalFormatting>
  <conditionalFormatting sqref="A1:A9">
    <cfRule type="duplicateValues" dxfId="4" priority="1650"/>
  </conditionalFormatting>
  <conditionalFormatting sqref="A1:A11">
    <cfRule type="duplicateValues" dxfId="3" priority="1657"/>
  </conditionalFormatting>
  <conditionalFormatting sqref="A9:A10">
    <cfRule type="duplicateValues" dxfId="2" priority="1646"/>
  </conditionalFormatting>
  <conditionalFormatting sqref="A26:A1048576">
    <cfRule type="duplicateValues" dxfId="1" priority="1661"/>
  </conditionalFormatting>
  <conditionalFormatting sqref="A9 A1:A7">
    <cfRule type="duplicateValues" dxfId="0" priority="1642"/>
  </conditionalFormatting>
  <pageMargins left="0.7" right="0.7" top="0.75" bottom="0.75" header="0.3" footer="0.3"/>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H13" sqref="H13"/>
    </sheetView>
  </sheetViews>
  <sheetFormatPr defaultRowHeight="13.5" x14ac:dyDescent="0.15"/>
  <cols>
    <col min="1" max="1" width="19.875" customWidth="1"/>
    <col min="2" max="2" width="48.375" customWidth="1"/>
  </cols>
  <sheetData>
    <row r="1" spans="1:2" x14ac:dyDescent="0.15">
      <c r="A1" s="376" t="s">
        <v>718</v>
      </c>
      <c r="B1" s="285" t="s">
        <v>704</v>
      </c>
    </row>
    <row r="2" spans="1:2" ht="31.5" customHeight="1" x14ac:dyDescent="0.15">
      <c r="A2" s="258" t="s">
        <v>705</v>
      </c>
      <c r="B2" s="258" t="s">
        <v>706</v>
      </c>
    </row>
    <row r="3" spans="1:2" ht="31.5" customHeight="1" x14ac:dyDescent="0.15">
      <c r="A3" s="258" t="s">
        <v>707</v>
      </c>
      <c r="B3" s="377" t="s">
        <v>721</v>
      </c>
    </row>
    <row r="4" spans="1:2" ht="31.5" customHeight="1" x14ac:dyDescent="0.15">
      <c r="A4" s="258" t="s">
        <v>708</v>
      </c>
      <c r="B4" s="258" t="s">
        <v>709</v>
      </c>
    </row>
    <row r="5" spans="1:2" ht="31.5" customHeight="1" x14ac:dyDescent="0.15">
      <c r="A5" s="258" t="s">
        <v>710</v>
      </c>
      <c r="B5" s="258" t="s">
        <v>711</v>
      </c>
    </row>
    <row r="6" spans="1:2" ht="31.5" customHeight="1" x14ac:dyDescent="0.15">
      <c r="A6" s="258" t="s">
        <v>712</v>
      </c>
      <c r="B6" s="258" t="s">
        <v>713</v>
      </c>
    </row>
    <row r="7" spans="1:2" ht="31.5" customHeight="1" x14ac:dyDescent="0.15">
      <c r="A7" s="258" t="s">
        <v>714</v>
      </c>
      <c r="B7" s="258" t="s">
        <v>715</v>
      </c>
    </row>
    <row r="8" spans="1:2" ht="31.5" customHeight="1" x14ac:dyDescent="0.15">
      <c r="A8" s="258" t="s">
        <v>716</v>
      </c>
      <c r="B8" s="258" t="s">
        <v>717</v>
      </c>
    </row>
    <row r="9" spans="1:2" ht="27.75" customHeight="1" x14ac:dyDescent="0.15">
      <c r="A9" s="377" t="s">
        <v>719</v>
      </c>
      <c r="B9" s="377" t="s">
        <v>720</v>
      </c>
    </row>
  </sheetData>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sqref="A1:J53"/>
    </sheetView>
  </sheetViews>
  <sheetFormatPr defaultColWidth="9" defaultRowHeight="13.5" x14ac:dyDescent="0.15"/>
  <cols>
    <col min="1" max="3" width="10.75" customWidth="1"/>
    <col min="4" max="4" width="16.75" customWidth="1"/>
    <col min="5" max="6" width="14.75" customWidth="1"/>
    <col min="7" max="7" width="18.75" customWidth="1"/>
    <col min="8" max="8" width="10.75" customWidth="1"/>
    <col min="9" max="9" width="15.25" customWidth="1"/>
    <col min="10" max="10" width="12.75" customWidth="1"/>
  </cols>
  <sheetData>
    <row r="1" spans="1:10" x14ac:dyDescent="0.15">
      <c r="A1" t="s">
        <v>35</v>
      </c>
      <c r="B1" t="s">
        <v>36</v>
      </c>
      <c r="C1" t="s">
        <v>37</v>
      </c>
      <c r="D1" t="s">
        <v>38</v>
      </c>
      <c r="E1" t="s">
        <v>39</v>
      </c>
      <c r="F1" t="s">
        <v>40</v>
      </c>
      <c r="G1" t="s">
        <v>41</v>
      </c>
      <c r="H1" t="s">
        <v>42</v>
      </c>
      <c r="I1" t="s">
        <v>43</v>
      </c>
      <c r="J1" t="s">
        <v>44</v>
      </c>
    </row>
    <row r="2" spans="1:10" x14ac:dyDescent="0.15">
      <c r="A2" t="s">
        <v>45</v>
      </c>
      <c r="B2" t="s">
        <v>46</v>
      </c>
      <c r="C2" t="s">
        <v>47</v>
      </c>
      <c r="D2">
        <v>3441.5419999999999</v>
      </c>
      <c r="F2" s="26">
        <v>43603</v>
      </c>
      <c r="G2" s="26">
        <v>43598</v>
      </c>
      <c r="H2" s="26">
        <v>43594</v>
      </c>
      <c r="I2" t="s">
        <v>6</v>
      </c>
      <c r="J2" t="s">
        <v>48</v>
      </c>
    </row>
    <row r="3" spans="1:10" ht="162" x14ac:dyDescent="0.15">
      <c r="A3" t="s">
        <v>49</v>
      </c>
      <c r="B3" t="s">
        <v>46</v>
      </c>
      <c r="C3" s="87" t="s">
        <v>50</v>
      </c>
      <c r="D3">
        <v>408.92486000000002</v>
      </c>
      <c r="E3" s="26">
        <v>43098</v>
      </c>
      <c r="F3" s="26">
        <v>43231</v>
      </c>
      <c r="G3" s="26">
        <v>43582</v>
      </c>
      <c r="I3" t="s">
        <v>6</v>
      </c>
      <c r="J3" t="s">
        <v>48</v>
      </c>
    </row>
    <row r="4" spans="1:10" x14ac:dyDescent="0.15">
      <c r="A4" t="s">
        <v>51</v>
      </c>
      <c r="B4" t="s">
        <v>46</v>
      </c>
      <c r="C4" t="s">
        <v>52</v>
      </c>
      <c r="D4">
        <v>146</v>
      </c>
      <c r="E4" s="26">
        <v>43098</v>
      </c>
      <c r="F4" s="26">
        <v>43300</v>
      </c>
      <c r="G4" s="26">
        <v>43492</v>
      </c>
      <c r="H4" s="26">
        <v>43492</v>
      </c>
      <c r="I4" t="s">
        <v>6</v>
      </c>
      <c r="J4" t="s">
        <v>48</v>
      </c>
    </row>
    <row r="5" spans="1:10" x14ac:dyDescent="0.15">
      <c r="A5" t="s">
        <v>53</v>
      </c>
      <c r="B5" t="s">
        <v>46</v>
      </c>
      <c r="C5" t="s">
        <v>54</v>
      </c>
      <c r="D5">
        <v>127.08</v>
      </c>
      <c r="E5" s="26">
        <v>43098</v>
      </c>
      <c r="F5" s="26">
        <v>43231</v>
      </c>
      <c r="G5" s="26">
        <v>43582</v>
      </c>
      <c r="I5" t="s">
        <v>6</v>
      </c>
      <c r="J5" t="s">
        <v>48</v>
      </c>
    </row>
    <row r="6" spans="1:10" x14ac:dyDescent="0.15">
      <c r="A6" t="s">
        <v>55</v>
      </c>
      <c r="B6" t="s">
        <v>46</v>
      </c>
      <c r="C6" t="s">
        <v>56</v>
      </c>
      <c r="D6">
        <v>6.4560000000000004</v>
      </c>
      <c r="I6" t="s">
        <v>6</v>
      </c>
      <c r="J6" t="s">
        <v>48</v>
      </c>
    </row>
    <row r="7" spans="1:10" x14ac:dyDescent="0.15">
      <c r="A7" t="s">
        <v>57</v>
      </c>
      <c r="B7" t="s">
        <v>46</v>
      </c>
      <c r="C7" t="s">
        <v>58</v>
      </c>
      <c r="D7">
        <v>1848</v>
      </c>
      <c r="E7" s="26">
        <v>43445</v>
      </c>
      <c r="F7" s="26">
        <v>43503</v>
      </c>
      <c r="G7" s="26">
        <v>43642</v>
      </c>
      <c r="H7" s="26">
        <v>43642</v>
      </c>
      <c r="I7" t="s">
        <v>21</v>
      </c>
      <c r="J7" t="s">
        <v>59</v>
      </c>
    </row>
    <row r="8" spans="1:10" x14ac:dyDescent="0.15">
      <c r="A8" t="s">
        <v>60</v>
      </c>
      <c r="B8" t="s">
        <v>46</v>
      </c>
      <c r="C8" t="s">
        <v>61</v>
      </c>
      <c r="D8">
        <v>1688</v>
      </c>
      <c r="E8" s="26">
        <v>43049</v>
      </c>
      <c r="F8" s="26">
        <v>43206</v>
      </c>
      <c r="G8" s="26">
        <v>43644</v>
      </c>
      <c r="H8" s="26">
        <v>43644</v>
      </c>
      <c r="I8" t="s">
        <v>21</v>
      </c>
      <c r="J8" t="s">
        <v>59</v>
      </c>
    </row>
    <row r="9" spans="1:10" x14ac:dyDescent="0.15">
      <c r="A9" t="s">
        <v>62</v>
      </c>
      <c r="B9" t="s">
        <v>46</v>
      </c>
      <c r="C9" t="s">
        <v>63</v>
      </c>
      <c r="D9">
        <v>71.760000000000005</v>
      </c>
      <c r="E9" s="26">
        <v>43410</v>
      </c>
      <c r="F9" s="26">
        <v>43511</v>
      </c>
      <c r="G9" s="26">
        <v>43489</v>
      </c>
      <c r="H9" s="26">
        <v>43489</v>
      </c>
      <c r="I9" t="s">
        <v>21</v>
      </c>
      <c r="J9" t="s">
        <v>59</v>
      </c>
    </row>
    <row r="10" spans="1:10" x14ac:dyDescent="0.15">
      <c r="A10" t="s">
        <v>64</v>
      </c>
      <c r="B10" t="s">
        <v>46</v>
      </c>
      <c r="C10" t="s">
        <v>65</v>
      </c>
      <c r="D10">
        <v>430</v>
      </c>
      <c r="E10" s="26">
        <v>43313</v>
      </c>
      <c r="F10" s="26">
        <v>43427</v>
      </c>
      <c r="G10" s="26">
        <v>43482</v>
      </c>
      <c r="H10" s="26">
        <v>43482</v>
      </c>
      <c r="I10" t="s">
        <v>30</v>
      </c>
      <c r="J10" t="s">
        <v>59</v>
      </c>
    </row>
    <row r="11" spans="1:10" x14ac:dyDescent="0.15">
      <c r="A11" t="s">
        <v>66</v>
      </c>
      <c r="B11" t="s">
        <v>46</v>
      </c>
      <c r="C11" t="s">
        <v>67</v>
      </c>
      <c r="D11">
        <v>269.76499999999999</v>
      </c>
      <c r="E11" s="26">
        <v>43447</v>
      </c>
      <c r="F11" s="26">
        <v>43534</v>
      </c>
      <c r="G11" s="26">
        <v>43594</v>
      </c>
      <c r="H11" s="26">
        <v>43590</v>
      </c>
      <c r="I11" t="s">
        <v>30</v>
      </c>
      <c r="J11" t="s">
        <v>59</v>
      </c>
    </row>
    <row r="12" spans="1:10" x14ac:dyDescent="0.15">
      <c r="A12" t="s">
        <v>68</v>
      </c>
      <c r="B12" t="s">
        <v>46</v>
      </c>
      <c r="C12" t="s">
        <v>69</v>
      </c>
      <c r="D12">
        <v>199.5</v>
      </c>
      <c r="E12" s="26">
        <v>43465</v>
      </c>
      <c r="F12" s="26">
        <v>43549</v>
      </c>
      <c r="G12" s="26">
        <v>43574</v>
      </c>
      <c r="H12" s="26">
        <v>43558</v>
      </c>
      <c r="I12" t="s">
        <v>30</v>
      </c>
      <c r="J12" t="s">
        <v>59</v>
      </c>
    </row>
    <row r="13" spans="1:10" x14ac:dyDescent="0.15">
      <c r="A13" t="s">
        <v>70</v>
      </c>
      <c r="B13" t="s">
        <v>46</v>
      </c>
      <c r="C13" t="s">
        <v>71</v>
      </c>
      <c r="D13">
        <v>118</v>
      </c>
      <c r="E13" s="26">
        <v>43353</v>
      </c>
      <c r="F13" s="26">
        <v>43441</v>
      </c>
      <c r="G13" s="26">
        <v>43486</v>
      </c>
      <c r="H13" s="26">
        <v>43486</v>
      </c>
      <c r="I13" t="s">
        <v>30</v>
      </c>
      <c r="J13" t="s">
        <v>59</v>
      </c>
    </row>
    <row r="14" spans="1:10" x14ac:dyDescent="0.15">
      <c r="A14" t="s">
        <v>72</v>
      </c>
      <c r="B14" t="s">
        <v>46</v>
      </c>
      <c r="C14" t="s">
        <v>73</v>
      </c>
      <c r="D14">
        <v>2121.27</v>
      </c>
      <c r="E14" s="26">
        <v>43553</v>
      </c>
      <c r="F14" s="26">
        <v>43701</v>
      </c>
      <c r="G14" s="26">
        <v>43738</v>
      </c>
      <c r="H14" s="26">
        <v>43738</v>
      </c>
      <c r="I14" t="s">
        <v>30</v>
      </c>
      <c r="J14" t="s">
        <v>59</v>
      </c>
    </row>
    <row r="15" spans="1:10" x14ac:dyDescent="0.15">
      <c r="A15" t="s">
        <v>74</v>
      </c>
      <c r="B15" t="s">
        <v>46</v>
      </c>
      <c r="C15" t="s">
        <v>75</v>
      </c>
      <c r="D15">
        <v>49.5</v>
      </c>
      <c r="E15" s="26">
        <v>43336</v>
      </c>
      <c r="F15" s="26">
        <v>43430</v>
      </c>
      <c r="G15" s="26">
        <v>43738</v>
      </c>
      <c r="H15" s="26">
        <v>43734</v>
      </c>
      <c r="I15" t="s">
        <v>30</v>
      </c>
      <c r="J15" t="s">
        <v>59</v>
      </c>
    </row>
    <row r="16" spans="1:10" x14ac:dyDescent="0.15">
      <c r="A16" t="s">
        <v>76</v>
      </c>
      <c r="B16" t="s">
        <v>46</v>
      </c>
      <c r="C16" t="s">
        <v>77</v>
      </c>
      <c r="D16">
        <v>800</v>
      </c>
      <c r="E16" s="26">
        <v>43495</v>
      </c>
      <c r="F16" s="26">
        <v>43603</v>
      </c>
      <c r="G16" s="26">
        <v>43608</v>
      </c>
      <c r="H16" s="26">
        <v>43606</v>
      </c>
      <c r="I16" t="s">
        <v>31</v>
      </c>
      <c r="J16" t="s">
        <v>59</v>
      </c>
    </row>
    <row r="17" spans="1:10" x14ac:dyDescent="0.15">
      <c r="A17" t="s">
        <v>78</v>
      </c>
      <c r="B17" t="s">
        <v>46</v>
      </c>
      <c r="C17" t="s">
        <v>79</v>
      </c>
      <c r="D17">
        <v>245</v>
      </c>
      <c r="E17" s="26">
        <v>43439</v>
      </c>
      <c r="F17" s="26">
        <v>43467</v>
      </c>
      <c r="G17" s="26">
        <v>43459</v>
      </c>
      <c r="H17" s="26">
        <v>43467</v>
      </c>
      <c r="I17" t="s">
        <v>31</v>
      </c>
      <c r="J17" t="s">
        <v>59</v>
      </c>
    </row>
    <row r="18" spans="1:10" x14ac:dyDescent="0.15">
      <c r="A18" t="s">
        <v>80</v>
      </c>
      <c r="B18" t="s">
        <v>46</v>
      </c>
      <c r="C18" t="s">
        <v>81</v>
      </c>
      <c r="D18">
        <v>55</v>
      </c>
      <c r="E18" s="26">
        <v>43518</v>
      </c>
      <c r="F18" s="26">
        <v>43610</v>
      </c>
      <c r="G18" s="26">
        <v>43738</v>
      </c>
      <c r="H18" s="26">
        <v>43735</v>
      </c>
      <c r="I18" t="s">
        <v>31</v>
      </c>
      <c r="J18" t="s">
        <v>59</v>
      </c>
    </row>
    <row r="19" spans="1:10" x14ac:dyDescent="0.15">
      <c r="A19" t="s">
        <v>82</v>
      </c>
      <c r="B19" t="s">
        <v>46</v>
      </c>
      <c r="C19" t="s">
        <v>83</v>
      </c>
      <c r="D19">
        <v>171.2628</v>
      </c>
      <c r="E19" s="26">
        <v>43599</v>
      </c>
      <c r="F19" s="26">
        <v>43828</v>
      </c>
      <c r="G19" s="26">
        <v>43737</v>
      </c>
      <c r="H19" s="26">
        <v>43734</v>
      </c>
      <c r="I19" t="s">
        <v>31</v>
      </c>
      <c r="J19" t="s">
        <v>59</v>
      </c>
    </row>
    <row r="20" spans="1:10" x14ac:dyDescent="0.15">
      <c r="A20" t="s">
        <v>84</v>
      </c>
      <c r="B20" t="s">
        <v>46</v>
      </c>
      <c r="C20" t="s">
        <v>85</v>
      </c>
      <c r="D20">
        <v>1.4550000000000001</v>
      </c>
      <c r="E20" s="26">
        <v>43457</v>
      </c>
      <c r="F20" s="26">
        <v>43565</v>
      </c>
      <c r="G20" s="26">
        <v>43553</v>
      </c>
      <c r="H20" s="26">
        <v>43535</v>
      </c>
      <c r="I20" t="s">
        <v>31</v>
      </c>
      <c r="J20" t="s">
        <v>59</v>
      </c>
    </row>
    <row r="21" spans="1:10" x14ac:dyDescent="0.15">
      <c r="A21" t="s">
        <v>86</v>
      </c>
      <c r="B21" t="s">
        <v>46</v>
      </c>
      <c r="C21" t="s">
        <v>87</v>
      </c>
      <c r="D21">
        <v>4407</v>
      </c>
      <c r="E21" s="26">
        <v>43464</v>
      </c>
      <c r="F21" t="s">
        <v>88</v>
      </c>
      <c r="G21" s="26">
        <v>43731</v>
      </c>
      <c r="H21" s="26">
        <v>43714</v>
      </c>
      <c r="I21" t="s">
        <v>4</v>
      </c>
      <c r="J21" t="s">
        <v>89</v>
      </c>
    </row>
    <row r="22" spans="1:10" x14ac:dyDescent="0.15">
      <c r="A22" t="s">
        <v>90</v>
      </c>
      <c r="B22" t="s">
        <v>46</v>
      </c>
      <c r="C22" t="s">
        <v>91</v>
      </c>
      <c r="D22">
        <v>2278.9204930000001</v>
      </c>
      <c r="E22" s="26">
        <v>43442</v>
      </c>
      <c r="F22" s="26">
        <v>43642</v>
      </c>
      <c r="G22" s="26">
        <v>43720</v>
      </c>
      <c r="H22" s="26">
        <v>43720</v>
      </c>
      <c r="I22" t="s">
        <v>5</v>
      </c>
      <c r="J22" t="s">
        <v>92</v>
      </c>
    </row>
    <row r="23" spans="1:10" x14ac:dyDescent="0.15">
      <c r="A23" t="s">
        <v>93</v>
      </c>
      <c r="B23" t="s">
        <v>46</v>
      </c>
      <c r="C23" t="s">
        <v>94</v>
      </c>
      <c r="D23">
        <v>965</v>
      </c>
      <c r="E23" s="26">
        <v>43396</v>
      </c>
      <c r="F23" s="26">
        <v>43518</v>
      </c>
      <c r="G23" s="26">
        <v>43590</v>
      </c>
      <c r="H23" s="26">
        <v>43584</v>
      </c>
      <c r="I23" t="s">
        <v>5</v>
      </c>
      <c r="J23" t="s">
        <v>95</v>
      </c>
    </row>
    <row r="24" spans="1:10" x14ac:dyDescent="0.15">
      <c r="A24" t="s">
        <v>96</v>
      </c>
      <c r="B24" t="s">
        <v>46</v>
      </c>
      <c r="C24" t="s">
        <v>97</v>
      </c>
      <c r="D24">
        <v>566</v>
      </c>
      <c r="E24" s="26">
        <v>43330</v>
      </c>
      <c r="F24" s="26">
        <v>43700</v>
      </c>
      <c r="G24" s="26">
        <v>43684</v>
      </c>
      <c r="H24" s="26">
        <v>43676</v>
      </c>
      <c r="I24" t="s">
        <v>5</v>
      </c>
      <c r="J24" t="s">
        <v>95</v>
      </c>
    </row>
    <row r="25" spans="1:10" x14ac:dyDescent="0.15">
      <c r="A25" t="s">
        <v>98</v>
      </c>
      <c r="B25" t="s">
        <v>46</v>
      </c>
      <c r="C25" t="s">
        <v>99</v>
      </c>
      <c r="D25">
        <v>4962.7</v>
      </c>
      <c r="E25" s="26">
        <v>43644</v>
      </c>
      <c r="G25" s="26">
        <v>43737</v>
      </c>
      <c r="H25" s="26">
        <v>43737</v>
      </c>
      <c r="I25" t="s">
        <v>5</v>
      </c>
      <c r="J25" t="s">
        <v>92</v>
      </c>
    </row>
    <row r="26" spans="1:10" x14ac:dyDescent="0.15">
      <c r="A26" t="s">
        <v>100</v>
      </c>
      <c r="B26" t="s">
        <v>46</v>
      </c>
      <c r="C26" t="s">
        <v>101</v>
      </c>
      <c r="D26">
        <v>112</v>
      </c>
      <c r="E26" s="26">
        <v>43361</v>
      </c>
      <c r="F26" s="26">
        <v>43389</v>
      </c>
      <c r="G26" s="26">
        <v>43668</v>
      </c>
      <c r="H26" s="26">
        <v>43668</v>
      </c>
      <c r="I26" t="s">
        <v>11</v>
      </c>
      <c r="J26" t="s">
        <v>102</v>
      </c>
    </row>
    <row r="27" spans="1:10" x14ac:dyDescent="0.15">
      <c r="A27" t="s">
        <v>103</v>
      </c>
      <c r="B27" t="s">
        <v>46</v>
      </c>
      <c r="C27" t="s">
        <v>104</v>
      </c>
      <c r="D27">
        <v>149.09219999999999</v>
      </c>
      <c r="E27" s="26">
        <v>43445</v>
      </c>
      <c r="F27" s="26">
        <v>43536</v>
      </c>
      <c r="G27" s="26">
        <v>43556</v>
      </c>
      <c r="H27" s="26">
        <v>43556</v>
      </c>
      <c r="I27" t="s">
        <v>15</v>
      </c>
      <c r="J27" t="s">
        <v>89</v>
      </c>
    </row>
    <row r="28" spans="1:10" x14ac:dyDescent="0.15">
      <c r="A28" t="s">
        <v>105</v>
      </c>
      <c r="B28" t="s">
        <v>46</v>
      </c>
      <c r="C28" t="s">
        <v>106</v>
      </c>
      <c r="D28">
        <v>91.269000000000005</v>
      </c>
      <c r="E28" s="26">
        <v>43097</v>
      </c>
      <c r="F28" s="26">
        <v>43357</v>
      </c>
      <c r="G28" s="26">
        <v>43479</v>
      </c>
      <c r="H28" s="26">
        <v>43479</v>
      </c>
      <c r="I28" t="s">
        <v>15</v>
      </c>
      <c r="J28" t="s">
        <v>89</v>
      </c>
    </row>
    <row r="29" spans="1:10" x14ac:dyDescent="0.15">
      <c r="A29" t="s">
        <v>107</v>
      </c>
      <c r="B29" t="s">
        <v>46</v>
      </c>
      <c r="C29" t="s">
        <v>108</v>
      </c>
      <c r="D29">
        <v>19.64</v>
      </c>
      <c r="E29" s="26">
        <v>43536</v>
      </c>
      <c r="F29" t="s">
        <v>109</v>
      </c>
      <c r="G29" s="26">
        <v>43637</v>
      </c>
      <c r="H29" s="26">
        <v>43637</v>
      </c>
      <c r="I29" t="s">
        <v>15</v>
      </c>
      <c r="J29" t="s">
        <v>89</v>
      </c>
    </row>
    <row r="30" spans="1:10" x14ac:dyDescent="0.15">
      <c r="A30" t="s">
        <v>110</v>
      </c>
      <c r="B30" t="s">
        <v>46</v>
      </c>
      <c r="C30" t="s">
        <v>111</v>
      </c>
      <c r="D30">
        <v>6.91</v>
      </c>
      <c r="E30" s="26">
        <v>43542</v>
      </c>
      <c r="F30" t="s">
        <v>112</v>
      </c>
      <c r="G30" s="26">
        <v>43734</v>
      </c>
      <c r="H30" s="26">
        <v>43733</v>
      </c>
      <c r="I30" t="s">
        <v>15</v>
      </c>
      <c r="J30" t="s">
        <v>89</v>
      </c>
    </row>
    <row r="31" spans="1:10" x14ac:dyDescent="0.15">
      <c r="A31" t="s">
        <v>113</v>
      </c>
      <c r="B31" t="s">
        <v>46</v>
      </c>
      <c r="C31" t="s">
        <v>114</v>
      </c>
      <c r="D31">
        <v>288</v>
      </c>
      <c r="E31" s="26">
        <v>43644</v>
      </c>
      <c r="G31" s="26">
        <v>43693</v>
      </c>
      <c r="H31" s="26">
        <v>43671</v>
      </c>
      <c r="I31" t="s">
        <v>9</v>
      </c>
      <c r="J31" t="s">
        <v>89</v>
      </c>
    </row>
    <row r="32" spans="1:10" x14ac:dyDescent="0.15">
      <c r="A32" t="s">
        <v>115</v>
      </c>
      <c r="B32" t="s">
        <v>46</v>
      </c>
      <c r="C32" t="s">
        <v>116</v>
      </c>
      <c r="D32">
        <v>2284.6916000000001</v>
      </c>
      <c r="E32" s="26">
        <v>43189</v>
      </c>
      <c r="F32" s="26">
        <v>43350</v>
      </c>
      <c r="G32" s="26">
        <v>43642</v>
      </c>
      <c r="H32" s="26">
        <v>43642</v>
      </c>
      <c r="I32" t="s">
        <v>8</v>
      </c>
      <c r="J32" t="s">
        <v>48</v>
      </c>
    </row>
    <row r="33" spans="1:10" x14ac:dyDescent="0.15">
      <c r="A33" t="s">
        <v>117</v>
      </c>
      <c r="B33" t="s">
        <v>46</v>
      </c>
      <c r="C33" t="s">
        <v>118</v>
      </c>
      <c r="D33">
        <v>1225</v>
      </c>
      <c r="E33" s="26">
        <v>43372</v>
      </c>
      <c r="F33" s="26">
        <v>43535</v>
      </c>
      <c r="G33" s="26">
        <v>43643</v>
      </c>
      <c r="H33" s="26">
        <v>43643</v>
      </c>
      <c r="I33" t="s">
        <v>8</v>
      </c>
      <c r="J33" t="s">
        <v>48</v>
      </c>
    </row>
    <row r="34" spans="1:10" x14ac:dyDescent="0.15">
      <c r="A34" t="s">
        <v>119</v>
      </c>
      <c r="B34" t="s">
        <v>46</v>
      </c>
      <c r="C34" t="s">
        <v>120</v>
      </c>
      <c r="D34">
        <v>342.5</v>
      </c>
      <c r="E34" s="26">
        <v>42867</v>
      </c>
      <c r="F34" s="26">
        <v>43113</v>
      </c>
      <c r="G34" s="26">
        <v>43724</v>
      </c>
      <c r="H34" s="26">
        <v>43693</v>
      </c>
      <c r="I34" t="s">
        <v>8</v>
      </c>
      <c r="J34" t="s">
        <v>48</v>
      </c>
    </row>
    <row r="35" spans="1:10" x14ac:dyDescent="0.15">
      <c r="A35" t="s">
        <v>121</v>
      </c>
      <c r="B35" t="s">
        <v>46</v>
      </c>
      <c r="C35" t="s">
        <v>122</v>
      </c>
      <c r="D35">
        <v>78</v>
      </c>
      <c r="E35" s="26">
        <v>43307</v>
      </c>
      <c r="F35" s="26">
        <v>43367</v>
      </c>
      <c r="G35" s="26">
        <v>43641</v>
      </c>
      <c r="H35" s="26">
        <v>43641</v>
      </c>
      <c r="I35" t="s">
        <v>26</v>
      </c>
      <c r="J35" t="s">
        <v>95</v>
      </c>
    </row>
    <row r="36" spans="1:10" x14ac:dyDescent="0.15">
      <c r="A36" t="s">
        <v>123</v>
      </c>
      <c r="B36" t="s">
        <v>46</v>
      </c>
      <c r="C36" t="s">
        <v>124</v>
      </c>
      <c r="D36">
        <v>588</v>
      </c>
      <c r="E36" s="26">
        <v>43342</v>
      </c>
      <c r="F36" s="26">
        <v>43490</v>
      </c>
      <c r="G36" s="26">
        <v>43643</v>
      </c>
      <c r="H36" s="26">
        <v>43643</v>
      </c>
      <c r="I36" t="s">
        <v>14</v>
      </c>
      <c r="J36" t="s">
        <v>102</v>
      </c>
    </row>
    <row r="37" spans="1:10" x14ac:dyDescent="0.15">
      <c r="A37" t="s">
        <v>125</v>
      </c>
      <c r="B37" t="s">
        <v>46</v>
      </c>
      <c r="C37" t="s">
        <v>126</v>
      </c>
      <c r="D37">
        <v>36.003239999999998</v>
      </c>
      <c r="E37" s="26">
        <v>43461</v>
      </c>
      <c r="F37" s="26">
        <v>43829</v>
      </c>
      <c r="G37" s="26">
        <v>43641</v>
      </c>
      <c r="H37" s="26">
        <v>43641</v>
      </c>
      <c r="I37" t="s">
        <v>14</v>
      </c>
      <c r="J37" t="s">
        <v>102</v>
      </c>
    </row>
    <row r="38" spans="1:10" x14ac:dyDescent="0.15">
      <c r="A38" t="s">
        <v>127</v>
      </c>
      <c r="B38" t="s">
        <v>46</v>
      </c>
      <c r="C38" t="s">
        <v>128</v>
      </c>
      <c r="D38">
        <v>25</v>
      </c>
      <c r="E38" s="26">
        <v>43396</v>
      </c>
      <c r="G38" s="26">
        <v>43566</v>
      </c>
      <c r="I38" t="s">
        <v>14</v>
      </c>
      <c r="J38" t="s">
        <v>102</v>
      </c>
    </row>
    <row r="39" spans="1:10" x14ac:dyDescent="0.15">
      <c r="A39" t="s">
        <v>129</v>
      </c>
      <c r="B39" t="s">
        <v>46</v>
      </c>
      <c r="C39" t="s">
        <v>130</v>
      </c>
      <c r="D39">
        <v>19.739999999999998</v>
      </c>
      <c r="E39" s="26">
        <v>43459</v>
      </c>
      <c r="F39" s="26">
        <v>43590</v>
      </c>
      <c r="G39" s="26">
        <v>43717</v>
      </c>
      <c r="H39" s="26">
        <v>43717</v>
      </c>
      <c r="I39" t="s">
        <v>14</v>
      </c>
      <c r="J39" t="s">
        <v>102</v>
      </c>
    </row>
    <row r="40" spans="1:10" x14ac:dyDescent="0.15">
      <c r="A40" t="s">
        <v>131</v>
      </c>
      <c r="B40" t="s">
        <v>46</v>
      </c>
      <c r="C40" t="s">
        <v>132</v>
      </c>
      <c r="D40">
        <v>96</v>
      </c>
      <c r="E40" s="26">
        <v>43413</v>
      </c>
      <c r="F40" s="26">
        <v>43663</v>
      </c>
      <c r="G40" s="26">
        <v>43643</v>
      </c>
      <c r="H40" s="26">
        <v>43643</v>
      </c>
      <c r="I40" t="s">
        <v>13</v>
      </c>
      <c r="J40" t="s">
        <v>89</v>
      </c>
    </row>
    <row r="41" spans="1:10" x14ac:dyDescent="0.15">
      <c r="A41" t="s">
        <v>133</v>
      </c>
      <c r="B41" t="s">
        <v>46</v>
      </c>
      <c r="C41" t="s">
        <v>134</v>
      </c>
      <c r="D41">
        <v>75</v>
      </c>
      <c r="E41" s="26">
        <v>43483</v>
      </c>
      <c r="F41" s="26">
        <v>43594</v>
      </c>
      <c r="G41" s="26">
        <v>43629</v>
      </c>
      <c r="H41" s="26">
        <v>43629</v>
      </c>
      <c r="I41" t="s">
        <v>13</v>
      </c>
      <c r="J41" t="s">
        <v>89</v>
      </c>
    </row>
    <row r="42" spans="1:10" x14ac:dyDescent="0.15">
      <c r="A42" t="s">
        <v>135</v>
      </c>
      <c r="B42" t="s">
        <v>46</v>
      </c>
      <c r="C42" t="s">
        <v>136</v>
      </c>
      <c r="D42">
        <v>32</v>
      </c>
      <c r="E42" s="26">
        <v>43537</v>
      </c>
      <c r="F42" s="26">
        <v>43728</v>
      </c>
      <c r="G42" s="26">
        <v>43728</v>
      </c>
      <c r="H42" s="26">
        <v>43699</v>
      </c>
      <c r="I42" t="s">
        <v>13</v>
      </c>
      <c r="J42" t="s">
        <v>89</v>
      </c>
    </row>
    <row r="43" spans="1:10" x14ac:dyDescent="0.15">
      <c r="A43" t="s">
        <v>137</v>
      </c>
      <c r="B43" t="s">
        <v>46</v>
      </c>
      <c r="C43" t="s">
        <v>138</v>
      </c>
      <c r="D43">
        <v>15.61</v>
      </c>
      <c r="E43" s="26">
        <v>43612</v>
      </c>
      <c r="F43" s="26">
        <v>43663</v>
      </c>
      <c r="G43" s="26">
        <v>43719</v>
      </c>
      <c r="H43" s="26">
        <v>43719</v>
      </c>
      <c r="I43" t="s">
        <v>13</v>
      </c>
      <c r="J43" t="s">
        <v>89</v>
      </c>
    </row>
    <row r="44" spans="1:10" x14ac:dyDescent="0.15">
      <c r="A44" t="s">
        <v>139</v>
      </c>
      <c r="B44" t="s">
        <v>46</v>
      </c>
      <c r="C44" t="s">
        <v>140</v>
      </c>
      <c r="D44">
        <v>1200</v>
      </c>
      <c r="E44" s="26">
        <v>43399</v>
      </c>
      <c r="F44" s="26">
        <v>43549</v>
      </c>
      <c r="G44" s="26">
        <v>43643</v>
      </c>
      <c r="H44" s="26">
        <v>43643</v>
      </c>
      <c r="I44" t="s">
        <v>29</v>
      </c>
      <c r="J44" t="s">
        <v>59</v>
      </c>
    </row>
    <row r="45" spans="1:10" x14ac:dyDescent="0.15">
      <c r="A45" t="s">
        <v>141</v>
      </c>
      <c r="B45" t="s">
        <v>46</v>
      </c>
      <c r="C45" t="s">
        <v>142</v>
      </c>
      <c r="D45">
        <v>883</v>
      </c>
      <c r="E45" s="26">
        <v>43735</v>
      </c>
      <c r="G45" s="26">
        <v>43738</v>
      </c>
      <c r="H45" s="26">
        <v>43737</v>
      </c>
      <c r="I45" t="s">
        <v>29</v>
      </c>
      <c r="J45" t="s">
        <v>59</v>
      </c>
    </row>
    <row r="46" spans="1:10" x14ac:dyDescent="0.15">
      <c r="A46" t="s">
        <v>143</v>
      </c>
      <c r="B46" t="s">
        <v>46</v>
      </c>
      <c r="C46" t="s">
        <v>144</v>
      </c>
      <c r="D46">
        <v>100</v>
      </c>
      <c r="E46" s="26">
        <v>43446</v>
      </c>
      <c r="F46" s="26">
        <v>43506</v>
      </c>
      <c r="G46" s="26">
        <v>43601</v>
      </c>
      <c r="H46" s="26">
        <v>43580</v>
      </c>
      <c r="I46" t="s">
        <v>12</v>
      </c>
      <c r="J46" t="s">
        <v>102</v>
      </c>
    </row>
    <row r="47" spans="1:10" x14ac:dyDescent="0.15">
      <c r="A47" t="s">
        <v>145</v>
      </c>
      <c r="B47" t="s">
        <v>46</v>
      </c>
      <c r="C47" t="s">
        <v>146</v>
      </c>
      <c r="D47">
        <v>74.8</v>
      </c>
      <c r="E47" s="26">
        <v>43439</v>
      </c>
      <c r="F47" s="26">
        <v>43649</v>
      </c>
      <c r="G47" s="26">
        <v>43566</v>
      </c>
      <c r="H47" s="26">
        <v>43566</v>
      </c>
      <c r="I47" t="s">
        <v>12</v>
      </c>
      <c r="J47" t="s">
        <v>102</v>
      </c>
    </row>
    <row r="48" spans="1:10" x14ac:dyDescent="0.15">
      <c r="A48" t="s">
        <v>147</v>
      </c>
      <c r="B48" t="s">
        <v>46</v>
      </c>
      <c r="C48" t="s">
        <v>148</v>
      </c>
      <c r="D48">
        <v>48.016300000000001</v>
      </c>
      <c r="E48" s="26">
        <v>43686</v>
      </c>
      <c r="F48" s="26">
        <v>43720</v>
      </c>
      <c r="G48" s="26">
        <v>43728</v>
      </c>
      <c r="H48" s="26">
        <v>43727</v>
      </c>
      <c r="I48" t="s">
        <v>12</v>
      </c>
      <c r="J48" t="s">
        <v>102</v>
      </c>
    </row>
    <row r="49" spans="1:10" x14ac:dyDescent="0.15">
      <c r="A49" t="s">
        <v>149</v>
      </c>
      <c r="B49" t="s">
        <v>46</v>
      </c>
      <c r="C49" t="s">
        <v>150</v>
      </c>
      <c r="D49">
        <v>313</v>
      </c>
      <c r="E49" s="26">
        <v>43444</v>
      </c>
      <c r="F49" s="26">
        <v>43579</v>
      </c>
      <c r="G49" s="26">
        <v>43737</v>
      </c>
      <c r="H49" s="26">
        <v>43736</v>
      </c>
      <c r="I49" t="s">
        <v>16</v>
      </c>
      <c r="J49" t="s">
        <v>92</v>
      </c>
    </row>
    <row r="50" spans="1:10" x14ac:dyDescent="0.15">
      <c r="A50" t="s">
        <v>151</v>
      </c>
      <c r="B50" t="s">
        <v>46</v>
      </c>
      <c r="C50" t="s">
        <v>152</v>
      </c>
      <c r="D50">
        <v>0.65</v>
      </c>
      <c r="E50" s="26">
        <v>43644</v>
      </c>
      <c r="F50" s="26">
        <v>43650</v>
      </c>
      <c r="G50" s="26">
        <v>43682</v>
      </c>
      <c r="H50" s="26">
        <v>43682</v>
      </c>
      <c r="I50" t="s">
        <v>16</v>
      </c>
      <c r="J50" t="s">
        <v>92</v>
      </c>
    </row>
    <row r="51" spans="1:10" x14ac:dyDescent="0.15">
      <c r="A51" t="s">
        <v>153</v>
      </c>
      <c r="B51" t="s">
        <v>46</v>
      </c>
      <c r="C51" t="s">
        <v>154</v>
      </c>
      <c r="D51">
        <v>43</v>
      </c>
      <c r="E51" s="26">
        <v>43698</v>
      </c>
      <c r="G51" s="26">
        <v>43738</v>
      </c>
      <c r="I51" t="s">
        <v>10</v>
      </c>
      <c r="J51" t="s">
        <v>48</v>
      </c>
    </row>
    <row r="52" spans="1:10" x14ac:dyDescent="0.15">
      <c r="A52" t="s">
        <v>155</v>
      </c>
      <c r="B52" t="s">
        <v>46</v>
      </c>
      <c r="C52" t="s">
        <v>156</v>
      </c>
      <c r="D52">
        <v>263</v>
      </c>
      <c r="E52" s="26">
        <v>43398</v>
      </c>
      <c r="F52" s="26">
        <v>43497</v>
      </c>
      <c r="G52" s="26">
        <v>43734</v>
      </c>
      <c r="H52" s="26">
        <v>43734</v>
      </c>
      <c r="I52" t="s">
        <v>10</v>
      </c>
      <c r="J52" t="s">
        <v>48</v>
      </c>
    </row>
    <row r="53" spans="1:10" x14ac:dyDescent="0.15">
      <c r="A53" t="s">
        <v>157</v>
      </c>
      <c r="B53" t="s">
        <v>46</v>
      </c>
      <c r="C53" t="s">
        <v>158</v>
      </c>
      <c r="D53">
        <v>348.5</v>
      </c>
      <c r="E53" s="26">
        <v>43691</v>
      </c>
      <c r="F53" s="26">
        <v>43691</v>
      </c>
      <c r="G53" s="26">
        <v>43735</v>
      </c>
      <c r="H53" s="26">
        <v>43731</v>
      </c>
      <c r="I53" t="s">
        <v>7</v>
      </c>
      <c r="J53" t="s">
        <v>59</v>
      </c>
    </row>
  </sheetData>
  <phoneticPr fontId="20" type="noConversion"/>
  <pageMargins left="0.7" right="0.7" top="0.75" bottom="0.75" header="0.3" footer="0.3"/>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3" workbookViewId="0">
      <selection activeCell="A7" sqref="A7:XFD7"/>
    </sheetView>
  </sheetViews>
  <sheetFormatPr defaultRowHeight="13.5" x14ac:dyDescent="0.15"/>
  <cols>
    <col min="1" max="1" width="10" customWidth="1"/>
    <col min="2" max="2" width="19.125" customWidth="1"/>
    <col min="3" max="3" width="18.5" customWidth="1"/>
    <col min="4" max="4" width="17.625" customWidth="1"/>
    <col min="5" max="5" width="19" customWidth="1"/>
    <col min="6" max="6" width="11.5" customWidth="1"/>
  </cols>
  <sheetData>
    <row r="1" spans="1:7" ht="42" customHeight="1" thickBot="1" x14ac:dyDescent="0.2"/>
    <row r="2" spans="1:7" ht="14.25" thickBot="1" x14ac:dyDescent="0.2">
      <c r="A2" s="191" t="s">
        <v>546</v>
      </c>
      <c r="B2" s="192" t="s">
        <v>547</v>
      </c>
      <c r="C2" s="192" t="s">
        <v>548</v>
      </c>
      <c r="D2" s="193" t="s">
        <v>549</v>
      </c>
      <c r="E2" s="194" t="s">
        <v>550</v>
      </c>
    </row>
    <row r="3" spans="1:7" ht="14.25" thickBot="1" x14ac:dyDescent="0.2">
      <c r="A3" s="195" t="s">
        <v>525</v>
      </c>
      <c r="B3" s="181">
        <v>142093.5643</v>
      </c>
      <c r="C3" s="181">
        <v>41402.044560000002</v>
      </c>
      <c r="D3" s="181">
        <v>100691.51979999999</v>
      </c>
      <c r="E3" s="181">
        <v>86482.163350000003</v>
      </c>
    </row>
    <row r="4" spans="1:7" ht="14.25" thickBot="1" x14ac:dyDescent="0.2">
      <c r="A4" s="195" t="s">
        <v>59</v>
      </c>
      <c r="B4" s="181">
        <v>26906.135999999999</v>
      </c>
      <c r="C4" s="181">
        <v>9952.1188999999995</v>
      </c>
      <c r="D4" s="181">
        <v>16954.017100000001</v>
      </c>
      <c r="E4" s="181">
        <v>14263.4035</v>
      </c>
      <c r="G4">
        <v>4912.4376000000002</v>
      </c>
    </row>
    <row r="5" spans="1:7" ht="14.25" thickBot="1" x14ac:dyDescent="0.2">
      <c r="A5" s="195" t="s">
        <v>48</v>
      </c>
      <c r="B5" s="181">
        <v>24966.207719999999</v>
      </c>
      <c r="C5" s="181">
        <f>G4+11340.4376</f>
        <v>16252.875199999999</v>
      </c>
      <c r="D5" s="181">
        <v>13625.770119999999</v>
      </c>
      <c r="E5" s="181">
        <v>11129.14935</v>
      </c>
    </row>
    <row r="6" spans="1:7" ht="14.25" thickBot="1" x14ac:dyDescent="0.2">
      <c r="A6" s="195" t="s">
        <v>95</v>
      </c>
      <c r="B6" s="181">
        <v>19715.018479999999</v>
      </c>
      <c r="C6" s="181">
        <v>9216.9028359999993</v>
      </c>
      <c r="D6" s="181">
        <v>10498.11564</v>
      </c>
      <c r="E6" s="181">
        <v>8526.6137959999996</v>
      </c>
    </row>
    <row r="7" spans="1:7" ht="14.25" thickBot="1" x14ac:dyDescent="0.2">
      <c r="A7" s="195" t="s">
        <v>89</v>
      </c>
      <c r="B7" s="181">
        <v>19591.727999999999</v>
      </c>
      <c r="C7" s="181">
        <v>2119.6113500000001</v>
      </c>
      <c r="D7" s="181">
        <v>17472.11665</v>
      </c>
      <c r="E7" s="181">
        <v>15512.94385</v>
      </c>
    </row>
    <row r="8" spans="1:7" ht="14.25" thickBot="1" x14ac:dyDescent="0.2">
      <c r="A8" s="195" t="s">
        <v>214</v>
      </c>
      <c r="B8" s="181">
        <v>19564.682150000001</v>
      </c>
      <c r="C8" s="181">
        <v>5963.2524110000004</v>
      </c>
      <c r="D8" s="181">
        <v>13601.42974</v>
      </c>
      <c r="E8" s="181">
        <v>11644.961520000001</v>
      </c>
    </row>
    <row r="9" spans="1:7" ht="14.25" thickBot="1" x14ac:dyDescent="0.2">
      <c r="A9" s="195" t="s">
        <v>92</v>
      </c>
      <c r="B9" s="181">
        <v>17284</v>
      </c>
      <c r="C9" s="181">
        <v>527.46111250000001</v>
      </c>
      <c r="D9" s="181">
        <v>16756.53889</v>
      </c>
      <c r="E9" s="181">
        <v>15028.13889</v>
      </c>
    </row>
    <row r="10" spans="1:7" ht="14.25" thickBot="1" x14ac:dyDescent="0.2">
      <c r="A10" s="195" t="s">
        <v>102</v>
      </c>
      <c r="B10" s="181">
        <v>14065.791999999999</v>
      </c>
      <c r="C10" s="181">
        <v>2282.26035</v>
      </c>
      <c r="D10" s="181">
        <v>11783.531650000001</v>
      </c>
      <c r="E10" s="181">
        <v>10376.952450000001</v>
      </c>
    </row>
    <row r="13" spans="1:7" ht="14.25" thickBot="1" x14ac:dyDescent="0.2"/>
    <row r="14" spans="1:7" x14ac:dyDescent="0.15">
      <c r="A14" s="380" t="s">
        <v>0</v>
      </c>
      <c r="B14" s="382" t="s">
        <v>547</v>
      </c>
      <c r="C14" s="378" t="s">
        <v>551</v>
      </c>
      <c r="D14" s="379"/>
      <c r="E14" s="378" t="s">
        <v>552</v>
      </c>
      <c r="F14" s="379"/>
    </row>
    <row r="15" spans="1:7" ht="24" x14ac:dyDescent="0.15">
      <c r="A15" s="381"/>
      <c r="B15" s="383"/>
      <c r="C15" s="196" t="s">
        <v>553</v>
      </c>
      <c r="D15" s="197" t="s">
        <v>554</v>
      </c>
      <c r="E15" s="196" t="s">
        <v>555</v>
      </c>
      <c r="F15" s="198" t="s">
        <v>556</v>
      </c>
    </row>
    <row r="16" spans="1:7" x14ac:dyDescent="0.15">
      <c r="A16" s="199" t="s">
        <v>22</v>
      </c>
      <c r="B16" s="200">
        <v>1840</v>
      </c>
      <c r="C16" s="201">
        <v>499.95000000000005</v>
      </c>
      <c r="D16" s="203">
        <v>0</v>
      </c>
      <c r="E16" s="201">
        <v>499.95000000000005</v>
      </c>
      <c r="F16" s="204">
        <v>1340.05</v>
      </c>
    </row>
    <row r="17" spans="1:6" x14ac:dyDescent="0.15">
      <c r="A17" s="199" t="s">
        <v>6</v>
      </c>
      <c r="B17" s="200">
        <v>11510</v>
      </c>
      <c r="C17" s="201">
        <v>118.67</v>
      </c>
      <c r="D17" s="203">
        <v>0</v>
      </c>
      <c r="E17" s="201">
        <v>118.67</v>
      </c>
      <c r="F17" s="204">
        <v>11391.33</v>
      </c>
    </row>
    <row r="18" spans="1:6" x14ac:dyDescent="0.15">
      <c r="A18" s="199" t="s">
        <v>34</v>
      </c>
      <c r="B18" s="200">
        <v>2070</v>
      </c>
      <c r="C18" s="201">
        <v>6.0600000000000005</v>
      </c>
      <c r="D18" s="203">
        <v>0</v>
      </c>
      <c r="E18" s="201">
        <v>6.0600000000000005</v>
      </c>
      <c r="F18" s="204">
        <v>2063.94</v>
      </c>
    </row>
    <row r="19" spans="1:6" x14ac:dyDescent="0.15">
      <c r="A19" s="199" t="s">
        <v>21</v>
      </c>
      <c r="B19" s="200">
        <v>5831.3942400000005</v>
      </c>
      <c r="C19" s="201">
        <v>36.98424</v>
      </c>
      <c r="D19" s="203">
        <v>0</v>
      </c>
      <c r="E19" s="201">
        <v>36.98424</v>
      </c>
      <c r="F19" s="204">
        <v>5794.4100000000008</v>
      </c>
    </row>
    <row r="20" spans="1:6" x14ac:dyDescent="0.15">
      <c r="A20" s="199" t="s">
        <v>30</v>
      </c>
      <c r="B20" s="200">
        <v>7596.55</v>
      </c>
      <c r="C20" s="201">
        <v>410.99119999999999</v>
      </c>
      <c r="D20" s="203">
        <v>0</v>
      </c>
      <c r="E20" s="201">
        <v>410.99119999999999</v>
      </c>
      <c r="F20" s="204">
        <v>7185.5587999999998</v>
      </c>
    </row>
    <row r="21" spans="1:6" x14ac:dyDescent="0.15">
      <c r="A21" s="199" t="s">
        <v>31</v>
      </c>
      <c r="B21" s="200">
        <v>3490</v>
      </c>
      <c r="C21" s="201">
        <v>288.02</v>
      </c>
      <c r="D21" s="203">
        <v>0</v>
      </c>
      <c r="E21" s="201">
        <v>288.02</v>
      </c>
      <c r="F21" s="204">
        <v>3201.98</v>
      </c>
    </row>
    <row r="22" spans="1:6" x14ac:dyDescent="0.15">
      <c r="A22" s="199" t="s">
        <v>7</v>
      </c>
      <c r="B22" s="200">
        <v>1894</v>
      </c>
      <c r="C22" s="201">
        <v>48</v>
      </c>
      <c r="D22" s="203">
        <v>0</v>
      </c>
      <c r="E22" s="201">
        <v>48</v>
      </c>
      <c r="F22" s="204">
        <v>1846</v>
      </c>
    </row>
    <row r="23" spans="1:6" x14ac:dyDescent="0.15">
      <c r="A23" s="205" t="s">
        <v>4</v>
      </c>
      <c r="B23" s="206">
        <v>5198.55</v>
      </c>
      <c r="C23" s="207">
        <v>2417.4076</v>
      </c>
      <c r="D23" s="208">
        <v>0</v>
      </c>
      <c r="E23" s="207">
        <v>2417.4076</v>
      </c>
      <c r="F23" s="209">
        <v>2781.1424000000002</v>
      </c>
    </row>
    <row r="24" spans="1:6" x14ac:dyDescent="0.15">
      <c r="A24" s="210" t="s">
        <v>10</v>
      </c>
      <c r="B24" s="200">
        <v>6880</v>
      </c>
      <c r="C24" s="201">
        <v>5156.53</v>
      </c>
      <c r="D24" s="203">
        <v>0</v>
      </c>
      <c r="E24" s="201">
        <v>5156.53</v>
      </c>
      <c r="F24" s="204">
        <v>1723.4700000000003</v>
      </c>
    </row>
    <row r="25" spans="1:6" ht="24" x14ac:dyDescent="0.15">
      <c r="A25" s="199" t="s">
        <v>17</v>
      </c>
      <c r="B25" s="200">
        <v>2535.2600000000002</v>
      </c>
      <c r="C25" s="201">
        <v>601.63</v>
      </c>
      <c r="D25" s="203">
        <v>0</v>
      </c>
      <c r="E25" s="201">
        <v>601.63</v>
      </c>
      <c r="F25" s="204">
        <v>1933.63</v>
      </c>
    </row>
    <row r="26" spans="1:6" x14ac:dyDescent="0.15">
      <c r="A26" s="199" t="s">
        <v>5</v>
      </c>
      <c r="B26" s="200">
        <v>11895.791999999999</v>
      </c>
      <c r="C26" s="201">
        <v>1680.2790399999999</v>
      </c>
      <c r="D26" s="203">
        <v>0</v>
      </c>
      <c r="E26" s="201">
        <v>1680.2790399999999</v>
      </c>
      <c r="F26" s="204">
        <v>10215.51296</v>
      </c>
    </row>
    <row r="27" spans="1:6" x14ac:dyDescent="0.15">
      <c r="A27" s="210" t="s">
        <v>23</v>
      </c>
      <c r="B27" s="200">
        <v>5170</v>
      </c>
      <c r="C27" s="201">
        <v>152.86500000000001</v>
      </c>
      <c r="D27" s="203">
        <v>0</v>
      </c>
      <c r="E27" s="201">
        <v>152.86500000000001</v>
      </c>
      <c r="F27" s="204">
        <v>5017.1350000000002</v>
      </c>
    </row>
    <row r="28" spans="1:6" x14ac:dyDescent="0.15">
      <c r="A28" s="210" t="s">
        <v>18</v>
      </c>
      <c r="B28" s="200">
        <v>3109.4880000000003</v>
      </c>
      <c r="C28" s="201">
        <v>255.92425</v>
      </c>
      <c r="D28" s="203">
        <v>0</v>
      </c>
      <c r="E28" s="201">
        <v>255.92425</v>
      </c>
      <c r="F28" s="204">
        <v>2853.5637500000003</v>
      </c>
    </row>
    <row r="29" spans="1:6" x14ac:dyDescent="0.15">
      <c r="A29" s="210" t="s">
        <v>11</v>
      </c>
      <c r="B29" s="200">
        <v>2380</v>
      </c>
      <c r="C29" s="201">
        <v>3.6811124999999998</v>
      </c>
      <c r="D29" s="203">
        <v>0</v>
      </c>
      <c r="E29" s="201">
        <v>3.6811124999999998</v>
      </c>
      <c r="F29" s="204">
        <v>2376.3188875000001</v>
      </c>
    </row>
    <row r="30" spans="1:6" x14ac:dyDescent="0.15">
      <c r="A30" s="199" t="s">
        <v>24</v>
      </c>
      <c r="B30" s="200">
        <v>1847.1399999999999</v>
      </c>
      <c r="C30" s="201">
        <v>100.23</v>
      </c>
      <c r="D30" s="203">
        <v>0</v>
      </c>
      <c r="E30" s="201">
        <v>100.23</v>
      </c>
      <c r="F30" s="204">
        <v>1746.9099999999999</v>
      </c>
    </row>
    <row r="31" spans="1:6" x14ac:dyDescent="0.15">
      <c r="A31" s="199" t="s">
        <v>19</v>
      </c>
      <c r="B31" s="200">
        <v>1778.4</v>
      </c>
      <c r="C31" s="201">
        <v>1242.625</v>
      </c>
      <c r="D31" s="203">
        <v>0</v>
      </c>
      <c r="E31" s="201">
        <v>1242.625</v>
      </c>
      <c r="F31" s="204">
        <v>535.77500000000009</v>
      </c>
    </row>
    <row r="32" spans="1:6" x14ac:dyDescent="0.15">
      <c r="A32" s="199" t="s">
        <v>15</v>
      </c>
      <c r="B32" s="200">
        <v>5740</v>
      </c>
      <c r="C32" s="201">
        <v>440.13131000000004</v>
      </c>
      <c r="D32" s="203">
        <v>0</v>
      </c>
      <c r="E32" s="201">
        <v>440.13131000000004</v>
      </c>
      <c r="F32" s="204">
        <v>5299.8686900000002</v>
      </c>
    </row>
    <row r="33" spans="1:6" x14ac:dyDescent="0.15">
      <c r="A33" s="199" t="s">
        <v>9</v>
      </c>
      <c r="B33" s="200">
        <v>1590</v>
      </c>
      <c r="C33" s="201">
        <v>313.81</v>
      </c>
      <c r="D33" s="203">
        <v>0</v>
      </c>
      <c r="E33" s="201">
        <v>313.81</v>
      </c>
      <c r="F33" s="204">
        <v>1276.19</v>
      </c>
    </row>
    <row r="34" spans="1:6" x14ac:dyDescent="0.15">
      <c r="A34" s="199" t="s">
        <v>20</v>
      </c>
      <c r="B34" s="200">
        <v>3650</v>
      </c>
      <c r="C34" s="201">
        <v>19.816599999999998</v>
      </c>
      <c r="D34" s="203">
        <v>0</v>
      </c>
      <c r="E34" s="201">
        <v>19.816599999999998</v>
      </c>
      <c r="F34" s="204">
        <v>3630.1833999999999</v>
      </c>
    </row>
    <row r="35" spans="1:6" x14ac:dyDescent="0.15">
      <c r="A35" s="199" t="s">
        <v>8</v>
      </c>
      <c r="B35" s="200">
        <v>11795.014346599999</v>
      </c>
      <c r="C35" s="201">
        <v>0</v>
      </c>
      <c r="D35" s="203">
        <v>0</v>
      </c>
      <c r="E35" s="201">
        <v>0</v>
      </c>
      <c r="F35" s="204">
        <v>11795.014346599999</v>
      </c>
    </row>
    <row r="36" spans="1:6" x14ac:dyDescent="0.15">
      <c r="A36" s="199" t="s">
        <v>25</v>
      </c>
      <c r="B36" s="200">
        <v>10330</v>
      </c>
      <c r="C36" s="201">
        <v>0</v>
      </c>
      <c r="D36" s="203">
        <v>0</v>
      </c>
      <c r="E36" s="201">
        <v>0</v>
      </c>
      <c r="F36" s="204">
        <v>10330</v>
      </c>
    </row>
    <row r="37" spans="1:6" x14ac:dyDescent="0.15">
      <c r="A37" s="199" t="s">
        <v>26</v>
      </c>
      <c r="B37" s="200">
        <v>6380</v>
      </c>
      <c r="C37" s="201">
        <v>0</v>
      </c>
      <c r="D37" s="203">
        <v>0</v>
      </c>
      <c r="E37" s="201">
        <v>0</v>
      </c>
      <c r="F37" s="204">
        <v>6380</v>
      </c>
    </row>
    <row r="38" spans="1:6" x14ac:dyDescent="0.15">
      <c r="A38" s="199" t="s">
        <v>14</v>
      </c>
      <c r="B38" s="200">
        <v>4200</v>
      </c>
      <c r="C38" s="201">
        <v>0</v>
      </c>
      <c r="D38" s="203">
        <v>0</v>
      </c>
      <c r="E38" s="201">
        <v>0</v>
      </c>
      <c r="F38" s="204">
        <v>4200</v>
      </c>
    </row>
    <row r="39" spans="1:6" x14ac:dyDescent="0.15">
      <c r="A39" s="199" t="s">
        <v>28</v>
      </c>
      <c r="B39" s="200">
        <v>4780</v>
      </c>
      <c r="C39" s="201">
        <v>0</v>
      </c>
      <c r="D39" s="203">
        <v>0</v>
      </c>
      <c r="E39" s="201">
        <v>0</v>
      </c>
      <c r="F39" s="204">
        <v>4780</v>
      </c>
    </row>
    <row r="40" spans="1:6" x14ac:dyDescent="0.15">
      <c r="A40" s="199" t="s">
        <v>13</v>
      </c>
      <c r="B40" s="200">
        <v>2620</v>
      </c>
      <c r="C40" s="201">
        <v>1810</v>
      </c>
      <c r="D40" s="203">
        <v>0</v>
      </c>
      <c r="E40" s="201">
        <v>1810</v>
      </c>
      <c r="F40" s="204">
        <v>810</v>
      </c>
    </row>
    <row r="41" spans="1:6" x14ac:dyDescent="0.15">
      <c r="A41" s="199" t="s">
        <v>33</v>
      </c>
      <c r="B41" s="200">
        <v>1120</v>
      </c>
      <c r="C41" s="201">
        <v>0</v>
      </c>
      <c r="D41" s="203">
        <v>0</v>
      </c>
      <c r="E41" s="201">
        <v>0</v>
      </c>
      <c r="F41" s="204">
        <v>1120</v>
      </c>
    </row>
    <row r="42" spans="1:6" x14ac:dyDescent="0.15">
      <c r="A42" s="199" t="s">
        <v>27</v>
      </c>
      <c r="B42" s="200">
        <v>4280</v>
      </c>
      <c r="C42" s="201">
        <v>0</v>
      </c>
      <c r="D42" s="203">
        <v>0</v>
      </c>
      <c r="E42" s="201">
        <v>0</v>
      </c>
      <c r="F42" s="204">
        <v>4280</v>
      </c>
    </row>
    <row r="43" spans="1:6" x14ac:dyDescent="0.15">
      <c r="A43" s="199" t="s">
        <v>29</v>
      </c>
      <c r="B43" s="200">
        <v>3170</v>
      </c>
      <c r="C43" s="201">
        <v>0</v>
      </c>
      <c r="D43" s="203">
        <v>0</v>
      </c>
      <c r="E43" s="201">
        <v>0</v>
      </c>
      <c r="F43" s="204">
        <v>3170</v>
      </c>
    </row>
    <row r="44" spans="1:6" x14ac:dyDescent="0.15">
      <c r="A44" s="199" t="s">
        <v>12</v>
      </c>
      <c r="B44" s="200">
        <v>3780</v>
      </c>
      <c r="C44" s="201">
        <v>0</v>
      </c>
      <c r="D44" s="203">
        <v>0</v>
      </c>
      <c r="E44" s="201">
        <v>0</v>
      </c>
      <c r="F44" s="204">
        <v>3780</v>
      </c>
    </row>
    <row r="45" spans="1:6" x14ac:dyDescent="0.15">
      <c r="A45" s="212" t="s">
        <v>16</v>
      </c>
      <c r="B45" s="213">
        <v>2540</v>
      </c>
      <c r="C45" s="211">
        <v>0</v>
      </c>
      <c r="D45" s="203">
        <v>0</v>
      </c>
      <c r="E45" s="201">
        <v>0</v>
      </c>
      <c r="F45" s="204">
        <v>2540</v>
      </c>
    </row>
    <row r="46" spans="1:6" x14ac:dyDescent="0.15">
      <c r="A46" s="212" t="s">
        <v>32</v>
      </c>
      <c r="B46" s="213">
        <v>1360</v>
      </c>
      <c r="C46" s="211">
        <v>0</v>
      </c>
      <c r="D46" s="203">
        <v>0</v>
      </c>
      <c r="E46" s="201">
        <v>0</v>
      </c>
      <c r="F46" s="204">
        <v>1360</v>
      </c>
    </row>
    <row r="47" spans="1:6" x14ac:dyDescent="0.15">
      <c r="A47" s="214" t="s">
        <v>557</v>
      </c>
      <c r="B47" s="215">
        <v>142361.58858659997</v>
      </c>
      <c r="C47" s="211">
        <v>15603.605352499999</v>
      </c>
      <c r="D47" s="202">
        <v>0</v>
      </c>
      <c r="E47" s="202">
        <v>15603.605352499999</v>
      </c>
      <c r="F47" s="202">
        <v>126757.98323409999</v>
      </c>
    </row>
  </sheetData>
  <mergeCells count="4">
    <mergeCell ref="C14:D14"/>
    <mergeCell ref="E14:F14"/>
    <mergeCell ref="A14:A15"/>
    <mergeCell ref="B14:B15"/>
  </mergeCells>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5"/>
  <sheetViews>
    <sheetView tabSelected="1" zoomScaleNormal="100" workbookViewId="0">
      <selection activeCell="I7" sqref="I7"/>
    </sheetView>
  </sheetViews>
  <sheetFormatPr defaultColWidth="9" defaultRowHeight="13.5" x14ac:dyDescent="0.15"/>
  <cols>
    <col min="1" max="1" width="9.75" style="344" customWidth="1"/>
    <col min="2" max="2" width="14.25" style="341" customWidth="1"/>
    <col min="3" max="3" width="17.625" style="34" customWidth="1"/>
    <col min="4" max="4" width="43.75" style="108" customWidth="1"/>
    <col min="5" max="5" width="14.625" style="25" customWidth="1"/>
    <col min="6" max="6" width="16.25" style="34" hidden="1" customWidth="1"/>
    <col min="7" max="7" width="17.625" hidden="1" customWidth="1"/>
    <col min="8" max="8" width="13.25" style="34" customWidth="1"/>
    <col min="9" max="9" width="17.625" style="34" customWidth="1"/>
    <col min="10" max="10" width="24.25" style="34" customWidth="1"/>
    <col min="12" max="12" width="17.625" customWidth="1"/>
    <col min="13" max="18" width="11.75" customWidth="1"/>
  </cols>
  <sheetData>
    <row r="1" spans="1:10" s="94" customFormat="1" ht="31.5" customHeight="1" x14ac:dyDescent="0.15">
      <c r="A1" s="327" t="s">
        <v>35</v>
      </c>
      <c r="B1" s="327" t="s">
        <v>587</v>
      </c>
      <c r="C1" s="109" t="s">
        <v>36</v>
      </c>
      <c r="D1" s="110" t="s">
        <v>37</v>
      </c>
      <c r="E1" s="109" t="s">
        <v>38</v>
      </c>
      <c r="F1" s="109" t="s">
        <v>39</v>
      </c>
      <c r="G1" s="109" t="s">
        <v>40</v>
      </c>
      <c r="H1" s="109" t="s">
        <v>41</v>
      </c>
      <c r="I1" s="109" t="s">
        <v>42</v>
      </c>
      <c r="J1" s="109" t="s">
        <v>43</v>
      </c>
    </row>
    <row r="2" spans="1:10" s="94" customFormat="1" ht="18" customHeight="1" x14ac:dyDescent="0.15">
      <c r="A2" s="328" t="s">
        <v>98</v>
      </c>
      <c r="B2" s="347" t="s">
        <v>92</v>
      </c>
      <c r="C2" s="115" t="s">
        <v>46</v>
      </c>
      <c r="D2" s="153" t="s">
        <v>99</v>
      </c>
      <c r="E2" s="159">
        <v>4962.7</v>
      </c>
      <c r="F2" s="116">
        <v>43644</v>
      </c>
      <c r="G2" s="116"/>
      <c r="H2" s="116">
        <v>43737</v>
      </c>
      <c r="I2" s="117">
        <v>43737</v>
      </c>
      <c r="J2" s="143" t="s">
        <v>5</v>
      </c>
    </row>
    <row r="3" spans="1:10" s="94" customFormat="1" ht="18" customHeight="1" x14ac:dyDescent="0.15">
      <c r="A3" s="42" t="s">
        <v>86</v>
      </c>
      <c r="B3" s="347" t="s">
        <v>89</v>
      </c>
      <c r="C3" s="96" t="s">
        <v>46</v>
      </c>
      <c r="D3" s="122" t="s">
        <v>87</v>
      </c>
      <c r="E3" s="15">
        <v>4407</v>
      </c>
      <c r="F3" s="10">
        <v>43464</v>
      </c>
      <c r="G3" s="11" t="s">
        <v>88</v>
      </c>
      <c r="H3" s="128">
        <v>43731</v>
      </c>
      <c r="I3" s="128">
        <v>43714</v>
      </c>
      <c r="J3" s="16" t="s">
        <v>4</v>
      </c>
    </row>
    <row r="4" spans="1:10" s="94" customFormat="1" ht="18" customHeight="1" x14ac:dyDescent="0.15">
      <c r="A4" s="329" t="s">
        <v>45</v>
      </c>
      <c r="B4" s="347" t="s">
        <v>48</v>
      </c>
      <c r="C4" s="104" t="s">
        <v>46</v>
      </c>
      <c r="D4" s="118" t="s">
        <v>47</v>
      </c>
      <c r="E4" s="119">
        <v>3441.5419999999999</v>
      </c>
      <c r="F4" s="120"/>
      <c r="G4" s="120">
        <v>43603</v>
      </c>
      <c r="H4" s="120">
        <v>43598</v>
      </c>
      <c r="I4" s="120">
        <v>43594</v>
      </c>
      <c r="J4" s="104" t="s">
        <v>6</v>
      </c>
    </row>
    <row r="5" spans="1:10" s="94" customFormat="1" ht="18" customHeight="1" x14ac:dyDescent="0.15">
      <c r="A5" s="314" t="s">
        <v>115</v>
      </c>
      <c r="B5" s="347" t="s">
        <v>48</v>
      </c>
      <c r="C5" s="11" t="s">
        <v>46</v>
      </c>
      <c r="D5" s="121" t="s">
        <v>116</v>
      </c>
      <c r="E5" s="71">
        <v>2284.6916000000001</v>
      </c>
      <c r="F5" s="11">
        <v>43189</v>
      </c>
      <c r="G5" s="11">
        <v>43350</v>
      </c>
      <c r="H5" s="11">
        <v>43642</v>
      </c>
      <c r="I5" s="11">
        <v>43642</v>
      </c>
      <c r="J5" s="11" t="s">
        <v>8</v>
      </c>
    </row>
    <row r="6" spans="1:10" s="94" customFormat="1" ht="18" customHeight="1" x14ac:dyDescent="0.15">
      <c r="A6" s="227" t="s">
        <v>90</v>
      </c>
      <c r="B6" s="347" t="s">
        <v>92</v>
      </c>
      <c r="C6" s="96" t="s">
        <v>46</v>
      </c>
      <c r="D6" s="122" t="s">
        <v>91</v>
      </c>
      <c r="E6" s="16">
        <v>2278.9204930000001</v>
      </c>
      <c r="F6" s="11">
        <v>43442</v>
      </c>
      <c r="G6" s="11">
        <v>43642</v>
      </c>
      <c r="H6" s="11">
        <v>43720</v>
      </c>
      <c r="I6" s="11">
        <v>43720</v>
      </c>
      <c r="J6" s="16" t="s">
        <v>5</v>
      </c>
    </row>
    <row r="7" spans="1:10" s="94" customFormat="1" ht="18" customHeight="1" x14ac:dyDescent="0.15">
      <c r="A7" s="227" t="s">
        <v>72</v>
      </c>
      <c r="B7" s="347" t="s">
        <v>59</v>
      </c>
      <c r="C7" s="96" t="s">
        <v>46</v>
      </c>
      <c r="D7" s="18" t="s">
        <v>73</v>
      </c>
      <c r="E7" s="16">
        <v>2121.27</v>
      </c>
      <c r="F7" s="11">
        <v>43553</v>
      </c>
      <c r="G7" s="11">
        <v>43701</v>
      </c>
      <c r="H7" s="11">
        <v>43738</v>
      </c>
      <c r="I7" s="11">
        <v>43738</v>
      </c>
      <c r="J7" s="16" t="s">
        <v>30</v>
      </c>
    </row>
    <row r="8" spans="1:10" s="94" customFormat="1" ht="18" customHeight="1" x14ac:dyDescent="0.15">
      <c r="A8" s="314" t="s">
        <v>57</v>
      </c>
      <c r="B8" s="347" t="s">
        <v>59</v>
      </c>
      <c r="C8" s="11" t="s">
        <v>46</v>
      </c>
      <c r="D8" s="121" t="s">
        <v>58</v>
      </c>
      <c r="E8" s="71">
        <v>1848</v>
      </c>
      <c r="F8" s="11">
        <v>43445</v>
      </c>
      <c r="G8" s="11">
        <v>43503</v>
      </c>
      <c r="H8" s="11">
        <v>43642</v>
      </c>
      <c r="I8" s="11">
        <v>43642</v>
      </c>
      <c r="J8" s="11" t="s">
        <v>21</v>
      </c>
    </row>
    <row r="9" spans="1:10" s="94" customFormat="1" ht="18" customHeight="1" x14ac:dyDescent="0.15">
      <c r="A9" s="42" t="s">
        <v>60</v>
      </c>
      <c r="B9" s="347" t="s">
        <v>59</v>
      </c>
      <c r="C9" s="104" t="s">
        <v>46</v>
      </c>
      <c r="D9" s="56" t="s">
        <v>61</v>
      </c>
      <c r="E9" s="9">
        <v>1688</v>
      </c>
      <c r="F9" s="11">
        <v>43049</v>
      </c>
      <c r="G9" s="13">
        <v>43206</v>
      </c>
      <c r="H9" s="124">
        <v>43644</v>
      </c>
      <c r="I9" s="124">
        <v>43644</v>
      </c>
      <c r="J9" s="16" t="s">
        <v>21</v>
      </c>
    </row>
    <row r="10" spans="1:10" s="94" customFormat="1" ht="30.75" customHeight="1" x14ac:dyDescent="0.15">
      <c r="A10" s="330" t="s">
        <v>492</v>
      </c>
      <c r="B10" s="347" t="s">
        <v>92</v>
      </c>
      <c r="C10" s="96" t="s">
        <v>46</v>
      </c>
      <c r="D10" s="148" t="s">
        <v>493</v>
      </c>
      <c r="E10" s="149">
        <v>1636</v>
      </c>
      <c r="F10" s="96"/>
      <c r="G10" s="96"/>
      <c r="H10" s="150">
        <v>43762</v>
      </c>
      <c r="I10" s="152">
        <v>43762</v>
      </c>
      <c r="J10" s="151" t="s">
        <v>494</v>
      </c>
    </row>
    <row r="11" spans="1:10" s="94" customFormat="1" ht="18" customHeight="1" x14ac:dyDescent="0.15">
      <c r="A11" s="314" t="s">
        <v>117</v>
      </c>
      <c r="B11" s="347" t="s">
        <v>48</v>
      </c>
      <c r="C11" s="11" t="s">
        <v>46</v>
      </c>
      <c r="D11" s="121" t="s">
        <v>118</v>
      </c>
      <c r="E11" s="71">
        <v>1225</v>
      </c>
      <c r="F11" s="11">
        <v>43372</v>
      </c>
      <c r="G11" s="11">
        <v>43535</v>
      </c>
      <c r="H11" s="11">
        <v>43643</v>
      </c>
      <c r="I11" s="11">
        <v>43643</v>
      </c>
      <c r="J11" s="11" t="s">
        <v>8</v>
      </c>
    </row>
    <row r="12" spans="1:10" s="94" customFormat="1" ht="18" customHeight="1" x14ac:dyDescent="0.15">
      <c r="A12" s="314" t="s">
        <v>139</v>
      </c>
      <c r="B12" s="347" t="s">
        <v>59</v>
      </c>
      <c r="C12" s="11" t="s">
        <v>46</v>
      </c>
      <c r="D12" s="121" t="s">
        <v>140</v>
      </c>
      <c r="E12" s="71">
        <v>1200</v>
      </c>
      <c r="F12" s="11">
        <v>43399</v>
      </c>
      <c r="G12" s="11">
        <v>43549</v>
      </c>
      <c r="H12" s="11">
        <v>43643</v>
      </c>
      <c r="I12" s="11">
        <v>43643</v>
      </c>
      <c r="J12" s="11" t="s">
        <v>29</v>
      </c>
    </row>
    <row r="13" spans="1:10" s="94" customFormat="1" ht="18" customHeight="1" x14ac:dyDescent="0.15">
      <c r="A13" s="313" t="s">
        <v>93</v>
      </c>
      <c r="B13" s="347" t="s">
        <v>95</v>
      </c>
      <c r="C13" s="71" t="s">
        <v>46</v>
      </c>
      <c r="D13" s="125" t="s">
        <v>94</v>
      </c>
      <c r="E13" s="71">
        <v>965</v>
      </c>
      <c r="F13" s="96">
        <v>43396</v>
      </c>
      <c r="G13" s="126">
        <v>43518</v>
      </c>
      <c r="H13" s="126">
        <v>43590</v>
      </c>
      <c r="I13" s="126">
        <v>43584</v>
      </c>
      <c r="J13" s="71" t="s">
        <v>5</v>
      </c>
    </row>
    <row r="14" spans="1:10" s="94" customFormat="1" ht="18" customHeight="1" x14ac:dyDescent="0.15">
      <c r="A14" s="227" t="s">
        <v>141</v>
      </c>
      <c r="B14" s="347" t="s">
        <v>59</v>
      </c>
      <c r="C14" s="96" t="s">
        <v>46</v>
      </c>
      <c r="D14" s="157" t="s">
        <v>142</v>
      </c>
      <c r="E14" s="16">
        <v>883</v>
      </c>
      <c r="F14" s="11">
        <v>43735</v>
      </c>
      <c r="G14" s="11"/>
      <c r="H14" s="11">
        <v>43738</v>
      </c>
      <c r="I14" s="11">
        <v>43737</v>
      </c>
      <c r="J14" s="16" t="s">
        <v>29</v>
      </c>
    </row>
    <row r="15" spans="1:10" s="94" customFormat="1" ht="18" customHeight="1" x14ac:dyDescent="0.15">
      <c r="A15" s="227" t="s">
        <v>76</v>
      </c>
      <c r="B15" s="347" t="s">
        <v>59</v>
      </c>
      <c r="C15" s="127" t="s">
        <v>46</v>
      </c>
      <c r="D15" s="17" t="s">
        <v>77</v>
      </c>
      <c r="E15" s="16">
        <v>800</v>
      </c>
      <c r="F15" s="11">
        <v>43495</v>
      </c>
      <c r="G15" s="13">
        <v>43603</v>
      </c>
      <c r="H15" s="13">
        <v>43608</v>
      </c>
      <c r="I15" s="13">
        <v>43606</v>
      </c>
      <c r="J15" s="16" t="s">
        <v>31</v>
      </c>
    </row>
    <row r="16" spans="1:10" s="94" customFormat="1" ht="18" customHeight="1" x14ac:dyDescent="0.15">
      <c r="A16" s="42" t="s">
        <v>123</v>
      </c>
      <c r="B16" s="347" t="s">
        <v>102</v>
      </c>
      <c r="C16" s="104" t="s">
        <v>46</v>
      </c>
      <c r="D16" s="56" t="s">
        <v>124</v>
      </c>
      <c r="E16" s="9">
        <v>588</v>
      </c>
      <c r="F16" s="13">
        <v>43342</v>
      </c>
      <c r="G16" s="13">
        <v>43490</v>
      </c>
      <c r="H16" s="124">
        <v>43643</v>
      </c>
      <c r="I16" s="124">
        <v>43643</v>
      </c>
      <c r="J16" s="104" t="s">
        <v>14</v>
      </c>
    </row>
    <row r="17" spans="1:10" s="94" customFormat="1" ht="18" customHeight="1" x14ac:dyDescent="0.15">
      <c r="A17" s="42" t="s">
        <v>96</v>
      </c>
      <c r="B17" s="347" t="s">
        <v>95</v>
      </c>
      <c r="C17" s="96" t="s">
        <v>46</v>
      </c>
      <c r="D17" s="122" t="s">
        <v>97</v>
      </c>
      <c r="E17" s="5">
        <v>566</v>
      </c>
      <c r="F17" s="10">
        <v>43330</v>
      </c>
      <c r="G17" s="11">
        <v>43700</v>
      </c>
      <c r="H17" s="128">
        <v>43684</v>
      </c>
      <c r="I17" s="128">
        <v>43676</v>
      </c>
      <c r="J17" s="129" t="s">
        <v>5</v>
      </c>
    </row>
    <row r="18" spans="1:10" s="94" customFormat="1" ht="18" customHeight="1" x14ac:dyDescent="0.15">
      <c r="A18" s="313" t="s">
        <v>64</v>
      </c>
      <c r="B18" s="347" t="s">
        <v>59</v>
      </c>
      <c r="C18" s="71" t="s">
        <v>46</v>
      </c>
      <c r="D18" s="125" t="s">
        <v>65</v>
      </c>
      <c r="E18" s="71">
        <v>430</v>
      </c>
      <c r="F18" s="96">
        <v>43313</v>
      </c>
      <c r="G18" s="96">
        <v>43427</v>
      </c>
      <c r="H18" s="96">
        <v>43482</v>
      </c>
      <c r="I18" s="96">
        <v>43482</v>
      </c>
      <c r="J18" s="129" t="s">
        <v>30</v>
      </c>
    </row>
    <row r="19" spans="1:10" s="94" customFormat="1" ht="18" customHeight="1" x14ac:dyDescent="0.15">
      <c r="A19" s="313" t="s">
        <v>49</v>
      </c>
      <c r="B19" s="347" t="s">
        <v>48</v>
      </c>
      <c r="C19" s="130" t="s">
        <v>46</v>
      </c>
      <c r="D19" s="131" t="s">
        <v>50</v>
      </c>
      <c r="E19" s="130">
        <v>408.92486000000002</v>
      </c>
      <c r="F19" s="96">
        <v>43098</v>
      </c>
      <c r="G19" s="120">
        <v>43231</v>
      </c>
      <c r="H19" s="120">
        <v>43582</v>
      </c>
      <c r="I19" s="120">
        <v>43582</v>
      </c>
      <c r="J19" s="144" t="s">
        <v>6</v>
      </c>
    </row>
    <row r="20" spans="1:10" s="94" customFormat="1" ht="18" customHeight="1" x14ac:dyDescent="0.15">
      <c r="A20" s="227" t="s">
        <v>157</v>
      </c>
      <c r="B20" s="347" t="s">
        <v>59</v>
      </c>
      <c r="C20" s="96" t="s">
        <v>46</v>
      </c>
      <c r="D20" s="17" t="s">
        <v>158</v>
      </c>
      <c r="E20" s="9">
        <v>348.5</v>
      </c>
      <c r="F20" s="10">
        <v>43691</v>
      </c>
      <c r="G20" s="11">
        <v>43691</v>
      </c>
      <c r="H20" s="11">
        <v>43735</v>
      </c>
      <c r="I20" s="11">
        <v>43731</v>
      </c>
      <c r="J20" s="16" t="s">
        <v>7</v>
      </c>
    </row>
    <row r="21" spans="1:10" s="94" customFormat="1" ht="27" customHeight="1" x14ac:dyDescent="0.15">
      <c r="A21" s="42" t="s">
        <v>119</v>
      </c>
      <c r="B21" s="347" t="s">
        <v>48</v>
      </c>
      <c r="C21" s="96" t="s">
        <v>46</v>
      </c>
      <c r="D21" s="56" t="s">
        <v>120</v>
      </c>
      <c r="E21" s="9">
        <v>342.5</v>
      </c>
      <c r="F21" s="10">
        <v>42867</v>
      </c>
      <c r="G21" s="13">
        <v>43113</v>
      </c>
      <c r="H21" s="128">
        <v>43724</v>
      </c>
      <c r="I21" s="128">
        <v>43693</v>
      </c>
      <c r="J21" s="16" t="s">
        <v>8</v>
      </c>
    </row>
    <row r="22" spans="1:10" s="94" customFormat="1" ht="18" customHeight="1" x14ac:dyDescent="0.15">
      <c r="A22" s="227" t="s">
        <v>149</v>
      </c>
      <c r="B22" s="347" t="s">
        <v>92</v>
      </c>
      <c r="C22" s="96" t="s">
        <v>46</v>
      </c>
      <c r="D22" s="18" t="s">
        <v>150</v>
      </c>
      <c r="E22" s="9">
        <v>313</v>
      </c>
      <c r="F22" s="10">
        <v>43444</v>
      </c>
      <c r="G22" s="13">
        <v>43579</v>
      </c>
      <c r="H22" s="128">
        <v>43737</v>
      </c>
      <c r="I22" s="128">
        <v>43736</v>
      </c>
      <c r="J22" s="16" t="s">
        <v>16</v>
      </c>
    </row>
    <row r="23" spans="1:10" s="113" customFormat="1" ht="18" customHeight="1" x14ac:dyDescent="0.15">
      <c r="A23" s="227" t="s">
        <v>113</v>
      </c>
      <c r="B23" s="347" t="s">
        <v>89</v>
      </c>
      <c r="C23" s="96" t="s">
        <v>46</v>
      </c>
      <c r="D23" s="17" t="s">
        <v>114</v>
      </c>
      <c r="E23" s="16">
        <v>288</v>
      </c>
      <c r="F23" s="11">
        <v>43644</v>
      </c>
      <c r="G23" s="11"/>
      <c r="H23" s="11">
        <v>43693</v>
      </c>
      <c r="I23" s="11">
        <v>43671</v>
      </c>
      <c r="J23" s="16" t="s">
        <v>9</v>
      </c>
    </row>
    <row r="24" spans="1:10" s="113" customFormat="1" ht="18" customHeight="1" x14ac:dyDescent="0.15">
      <c r="A24" s="331" t="s">
        <v>66</v>
      </c>
      <c r="B24" s="347" t="s">
        <v>59</v>
      </c>
      <c r="C24" s="127" t="s">
        <v>46</v>
      </c>
      <c r="D24" s="133" t="s">
        <v>67</v>
      </c>
      <c r="E24" s="134">
        <v>269.76499999999999</v>
      </c>
      <c r="F24" s="135">
        <v>43447</v>
      </c>
      <c r="G24" s="135">
        <v>43534</v>
      </c>
      <c r="H24" s="136">
        <v>43594</v>
      </c>
      <c r="I24" s="136">
        <v>43590</v>
      </c>
      <c r="J24" s="132" t="s">
        <v>30</v>
      </c>
    </row>
    <row r="25" spans="1:10" s="113" customFormat="1" ht="18" customHeight="1" x14ac:dyDescent="0.15">
      <c r="A25" s="42" t="s">
        <v>155</v>
      </c>
      <c r="B25" s="347" t="s">
        <v>48</v>
      </c>
      <c r="C25" s="96" t="s">
        <v>46</v>
      </c>
      <c r="D25" s="122" t="s">
        <v>156</v>
      </c>
      <c r="E25" s="9">
        <v>263</v>
      </c>
      <c r="F25" s="10">
        <v>43398</v>
      </c>
      <c r="G25" s="11">
        <v>43497</v>
      </c>
      <c r="H25" s="128">
        <v>43734</v>
      </c>
      <c r="I25" s="128">
        <v>43734</v>
      </c>
      <c r="J25" s="16" t="s">
        <v>10</v>
      </c>
    </row>
    <row r="26" spans="1:10" s="113" customFormat="1" ht="18" customHeight="1" x14ac:dyDescent="0.15">
      <c r="A26" s="313" t="s">
        <v>78</v>
      </c>
      <c r="B26" s="347" t="s">
        <v>59</v>
      </c>
      <c r="C26" s="71" t="s">
        <v>46</v>
      </c>
      <c r="D26" s="125" t="s">
        <v>79</v>
      </c>
      <c r="E26" s="137">
        <v>245</v>
      </c>
      <c r="F26" s="96">
        <v>43439</v>
      </c>
      <c r="G26" s="96">
        <v>43467</v>
      </c>
      <c r="H26" s="96">
        <v>43459</v>
      </c>
      <c r="I26" s="96">
        <v>43467</v>
      </c>
      <c r="J26" s="129" t="s">
        <v>31</v>
      </c>
    </row>
    <row r="27" spans="1:10" s="94" customFormat="1" ht="17.25" customHeight="1" x14ac:dyDescent="0.15">
      <c r="A27" s="42" t="s">
        <v>159</v>
      </c>
      <c r="B27" s="347" t="s">
        <v>89</v>
      </c>
      <c r="C27" s="96" t="s">
        <v>46</v>
      </c>
      <c r="D27" s="74" t="s">
        <v>160</v>
      </c>
      <c r="E27" s="99">
        <v>232</v>
      </c>
      <c r="F27" s="84">
        <v>43276</v>
      </c>
      <c r="G27" s="84">
        <v>43429</v>
      </c>
      <c r="H27" s="11">
        <v>43752</v>
      </c>
      <c r="I27" s="11">
        <v>43752</v>
      </c>
      <c r="J27" s="16" t="s">
        <v>9</v>
      </c>
    </row>
    <row r="28" spans="1:10" s="94" customFormat="1" ht="17.25" customHeight="1" x14ac:dyDescent="0.15">
      <c r="A28" s="313" t="s">
        <v>68</v>
      </c>
      <c r="B28" s="347" t="s">
        <v>59</v>
      </c>
      <c r="C28" s="71" t="s">
        <v>46</v>
      </c>
      <c r="D28" s="125" t="s">
        <v>69</v>
      </c>
      <c r="E28" s="71">
        <v>199.5</v>
      </c>
      <c r="F28" s="96">
        <v>43465</v>
      </c>
      <c r="G28" s="96">
        <v>43549</v>
      </c>
      <c r="H28" s="96">
        <v>43574</v>
      </c>
      <c r="I28" s="96">
        <v>43558</v>
      </c>
      <c r="J28" s="129" t="s">
        <v>30</v>
      </c>
    </row>
    <row r="29" spans="1:10" s="113" customFormat="1" ht="18" customHeight="1" x14ac:dyDescent="0.15">
      <c r="A29" s="227" t="s">
        <v>82</v>
      </c>
      <c r="B29" s="347" t="s">
        <v>59</v>
      </c>
      <c r="C29" s="96" t="s">
        <v>46</v>
      </c>
      <c r="D29" s="18" t="s">
        <v>83</v>
      </c>
      <c r="E29" s="16">
        <v>171.2628</v>
      </c>
      <c r="F29" s="11">
        <v>43599</v>
      </c>
      <c r="G29" s="11">
        <v>43828</v>
      </c>
      <c r="H29" s="11">
        <v>43737</v>
      </c>
      <c r="I29" s="11">
        <v>43734</v>
      </c>
      <c r="J29" s="16" t="s">
        <v>31</v>
      </c>
    </row>
    <row r="30" spans="1:10" s="113" customFormat="1" ht="18" customHeight="1" x14ac:dyDescent="0.15">
      <c r="A30" s="313" t="s">
        <v>103</v>
      </c>
      <c r="B30" s="347" t="s">
        <v>89</v>
      </c>
      <c r="C30" s="96" t="s">
        <v>46</v>
      </c>
      <c r="D30" s="103" t="s">
        <v>104</v>
      </c>
      <c r="E30" s="138">
        <v>149.09219999999999</v>
      </c>
      <c r="F30" s="96">
        <v>43445</v>
      </c>
      <c r="G30" s="96">
        <v>43536</v>
      </c>
      <c r="H30" s="96">
        <v>43556</v>
      </c>
      <c r="I30" s="96">
        <v>43556</v>
      </c>
      <c r="J30" s="129" t="s">
        <v>15</v>
      </c>
    </row>
    <row r="31" spans="1:10" s="113" customFormat="1" ht="18" customHeight="1" x14ac:dyDescent="0.15">
      <c r="A31" s="313" t="s">
        <v>51</v>
      </c>
      <c r="B31" s="347" t="s">
        <v>48</v>
      </c>
      <c r="C31" s="16" t="s">
        <v>46</v>
      </c>
      <c r="D31" s="125" t="s">
        <v>52</v>
      </c>
      <c r="E31" s="137">
        <v>146</v>
      </c>
      <c r="F31" s="96">
        <v>43098</v>
      </c>
      <c r="G31" s="96">
        <v>43300</v>
      </c>
      <c r="H31" s="96">
        <v>43492</v>
      </c>
      <c r="I31" s="96">
        <v>43492</v>
      </c>
      <c r="J31" s="129" t="s">
        <v>6</v>
      </c>
    </row>
    <row r="32" spans="1:10" s="113" customFormat="1" ht="18" customHeight="1" x14ac:dyDescent="0.15">
      <c r="A32" s="313" t="s">
        <v>53</v>
      </c>
      <c r="B32" s="347" t="s">
        <v>48</v>
      </c>
      <c r="C32" s="130" t="s">
        <v>46</v>
      </c>
      <c r="D32" s="139" t="s">
        <v>54</v>
      </c>
      <c r="E32" s="130">
        <v>127.08</v>
      </c>
      <c r="F32" s="96">
        <v>43098</v>
      </c>
      <c r="G32" s="120">
        <v>43231</v>
      </c>
      <c r="H32" s="120">
        <v>43582</v>
      </c>
      <c r="I32" s="120"/>
      <c r="J32" s="144" t="s">
        <v>6</v>
      </c>
    </row>
    <row r="33" spans="1:10" ht="22.5" customHeight="1" x14ac:dyDescent="0.15">
      <c r="A33" s="313" t="s">
        <v>70</v>
      </c>
      <c r="B33" s="347" t="s">
        <v>59</v>
      </c>
      <c r="C33" s="96" t="s">
        <v>46</v>
      </c>
      <c r="D33" s="125" t="s">
        <v>71</v>
      </c>
      <c r="E33" s="71">
        <v>118</v>
      </c>
      <c r="F33" s="96">
        <v>43353</v>
      </c>
      <c r="G33" s="96">
        <v>43441</v>
      </c>
      <c r="H33" s="96">
        <v>43486</v>
      </c>
      <c r="I33" s="96">
        <v>43486</v>
      </c>
      <c r="J33" s="129" t="s">
        <v>30</v>
      </c>
    </row>
    <row r="34" spans="1:10" ht="22.5" customHeight="1" x14ac:dyDescent="0.15">
      <c r="A34" s="44" t="s">
        <v>100</v>
      </c>
      <c r="B34" s="347" t="s">
        <v>102</v>
      </c>
      <c r="C34" s="71" t="s">
        <v>46</v>
      </c>
      <c r="D34" s="56" t="s">
        <v>101</v>
      </c>
      <c r="E34" s="123">
        <v>112</v>
      </c>
      <c r="F34" s="13">
        <v>43361</v>
      </c>
      <c r="G34" s="13">
        <v>43389</v>
      </c>
      <c r="H34" s="13">
        <v>43668</v>
      </c>
      <c r="I34" s="140">
        <v>43668</v>
      </c>
      <c r="J34" s="16" t="s">
        <v>11</v>
      </c>
    </row>
    <row r="35" spans="1:10" ht="22.5" customHeight="1" x14ac:dyDescent="0.15">
      <c r="A35" s="42" t="s">
        <v>143</v>
      </c>
      <c r="B35" s="347" t="s">
        <v>102</v>
      </c>
      <c r="C35" s="127" t="s">
        <v>46</v>
      </c>
      <c r="D35" s="122" t="s">
        <v>144</v>
      </c>
      <c r="E35" s="15">
        <v>100</v>
      </c>
      <c r="F35" s="11">
        <v>43446</v>
      </c>
      <c r="G35" s="11">
        <v>43506</v>
      </c>
      <c r="H35" s="128">
        <v>43601</v>
      </c>
      <c r="I35" s="128">
        <v>43580</v>
      </c>
      <c r="J35" s="16" t="s">
        <v>12</v>
      </c>
    </row>
    <row r="36" spans="1:10" ht="22.5" customHeight="1" x14ac:dyDescent="0.15">
      <c r="A36" s="42" t="s">
        <v>131</v>
      </c>
      <c r="B36" s="347" t="s">
        <v>89</v>
      </c>
      <c r="C36" s="104" t="s">
        <v>46</v>
      </c>
      <c r="D36" s="122" t="s">
        <v>132</v>
      </c>
      <c r="E36" s="15">
        <v>96</v>
      </c>
      <c r="F36" s="11">
        <v>43413</v>
      </c>
      <c r="G36" s="11">
        <v>43663</v>
      </c>
      <c r="H36" s="124">
        <v>43643</v>
      </c>
      <c r="I36" s="124">
        <v>43643</v>
      </c>
      <c r="J36" s="16" t="s">
        <v>13</v>
      </c>
    </row>
    <row r="37" spans="1:10" ht="22.5" customHeight="1" x14ac:dyDescent="0.15">
      <c r="A37" s="313" t="s">
        <v>105</v>
      </c>
      <c r="B37" s="347" t="s">
        <v>89</v>
      </c>
      <c r="C37" s="16" t="s">
        <v>46</v>
      </c>
      <c r="D37" s="125" t="s">
        <v>106</v>
      </c>
      <c r="E37" s="137">
        <v>91.269000000000005</v>
      </c>
      <c r="F37" s="96">
        <v>43097</v>
      </c>
      <c r="G37" s="96">
        <v>43357</v>
      </c>
      <c r="H37" s="96">
        <v>43479</v>
      </c>
      <c r="I37" s="96">
        <v>43479</v>
      </c>
      <c r="J37" s="129" t="s">
        <v>15</v>
      </c>
    </row>
    <row r="38" spans="1:10" ht="22.5" customHeight="1" x14ac:dyDescent="0.15">
      <c r="A38" s="332" t="s">
        <v>121</v>
      </c>
      <c r="B38" s="347" t="s">
        <v>95</v>
      </c>
      <c r="C38" s="104" t="s">
        <v>46</v>
      </c>
      <c r="D38" s="107" t="s">
        <v>122</v>
      </c>
      <c r="E38" s="98">
        <v>78</v>
      </c>
      <c r="F38" s="11">
        <v>43307</v>
      </c>
      <c r="G38" s="11">
        <v>43367</v>
      </c>
      <c r="H38" s="120">
        <v>43641</v>
      </c>
      <c r="I38" s="120">
        <v>43641</v>
      </c>
      <c r="J38" s="104" t="s">
        <v>26</v>
      </c>
    </row>
    <row r="39" spans="1:10" ht="22.5" customHeight="1" x14ac:dyDescent="0.15">
      <c r="A39" s="328" t="s">
        <v>133</v>
      </c>
      <c r="B39" s="347" t="s">
        <v>89</v>
      </c>
      <c r="C39" s="104" t="s">
        <v>46</v>
      </c>
      <c r="D39" s="155" t="s">
        <v>134</v>
      </c>
      <c r="E39" s="119">
        <v>75</v>
      </c>
      <c r="F39" s="11">
        <v>43483</v>
      </c>
      <c r="G39" s="13">
        <v>43594</v>
      </c>
      <c r="H39" s="13">
        <v>43629</v>
      </c>
      <c r="I39" s="13">
        <v>43629</v>
      </c>
      <c r="J39" s="104" t="s">
        <v>13</v>
      </c>
    </row>
    <row r="40" spans="1:10" ht="22.5" customHeight="1" x14ac:dyDescent="0.15">
      <c r="A40" s="333" t="s">
        <v>145</v>
      </c>
      <c r="B40" s="347" t="s">
        <v>102</v>
      </c>
      <c r="C40" s="71" t="s">
        <v>46</v>
      </c>
      <c r="D40" s="158" t="s">
        <v>146</v>
      </c>
      <c r="E40" s="71">
        <v>74.8</v>
      </c>
      <c r="F40" s="96">
        <v>43439</v>
      </c>
      <c r="G40" s="96">
        <v>43649</v>
      </c>
      <c r="H40" s="96">
        <v>43566</v>
      </c>
      <c r="I40" s="96">
        <v>43566</v>
      </c>
      <c r="J40" s="129" t="s">
        <v>12</v>
      </c>
    </row>
    <row r="41" spans="1:10" ht="22.5" customHeight="1" x14ac:dyDescent="0.15">
      <c r="A41" s="313" t="s">
        <v>62</v>
      </c>
      <c r="B41" s="348" t="s">
        <v>59</v>
      </c>
      <c r="C41" s="71" t="s">
        <v>46</v>
      </c>
      <c r="D41" s="142" t="s">
        <v>63</v>
      </c>
      <c r="E41" s="71">
        <v>71.760000000000005</v>
      </c>
      <c r="F41" s="96">
        <v>43410</v>
      </c>
      <c r="G41" s="96">
        <v>43511</v>
      </c>
      <c r="H41" s="96">
        <v>43489</v>
      </c>
      <c r="I41" s="96">
        <v>43489</v>
      </c>
      <c r="J41" s="129" t="s">
        <v>21</v>
      </c>
    </row>
    <row r="42" spans="1:10" ht="22.5" customHeight="1" x14ac:dyDescent="0.15">
      <c r="A42" s="227" t="s">
        <v>80</v>
      </c>
      <c r="B42" s="347" t="s">
        <v>59</v>
      </c>
      <c r="C42" s="96" t="s">
        <v>46</v>
      </c>
      <c r="D42" s="141" t="s">
        <v>81</v>
      </c>
      <c r="E42" s="9">
        <v>55</v>
      </c>
      <c r="F42" s="10">
        <v>43518</v>
      </c>
      <c r="G42" s="13">
        <v>43610</v>
      </c>
      <c r="H42" s="13">
        <v>43738</v>
      </c>
      <c r="I42" s="13">
        <v>43735</v>
      </c>
      <c r="J42" s="16" t="s">
        <v>31</v>
      </c>
    </row>
    <row r="43" spans="1:10" ht="22.5" customHeight="1" x14ac:dyDescent="0.15">
      <c r="A43" s="42" t="s">
        <v>74</v>
      </c>
      <c r="B43" s="347" t="s">
        <v>59</v>
      </c>
      <c r="C43" s="96" t="s">
        <v>46</v>
      </c>
      <c r="D43" s="156" t="s">
        <v>75</v>
      </c>
      <c r="E43" s="123">
        <v>49.5</v>
      </c>
      <c r="F43" s="10">
        <v>43336</v>
      </c>
      <c r="G43" s="13">
        <v>43430</v>
      </c>
      <c r="H43" s="128">
        <v>43738</v>
      </c>
      <c r="I43" s="128">
        <v>43734</v>
      </c>
      <c r="J43" s="16" t="s">
        <v>30</v>
      </c>
    </row>
    <row r="44" spans="1:10" ht="22.5" customHeight="1" x14ac:dyDescent="0.15">
      <c r="A44" s="227" t="s">
        <v>153</v>
      </c>
      <c r="B44" s="347" t="s">
        <v>48</v>
      </c>
      <c r="C44" s="96" t="s">
        <v>46</v>
      </c>
      <c r="D44" s="154" t="s">
        <v>154</v>
      </c>
      <c r="E44" s="123">
        <v>43</v>
      </c>
      <c r="F44" s="11">
        <v>43698</v>
      </c>
      <c r="G44" s="11"/>
      <c r="H44" s="11">
        <v>43738</v>
      </c>
      <c r="I44" s="128"/>
      <c r="J44" s="16" t="s">
        <v>10</v>
      </c>
    </row>
    <row r="45" spans="1:10" ht="22.5" customHeight="1" x14ac:dyDescent="0.15">
      <c r="A45" s="334" t="s">
        <v>125</v>
      </c>
      <c r="B45" s="347" t="s">
        <v>102</v>
      </c>
      <c r="C45" s="104" t="s">
        <v>46</v>
      </c>
      <c r="D45" s="72" t="s">
        <v>126</v>
      </c>
      <c r="E45" s="98">
        <v>36.003239999999998</v>
      </c>
      <c r="F45" s="120">
        <v>43461</v>
      </c>
      <c r="G45" s="120">
        <v>43829</v>
      </c>
      <c r="H45" s="120">
        <v>43641</v>
      </c>
      <c r="I45" s="120">
        <v>43641</v>
      </c>
      <c r="J45" s="104" t="s">
        <v>14</v>
      </c>
    </row>
    <row r="46" spans="1:10" ht="22.5" customHeight="1" x14ac:dyDescent="0.15">
      <c r="A46" s="328" t="s">
        <v>135</v>
      </c>
      <c r="B46" s="347" t="s">
        <v>89</v>
      </c>
      <c r="C46" s="96" t="s">
        <v>46</v>
      </c>
      <c r="D46" s="17" t="s">
        <v>136</v>
      </c>
      <c r="E46" s="16">
        <v>32</v>
      </c>
      <c r="F46" s="10">
        <v>43537</v>
      </c>
      <c r="G46" s="13">
        <v>43728</v>
      </c>
      <c r="H46" s="13">
        <v>43728</v>
      </c>
      <c r="I46" s="13">
        <v>43699</v>
      </c>
      <c r="J46" s="16" t="s">
        <v>13</v>
      </c>
    </row>
    <row r="47" spans="1:10" ht="22.5" customHeight="1" x14ac:dyDescent="0.15">
      <c r="A47" s="44" t="s">
        <v>127</v>
      </c>
      <c r="B47" s="347" t="s">
        <v>102</v>
      </c>
      <c r="C47" s="104" t="s">
        <v>46</v>
      </c>
      <c r="D47" s="133" t="s">
        <v>128</v>
      </c>
      <c r="E47" s="119">
        <v>25</v>
      </c>
      <c r="F47" s="11">
        <v>43396</v>
      </c>
      <c r="G47" s="90"/>
      <c r="H47" s="13">
        <v>43566</v>
      </c>
      <c r="I47" s="13"/>
      <c r="J47" s="160" t="s">
        <v>14</v>
      </c>
    </row>
    <row r="48" spans="1:10" ht="22.5" customHeight="1" x14ac:dyDescent="0.15">
      <c r="A48" s="44" t="s">
        <v>161</v>
      </c>
      <c r="B48" s="347" t="s">
        <v>89</v>
      </c>
      <c r="C48" s="96" t="s">
        <v>46</v>
      </c>
      <c r="D48" s="74" t="s">
        <v>162</v>
      </c>
      <c r="E48" s="81">
        <v>21.2</v>
      </c>
      <c r="F48" s="84">
        <v>43311</v>
      </c>
      <c r="G48" s="84">
        <v>43473</v>
      </c>
      <c r="H48" s="11">
        <v>43753</v>
      </c>
      <c r="I48" s="11">
        <v>43753</v>
      </c>
      <c r="J48" s="16" t="s">
        <v>9</v>
      </c>
    </row>
    <row r="49" spans="1:10" ht="22.5" customHeight="1" x14ac:dyDescent="0.15">
      <c r="A49" s="227" t="s">
        <v>129</v>
      </c>
      <c r="B49" s="347" t="s">
        <v>102</v>
      </c>
      <c r="C49" s="96" t="s">
        <v>46</v>
      </c>
      <c r="D49" s="17" t="s">
        <v>130</v>
      </c>
      <c r="E49" s="16">
        <v>19.739999999999998</v>
      </c>
      <c r="F49" s="11">
        <v>43459</v>
      </c>
      <c r="G49" s="11">
        <v>43590</v>
      </c>
      <c r="H49" s="11">
        <v>43717</v>
      </c>
      <c r="I49" s="11">
        <v>43717</v>
      </c>
      <c r="J49" s="16" t="s">
        <v>14</v>
      </c>
    </row>
    <row r="50" spans="1:10" ht="22.5" customHeight="1" x14ac:dyDescent="0.15">
      <c r="A50" s="227" t="s">
        <v>107</v>
      </c>
      <c r="B50" s="347" t="s">
        <v>89</v>
      </c>
      <c r="C50" s="71" t="s">
        <v>46</v>
      </c>
      <c r="D50" s="17" t="s">
        <v>108</v>
      </c>
      <c r="E50" s="16">
        <v>19.64</v>
      </c>
      <c r="F50" s="96">
        <v>43536</v>
      </c>
      <c r="G50" s="126" t="s">
        <v>109</v>
      </c>
      <c r="H50" s="236">
        <v>43637</v>
      </c>
      <c r="I50" s="236">
        <v>43637</v>
      </c>
      <c r="J50" s="237" t="s">
        <v>15</v>
      </c>
    </row>
    <row r="51" spans="1:10" ht="22.5" customHeight="1" x14ac:dyDescent="0.15">
      <c r="A51" s="227" t="s">
        <v>137</v>
      </c>
      <c r="B51" s="347" t="s">
        <v>89</v>
      </c>
      <c r="C51" s="96" t="s">
        <v>46</v>
      </c>
      <c r="D51" s="17" t="s">
        <v>138</v>
      </c>
      <c r="E51" s="16">
        <v>15.61</v>
      </c>
      <c r="F51" s="11">
        <v>43612</v>
      </c>
      <c r="G51" s="11">
        <v>43663</v>
      </c>
      <c r="H51" s="238">
        <v>43719</v>
      </c>
      <c r="I51" s="238">
        <v>43719</v>
      </c>
      <c r="J51" s="235" t="s">
        <v>13</v>
      </c>
    </row>
    <row r="52" spans="1:10" ht="22.5" customHeight="1" x14ac:dyDescent="0.15">
      <c r="A52" s="227" t="s">
        <v>110</v>
      </c>
      <c r="B52" s="347" t="s">
        <v>89</v>
      </c>
      <c r="C52" s="96" t="s">
        <v>46</v>
      </c>
      <c r="D52" s="17" t="s">
        <v>111</v>
      </c>
      <c r="E52" s="9">
        <v>6.91</v>
      </c>
      <c r="F52" s="10">
        <v>43542</v>
      </c>
      <c r="G52" s="13" t="s">
        <v>112</v>
      </c>
      <c r="H52" s="128">
        <v>43734</v>
      </c>
      <c r="I52" s="128">
        <v>43733</v>
      </c>
      <c r="J52" s="16" t="s">
        <v>15</v>
      </c>
    </row>
    <row r="53" spans="1:10" ht="22.5" customHeight="1" x14ac:dyDescent="0.15">
      <c r="A53" s="333" t="s">
        <v>55</v>
      </c>
      <c r="B53" s="347" t="s">
        <v>48</v>
      </c>
      <c r="C53" s="96" t="s">
        <v>46</v>
      </c>
      <c r="D53" s="125" t="s">
        <v>56</v>
      </c>
      <c r="E53" s="71">
        <v>6.4560000000000004</v>
      </c>
      <c r="F53" s="96"/>
      <c r="G53" s="96"/>
      <c r="H53" s="96"/>
      <c r="I53" s="96"/>
      <c r="J53" s="129" t="s">
        <v>6</v>
      </c>
    </row>
    <row r="54" spans="1:10" ht="22.5" customHeight="1" x14ac:dyDescent="0.15">
      <c r="A54" s="333" t="s">
        <v>84</v>
      </c>
      <c r="B54" s="347" t="s">
        <v>59</v>
      </c>
      <c r="C54" s="96" t="s">
        <v>46</v>
      </c>
      <c r="D54" s="249" t="s">
        <v>85</v>
      </c>
      <c r="E54" s="250">
        <v>1.4550000000000001</v>
      </c>
      <c r="F54" s="216">
        <v>43457</v>
      </c>
      <c r="G54" s="216">
        <v>43565</v>
      </c>
      <c r="H54" s="216">
        <v>43553</v>
      </c>
      <c r="I54" s="216">
        <v>43535</v>
      </c>
      <c r="J54" s="217" t="s">
        <v>31</v>
      </c>
    </row>
    <row r="55" spans="1:10" ht="22.5" customHeight="1" x14ac:dyDescent="0.15">
      <c r="A55" s="44" t="s">
        <v>216</v>
      </c>
      <c r="B55" s="349" t="s">
        <v>48</v>
      </c>
      <c r="C55" s="96" t="s">
        <v>46</v>
      </c>
      <c r="D55" s="251" t="s">
        <v>558</v>
      </c>
      <c r="E55" s="252">
        <v>4912.4376000000002</v>
      </c>
      <c r="F55" s="216"/>
      <c r="G55" s="216"/>
      <c r="H55" s="253">
        <v>43769</v>
      </c>
      <c r="I55" s="253">
        <v>43767</v>
      </c>
      <c r="J55" s="217" t="s">
        <v>559</v>
      </c>
    </row>
    <row r="56" spans="1:10" ht="22.5" customHeight="1" x14ac:dyDescent="0.15">
      <c r="A56" s="329" t="s">
        <v>518</v>
      </c>
      <c r="B56" s="350" t="s">
        <v>701</v>
      </c>
      <c r="C56" s="96" t="s">
        <v>46</v>
      </c>
      <c r="D56" s="233" t="s">
        <v>519</v>
      </c>
      <c r="E56" s="234">
        <v>410.20162599999998</v>
      </c>
      <c r="F56" s="253">
        <v>43734</v>
      </c>
      <c r="G56" s="253">
        <v>43732</v>
      </c>
      <c r="H56" s="239">
        <v>43734</v>
      </c>
      <c r="I56" s="239">
        <v>43734</v>
      </c>
      <c r="J56" s="235" t="s">
        <v>520</v>
      </c>
    </row>
    <row r="57" spans="1:10" ht="22.5" customHeight="1" x14ac:dyDescent="0.15">
      <c r="A57" s="335" t="s">
        <v>588</v>
      </c>
      <c r="B57" s="351" t="s">
        <v>586</v>
      </c>
      <c r="C57" s="174" t="s">
        <v>46</v>
      </c>
      <c r="D57" s="279" t="s">
        <v>583</v>
      </c>
      <c r="E57" s="280">
        <v>799</v>
      </c>
      <c r="F57" s="281">
        <v>43390</v>
      </c>
      <c r="G57" s="282">
        <v>43524</v>
      </c>
      <c r="H57" s="283">
        <v>43774</v>
      </c>
      <c r="I57" s="283">
        <v>43773</v>
      </c>
      <c r="J57" s="235" t="s">
        <v>584</v>
      </c>
    </row>
    <row r="58" spans="1:10" ht="22.5" customHeight="1" x14ac:dyDescent="0.15">
      <c r="A58" s="44" t="s">
        <v>388</v>
      </c>
      <c r="B58" s="350" t="s">
        <v>702</v>
      </c>
      <c r="C58" s="216" t="s">
        <v>46</v>
      </c>
      <c r="D58" s="251" t="s">
        <v>585</v>
      </c>
      <c r="E58" s="234">
        <v>166.9</v>
      </c>
      <c r="F58" s="284">
        <v>43439</v>
      </c>
      <c r="G58" s="238">
        <v>43524</v>
      </c>
      <c r="H58" s="253">
        <v>43773</v>
      </c>
      <c r="I58" s="253">
        <v>43767</v>
      </c>
      <c r="J58" s="235" t="s">
        <v>520</v>
      </c>
    </row>
    <row r="59" spans="1:10" ht="22.5" customHeight="1" x14ac:dyDescent="0.15">
      <c r="A59" s="44" t="s">
        <v>231</v>
      </c>
      <c r="B59" s="351" t="s">
        <v>59</v>
      </c>
      <c r="C59" s="216" t="s">
        <v>46</v>
      </c>
      <c r="D59" s="251" t="s">
        <v>232</v>
      </c>
      <c r="E59" s="234">
        <v>2800</v>
      </c>
      <c r="F59" s="284">
        <v>43737</v>
      </c>
      <c r="G59" s="238"/>
      <c r="H59" s="253">
        <v>43797</v>
      </c>
      <c r="I59" s="253">
        <v>43797</v>
      </c>
      <c r="J59" s="235" t="s">
        <v>31</v>
      </c>
    </row>
    <row r="60" spans="1:10" ht="22.5" customHeight="1" x14ac:dyDescent="0.15">
      <c r="A60" s="44" t="s">
        <v>369</v>
      </c>
      <c r="B60" s="351" t="s">
        <v>48</v>
      </c>
      <c r="C60" s="216" t="s">
        <v>46</v>
      </c>
      <c r="D60" s="251" t="s">
        <v>370</v>
      </c>
      <c r="E60" s="234">
        <v>212.5</v>
      </c>
      <c r="F60" s="284">
        <v>43731</v>
      </c>
      <c r="G60" s="238"/>
      <c r="H60" s="253">
        <v>43797</v>
      </c>
      <c r="I60" s="253">
        <v>43797</v>
      </c>
      <c r="J60" s="235" t="s">
        <v>8</v>
      </c>
    </row>
    <row r="61" spans="1:10" ht="22.5" customHeight="1" x14ac:dyDescent="0.15">
      <c r="A61" s="44" t="s">
        <v>561</v>
      </c>
      <c r="B61" s="351" t="s">
        <v>92</v>
      </c>
      <c r="C61" s="216" t="s">
        <v>46</v>
      </c>
      <c r="D61" s="251" t="s">
        <v>643</v>
      </c>
      <c r="E61" s="234">
        <v>54</v>
      </c>
      <c r="F61" s="284">
        <v>43764</v>
      </c>
      <c r="G61" s="238"/>
      <c r="H61" s="253">
        <v>43797</v>
      </c>
      <c r="I61" s="253">
        <v>43797</v>
      </c>
      <c r="J61" s="235" t="s">
        <v>28</v>
      </c>
    </row>
    <row r="62" spans="1:10" ht="22.5" customHeight="1" x14ac:dyDescent="0.15">
      <c r="A62" s="336" t="s">
        <v>633</v>
      </c>
      <c r="B62" s="351" t="s">
        <v>48</v>
      </c>
      <c r="C62" s="216" t="s">
        <v>46</v>
      </c>
      <c r="D62" s="291" t="s">
        <v>634</v>
      </c>
      <c r="E62" s="292">
        <v>66.5</v>
      </c>
      <c r="F62" s="275"/>
      <c r="G62" s="23"/>
      <c r="H62" s="293">
        <v>43790</v>
      </c>
      <c r="I62" s="293">
        <v>43788</v>
      </c>
      <c r="J62" s="278" t="s">
        <v>635</v>
      </c>
    </row>
    <row r="63" spans="1:10" ht="22.5" customHeight="1" x14ac:dyDescent="0.15">
      <c r="A63" s="305" t="s">
        <v>672</v>
      </c>
      <c r="B63" s="351" t="s">
        <v>674</v>
      </c>
      <c r="C63" s="216" t="s">
        <v>46</v>
      </c>
      <c r="D63" s="295" t="s">
        <v>650</v>
      </c>
      <c r="E63" s="294">
        <v>12869</v>
      </c>
      <c r="F63" s="284"/>
      <c r="G63" s="238"/>
      <c r="H63" s="238">
        <v>43809</v>
      </c>
      <c r="I63" s="238">
        <v>43809</v>
      </c>
      <c r="J63" s="235" t="s">
        <v>673</v>
      </c>
    </row>
    <row r="64" spans="1:10" ht="22.5" customHeight="1" x14ac:dyDescent="0.15">
      <c r="A64" s="42" t="s">
        <v>427</v>
      </c>
      <c r="B64" s="351" t="s">
        <v>702</v>
      </c>
      <c r="C64" s="216" t="s">
        <v>46</v>
      </c>
      <c r="D64" s="178" t="s">
        <v>640</v>
      </c>
      <c r="E64" s="99">
        <v>69.819999999999993</v>
      </c>
      <c r="F64" s="284"/>
      <c r="G64" s="238"/>
      <c r="H64" s="238">
        <v>43809</v>
      </c>
      <c r="I64" s="238">
        <v>43809</v>
      </c>
      <c r="J64" s="235" t="s">
        <v>675</v>
      </c>
    </row>
    <row r="65" spans="1:10" ht="22.5" customHeight="1" x14ac:dyDescent="0.15">
      <c r="A65" s="286" t="s">
        <v>676</v>
      </c>
      <c r="B65" s="351" t="s">
        <v>59</v>
      </c>
      <c r="C65" s="216" t="s">
        <v>46</v>
      </c>
      <c r="D65" s="241" t="s">
        <v>362</v>
      </c>
      <c r="E65" s="16">
        <v>248</v>
      </c>
      <c r="F65" s="306"/>
      <c r="G65" s="238"/>
      <c r="H65" s="238">
        <v>43810</v>
      </c>
      <c r="I65" s="238">
        <v>43810</v>
      </c>
      <c r="J65" s="235" t="s">
        <v>678</v>
      </c>
    </row>
    <row r="66" spans="1:10" ht="22.5" customHeight="1" x14ac:dyDescent="0.15">
      <c r="A66" s="337" t="s">
        <v>679</v>
      </c>
      <c r="B66" s="351" t="s">
        <v>59</v>
      </c>
      <c r="C66" s="216" t="s">
        <v>46</v>
      </c>
      <c r="D66" s="259" t="s">
        <v>680</v>
      </c>
      <c r="E66" s="243">
        <v>436</v>
      </c>
      <c r="F66" s="284"/>
      <c r="G66" s="238"/>
      <c r="H66" s="238">
        <v>43810</v>
      </c>
      <c r="I66" s="238">
        <v>43810</v>
      </c>
      <c r="J66" s="235" t="s">
        <v>678</v>
      </c>
    </row>
    <row r="67" spans="1:10" ht="22.5" customHeight="1" x14ac:dyDescent="0.15">
      <c r="A67" s="337" t="s">
        <v>183</v>
      </c>
      <c r="B67" s="351" t="s">
        <v>92</v>
      </c>
      <c r="C67" s="216" t="s">
        <v>46</v>
      </c>
      <c r="D67" s="259" t="s">
        <v>458</v>
      </c>
      <c r="E67" s="243">
        <v>30</v>
      </c>
      <c r="F67" s="319">
        <v>43566</v>
      </c>
      <c r="G67" s="317"/>
      <c r="H67" s="238">
        <v>43811</v>
      </c>
      <c r="I67" s="238">
        <v>43811</v>
      </c>
      <c r="J67" s="235" t="s">
        <v>23</v>
      </c>
    </row>
    <row r="68" spans="1:10" ht="22.5" customHeight="1" x14ac:dyDescent="0.15">
      <c r="A68" s="338" t="s">
        <v>409</v>
      </c>
      <c r="B68" s="352" t="s">
        <v>89</v>
      </c>
      <c r="C68" s="115" t="s">
        <v>46</v>
      </c>
      <c r="D68" s="321" t="s">
        <v>410</v>
      </c>
      <c r="E68" s="322">
        <v>99.45</v>
      </c>
      <c r="F68" s="253"/>
      <c r="G68" s="253"/>
      <c r="H68" s="323">
        <v>43770</v>
      </c>
      <c r="I68" s="323">
        <v>43770</v>
      </c>
      <c r="J68" s="324" t="s">
        <v>13</v>
      </c>
    </row>
    <row r="69" spans="1:10" ht="22.5" customHeight="1" x14ac:dyDescent="0.15">
      <c r="A69" s="339" t="s">
        <v>695</v>
      </c>
      <c r="B69" s="351" t="s">
        <v>703</v>
      </c>
      <c r="C69" s="216" t="s">
        <v>46</v>
      </c>
      <c r="D69" s="233" t="s">
        <v>696</v>
      </c>
      <c r="E69" s="234">
        <v>0.05</v>
      </c>
      <c r="F69" s="320">
        <v>43733</v>
      </c>
      <c r="G69" s="318"/>
      <c r="H69" s="239">
        <v>43811</v>
      </c>
      <c r="I69" s="239">
        <v>43811</v>
      </c>
      <c r="J69" s="226" t="s">
        <v>697</v>
      </c>
    </row>
    <row r="70" spans="1:10" s="94" customFormat="1" ht="18" customHeight="1" x14ac:dyDescent="0.15">
      <c r="A70" s="340" t="s">
        <v>151</v>
      </c>
      <c r="B70" s="352" t="s">
        <v>92</v>
      </c>
      <c r="C70" s="115" t="s">
        <v>46</v>
      </c>
      <c r="D70" s="325" t="s">
        <v>152</v>
      </c>
      <c r="E70" s="143">
        <v>0.65</v>
      </c>
      <c r="F70" s="11">
        <v>43644</v>
      </c>
      <c r="G70" s="11">
        <v>43650</v>
      </c>
      <c r="H70" s="326">
        <v>43682</v>
      </c>
      <c r="I70" s="326">
        <v>43682</v>
      </c>
      <c r="J70" s="143" t="s">
        <v>16</v>
      </c>
    </row>
    <row r="71" spans="1:10" x14ac:dyDescent="0.15">
      <c r="A71" s="228"/>
      <c r="B71" s="228"/>
      <c r="C71"/>
      <c r="F71"/>
      <c r="H71"/>
      <c r="I71"/>
      <c r="J71"/>
    </row>
    <row r="72" spans="1:10" x14ac:dyDescent="0.15">
      <c r="A72" s="228"/>
      <c r="B72" s="228"/>
      <c r="C72"/>
      <c r="D72"/>
      <c r="E72"/>
      <c r="F72"/>
      <c r="H72"/>
      <c r="I72"/>
      <c r="J72"/>
    </row>
    <row r="73" spans="1:10" x14ac:dyDescent="0.15">
      <c r="A73" s="228"/>
      <c r="B73" s="228"/>
      <c r="C73"/>
      <c r="D73"/>
      <c r="E73"/>
      <c r="F73"/>
      <c r="H73"/>
      <c r="I73"/>
      <c r="J73"/>
    </row>
    <row r="74" spans="1:10" x14ac:dyDescent="0.15">
      <c r="A74" s="228"/>
      <c r="B74" s="228"/>
      <c r="C74"/>
      <c r="D74"/>
      <c r="E74"/>
      <c r="F74"/>
      <c r="H74"/>
      <c r="I74"/>
      <c r="J74"/>
    </row>
    <row r="75" spans="1:10" x14ac:dyDescent="0.15">
      <c r="A75" s="228"/>
      <c r="B75" s="228"/>
      <c r="C75"/>
      <c r="D75"/>
      <c r="E75"/>
      <c r="F75"/>
      <c r="H75"/>
      <c r="I75"/>
      <c r="J75"/>
    </row>
    <row r="76" spans="1:10" x14ac:dyDescent="0.15">
      <c r="A76" s="228"/>
      <c r="B76" s="228"/>
      <c r="C76"/>
      <c r="D76"/>
      <c r="E76"/>
      <c r="F76"/>
      <c r="H76"/>
      <c r="I76"/>
      <c r="J76"/>
    </row>
    <row r="77" spans="1:10" x14ac:dyDescent="0.15">
      <c r="A77" s="228"/>
      <c r="B77" s="228"/>
      <c r="C77"/>
      <c r="D77"/>
      <c r="E77"/>
      <c r="F77"/>
      <c r="H77"/>
      <c r="I77"/>
      <c r="J77"/>
    </row>
    <row r="78" spans="1:10" x14ac:dyDescent="0.15">
      <c r="A78" s="228"/>
      <c r="B78" s="228"/>
      <c r="C78"/>
      <c r="D78"/>
      <c r="E78"/>
      <c r="F78"/>
      <c r="H78"/>
      <c r="I78"/>
      <c r="J78"/>
    </row>
    <row r="79" spans="1:10" x14ac:dyDescent="0.15">
      <c r="A79" s="228"/>
      <c r="B79" s="228"/>
      <c r="C79"/>
      <c r="D79"/>
      <c r="E79"/>
      <c r="F79"/>
      <c r="H79"/>
      <c r="I79"/>
      <c r="J79"/>
    </row>
    <row r="80" spans="1:10" x14ac:dyDescent="0.15">
      <c r="A80" s="228"/>
      <c r="B80" s="228"/>
      <c r="C80"/>
      <c r="D80"/>
      <c r="E80"/>
      <c r="F80"/>
      <c r="H80"/>
      <c r="I80"/>
      <c r="J80"/>
    </row>
    <row r="81" spans="1:10" x14ac:dyDescent="0.15">
      <c r="A81" s="228"/>
      <c r="B81" s="228"/>
      <c r="C81"/>
      <c r="D81"/>
      <c r="E81"/>
      <c r="F81"/>
      <c r="H81"/>
      <c r="I81"/>
      <c r="J81"/>
    </row>
    <row r="82" spans="1:10" x14ac:dyDescent="0.15">
      <c r="A82" s="341"/>
      <c r="B82" s="228"/>
      <c r="C82"/>
      <c r="D82"/>
      <c r="E82"/>
      <c r="F82"/>
      <c r="H82"/>
      <c r="I82"/>
      <c r="J82"/>
    </row>
    <row r="83" spans="1:10" x14ac:dyDescent="0.15">
      <c r="A83" s="341"/>
      <c r="B83" s="228"/>
      <c r="C83"/>
      <c r="D83"/>
      <c r="E83"/>
      <c r="F83"/>
      <c r="H83"/>
      <c r="I83"/>
      <c r="J83"/>
    </row>
    <row r="84" spans="1:10" x14ac:dyDescent="0.15">
      <c r="A84" s="341"/>
      <c r="B84" s="228"/>
      <c r="C84"/>
      <c r="D84"/>
      <c r="E84"/>
      <c r="F84"/>
      <c r="H84"/>
      <c r="I84"/>
      <c r="J84"/>
    </row>
    <row r="85" spans="1:10" x14ac:dyDescent="0.15">
      <c r="A85" s="341"/>
      <c r="B85" s="228"/>
      <c r="C85"/>
      <c r="D85"/>
      <c r="E85"/>
      <c r="F85"/>
      <c r="H85"/>
      <c r="I85"/>
      <c r="J85"/>
    </row>
    <row r="86" spans="1:10" x14ac:dyDescent="0.15">
      <c r="A86" s="341"/>
      <c r="B86" s="228"/>
      <c r="C86"/>
      <c r="D86"/>
      <c r="E86"/>
      <c r="F86"/>
      <c r="H86"/>
      <c r="I86"/>
      <c r="J86"/>
    </row>
    <row r="87" spans="1:10" x14ac:dyDescent="0.15">
      <c r="A87" s="341"/>
      <c r="B87" s="228"/>
      <c r="C87"/>
      <c r="D87"/>
      <c r="E87"/>
      <c r="F87"/>
      <c r="H87"/>
      <c r="I87"/>
      <c r="J87"/>
    </row>
    <row r="88" spans="1:10" x14ac:dyDescent="0.15">
      <c r="A88" s="341"/>
      <c r="B88" s="228"/>
      <c r="C88"/>
      <c r="D88"/>
      <c r="E88"/>
      <c r="F88"/>
      <c r="H88"/>
      <c r="I88"/>
      <c r="J88"/>
    </row>
    <row r="89" spans="1:10" x14ac:dyDescent="0.15">
      <c r="A89" s="341"/>
      <c r="B89" s="228"/>
      <c r="C89"/>
      <c r="D89"/>
      <c r="E89"/>
      <c r="F89"/>
      <c r="H89"/>
      <c r="I89"/>
      <c r="J89"/>
    </row>
    <row r="90" spans="1:10" x14ac:dyDescent="0.15">
      <c r="A90" s="341"/>
      <c r="B90" s="228"/>
      <c r="C90"/>
      <c r="D90"/>
      <c r="E90"/>
      <c r="F90"/>
      <c r="H90"/>
      <c r="I90"/>
      <c r="J90"/>
    </row>
    <row r="91" spans="1:10" x14ac:dyDescent="0.15">
      <c r="A91" s="341"/>
      <c r="B91" s="228"/>
      <c r="D91" s="34"/>
      <c r="E91"/>
      <c r="F91"/>
      <c r="H91"/>
      <c r="I91"/>
      <c r="J91"/>
    </row>
    <row r="92" spans="1:10" x14ac:dyDescent="0.15">
      <c r="A92" s="342"/>
      <c r="B92" s="228"/>
      <c r="D92"/>
      <c r="E92"/>
      <c r="G92" s="34"/>
      <c r="I92"/>
      <c r="J92"/>
    </row>
    <row r="93" spans="1:10" x14ac:dyDescent="0.15">
      <c r="A93" s="342"/>
      <c r="B93" s="228"/>
      <c r="D93"/>
      <c r="E93"/>
      <c r="G93" s="34"/>
      <c r="I93"/>
      <c r="J93"/>
    </row>
    <row r="94" spans="1:10" x14ac:dyDescent="0.15">
      <c r="A94" s="228"/>
      <c r="H94"/>
    </row>
    <row r="95" spans="1:10" x14ac:dyDescent="0.15">
      <c r="A95" s="228"/>
      <c r="H95"/>
    </row>
    <row r="96" spans="1:10" x14ac:dyDescent="0.15">
      <c r="A96" s="228"/>
      <c r="H96"/>
    </row>
    <row r="97" spans="1:8" x14ac:dyDescent="0.15">
      <c r="A97" s="228"/>
      <c r="H97"/>
    </row>
    <row r="98" spans="1:8" x14ac:dyDescent="0.15">
      <c r="A98" s="228"/>
      <c r="H98"/>
    </row>
    <row r="99" spans="1:8" x14ac:dyDescent="0.15">
      <c r="A99" s="228"/>
      <c r="H99"/>
    </row>
    <row r="100" spans="1:8" x14ac:dyDescent="0.15">
      <c r="A100" s="228"/>
      <c r="H100"/>
    </row>
    <row r="101" spans="1:8" x14ac:dyDescent="0.15">
      <c r="A101" s="228"/>
      <c r="H101"/>
    </row>
    <row r="102" spans="1:8" x14ac:dyDescent="0.15">
      <c r="A102" s="228"/>
      <c r="H102"/>
    </row>
    <row r="103" spans="1:8" x14ac:dyDescent="0.15">
      <c r="A103" s="228"/>
      <c r="H103"/>
    </row>
    <row r="104" spans="1:8" x14ac:dyDescent="0.15">
      <c r="A104" s="228"/>
      <c r="H104"/>
    </row>
    <row r="105" spans="1:8" x14ac:dyDescent="0.15">
      <c r="A105" s="228"/>
      <c r="H105"/>
    </row>
    <row r="106" spans="1:8" x14ac:dyDescent="0.15">
      <c r="A106" s="228"/>
      <c r="H106"/>
    </row>
    <row r="107" spans="1:8" x14ac:dyDescent="0.15">
      <c r="A107" s="228"/>
      <c r="H107"/>
    </row>
    <row r="108" spans="1:8" x14ac:dyDescent="0.15">
      <c r="A108" s="228"/>
      <c r="H108"/>
    </row>
    <row r="109" spans="1:8" x14ac:dyDescent="0.15">
      <c r="A109" s="228"/>
      <c r="H109"/>
    </row>
    <row r="110" spans="1:8" x14ac:dyDescent="0.15">
      <c r="A110" s="228"/>
      <c r="H110"/>
    </row>
    <row r="111" spans="1:8" x14ac:dyDescent="0.15">
      <c r="A111" s="228"/>
      <c r="H111"/>
    </row>
    <row r="112" spans="1:8" x14ac:dyDescent="0.15">
      <c r="A112" s="228"/>
      <c r="H112"/>
    </row>
    <row r="113" spans="1:8" x14ac:dyDescent="0.15">
      <c r="A113" s="228"/>
      <c r="H113"/>
    </row>
    <row r="114" spans="1:8" ht="14.25" x14ac:dyDescent="0.15">
      <c r="A114" s="343"/>
      <c r="H114"/>
    </row>
    <row r="115" spans="1:8" ht="14.25" x14ac:dyDescent="0.15">
      <c r="A115" s="343"/>
      <c r="H115"/>
    </row>
    <row r="116" spans="1:8" ht="14.25" x14ac:dyDescent="0.15">
      <c r="A116" s="343"/>
      <c r="H116"/>
    </row>
    <row r="117" spans="1:8" ht="14.25" x14ac:dyDescent="0.15">
      <c r="A117" s="343"/>
      <c r="H117"/>
    </row>
    <row r="118" spans="1:8" ht="14.25" x14ac:dyDescent="0.15">
      <c r="A118" s="343"/>
      <c r="H118"/>
    </row>
    <row r="119" spans="1:8" x14ac:dyDescent="0.15">
      <c r="H119"/>
    </row>
    <row r="120" spans="1:8" x14ac:dyDescent="0.15">
      <c r="H120"/>
    </row>
    <row r="121" spans="1:8" x14ac:dyDescent="0.15">
      <c r="H121"/>
    </row>
    <row r="122" spans="1:8" x14ac:dyDescent="0.15">
      <c r="H122"/>
    </row>
    <row r="123" spans="1:8" x14ac:dyDescent="0.15">
      <c r="H123"/>
    </row>
    <row r="124" spans="1:8" x14ac:dyDescent="0.15">
      <c r="H124"/>
    </row>
    <row r="125" spans="1:8" x14ac:dyDescent="0.15">
      <c r="H125"/>
    </row>
  </sheetData>
  <autoFilter ref="A1:K70"/>
  <phoneticPr fontId="20" type="noConversion"/>
  <conditionalFormatting sqref="A2">
    <cfRule type="duplicateValues" dxfId="572" priority="173"/>
    <cfRule type="duplicateValues" dxfId="571" priority="174"/>
    <cfRule type="duplicateValues" dxfId="570" priority="175"/>
    <cfRule type="duplicateValues" dxfId="569" priority="176"/>
    <cfRule type="duplicateValues" dxfId="568" priority="177"/>
    <cfRule type="duplicateValues" dxfId="567" priority="178"/>
  </conditionalFormatting>
  <conditionalFormatting sqref="A16">
    <cfRule type="duplicateValues" dxfId="566" priority="299"/>
    <cfRule type="duplicateValues" priority="300"/>
    <cfRule type="duplicateValues" dxfId="565" priority="301"/>
  </conditionalFormatting>
  <conditionalFormatting sqref="A17">
    <cfRule type="duplicateValues" dxfId="564" priority="790"/>
    <cfRule type="duplicateValues" priority="791"/>
  </conditionalFormatting>
  <conditionalFormatting sqref="A18">
    <cfRule type="duplicateValues" dxfId="563" priority="292"/>
  </conditionalFormatting>
  <conditionalFormatting sqref="A19">
    <cfRule type="duplicateValues" dxfId="562" priority="298"/>
  </conditionalFormatting>
  <conditionalFormatting sqref="A20">
    <cfRule type="duplicateValues" dxfId="561" priority="285"/>
    <cfRule type="duplicateValues" dxfId="560" priority="798"/>
    <cfRule type="duplicateValues" dxfId="559" priority="799"/>
    <cfRule type="duplicateValues" dxfId="558" priority="800"/>
  </conditionalFormatting>
  <conditionalFormatting sqref="A21">
    <cfRule type="duplicateValues" dxfId="557" priority="275"/>
    <cfRule type="duplicateValues" dxfId="556" priority="276"/>
    <cfRule type="duplicateValues" dxfId="555" priority="277"/>
  </conditionalFormatting>
  <conditionalFormatting sqref="A27">
    <cfRule type="duplicateValues" dxfId="554" priority="81"/>
    <cfRule type="duplicateValues" dxfId="553" priority="82"/>
    <cfRule type="duplicateValues" dxfId="552" priority="83"/>
    <cfRule type="duplicateValues" dxfId="551" priority="84"/>
    <cfRule type="duplicateValues" dxfId="550" priority="85"/>
    <cfRule type="duplicateValues" dxfId="549" priority="86"/>
    <cfRule type="duplicateValues" dxfId="548" priority="87"/>
    <cfRule type="duplicateValues" dxfId="547" priority="88"/>
    <cfRule type="duplicateValues" dxfId="546" priority="89"/>
    <cfRule type="duplicateValues" dxfId="545" priority="90"/>
  </conditionalFormatting>
  <conditionalFormatting sqref="A28">
    <cfRule type="duplicateValues" dxfId="544" priority="70"/>
    <cfRule type="duplicateValues" dxfId="543" priority="71"/>
    <cfRule type="duplicateValues" dxfId="542" priority="72"/>
    <cfRule type="duplicateValues" dxfId="541" priority="73"/>
    <cfRule type="duplicateValues" dxfId="540" priority="74"/>
    <cfRule type="duplicateValues" dxfId="539" priority="75"/>
    <cfRule type="duplicateValues" dxfId="538" priority="76"/>
    <cfRule type="duplicateValues" dxfId="537" priority="77"/>
    <cfRule type="duplicateValues" dxfId="536" priority="78"/>
    <cfRule type="duplicateValues" dxfId="535" priority="79"/>
    <cfRule type="duplicateValues" dxfId="534" priority="80"/>
  </conditionalFormatting>
  <conditionalFormatting sqref="A30">
    <cfRule type="duplicateValues" dxfId="533" priority="245"/>
  </conditionalFormatting>
  <conditionalFormatting sqref="A31">
    <cfRule type="duplicateValues" dxfId="532" priority="244"/>
  </conditionalFormatting>
  <conditionalFormatting sqref="A32">
    <cfRule type="duplicateValues" dxfId="531" priority="243"/>
  </conditionalFormatting>
  <conditionalFormatting sqref="A34">
    <cfRule type="duplicateValues" dxfId="530" priority="91"/>
    <cfRule type="duplicateValues" dxfId="529" priority="92"/>
    <cfRule type="duplicateValues" dxfId="528" priority="93"/>
    <cfRule type="duplicateValues" dxfId="527" priority="94"/>
    <cfRule type="duplicateValues" dxfId="526" priority="95"/>
    <cfRule type="duplicateValues" dxfId="525" priority="96"/>
    <cfRule type="duplicateValues" dxfId="524" priority="97"/>
    <cfRule type="duplicateValues" dxfId="523" priority="98"/>
    <cfRule type="duplicateValues" dxfId="522" priority="99"/>
    <cfRule type="duplicateValues" dxfId="521" priority="100"/>
  </conditionalFormatting>
  <conditionalFormatting sqref="A35">
    <cfRule type="duplicateValues" dxfId="520" priority="153"/>
    <cfRule type="duplicateValues" dxfId="519" priority="154"/>
    <cfRule type="duplicateValues" dxfId="518" priority="155"/>
    <cfRule type="duplicateValues" dxfId="517" priority="156"/>
    <cfRule type="duplicateValues" dxfId="516" priority="157"/>
    <cfRule type="duplicateValues" dxfId="515" priority="158"/>
  </conditionalFormatting>
  <conditionalFormatting sqref="A36">
    <cfRule type="duplicateValues" dxfId="514" priority="143"/>
    <cfRule type="duplicateValues" dxfId="513" priority="144"/>
    <cfRule type="duplicateValues" dxfId="512" priority="145"/>
    <cfRule type="duplicateValues" dxfId="511" priority="146"/>
    <cfRule type="duplicateValues" dxfId="510" priority="147"/>
    <cfRule type="duplicateValues" dxfId="509" priority="148"/>
    <cfRule type="duplicateValues" dxfId="508" priority="149"/>
    <cfRule type="duplicateValues" dxfId="507" priority="150"/>
    <cfRule type="duplicateValues" dxfId="506" priority="151"/>
    <cfRule type="duplicateValues" dxfId="505" priority="152"/>
  </conditionalFormatting>
  <conditionalFormatting sqref="A37">
    <cfRule type="duplicateValues" dxfId="504" priority="133"/>
    <cfRule type="duplicateValues" dxfId="503" priority="134"/>
    <cfRule type="duplicateValues" dxfId="502" priority="135"/>
    <cfRule type="duplicateValues" dxfId="501" priority="136"/>
    <cfRule type="duplicateValues" dxfId="500" priority="137"/>
    <cfRule type="duplicateValues" dxfId="499" priority="138"/>
    <cfRule type="duplicateValues" dxfId="498" priority="139"/>
    <cfRule type="duplicateValues" dxfId="497" priority="140"/>
    <cfRule type="duplicateValues" dxfId="496" priority="141"/>
    <cfRule type="duplicateValues" dxfId="495" priority="142"/>
  </conditionalFormatting>
  <conditionalFormatting sqref="A38">
    <cfRule type="duplicateValues" dxfId="494" priority="113"/>
    <cfRule type="duplicateValues" dxfId="493" priority="114"/>
    <cfRule type="duplicateValues" dxfId="492" priority="115"/>
    <cfRule type="duplicateValues" dxfId="491" priority="116"/>
    <cfRule type="duplicateValues" dxfId="490" priority="117"/>
    <cfRule type="duplicateValues" dxfId="489" priority="118"/>
    <cfRule type="duplicateValues" dxfId="488" priority="119"/>
    <cfRule type="duplicateValues" dxfId="487" priority="120"/>
    <cfRule type="duplicateValues" dxfId="486" priority="121"/>
    <cfRule type="duplicateValues" dxfId="485" priority="122"/>
  </conditionalFormatting>
  <conditionalFormatting sqref="A39">
    <cfRule type="duplicateValues" dxfId="484" priority="105"/>
    <cfRule type="duplicateValues" dxfId="483" priority="106"/>
    <cfRule type="duplicateValues" dxfId="482" priority="107"/>
    <cfRule type="duplicateValues" dxfId="481" priority="108"/>
    <cfRule type="duplicateValues" dxfId="480" priority="109"/>
    <cfRule type="duplicateValues" dxfId="479" priority="110"/>
    <cfRule type="duplicateValues" dxfId="478" priority="111"/>
    <cfRule type="duplicateValues" dxfId="477" priority="112"/>
  </conditionalFormatting>
  <conditionalFormatting sqref="A40">
    <cfRule type="duplicateValues" dxfId="476" priority="101"/>
    <cfRule type="duplicateValues" dxfId="475" priority="102"/>
    <cfRule type="duplicateValues" dxfId="474" priority="103"/>
    <cfRule type="duplicateValues" dxfId="473" priority="104"/>
  </conditionalFormatting>
  <conditionalFormatting sqref="A41">
    <cfRule type="duplicateValues" dxfId="472" priority="123"/>
    <cfRule type="duplicateValues" dxfId="471" priority="124"/>
    <cfRule type="duplicateValues" dxfId="470" priority="125"/>
    <cfRule type="duplicateValues" dxfId="469" priority="126"/>
    <cfRule type="duplicateValues" dxfId="468" priority="127"/>
    <cfRule type="duplicateValues" dxfId="467" priority="128"/>
    <cfRule type="duplicateValues" dxfId="466" priority="129"/>
    <cfRule type="duplicateValues" dxfId="465" priority="130"/>
    <cfRule type="duplicateValues" dxfId="464" priority="131"/>
    <cfRule type="duplicateValues" dxfId="463" priority="132"/>
  </conditionalFormatting>
  <conditionalFormatting sqref="A42">
    <cfRule type="duplicateValues" dxfId="462" priority="1062"/>
  </conditionalFormatting>
  <conditionalFormatting sqref="A45">
    <cfRule type="duplicateValues" dxfId="461" priority="959"/>
  </conditionalFormatting>
  <conditionalFormatting sqref="A46">
    <cfRule type="duplicateValues" dxfId="460" priority="195"/>
    <cfRule type="duplicateValues" dxfId="459" priority="196"/>
    <cfRule type="duplicateValues" dxfId="458" priority="197"/>
    <cfRule type="duplicateValues" dxfId="457" priority="198"/>
    <cfRule type="duplicateValues" dxfId="456" priority="199"/>
    <cfRule type="duplicateValues" dxfId="455" priority="200"/>
    <cfRule type="duplicateValues" dxfId="454" priority="201"/>
    <cfRule type="duplicateValues" dxfId="453" priority="202"/>
  </conditionalFormatting>
  <conditionalFormatting sqref="A47">
    <cfRule type="duplicateValues" dxfId="452" priority="187"/>
    <cfRule type="duplicateValues" dxfId="451" priority="188"/>
    <cfRule type="duplicateValues" dxfId="450" priority="189"/>
    <cfRule type="duplicateValues" dxfId="449" priority="190"/>
    <cfRule type="duplicateValues" dxfId="448" priority="191"/>
    <cfRule type="duplicateValues" dxfId="447" priority="192"/>
    <cfRule type="duplicateValues" dxfId="446" priority="193"/>
    <cfRule type="duplicateValues" dxfId="445" priority="194"/>
  </conditionalFormatting>
  <conditionalFormatting sqref="A48">
    <cfRule type="duplicateValues" dxfId="444" priority="179"/>
    <cfRule type="duplicateValues" dxfId="443" priority="180"/>
    <cfRule type="duplicateValues" dxfId="442" priority="181"/>
    <cfRule type="duplicateValues" dxfId="441" priority="182"/>
    <cfRule type="duplicateValues" dxfId="440" priority="183"/>
    <cfRule type="duplicateValues" dxfId="439" priority="184"/>
    <cfRule type="duplicateValues" dxfId="438" priority="185"/>
    <cfRule type="duplicateValues" dxfId="437" priority="186"/>
  </conditionalFormatting>
  <conditionalFormatting sqref="A51">
    <cfRule type="duplicateValues" dxfId="436" priority="160"/>
    <cfRule type="duplicateValues" dxfId="435" priority="161"/>
    <cfRule type="duplicateValues" dxfId="434" priority="162"/>
    <cfRule type="duplicateValues" dxfId="433" priority="163"/>
    <cfRule type="duplicateValues" dxfId="432" priority="164"/>
    <cfRule type="duplicateValues" dxfId="431" priority="165"/>
    <cfRule type="duplicateValues" dxfId="430" priority="166"/>
    <cfRule type="duplicateValues" dxfId="429" priority="167"/>
  </conditionalFormatting>
  <conditionalFormatting sqref="A53">
    <cfRule type="duplicateValues" dxfId="428" priority="213"/>
  </conditionalFormatting>
  <conditionalFormatting sqref="A70">
    <cfRule type="duplicateValues" dxfId="427" priority="835"/>
    <cfRule type="duplicateValues" dxfId="426" priority="847"/>
    <cfRule type="duplicateValues" dxfId="425" priority="853"/>
    <cfRule type="duplicateValues" dxfId="424" priority="854"/>
  </conditionalFormatting>
  <conditionalFormatting sqref="A12:A13">
    <cfRule type="duplicateValues" dxfId="423" priority="308"/>
    <cfRule type="duplicateValues" dxfId="422" priority="309"/>
    <cfRule type="duplicateValues" dxfId="421" priority="310"/>
    <cfRule type="duplicateValues" dxfId="420" priority="311"/>
  </conditionalFormatting>
  <conditionalFormatting sqref="A30:A32">
    <cfRule type="duplicateValues" dxfId="419" priority="242"/>
  </conditionalFormatting>
  <conditionalFormatting sqref="A46:A48">
    <cfRule type="duplicateValues" dxfId="418" priority="203"/>
    <cfRule type="duplicateValues" dxfId="417" priority="204"/>
    <cfRule type="duplicateValues" dxfId="416" priority="205"/>
  </conditionalFormatting>
  <conditionalFormatting sqref="A49:A51">
    <cfRule type="duplicateValues" dxfId="415" priority="168"/>
    <cfRule type="duplicateValues" dxfId="414" priority="169"/>
    <cfRule type="duplicateValues" dxfId="413" priority="170"/>
    <cfRule type="duplicateValues" dxfId="412" priority="171"/>
    <cfRule type="duplicateValues" dxfId="411" priority="172"/>
  </conditionalFormatting>
  <conditionalFormatting sqref="A119:A1048576">
    <cfRule type="duplicateValues" dxfId="410" priority="1385"/>
  </conditionalFormatting>
  <conditionalFormatting sqref="A119:A1048576 A42:A53 A1:A26 A29:A33 A70">
    <cfRule type="duplicateValues" dxfId="409" priority="159"/>
  </conditionalFormatting>
  <conditionalFormatting sqref="A119:A1048576 A45 A1 A52:A53 A3:A26 A42 A29:A33 A70">
    <cfRule type="duplicateValues" dxfId="408" priority="1388"/>
  </conditionalFormatting>
  <conditionalFormatting sqref="A119:A1048576 A52:A53 A1 A3:A26 A42 A29:A33 A70">
    <cfRule type="duplicateValues" dxfId="407" priority="1395"/>
  </conditionalFormatting>
  <conditionalFormatting sqref="A119:A1048576 A22 A1 A3:A19">
    <cfRule type="duplicateValues" dxfId="406" priority="1401"/>
  </conditionalFormatting>
  <conditionalFormatting sqref="A119:A1048576 A22 A1 A3:A15">
    <cfRule type="duplicateValues" dxfId="405" priority="1407"/>
  </conditionalFormatting>
  <conditionalFormatting sqref="A119:A1048576 A70 A33 A1 A3:A25">
    <cfRule type="duplicateValues" dxfId="404" priority="1413"/>
  </conditionalFormatting>
  <conditionalFormatting sqref="A22 A14:A15 A3:A11">
    <cfRule type="duplicateValues" dxfId="403" priority="846"/>
  </conditionalFormatting>
  <conditionalFormatting sqref="A26 A29">
    <cfRule type="duplicateValues" dxfId="402" priority="246"/>
    <cfRule type="duplicateValues" dxfId="401" priority="247"/>
    <cfRule type="duplicateValues" dxfId="400" priority="248"/>
  </conditionalFormatting>
  <conditionalFormatting sqref="A52:A53">
    <cfRule type="duplicateValues" dxfId="399" priority="3034"/>
    <cfRule type="duplicateValues" dxfId="398" priority="3035"/>
  </conditionalFormatting>
  <conditionalFormatting sqref="A43:A44">
    <cfRule type="duplicateValues" dxfId="397" priority="3036"/>
    <cfRule type="duplicateValues" dxfId="396" priority="3037"/>
  </conditionalFormatting>
  <conditionalFormatting sqref="A56:A57">
    <cfRule type="duplicateValues" dxfId="395" priority="42"/>
  </conditionalFormatting>
  <conditionalFormatting sqref="A56:A57">
    <cfRule type="duplicateValues" dxfId="394" priority="43"/>
  </conditionalFormatting>
  <conditionalFormatting sqref="A56:A57">
    <cfRule type="duplicateValues" dxfId="393" priority="44"/>
    <cfRule type="duplicateValues" dxfId="392" priority="45"/>
  </conditionalFormatting>
  <conditionalFormatting sqref="A56:A57">
    <cfRule type="duplicateValues" dxfId="391" priority="46"/>
  </conditionalFormatting>
  <conditionalFormatting sqref="A56:A57">
    <cfRule type="duplicateValues" dxfId="390" priority="47"/>
  </conditionalFormatting>
  <conditionalFormatting sqref="A56:A57">
    <cfRule type="duplicateValues" dxfId="389" priority="48"/>
  </conditionalFormatting>
  <conditionalFormatting sqref="A56:A57">
    <cfRule type="duplicateValues" dxfId="388" priority="49"/>
  </conditionalFormatting>
  <conditionalFormatting sqref="A55">
    <cfRule type="duplicateValues" dxfId="387" priority="32"/>
  </conditionalFormatting>
  <conditionalFormatting sqref="A55">
    <cfRule type="duplicateValues" dxfId="386" priority="33"/>
  </conditionalFormatting>
  <conditionalFormatting sqref="A55">
    <cfRule type="duplicateValues" dxfId="385" priority="34"/>
  </conditionalFormatting>
  <conditionalFormatting sqref="A55">
    <cfRule type="duplicateValues" dxfId="384" priority="35"/>
  </conditionalFormatting>
  <conditionalFormatting sqref="A55">
    <cfRule type="duplicateValues" dxfId="383" priority="36"/>
    <cfRule type="duplicateValues" dxfId="382" priority="37"/>
  </conditionalFormatting>
  <conditionalFormatting sqref="A55">
    <cfRule type="duplicateValues" dxfId="381" priority="38"/>
  </conditionalFormatting>
  <conditionalFormatting sqref="A55">
    <cfRule type="duplicateValues" dxfId="380" priority="39"/>
  </conditionalFormatting>
  <conditionalFormatting sqref="A55">
    <cfRule type="duplicateValues" dxfId="379" priority="40"/>
  </conditionalFormatting>
  <conditionalFormatting sqref="A55">
    <cfRule type="duplicateValues" dxfId="378" priority="41"/>
  </conditionalFormatting>
  <conditionalFormatting sqref="A55">
    <cfRule type="duplicateValues" dxfId="377" priority="31"/>
  </conditionalFormatting>
  <conditionalFormatting sqref="A55">
    <cfRule type="duplicateValues" dxfId="376" priority="30"/>
  </conditionalFormatting>
  <conditionalFormatting sqref="A55">
    <cfRule type="duplicateValues" dxfId="375" priority="29"/>
  </conditionalFormatting>
  <conditionalFormatting sqref="A54">
    <cfRule type="duplicateValues" dxfId="374" priority="3068"/>
  </conditionalFormatting>
  <conditionalFormatting sqref="A54">
    <cfRule type="duplicateValues" dxfId="373" priority="3069"/>
    <cfRule type="duplicateValues" dxfId="372" priority="3070"/>
  </conditionalFormatting>
  <conditionalFormatting sqref="A54">
    <cfRule type="duplicateValues" dxfId="371" priority="3071"/>
  </conditionalFormatting>
  <conditionalFormatting sqref="A94:A1048576 A1:A54 A70">
    <cfRule type="duplicateValues" dxfId="370" priority="3139"/>
  </conditionalFormatting>
  <conditionalFormatting sqref="A58:A61">
    <cfRule type="duplicateValues" dxfId="369" priority="19"/>
  </conditionalFormatting>
  <conditionalFormatting sqref="A58:A61">
    <cfRule type="duplicateValues" dxfId="368" priority="20"/>
  </conditionalFormatting>
  <conditionalFormatting sqref="A58:A61">
    <cfRule type="duplicateValues" dxfId="367" priority="21"/>
  </conditionalFormatting>
  <conditionalFormatting sqref="A58:A61">
    <cfRule type="duplicateValues" dxfId="366" priority="22"/>
  </conditionalFormatting>
  <conditionalFormatting sqref="A58:A61">
    <cfRule type="duplicateValues" dxfId="365" priority="23"/>
    <cfRule type="duplicateValues" dxfId="364" priority="24"/>
  </conditionalFormatting>
  <conditionalFormatting sqref="A58:A61">
    <cfRule type="duplicateValues" dxfId="363" priority="25"/>
  </conditionalFormatting>
  <conditionalFormatting sqref="A58:A61">
    <cfRule type="duplicateValues" dxfId="362" priority="26"/>
  </conditionalFormatting>
  <conditionalFormatting sqref="A58:A61">
    <cfRule type="duplicateValues" dxfId="361" priority="27"/>
  </conditionalFormatting>
  <conditionalFormatting sqref="A58:A61">
    <cfRule type="duplicateValues" dxfId="360" priority="28"/>
  </conditionalFormatting>
  <conditionalFormatting sqref="A58:A61">
    <cfRule type="duplicateValues" dxfId="359" priority="18"/>
  </conditionalFormatting>
  <conditionalFormatting sqref="A58:A61">
    <cfRule type="duplicateValues" dxfId="358" priority="17"/>
  </conditionalFormatting>
  <conditionalFormatting sqref="A58:A61">
    <cfRule type="duplicateValues" dxfId="357" priority="16"/>
  </conditionalFormatting>
  <conditionalFormatting sqref="A62">
    <cfRule type="duplicateValues" dxfId="356" priority="11"/>
  </conditionalFormatting>
  <conditionalFormatting sqref="A62">
    <cfRule type="duplicateValues" dxfId="355" priority="12"/>
  </conditionalFormatting>
  <conditionalFormatting sqref="A62">
    <cfRule type="duplicateValues" dxfId="354" priority="13"/>
    <cfRule type="duplicateValues" dxfId="353" priority="14"/>
  </conditionalFormatting>
  <conditionalFormatting sqref="A68:A1048576 A1:A61">
    <cfRule type="duplicateValues" dxfId="352" priority="3176"/>
  </conditionalFormatting>
  <conditionalFormatting sqref="A64 A66:A67">
    <cfRule type="duplicateValues" dxfId="351" priority="9"/>
  </conditionalFormatting>
  <conditionalFormatting sqref="A65">
    <cfRule type="duplicateValues" dxfId="350" priority="8"/>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D8" sqref="D8"/>
    </sheetView>
  </sheetViews>
  <sheetFormatPr defaultColWidth="9" defaultRowHeight="13.5" x14ac:dyDescent="0.15"/>
  <cols>
    <col min="1" max="3" width="10.75" customWidth="1"/>
    <col min="4" max="4" width="16.75" customWidth="1"/>
    <col min="5" max="6" width="14.75" customWidth="1"/>
    <col min="7" max="7" width="18.75" customWidth="1"/>
    <col min="8" max="8" width="10.75" customWidth="1"/>
    <col min="9" max="9" width="15.25" customWidth="1"/>
  </cols>
  <sheetData>
    <row r="1" spans="1:9" x14ac:dyDescent="0.15">
      <c r="A1" t="s">
        <v>35</v>
      </c>
      <c r="B1" t="s">
        <v>36</v>
      </c>
      <c r="C1" t="s">
        <v>37</v>
      </c>
      <c r="D1" t="s">
        <v>38</v>
      </c>
      <c r="E1" t="s">
        <v>39</v>
      </c>
      <c r="F1" t="s">
        <v>40</v>
      </c>
      <c r="G1" t="s">
        <v>41</v>
      </c>
      <c r="H1" t="s">
        <v>42</v>
      </c>
      <c r="I1" t="s">
        <v>43</v>
      </c>
    </row>
    <row r="2" spans="1:9" x14ac:dyDescent="0.15">
      <c r="A2" t="s">
        <v>151</v>
      </c>
      <c r="B2" t="s">
        <v>46</v>
      </c>
      <c r="C2" t="s">
        <v>152</v>
      </c>
      <c r="D2">
        <v>0.65</v>
      </c>
      <c r="E2" s="26">
        <v>43644</v>
      </c>
      <c r="F2" s="26">
        <v>43650</v>
      </c>
      <c r="G2" s="26">
        <v>43682</v>
      </c>
      <c r="H2" s="26">
        <v>43682</v>
      </c>
      <c r="I2" t="s">
        <v>16</v>
      </c>
    </row>
  </sheetData>
  <phoneticPr fontId="20"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4"/>
  <sheetViews>
    <sheetView workbookViewId="0">
      <selection activeCell="D31" sqref="D31"/>
    </sheetView>
  </sheetViews>
  <sheetFormatPr defaultColWidth="9" defaultRowHeight="13.5" x14ac:dyDescent="0.15"/>
  <cols>
    <col min="1" max="1" width="11" style="34" customWidth="1"/>
    <col min="2" max="2" width="17.625" style="34" customWidth="1"/>
    <col min="3" max="3" width="24.25" style="108" customWidth="1"/>
    <col min="4" max="4" width="10.75" customWidth="1"/>
    <col min="5" max="5" width="9.75" customWidth="1"/>
    <col min="6" max="6" width="17.625" customWidth="1"/>
    <col min="7" max="7" width="24.25" customWidth="1"/>
    <col min="8" max="8" width="18.125" style="34" customWidth="1"/>
    <col min="9" max="9" width="13.5" customWidth="1"/>
    <col min="10" max="10" width="12.125" customWidth="1"/>
  </cols>
  <sheetData>
    <row r="1" spans="1:11" x14ac:dyDescent="0.15">
      <c r="A1" s="109" t="s">
        <v>35</v>
      </c>
      <c r="B1" s="109" t="s">
        <v>36</v>
      </c>
      <c r="C1" s="110" t="s">
        <v>37</v>
      </c>
      <c r="D1" s="109" t="s">
        <v>38</v>
      </c>
      <c r="E1" s="109" t="s">
        <v>39</v>
      </c>
      <c r="F1" s="109" t="s">
        <v>40</v>
      </c>
      <c r="G1" s="110" t="s">
        <v>41</v>
      </c>
      <c r="H1" s="109" t="s">
        <v>42</v>
      </c>
      <c r="I1" s="109" t="s">
        <v>43</v>
      </c>
      <c r="J1" s="111" t="s">
        <v>167</v>
      </c>
    </row>
    <row r="2" spans="1:11" s="94" customFormat="1" ht="17.25" customHeight="1" x14ac:dyDescent="0.15">
      <c r="A2" s="42" t="s">
        <v>159</v>
      </c>
      <c r="B2" s="96" t="s">
        <v>46</v>
      </c>
      <c r="C2" s="74" t="s">
        <v>160</v>
      </c>
      <c r="D2" s="99">
        <v>232</v>
      </c>
      <c r="E2" s="84">
        <v>43276</v>
      </c>
      <c r="F2" s="84">
        <v>43429</v>
      </c>
      <c r="G2" s="11">
        <v>43752</v>
      </c>
      <c r="H2" s="11">
        <v>43752</v>
      </c>
      <c r="I2" s="16" t="s">
        <v>9</v>
      </c>
      <c r="J2" s="112" t="s">
        <v>168</v>
      </c>
    </row>
    <row r="3" spans="1:11" s="94" customFormat="1" ht="17.25" customHeight="1" x14ac:dyDescent="0.15">
      <c r="A3" s="42" t="s">
        <v>161</v>
      </c>
      <c r="B3" s="96" t="s">
        <v>46</v>
      </c>
      <c r="C3" s="74" t="s">
        <v>162</v>
      </c>
      <c r="D3" s="81">
        <v>21.2</v>
      </c>
      <c r="E3" s="84">
        <v>43311</v>
      </c>
      <c r="F3" s="84">
        <v>43473</v>
      </c>
      <c r="G3" s="11">
        <v>43753</v>
      </c>
      <c r="H3" s="11">
        <v>43753</v>
      </c>
      <c r="I3" s="16" t="s">
        <v>9</v>
      </c>
      <c r="J3" s="112" t="s">
        <v>168</v>
      </c>
    </row>
    <row r="4" spans="1:11" x14ac:dyDescent="0.15">
      <c r="G4" s="34"/>
      <c r="H4"/>
    </row>
    <row r="5" spans="1:11" x14ac:dyDescent="0.15">
      <c r="G5" s="34"/>
      <c r="H5"/>
    </row>
    <row r="6" spans="1:11" x14ac:dyDescent="0.15">
      <c r="H6"/>
    </row>
    <row r="7" spans="1:11" x14ac:dyDescent="0.15">
      <c r="A7" s="147" t="s">
        <v>163</v>
      </c>
      <c r="B7" t="s">
        <v>164</v>
      </c>
      <c r="C7" t="s">
        <v>165</v>
      </c>
      <c r="E7" s="147" t="s">
        <v>163</v>
      </c>
      <c r="F7" t="s">
        <v>164</v>
      </c>
      <c r="G7" t="s">
        <v>165</v>
      </c>
      <c r="H7"/>
      <c r="I7" s="89" t="s">
        <v>163</v>
      </c>
      <c r="J7" s="89" t="s">
        <v>164</v>
      </c>
      <c r="K7" s="89" t="s">
        <v>165</v>
      </c>
    </row>
    <row r="8" spans="1:11" x14ac:dyDescent="0.15">
      <c r="A8" s="25" t="s">
        <v>9</v>
      </c>
      <c r="B8" s="1">
        <v>2</v>
      </c>
      <c r="C8" s="1">
        <v>253.2</v>
      </c>
      <c r="E8" s="25" t="s">
        <v>168</v>
      </c>
      <c r="F8" s="1">
        <v>2</v>
      </c>
      <c r="G8" s="1">
        <v>253.2</v>
      </c>
      <c r="H8"/>
      <c r="I8" s="89" t="s">
        <v>166</v>
      </c>
      <c r="J8" s="89">
        <v>10</v>
      </c>
      <c r="K8" s="89">
        <v>3703.4367929999999</v>
      </c>
    </row>
    <row r="9" spans="1:11" x14ac:dyDescent="0.15">
      <c r="A9" s="25" t="s">
        <v>166</v>
      </c>
      <c r="B9" s="1">
        <v>2</v>
      </c>
      <c r="C9" s="1">
        <v>253.2</v>
      </c>
      <c r="E9" s="25" t="s">
        <v>166</v>
      </c>
      <c r="F9" s="1">
        <v>2</v>
      </c>
      <c r="G9" s="1">
        <v>253.2</v>
      </c>
      <c r="H9"/>
      <c r="I9" s="89" t="s">
        <v>92</v>
      </c>
      <c r="J9" s="89">
        <v>2</v>
      </c>
      <c r="K9" s="89">
        <v>2279.5704930000002</v>
      </c>
    </row>
    <row r="10" spans="1:11" x14ac:dyDescent="0.15">
      <c r="A10"/>
      <c r="B10"/>
      <c r="C10"/>
      <c r="H10"/>
      <c r="I10" s="89" t="s">
        <v>95</v>
      </c>
      <c r="J10" s="89">
        <v>1</v>
      </c>
      <c r="K10" s="89">
        <v>566</v>
      </c>
    </row>
    <row r="11" spans="1:11" x14ac:dyDescent="0.15">
      <c r="A11"/>
      <c r="B11"/>
      <c r="C11"/>
      <c r="H11"/>
      <c r="I11" s="89" t="s">
        <v>48</v>
      </c>
      <c r="J11" s="89">
        <v>1</v>
      </c>
      <c r="K11" s="89">
        <v>342.5</v>
      </c>
    </row>
    <row r="12" spans="1:11" x14ac:dyDescent="0.15">
      <c r="A12"/>
      <c r="B12"/>
      <c r="C12"/>
      <c r="H12"/>
      <c r="I12" s="89" t="s">
        <v>89</v>
      </c>
      <c r="J12" s="89">
        <v>3</v>
      </c>
      <c r="K12" s="89">
        <v>335.61</v>
      </c>
    </row>
    <row r="13" spans="1:11" x14ac:dyDescent="0.15">
      <c r="A13"/>
      <c r="B13"/>
      <c r="C13"/>
      <c r="H13"/>
      <c r="I13" s="89" t="s">
        <v>102</v>
      </c>
      <c r="J13" s="89">
        <v>3</v>
      </c>
      <c r="K13" s="89">
        <v>179.75630000000001</v>
      </c>
    </row>
    <row r="14" spans="1:11" x14ac:dyDescent="0.15">
      <c r="A14"/>
      <c r="B14"/>
      <c r="C14"/>
      <c r="H14"/>
    </row>
    <row r="15" spans="1:11" x14ac:dyDescent="0.15">
      <c r="A15"/>
      <c r="B15"/>
      <c r="C15"/>
      <c r="H15"/>
    </row>
    <row r="16" spans="1:11" x14ac:dyDescent="0.15">
      <c r="A16"/>
      <c r="B16"/>
      <c r="C16"/>
      <c r="H16"/>
    </row>
    <row r="17" spans="1:8" x14ac:dyDescent="0.15">
      <c r="A17"/>
      <c r="B17"/>
      <c r="C17"/>
      <c r="H17"/>
    </row>
    <row r="18" spans="1:8" x14ac:dyDescent="0.15">
      <c r="A18"/>
      <c r="B18"/>
      <c r="C18"/>
      <c r="H18"/>
    </row>
    <row r="19" spans="1:8" x14ac:dyDescent="0.15">
      <c r="A19"/>
      <c r="B19"/>
      <c r="C19"/>
      <c r="H19"/>
    </row>
    <row r="20" spans="1:8" x14ac:dyDescent="0.15">
      <c r="A20"/>
      <c r="B20"/>
      <c r="C20"/>
      <c r="H20"/>
    </row>
    <row r="21" spans="1:8" x14ac:dyDescent="0.15">
      <c r="A21"/>
      <c r="B21"/>
      <c r="C21"/>
      <c r="H21"/>
    </row>
    <row r="22" spans="1:8" x14ac:dyDescent="0.15">
      <c r="A22"/>
      <c r="B22"/>
      <c r="C22"/>
      <c r="H22"/>
    </row>
    <row r="23" spans="1:8" x14ac:dyDescent="0.15">
      <c r="A23"/>
      <c r="B23"/>
      <c r="C23"/>
      <c r="H23"/>
    </row>
    <row r="24" spans="1:8" x14ac:dyDescent="0.15">
      <c r="A24"/>
      <c r="B24"/>
      <c r="C24"/>
      <c r="H24"/>
    </row>
    <row r="25" spans="1:8" x14ac:dyDescent="0.15">
      <c r="A25"/>
      <c r="B25"/>
      <c r="C25"/>
      <c r="H25"/>
    </row>
    <row r="26" spans="1:8" x14ac:dyDescent="0.15">
      <c r="A26"/>
      <c r="B26"/>
      <c r="C26"/>
      <c r="H26"/>
    </row>
    <row r="27" spans="1:8" x14ac:dyDescent="0.15">
      <c r="A27"/>
      <c r="B27"/>
      <c r="C27"/>
      <c r="H27"/>
    </row>
    <row r="28" spans="1:8" x14ac:dyDescent="0.15">
      <c r="A28"/>
      <c r="B28"/>
      <c r="C28"/>
      <c r="H28"/>
    </row>
    <row r="29" spans="1:8" x14ac:dyDescent="0.15">
      <c r="A29"/>
      <c r="B29"/>
      <c r="C29"/>
      <c r="H29"/>
    </row>
    <row r="30" spans="1:8" x14ac:dyDescent="0.15">
      <c r="A30"/>
      <c r="B30"/>
      <c r="C30"/>
      <c r="H30"/>
    </row>
    <row r="31" spans="1:8" x14ac:dyDescent="0.15">
      <c r="A31"/>
      <c r="B31"/>
      <c r="C31"/>
      <c r="H31"/>
    </row>
    <row r="32" spans="1:8" x14ac:dyDescent="0.15">
      <c r="A32"/>
      <c r="B32"/>
      <c r="C32"/>
      <c r="H32"/>
    </row>
    <row r="33" spans="1:8" x14ac:dyDescent="0.15">
      <c r="A33"/>
      <c r="B33"/>
      <c r="C33"/>
      <c r="H33"/>
    </row>
    <row r="34" spans="1:8" x14ac:dyDescent="0.15">
      <c r="A34"/>
      <c r="B34"/>
      <c r="C34"/>
      <c r="H34"/>
    </row>
    <row r="35" spans="1:8" x14ac:dyDescent="0.15">
      <c r="A35"/>
      <c r="B35"/>
      <c r="C35"/>
      <c r="H35"/>
    </row>
    <row r="36" spans="1:8" x14ac:dyDescent="0.15">
      <c r="A36"/>
      <c r="B36"/>
      <c r="C36"/>
      <c r="H36"/>
    </row>
    <row r="37" spans="1:8" x14ac:dyDescent="0.15">
      <c r="A37"/>
      <c r="B37"/>
      <c r="C37"/>
      <c r="H37"/>
    </row>
    <row r="38" spans="1:8" x14ac:dyDescent="0.15">
      <c r="A38"/>
      <c r="B38"/>
      <c r="C38"/>
      <c r="E38" s="34"/>
      <c r="H38"/>
    </row>
    <row r="39" spans="1:8" x14ac:dyDescent="0.15">
      <c r="A39"/>
      <c r="B39"/>
      <c r="C39"/>
      <c r="E39" s="34"/>
      <c r="H39"/>
    </row>
    <row r="40" spans="1:8" x14ac:dyDescent="0.15">
      <c r="A40"/>
      <c r="B40"/>
      <c r="C40"/>
      <c r="E40" s="34"/>
      <c r="H40"/>
    </row>
    <row r="41" spans="1:8" x14ac:dyDescent="0.15">
      <c r="A41"/>
      <c r="B41"/>
      <c r="C41"/>
      <c r="E41" s="34"/>
      <c r="H41"/>
    </row>
    <row r="42" spans="1:8" x14ac:dyDescent="0.15">
      <c r="A42"/>
      <c r="B42"/>
      <c r="C42"/>
      <c r="E42" s="34"/>
      <c r="H42"/>
    </row>
    <row r="43" spans="1:8" x14ac:dyDescent="0.15">
      <c r="A43"/>
      <c r="B43"/>
      <c r="C43"/>
      <c r="E43" s="34"/>
      <c r="H43"/>
    </row>
    <row r="44" spans="1:8" x14ac:dyDescent="0.15">
      <c r="A44"/>
      <c r="B44"/>
      <c r="C44"/>
      <c r="E44" s="34"/>
      <c r="H44"/>
    </row>
  </sheetData>
  <sortState ref="A27:C43">
    <sortCondition descending="1" ref="C28"/>
  </sortState>
  <phoneticPr fontId="20" type="noConversion"/>
  <conditionalFormatting sqref="A1">
    <cfRule type="duplicateValues" dxfId="340" priority="223"/>
    <cfRule type="duplicateValues" dxfId="339" priority="224"/>
  </conditionalFormatting>
  <conditionalFormatting sqref="A2">
    <cfRule type="duplicateValues" dxfId="338" priority="12"/>
    <cfRule type="duplicateValues" dxfId="337" priority="13"/>
    <cfRule type="duplicateValues" dxfId="336" priority="14"/>
    <cfRule type="duplicateValues" dxfId="335" priority="15"/>
    <cfRule type="duplicateValues" dxfId="334" priority="16"/>
    <cfRule type="duplicateValues" dxfId="333" priority="17"/>
    <cfRule type="duplicateValues" dxfId="332" priority="18"/>
    <cfRule type="duplicateValues" dxfId="331" priority="19"/>
    <cfRule type="duplicateValues" dxfId="330" priority="20"/>
    <cfRule type="duplicateValues" dxfId="329" priority="21"/>
  </conditionalFormatting>
  <conditionalFormatting sqref="A3">
    <cfRule type="duplicateValues" dxfId="328" priority="1"/>
    <cfRule type="duplicateValues" dxfId="327" priority="2"/>
    <cfRule type="duplicateValues" dxfId="326" priority="3"/>
    <cfRule type="duplicateValues" dxfId="325" priority="4"/>
    <cfRule type="duplicateValues" dxfId="324" priority="5"/>
    <cfRule type="duplicateValues" dxfId="323" priority="6"/>
    <cfRule type="duplicateValues" dxfId="322" priority="7"/>
    <cfRule type="duplicateValues" dxfId="321" priority="8"/>
    <cfRule type="duplicateValues" dxfId="320" priority="9"/>
    <cfRule type="duplicateValues" dxfId="319" priority="10"/>
    <cfRule type="duplicateValues" dxfId="318" priority="11"/>
  </conditionalFormatting>
  <conditionalFormatting sqref="A20">
    <cfRule type="duplicateValues" dxfId="317" priority="135"/>
  </conditionalFormatting>
  <conditionalFormatting sqref="A4:A7">
    <cfRule type="duplicateValues" dxfId="316" priority="816"/>
  </conditionalFormatting>
  <conditionalFormatting sqref="A20:A21">
    <cfRule type="duplicateValues" dxfId="315" priority="1316"/>
    <cfRule type="duplicateValues" dxfId="314" priority="1318"/>
    <cfRule type="duplicateValues" dxfId="313" priority="1319"/>
    <cfRule type="duplicateValues" dxfId="312" priority="1322"/>
    <cfRule type="duplicateValues" dxfId="311" priority="1324"/>
  </conditionalFormatting>
  <conditionalFormatting sqref="A45:A1048576">
    <cfRule type="duplicateValues" dxfId="310" priority="1312"/>
    <cfRule type="duplicateValues" dxfId="309" priority="1313"/>
  </conditionalFormatting>
  <conditionalFormatting sqref="A45:A1048576 A1 A4:A21">
    <cfRule type="duplicateValues" dxfId="308" priority="109"/>
  </conditionalFormatting>
  <conditionalFormatting sqref="A45:A1048576 A1 A4:A19">
    <cfRule type="duplicateValues" dxfId="307" priority="1302"/>
  </conditionalFormatting>
  <conditionalFormatting sqref="A4:A1048576 A1">
    <cfRule type="duplicateValues" dxfId="306" priority="1915"/>
  </conditionalFormatting>
  <conditionalFormatting sqref="A45:A1048576 A4:A7 A17:A19">
    <cfRule type="duplicateValues" dxfId="305" priority="1306"/>
  </conditionalFormatting>
  <conditionalFormatting sqref="A45:A1048576 A4:A13 A17:A19">
    <cfRule type="duplicateValues" dxfId="304" priority="1309"/>
  </conditionalFormatting>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
  <sheetViews>
    <sheetView workbookViewId="0">
      <selection activeCell="A2" sqref="A2:F11"/>
    </sheetView>
  </sheetViews>
  <sheetFormatPr defaultColWidth="9" defaultRowHeight="13.5" x14ac:dyDescent="0.15"/>
  <cols>
    <col min="3" max="3" width="11.25" customWidth="1"/>
    <col min="4" max="4" width="28.625" customWidth="1"/>
  </cols>
  <sheetData>
    <row r="1" spans="1:6" x14ac:dyDescent="0.15">
      <c r="A1" s="2" t="s">
        <v>35</v>
      </c>
      <c r="B1" s="2"/>
      <c r="C1" s="3" t="s">
        <v>38</v>
      </c>
      <c r="D1" s="4"/>
      <c r="E1" s="29" t="s">
        <v>43</v>
      </c>
      <c r="F1" s="29" t="s">
        <v>169</v>
      </c>
    </row>
    <row r="2" spans="1:6" x14ac:dyDescent="0.15">
      <c r="A2" s="5" t="s">
        <v>170</v>
      </c>
      <c r="B2" s="5" t="s">
        <v>171</v>
      </c>
      <c r="C2" s="9">
        <v>666</v>
      </c>
      <c r="D2" s="15">
        <v>1002</v>
      </c>
      <c r="E2" s="16" t="s">
        <v>26</v>
      </c>
      <c r="F2" s="5" t="s">
        <v>172</v>
      </c>
    </row>
    <row r="3" spans="1:6" x14ac:dyDescent="0.15">
      <c r="A3" s="5" t="s">
        <v>173</v>
      </c>
      <c r="B3" s="5" t="s">
        <v>171</v>
      </c>
      <c r="C3" s="9">
        <v>15</v>
      </c>
      <c r="D3" s="15">
        <v>2396</v>
      </c>
      <c r="E3" s="16" t="s">
        <v>28</v>
      </c>
      <c r="F3" s="5" t="s">
        <v>172</v>
      </c>
    </row>
    <row r="4" spans="1:6" x14ac:dyDescent="0.15">
      <c r="A4" s="5" t="s">
        <v>174</v>
      </c>
      <c r="B4" s="5" t="s">
        <v>171</v>
      </c>
      <c r="C4" s="9">
        <v>168</v>
      </c>
      <c r="D4" s="15">
        <v>2006</v>
      </c>
      <c r="E4" s="16" t="s">
        <v>4</v>
      </c>
      <c r="F4" s="5" t="s">
        <v>172</v>
      </c>
    </row>
    <row r="5" spans="1:6" x14ac:dyDescent="0.15">
      <c r="A5" s="5" t="s">
        <v>175</v>
      </c>
      <c r="B5" s="5" t="s">
        <v>171</v>
      </c>
      <c r="C5" s="9">
        <v>495</v>
      </c>
      <c r="D5" s="15">
        <v>1001</v>
      </c>
      <c r="E5" s="16" t="s">
        <v>26</v>
      </c>
      <c r="F5" s="5" t="s">
        <v>172</v>
      </c>
    </row>
    <row r="6" spans="1:6" x14ac:dyDescent="0.15">
      <c r="A6" s="5" t="s">
        <v>176</v>
      </c>
      <c r="B6" s="5" t="s">
        <v>171</v>
      </c>
      <c r="C6" s="9">
        <v>94</v>
      </c>
      <c r="D6" s="15">
        <v>910</v>
      </c>
      <c r="E6" s="16" t="s">
        <v>27</v>
      </c>
      <c r="F6" s="5" t="s">
        <v>172</v>
      </c>
    </row>
    <row r="7" spans="1:6" x14ac:dyDescent="0.15">
      <c r="A7" s="5" t="s">
        <v>177</v>
      </c>
      <c r="B7" s="5" t="s">
        <v>171</v>
      </c>
      <c r="C7" s="9">
        <v>580</v>
      </c>
      <c r="D7" s="15">
        <v>727</v>
      </c>
      <c r="E7" s="16" t="s">
        <v>27</v>
      </c>
      <c r="F7" s="5" t="s">
        <v>172</v>
      </c>
    </row>
    <row r="8" spans="1:6" x14ac:dyDescent="0.15">
      <c r="A8" s="5" t="s">
        <v>178</v>
      </c>
      <c r="B8" s="5" t="s">
        <v>171</v>
      </c>
      <c r="C8" s="9">
        <v>435</v>
      </c>
      <c r="D8" s="15">
        <v>628</v>
      </c>
      <c r="E8" s="16" t="s">
        <v>27</v>
      </c>
      <c r="F8" s="5" t="s">
        <v>179</v>
      </c>
    </row>
    <row r="9" spans="1:6" x14ac:dyDescent="0.15">
      <c r="A9" s="5" t="s">
        <v>180</v>
      </c>
      <c r="B9" s="5" t="s">
        <v>171</v>
      </c>
      <c r="C9" s="9">
        <v>400</v>
      </c>
      <c r="D9" s="15">
        <v>553</v>
      </c>
      <c r="E9" s="16" t="s">
        <v>10</v>
      </c>
      <c r="F9" s="5" t="s">
        <v>172</v>
      </c>
    </row>
    <row r="10" spans="1:6" x14ac:dyDescent="0.15">
      <c r="A10" s="5" t="s">
        <v>181</v>
      </c>
      <c r="B10" s="5" t="s">
        <v>171</v>
      </c>
      <c r="C10" s="15">
        <v>40</v>
      </c>
      <c r="D10" s="15">
        <v>290</v>
      </c>
      <c r="E10" s="16" t="s">
        <v>33</v>
      </c>
      <c r="F10" s="5" t="s">
        <v>182</v>
      </c>
    </row>
    <row r="11" spans="1:6" x14ac:dyDescent="0.15">
      <c r="A11" s="16" t="s">
        <v>183</v>
      </c>
      <c r="B11" s="5" t="s">
        <v>171</v>
      </c>
      <c r="C11" s="16">
        <v>30</v>
      </c>
      <c r="D11" s="15">
        <v>169</v>
      </c>
      <c r="E11" s="16" t="s">
        <v>23</v>
      </c>
      <c r="F11" s="5" t="s">
        <v>172</v>
      </c>
    </row>
  </sheetData>
  <sortState ref="A3:O30">
    <sortCondition descending="1" ref="D1"/>
  </sortState>
  <phoneticPr fontId="20" type="noConversion"/>
  <conditionalFormatting sqref="A1:B1">
    <cfRule type="duplicateValues" dxfId="303" priority="4"/>
  </conditionalFormatting>
  <conditionalFormatting sqref="A8:B8">
    <cfRule type="duplicateValues" dxfId="302" priority="3"/>
  </conditionalFormatting>
  <conditionalFormatting sqref="A10:B10">
    <cfRule type="duplicateValues" dxfId="301" priority="2"/>
  </conditionalFormatting>
  <conditionalFormatting sqref="A11:B11">
    <cfRule type="duplicateValues" dxfId="300" priority="5"/>
    <cfRule type="duplicateValues" dxfId="299" priority="6"/>
    <cfRule type="duplicateValues" dxfId="298" priority="7"/>
    <cfRule type="duplicateValues" dxfId="297" priority="8"/>
  </conditionalFormatting>
  <conditionalFormatting sqref="A1:B11">
    <cfRule type="duplicateValues" dxfId="296" priority="1"/>
    <cfRule type="duplicateValues" dxfId="295" priority="16"/>
    <cfRule type="duplicateValues" dxfId="294" priority="17"/>
  </conditionalFormatting>
  <conditionalFormatting sqref="A9:B9 A1:B7 B3:B11">
    <cfRule type="duplicateValues" dxfId="293" priority="9"/>
  </conditionalFormatting>
  <conditionalFormatting sqref="A1:B10 B3:B11">
    <cfRule type="duplicateValues" dxfId="292" priority="10"/>
    <cfRule type="duplicateValues" dxfId="291" priority="13"/>
    <cfRule type="duplicateValues" dxfId="290" priority="14"/>
    <cfRule type="duplicateValues" dxfId="289" priority="15"/>
  </conditionalFormatting>
  <conditionalFormatting sqref="A1:B9 B3:B11">
    <cfRule type="duplicateValues" dxfId="288" priority="12"/>
  </conditionalFormatting>
  <conditionalFormatting sqref="A9:B10">
    <cfRule type="duplicateValues" dxfId="287" priority="11"/>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79"/>
  <sheetViews>
    <sheetView zoomScale="120" zoomScaleNormal="120" workbookViewId="0">
      <selection activeCell="P1" sqref="P1:P1048576"/>
    </sheetView>
  </sheetViews>
  <sheetFormatPr defaultColWidth="9.125" defaultRowHeight="13.5" x14ac:dyDescent="0.15"/>
  <cols>
    <col min="1" max="1" width="23.375" style="341" customWidth="1"/>
    <col min="2" max="2" width="23.375" style="341" hidden="1" customWidth="1"/>
    <col min="3" max="4" width="17.625" style="341" hidden="1" customWidth="1"/>
    <col min="5" max="5" width="21" style="375" customWidth="1"/>
    <col min="6" max="6" width="43.375" style="93" customWidth="1"/>
    <col min="7" max="7" width="11.625" style="25" customWidth="1"/>
    <col min="8" max="8" width="14.125" hidden="1" customWidth="1"/>
    <col min="9" max="9" width="17.625" hidden="1" customWidth="1"/>
    <col min="10" max="10" width="24.25" hidden="1" customWidth="1"/>
    <col min="11" max="11" width="17.875" hidden="1" customWidth="1"/>
    <col min="12" max="12" width="15.125" style="34" hidden="1" customWidth="1"/>
    <col min="13" max="13" width="12.5" hidden="1" customWidth="1"/>
    <col min="14" max="14" width="9.125" style="93" hidden="1" customWidth="1"/>
    <col min="15" max="15" width="13.875" style="94" customWidth="1"/>
    <col min="16" max="16" width="15.75" style="171" customWidth="1"/>
    <col min="17" max="17" width="12.5" style="34" customWidth="1"/>
    <col min="18" max="18" width="14.25" customWidth="1"/>
  </cols>
  <sheetData>
    <row r="1" spans="1:18" s="89" customFormat="1" ht="29.25" customHeight="1" x14ac:dyDescent="0.15">
      <c r="A1" s="353" t="s">
        <v>35</v>
      </c>
      <c r="B1" s="354" t="s">
        <v>616</v>
      </c>
      <c r="C1" s="355" t="s">
        <v>507</v>
      </c>
      <c r="D1" s="354" t="s">
        <v>36</v>
      </c>
      <c r="E1" s="100" t="s">
        <v>698</v>
      </c>
      <c r="F1" s="268" t="s">
        <v>37</v>
      </c>
      <c r="G1" s="269" t="s">
        <v>38</v>
      </c>
      <c r="H1" s="270" t="s">
        <v>39</v>
      </c>
      <c r="I1" s="270" t="s">
        <v>185</v>
      </c>
      <c r="J1" s="270" t="s">
        <v>186</v>
      </c>
      <c r="K1" s="270" t="s">
        <v>581</v>
      </c>
      <c r="L1" s="271" t="s">
        <v>187</v>
      </c>
      <c r="M1" s="272" t="s">
        <v>188</v>
      </c>
      <c r="N1" s="272" t="s">
        <v>189</v>
      </c>
      <c r="O1" s="168" t="s">
        <v>43</v>
      </c>
      <c r="P1" s="101" t="s">
        <v>169</v>
      </c>
      <c r="Q1" s="101" t="s">
        <v>190</v>
      </c>
      <c r="R1" s="105"/>
    </row>
    <row r="2" spans="1:18" s="89" customFormat="1" ht="47.25" customHeight="1" x14ac:dyDescent="0.15">
      <c r="A2" s="286" t="s">
        <v>645</v>
      </c>
      <c r="B2" s="313" t="s">
        <v>524</v>
      </c>
      <c r="C2" s="227" t="s">
        <v>668</v>
      </c>
      <c r="D2" s="227" t="s">
        <v>199</v>
      </c>
      <c r="E2" s="313" t="s">
        <v>582</v>
      </c>
      <c r="F2" s="241" t="s">
        <v>598</v>
      </c>
      <c r="G2" s="97">
        <v>9216</v>
      </c>
      <c r="H2" s="96">
        <v>43730</v>
      </c>
      <c r="I2" s="96">
        <v>43754</v>
      </c>
      <c r="J2" s="96">
        <v>43796</v>
      </c>
      <c r="K2" s="96">
        <v>43817</v>
      </c>
      <c r="L2" s="102">
        <v>43733</v>
      </c>
      <c r="M2" s="97" t="s">
        <v>200</v>
      </c>
      <c r="N2" s="97" t="s">
        <v>201</v>
      </c>
      <c r="O2" s="169" t="s">
        <v>30</v>
      </c>
      <c r="P2" s="5" t="s">
        <v>172</v>
      </c>
      <c r="Q2" s="5" t="s">
        <v>197</v>
      </c>
    </row>
    <row r="3" spans="1:18" s="89" customFormat="1" ht="56.25" customHeight="1" x14ac:dyDescent="0.15">
      <c r="A3" s="42" t="s">
        <v>202</v>
      </c>
      <c r="B3" s="42" t="s">
        <v>524</v>
      </c>
      <c r="C3" s="313" t="s">
        <v>192</v>
      </c>
      <c r="D3" s="313" t="s">
        <v>203</v>
      </c>
      <c r="E3" s="316" t="s">
        <v>48</v>
      </c>
      <c r="F3" s="178" t="s">
        <v>204</v>
      </c>
      <c r="G3" s="99">
        <v>9213.2141530000008</v>
      </c>
      <c r="H3" s="84">
        <v>43463</v>
      </c>
      <c r="I3" s="84">
        <v>43487</v>
      </c>
      <c r="J3" s="84">
        <v>43493</v>
      </c>
      <c r="K3" s="84" t="s">
        <v>205</v>
      </c>
      <c r="L3" s="84">
        <v>43478</v>
      </c>
      <c r="M3" s="81" t="s">
        <v>206</v>
      </c>
      <c r="N3" s="81" t="s">
        <v>207</v>
      </c>
      <c r="O3" s="169" t="s">
        <v>25</v>
      </c>
      <c r="P3" s="81" t="s">
        <v>208</v>
      </c>
      <c r="Q3" s="81" t="s">
        <v>209</v>
      </c>
    </row>
    <row r="4" spans="1:18" s="276" customFormat="1" ht="70.5" customHeight="1" x14ac:dyDescent="0.15">
      <c r="A4" s="313" t="s">
        <v>608</v>
      </c>
      <c r="B4" s="42" t="s">
        <v>521</v>
      </c>
      <c r="C4" s="42" t="s">
        <v>198</v>
      </c>
      <c r="D4" s="314" t="s">
        <v>199</v>
      </c>
      <c r="E4" s="313" t="s">
        <v>700</v>
      </c>
      <c r="F4" s="177" t="s">
        <v>211</v>
      </c>
      <c r="G4" s="95">
        <v>6791.4421780000002</v>
      </c>
      <c r="H4" s="84">
        <v>43682</v>
      </c>
      <c r="I4" s="84"/>
      <c r="J4" s="84"/>
      <c r="K4" s="84"/>
      <c r="L4" s="84">
        <v>43683.788668981499</v>
      </c>
      <c r="M4" s="95" t="s">
        <v>212</v>
      </c>
      <c r="N4" s="95" t="s">
        <v>213</v>
      </c>
      <c r="O4" s="169" t="s">
        <v>6</v>
      </c>
      <c r="P4" s="81" t="s">
        <v>182</v>
      </c>
      <c r="Q4" s="81" t="s">
        <v>215</v>
      </c>
    </row>
    <row r="5" spans="1:18" s="90" customFormat="1" ht="66.75" customHeight="1" x14ac:dyDescent="0.15">
      <c r="A5" s="42" t="s">
        <v>222</v>
      </c>
      <c r="B5" s="42" t="s">
        <v>524</v>
      </c>
      <c r="C5" s="42" t="s">
        <v>192</v>
      </c>
      <c r="D5" s="313" t="s">
        <v>223</v>
      </c>
      <c r="E5" s="316" t="s">
        <v>48</v>
      </c>
      <c r="F5" s="178" t="s">
        <v>224</v>
      </c>
      <c r="G5" s="99">
        <v>4715</v>
      </c>
      <c r="H5" s="84">
        <v>43463</v>
      </c>
      <c r="I5" s="84">
        <v>43513</v>
      </c>
      <c r="J5" s="84">
        <v>43513</v>
      </c>
      <c r="K5" s="84">
        <v>43878</v>
      </c>
      <c r="L5" s="84"/>
      <c r="M5" s="81" t="s">
        <v>225</v>
      </c>
      <c r="N5" s="81" t="s">
        <v>226</v>
      </c>
      <c r="O5" s="169" t="s">
        <v>10</v>
      </c>
      <c r="P5" s="81" t="s">
        <v>172</v>
      </c>
      <c r="Q5" s="81" t="s">
        <v>227</v>
      </c>
    </row>
    <row r="6" spans="1:18" s="89" customFormat="1" ht="49.5" customHeight="1" x14ac:dyDescent="0.15">
      <c r="A6" s="313" t="s">
        <v>624</v>
      </c>
      <c r="B6" s="42" t="s">
        <v>524</v>
      </c>
      <c r="C6" s="42" t="s">
        <v>198</v>
      </c>
      <c r="D6" s="314" t="s">
        <v>199</v>
      </c>
      <c r="E6" s="313" t="s">
        <v>602</v>
      </c>
      <c r="F6" s="179" t="s">
        <v>625</v>
      </c>
      <c r="G6" s="95">
        <v>4508</v>
      </c>
      <c r="H6" s="84">
        <v>43646</v>
      </c>
      <c r="I6" s="84">
        <v>43676</v>
      </c>
      <c r="J6" s="84">
        <v>43717</v>
      </c>
      <c r="K6" s="84">
        <v>43766</v>
      </c>
      <c r="L6" s="84">
        <v>43654.777997685203</v>
      </c>
      <c r="M6" s="95" t="s">
        <v>200</v>
      </c>
      <c r="N6" s="95" t="s">
        <v>230</v>
      </c>
      <c r="O6" s="169" t="s">
        <v>30</v>
      </c>
      <c r="P6" s="81" t="s">
        <v>172</v>
      </c>
      <c r="Q6" s="81" t="s">
        <v>197</v>
      </c>
    </row>
    <row r="7" spans="1:18" s="89" customFormat="1" ht="70.5" customHeight="1" x14ac:dyDescent="0.15">
      <c r="A7" s="42" t="s">
        <v>647</v>
      </c>
      <c r="B7" s="42" t="s">
        <v>238</v>
      </c>
      <c r="C7" s="42" t="s">
        <v>198</v>
      </c>
      <c r="D7" s="313" t="s">
        <v>199</v>
      </c>
      <c r="E7" s="316" t="s">
        <v>92</v>
      </c>
      <c r="F7" s="178" t="s">
        <v>646</v>
      </c>
      <c r="G7" s="81">
        <v>2073.5149999999999</v>
      </c>
      <c r="H7" s="84">
        <v>43371</v>
      </c>
      <c r="I7" s="84">
        <v>43420</v>
      </c>
      <c r="J7" s="84">
        <v>43595</v>
      </c>
      <c r="K7" s="84">
        <v>43630</v>
      </c>
      <c r="L7" s="84">
        <v>43372</v>
      </c>
      <c r="M7" s="81" t="s">
        <v>236</v>
      </c>
      <c r="N7" s="81" t="s">
        <v>237</v>
      </c>
      <c r="O7" s="169" t="s">
        <v>23</v>
      </c>
      <c r="P7" s="81" t="s">
        <v>239</v>
      </c>
      <c r="Q7" s="81" t="s">
        <v>240</v>
      </c>
    </row>
    <row r="8" spans="1:18" s="91" customFormat="1" ht="54" customHeight="1" x14ac:dyDescent="0.15">
      <c r="A8" s="313" t="s">
        <v>241</v>
      </c>
      <c r="B8" s="42" t="s">
        <v>521</v>
      </c>
      <c r="C8" s="42" t="s">
        <v>198</v>
      </c>
      <c r="D8" s="313" t="s">
        <v>199</v>
      </c>
      <c r="E8" s="316" t="s">
        <v>59</v>
      </c>
      <c r="F8" s="179" t="s">
        <v>517</v>
      </c>
      <c r="G8" s="95">
        <v>1762</v>
      </c>
      <c r="H8" s="84">
        <v>43605</v>
      </c>
      <c r="I8" s="84">
        <v>43789</v>
      </c>
      <c r="J8" s="84">
        <v>43789</v>
      </c>
      <c r="K8" s="84">
        <v>43881</v>
      </c>
      <c r="L8" s="84">
        <v>43609.381273148101</v>
      </c>
      <c r="M8" s="95" t="s">
        <v>243</v>
      </c>
      <c r="N8" s="95" t="s">
        <v>244</v>
      </c>
      <c r="O8" s="146" t="s">
        <v>7</v>
      </c>
      <c r="P8" s="106" t="s">
        <v>239</v>
      </c>
      <c r="Q8" s="95" t="s">
        <v>240</v>
      </c>
    </row>
    <row r="9" spans="1:18" s="89" customFormat="1" ht="82.5" customHeight="1" x14ac:dyDescent="0.15">
      <c r="A9" s="42" t="s">
        <v>245</v>
      </c>
      <c r="B9" s="42" t="s">
        <v>249</v>
      </c>
      <c r="C9" s="42" t="s">
        <v>198</v>
      </c>
      <c r="D9" s="313" t="s">
        <v>203</v>
      </c>
      <c r="E9" s="330" t="s">
        <v>92</v>
      </c>
      <c r="F9" s="178" t="s">
        <v>246</v>
      </c>
      <c r="G9" s="99">
        <v>1649</v>
      </c>
      <c r="H9" s="84">
        <v>40477</v>
      </c>
      <c r="I9" s="84">
        <v>40512</v>
      </c>
      <c r="J9" s="84">
        <v>40542</v>
      </c>
      <c r="K9" s="84">
        <v>40907</v>
      </c>
      <c r="L9" s="84">
        <v>40625</v>
      </c>
      <c r="M9" s="81" t="s">
        <v>247</v>
      </c>
      <c r="N9" s="81" t="s">
        <v>248</v>
      </c>
      <c r="O9" s="146" t="s">
        <v>20</v>
      </c>
      <c r="P9" s="81" t="s">
        <v>172</v>
      </c>
      <c r="Q9" s="81" t="s">
        <v>197</v>
      </c>
    </row>
    <row r="10" spans="1:18" s="89" customFormat="1" ht="67.5" customHeight="1" x14ac:dyDescent="0.15">
      <c r="A10" s="42" t="s">
        <v>250</v>
      </c>
      <c r="B10" s="42" t="s">
        <v>524</v>
      </c>
      <c r="C10" s="42" t="s">
        <v>198</v>
      </c>
      <c r="D10" s="313" t="s">
        <v>199</v>
      </c>
      <c r="E10" s="316" t="s">
        <v>89</v>
      </c>
      <c r="F10" s="178" t="s">
        <v>251</v>
      </c>
      <c r="G10" s="99">
        <v>1648</v>
      </c>
      <c r="H10" s="84">
        <v>43228</v>
      </c>
      <c r="I10" s="84">
        <v>43249</v>
      </c>
      <c r="J10" s="84">
        <v>43292</v>
      </c>
      <c r="K10" s="84">
        <v>43403</v>
      </c>
      <c r="L10" s="84">
        <v>43230</v>
      </c>
      <c r="M10" s="81" t="s">
        <v>252</v>
      </c>
      <c r="N10" s="81" t="s">
        <v>253</v>
      </c>
      <c r="O10" s="169" t="s">
        <v>27</v>
      </c>
      <c r="P10" s="81" t="s">
        <v>179</v>
      </c>
      <c r="Q10" s="81" t="s">
        <v>254</v>
      </c>
    </row>
    <row r="11" spans="1:18" s="89" customFormat="1" ht="54.75" customHeight="1" x14ac:dyDescent="0.15">
      <c r="A11" s="286" t="s">
        <v>258</v>
      </c>
      <c r="B11" s="42" t="s">
        <v>524</v>
      </c>
      <c r="C11" s="227" t="s">
        <v>198</v>
      </c>
      <c r="D11" s="227" t="s">
        <v>199</v>
      </c>
      <c r="E11" s="316" t="s">
        <v>59</v>
      </c>
      <c r="F11" s="241" t="s">
        <v>259</v>
      </c>
      <c r="G11" s="97">
        <v>1492</v>
      </c>
      <c r="H11" s="96">
        <v>43733</v>
      </c>
      <c r="I11" s="96">
        <v>43775</v>
      </c>
      <c r="J11" s="96">
        <v>43901</v>
      </c>
      <c r="K11" s="96"/>
      <c r="L11" s="102">
        <v>43728</v>
      </c>
      <c r="M11" s="97" t="s">
        <v>233</v>
      </c>
      <c r="N11" s="97" t="s">
        <v>260</v>
      </c>
      <c r="O11" s="167" t="s">
        <v>31</v>
      </c>
      <c r="P11" s="98"/>
      <c r="Q11" s="72"/>
    </row>
    <row r="12" spans="1:18" s="90" customFormat="1" ht="80.25" customHeight="1" x14ac:dyDescent="0.15">
      <c r="A12" s="42" t="s">
        <v>261</v>
      </c>
      <c r="B12" s="42" t="s">
        <v>524</v>
      </c>
      <c r="C12" s="42" t="s">
        <v>198</v>
      </c>
      <c r="D12" s="313" t="s">
        <v>203</v>
      </c>
      <c r="E12" s="316" t="s">
        <v>699</v>
      </c>
      <c r="F12" s="178" t="s">
        <v>262</v>
      </c>
      <c r="G12" s="99">
        <v>1454</v>
      </c>
      <c r="H12" s="84">
        <v>41921</v>
      </c>
      <c r="I12" s="84">
        <v>41932</v>
      </c>
      <c r="J12" s="84">
        <v>42216</v>
      </c>
      <c r="K12" s="84">
        <v>42338</v>
      </c>
      <c r="L12" s="84">
        <v>41921</v>
      </c>
      <c r="M12" s="81" t="s">
        <v>263</v>
      </c>
      <c r="N12" s="81" t="s">
        <v>264</v>
      </c>
      <c r="O12" s="146" t="s">
        <v>17</v>
      </c>
      <c r="P12" s="81" t="s">
        <v>172</v>
      </c>
      <c r="Q12" s="81" t="s">
        <v>197</v>
      </c>
    </row>
    <row r="13" spans="1:18" s="89" customFormat="1" ht="30" customHeight="1" x14ac:dyDescent="0.15">
      <c r="A13" s="42" t="s">
        <v>265</v>
      </c>
      <c r="B13" s="42" t="s">
        <v>524</v>
      </c>
      <c r="C13" s="313" t="s">
        <v>192</v>
      </c>
      <c r="D13" s="313" t="s">
        <v>203</v>
      </c>
      <c r="E13" s="316" t="s">
        <v>89</v>
      </c>
      <c r="F13" s="178" t="s">
        <v>266</v>
      </c>
      <c r="G13" s="81">
        <v>1200</v>
      </c>
      <c r="H13" s="84">
        <v>43432</v>
      </c>
      <c r="I13" s="84">
        <v>43476</v>
      </c>
      <c r="J13" s="84">
        <v>43530</v>
      </c>
      <c r="K13" s="84">
        <v>43570</v>
      </c>
      <c r="L13" s="84">
        <v>43434</v>
      </c>
      <c r="M13" s="81" t="s">
        <v>267</v>
      </c>
      <c r="N13" s="81" t="s">
        <v>268</v>
      </c>
      <c r="O13" s="169" t="s">
        <v>15</v>
      </c>
      <c r="P13" s="81" t="s">
        <v>172</v>
      </c>
      <c r="Q13" s="95" t="s">
        <v>269</v>
      </c>
    </row>
    <row r="14" spans="1:18" s="89" customFormat="1" ht="84.75" customHeight="1" x14ac:dyDescent="0.15">
      <c r="A14" s="42" t="s">
        <v>637</v>
      </c>
      <c r="B14" s="347" t="s">
        <v>521</v>
      </c>
      <c r="C14" s="227" t="s">
        <v>198</v>
      </c>
      <c r="D14" s="42" t="s">
        <v>199</v>
      </c>
      <c r="E14" s="356" t="s">
        <v>513</v>
      </c>
      <c r="F14" s="254" t="s">
        <v>564</v>
      </c>
      <c r="G14" s="151">
        <v>1151.25</v>
      </c>
      <c r="H14" s="166">
        <v>43767</v>
      </c>
      <c r="I14" s="163">
        <v>43808</v>
      </c>
      <c r="J14" s="165"/>
      <c r="K14" s="163"/>
      <c r="L14" s="163">
        <v>43770</v>
      </c>
      <c r="M14" s="151" t="s">
        <v>274</v>
      </c>
      <c r="N14" s="151" t="s">
        <v>567</v>
      </c>
      <c r="O14" s="97" t="s">
        <v>570</v>
      </c>
      <c r="P14" s="5" t="s">
        <v>573</v>
      </c>
      <c r="Q14" s="5" t="s">
        <v>575</v>
      </c>
    </row>
    <row r="15" spans="1:18" s="285" customFormat="1" ht="36" customHeight="1" x14ac:dyDescent="0.15">
      <c r="A15" s="333" t="s">
        <v>270</v>
      </c>
      <c r="B15" s="42" t="s">
        <v>524</v>
      </c>
      <c r="C15" s="337" t="s">
        <v>668</v>
      </c>
      <c r="D15" s="296" t="s">
        <v>199</v>
      </c>
      <c r="E15" s="339" t="s">
        <v>602</v>
      </c>
      <c r="F15" s="242" t="s">
        <v>271</v>
      </c>
      <c r="G15" s="297">
        <v>960</v>
      </c>
      <c r="H15" s="299">
        <v>43675</v>
      </c>
      <c r="I15" s="244"/>
      <c r="J15" s="244"/>
      <c r="K15" s="244"/>
      <c r="L15" s="244">
        <v>43657.494664351798</v>
      </c>
      <c r="M15" s="226" t="s">
        <v>200</v>
      </c>
      <c r="N15" s="226" t="s">
        <v>230</v>
      </c>
      <c r="O15" s="240" t="s">
        <v>30</v>
      </c>
      <c r="P15" s="186" t="s">
        <v>220</v>
      </c>
      <c r="Q15" s="226" t="s">
        <v>221</v>
      </c>
    </row>
    <row r="16" spans="1:18" s="288" customFormat="1" ht="56.25" customHeight="1" x14ac:dyDescent="0.15">
      <c r="A16" s="42" t="s">
        <v>276</v>
      </c>
      <c r="B16" s="42" t="s">
        <v>524</v>
      </c>
      <c r="C16" s="313" t="s">
        <v>192</v>
      </c>
      <c r="D16" s="313" t="s">
        <v>203</v>
      </c>
      <c r="E16" s="316" t="s">
        <v>95</v>
      </c>
      <c r="F16" s="178" t="s">
        <v>631</v>
      </c>
      <c r="G16" s="99">
        <v>836</v>
      </c>
      <c r="H16" s="84">
        <v>43281</v>
      </c>
      <c r="I16" s="84">
        <v>43311</v>
      </c>
      <c r="J16" s="84">
        <v>43353</v>
      </c>
      <c r="K16" s="84">
        <v>43420</v>
      </c>
      <c r="L16" s="84">
        <v>43482</v>
      </c>
      <c r="M16" s="81" t="s">
        <v>278</v>
      </c>
      <c r="N16" s="81" t="s">
        <v>279</v>
      </c>
      <c r="O16" s="169" t="s">
        <v>26</v>
      </c>
      <c r="P16" s="81" t="s">
        <v>172</v>
      </c>
      <c r="Q16" s="81" t="s">
        <v>197</v>
      </c>
    </row>
    <row r="17" spans="1:17" s="89" customFormat="1" ht="60.75" customHeight="1" x14ac:dyDescent="0.15">
      <c r="A17" s="42" t="s">
        <v>272</v>
      </c>
      <c r="B17" s="42" t="s">
        <v>249</v>
      </c>
      <c r="C17" s="42" t="s">
        <v>192</v>
      </c>
      <c r="D17" s="313" t="s">
        <v>203</v>
      </c>
      <c r="E17" s="316" t="s">
        <v>89</v>
      </c>
      <c r="F17" s="178" t="s">
        <v>273</v>
      </c>
      <c r="G17" s="99">
        <v>850</v>
      </c>
      <c r="H17" s="84">
        <v>40885</v>
      </c>
      <c r="I17" s="84">
        <v>40899</v>
      </c>
      <c r="J17" s="84">
        <v>40948</v>
      </c>
      <c r="K17" s="84">
        <v>40953</v>
      </c>
      <c r="L17" s="84">
        <v>40885</v>
      </c>
      <c r="M17" s="81" t="s">
        <v>274</v>
      </c>
      <c r="N17" s="81" t="s">
        <v>275</v>
      </c>
      <c r="O17" s="146" t="s">
        <v>4</v>
      </c>
      <c r="P17" s="81" t="s">
        <v>172</v>
      </c>
      <c r="Q17" s="81" t="s">
        <v>197</v>
      </c>
    </row>
    <row r="18" spans="1:17" s="180" customFormat="1" ht="98.25" customHeight="1" x14ac:dyDescent="0.15">
      <c r="A18" s="313" t="s">
        <v>636</v>
      </c>
      <c r="B18" s="42" t="s">
        <v>524</v>
      </c>
      <c r="C18" s="42" t="s">
        <v>198</v>
      </c>
      <c r="D18" s="314" t="s">
        <v>199</v>
      </c>
      <c r="E18" s="316" t="s">
        <v>102</v>
      </c>
      <c r="F18" s="315" t="s">
        <v>649</v>
      </c>
      <c r="G18" s="313">
        <v>816.10220000000004</v>
      </c>
      <c r="H18" s="314">
        <v>43728</v>
      </c>
      <c r="I18" s="314"/>
      <c r="J18" s="314"/>
      <c r="K18" s="296"/>
      <c r="L18" s="296">
        <v>43685</v>
      </c>
      <c r="M18" s="313" t="s">
        <v>282</v>
      </c>
      <c r="N18" s="313" t="s">
        <v>283</v>
      </c>
      <c r="O18" s="316" t="s">
        <v>12</v>
      </c>
      <c r="P18" s="313" t="s">
        <v>12</v>
      </c>
      <c r="Q18" s="313" t="s">
        <v>12</v>
      </c>
    </row>
    <row r="19" spans="1:17" s="89" customFormat="1" ht="89.25" customHeight="1" x14ac:dyDescent="0.15">
      <c r="A19" s="42" t="s">
        <v>626</v>
      </c>
      <c r="B19" s="42" t="s">
        <v>524</v>
      </c>
      <c r="C19" s="313" t="s">
        <v>192</v>
      </c>
      <c r="D19" s="313" t="s">
        <v>285</v>
      </c>
      <c r="E19" s="316" t="s">
        <v>59</v>
      </c>
      <c r="F19" s="178" t="s">
        <v>629</v>
      </c>
      <c r="G19" s="81">
        <v>813.53525999999999</v>
      </c>
      <c r="H19" s="84">
        <v>43463</v>
      </c>
      <c r="I19" s="84">
        <v>43427</v>
      </c>
      <c r="J19" s="84">
        <v>43469</v>
      </c>
      <c r="K19" s="84">
        <v>43663</v>
      </c>
      <c r="L19" s="84">
        <v>43433</v>
      </c>
      <c r="M19" s="81" t="s">
        <v>287</v>
      </c>
      <c r="N19" s="81" t="s">
        <v>288</v>
      </c>
      <c r="O19" s="169" t="s">
        <v>34</v>
      </c>
      <c r="P19" s="81" t="s">
        <v>220</v>
      </c>
      <c r="Q19" s="95" t="s">
        <v>221</v>
      </c>
    </row>
    <row r="20" spans="1:17" s="89" customFormat="1" ht="72" customHeight="1" x14ac:dyDescent="0.15">
      <c r="A20" s="42" t="s">
        <v>623</v>
      </c>
      <c r="B20" s="42" t="s">
        <v>524</v>
      </c>
      <c r="C20" s="42" t="s">
        <v>198</v>
      </c>
      <c r="D20" s="313" t="s">
        <v>295</v>
      </c>
      <c r="E20" s="316" t="s">
        <v>89</v>
      </c>
      <c r="F20" s="178" t="s">
        <v>670</v>
      </c>
      <c r="G20" s="81">
        <v>660.29967999999997</v>
      </c>
      <c r="H20" s="84">
        <v>43329</v>
      </c>
      <c r="I20" s="84">
        <v>43358</v>
      </c>
      <c r="J20" s="84">
        <v>43406</v>
      </c>
      <c r="K20" s="84">
        <v>43587</v>
      </c>
      <c r="L20" s="84">
        <v>43333</v>
      </c>
      <c r="M20" s="81" t="s">
        <v>274</v>
      </c>
      <c r="N20" s="81" t="s">
        <v>297</v>
      </c>
      <c r="O20" s="169" t="s">
        <v>4</v>
      </c>
      <c r="P20" s="81" t="s">
        <v>220</v>
      </c>
      <c r="Q20" s="95" t="s">
        <v>221</v>
      </c>
    </row>
    <row r="21" spans="1:17" s="90" customFormat="1" ht="50.25" customHeight="1" x14ac:dyDescent="0.15">
      <c r="A21" s="42" t="s">
        <v>170</v>
      </c>
      <c r="B21" s="42" t="s">
        <v>171</v>
      </c>
      <c r="C21" s="42" t="s">
        <v>198</v>
      </c>
      <c r="D21" s="313" t="s">
        <v>171</v>
      </c>
      <c r="E21" s="316" t="s">
        <v>95</v>
      </c>
      <c r="F21" s="178" t="s">
        <v>298</v>
      </c>
      <c r="G21" s="99">
        <v>666</v>
      </c>
      <c r="H21" s="84">
        <v>42733</v>
      </c>
      <c r="I21" s="84" t="s">
        <v>299</v>
      </c>
      <c r="J21" s="84" t="s">
        <v>112</v>
      </c>
      <c r="K21" s="84" t="s">
        <v>88</v>
      </c>
      <c r="L21" s="84" t="s">
        <v>171</v>
      </c>
      <c r="M21" s="81" t="s">
        <v>278</v>
      </c>
      <c r="N21" s="81" t="s">
        <v>300</v>
      </c>
      <c r="O21" s="169" t="s">
        <v>26</v>
      </c>
      <c r="P21" s="81" t="s">
        <v>172</v>
      </c>
      <c r="Q21" s="81" t="s">
        <v>197</v>
      </c>
    </row>
    <row r="22" spans="1:17" s="89" customFormat="1" ht="76.5" customHeight="1" x14ac:dyDescent="0.15">
      <c r="A22" s="42" t="s">
        <v>305</v>
      </c>
      <c r="B22" s="42" t="s">
        <v>524</v>
      </c>
      <c r="C22" s="42" t="s">
        <v>198</v>
      </c>
      <c r="D22" s="313" t="s">
        <v>203</v>
      </c>
      <c r="E22" s="316" t="s">
        <v>59</v>
      </c>
      <c r="F22" s="178" t="s">
        <v>627</v>
      </c>
      <c r="G22" s="99">
        <v>600</v>
      </c>
      <c r="H22" s="84">
        <v>41988</v>
      </c>
      <c r="I22" s="84">
        <v>42025</v>
      </c>
      <c r="J22" s="84">
        <v>42109</v>
      </c>
      <c r="K22" s="84">
        <v>42142</v>
      </c>
      <c r="L22" s="84">
        <v>41994</v>
      </c>
      <c r="M22" s="81" t="s">
        <v>243</v>
      </c>
      <c r="N22" s="81" t="s">
        <v>244</v>
      </c>
      <c r="O22" s="146" t="s">
        <v>7</v>
      </c>
      <c r="P22" s="81" t="s">
        <v>179</v>
      </c>
      <c r="Q22" s="81" t="s">
        <v>254</v>
      </c>
    </row>
    <row r="23" spans="1:17" s="89" customFormat="1" ht="78.599999999999994" customHeight="1" x14ac:dyDescent="0.15">
      <c r="A23" s="286" t="s">
        <v>609</v>
      </c>
      <c r="B23" s="42" t="s">
        <v>523</v>
      </c>
      <c r="C23" s="227" t="s">
        <v>668</v>
      </c>
      <c r="D23" s="227" t="s">
        <v>199</v>
      </c>
      <c r="E23" s="356" t="s">
        <v>699</v>
      </c>
      <c r="F23" s="241" t="s">
        <v>642</v>
      </c>
      <c r="G23" s="97">
        <v>501</v>
      </c>
      <c r="H23" s="96">
        <v>43735</v>
      </c>
      <c r="I23" s="96">
        <v>43777</v>
      </c>
      <c r="J23" s="96">
        <v>43819</v>
      </c>
      <c r="K23" s="174"/>
      <c r="L23" s="175">
        <v>43746</v>
      </c>
      <c r="M23" s="298" t="s">
        <v>263</v>
      </c>
      <c r="N23" s="298" t="s">
        <v>315</v>
      </c>
      <c r="O23" s="170" t="s">
        <v>17</v>
      </c>
      <c r="P23" s="97"/>
      <c r="Q23" s="107"/>
    </row>
    <row r="24" spans="1:17" s="89" customFormat="1" ht="43.9" customHeight="1" x14ac:dyDescent="0.15">
      <c r="A24" s="286" t="s">
        <v>307</v>
      </c>
      <c r="B24" s="286" t="s">
        <v>522</v>
      </c>
      <c r="C24" s="227" t="s">
        <v>198</v>
      </c>
      <c r="D24" s="227" t="s">
        <v>199</v>
      </c>
      <c r="E24" s="316" t="s">
        <v>59</v>
      </c>
      <c r="F24" s="241" t="s">
        <v>308</v>
      </c>
      <c r="G24" s="97">
        <v>591</v>
      </c>
      <c r="H24" s="96">
        <v>43736</v>
      </c>
      <c r="I24" s="96"/>
      <c r="J24" s="96" t="s">
        <v>309</v>
      </c>
      <c r="K24" s="96"/>
      <c r="L24" s="102">
        <v>43747</v>
      </c>
      <c r="M24" s="97" t="s">
        <v>243</v>
      </c>
      <c r="N24" s="97" t="s">
        <v>244</v>
      </c>
      <c r="O24" s="167" t="s">
        <v>7</v>
      </c>
      <c r="P24" s="98"/>
      <c r="Q24" s="72"/>
    </row>
    <row r="25" spans="1:17" s="89" customFormat="1" ht="45" customHeight="1" x14ac:dyDescent="0.15">
      <c r="A25" s="330" t="s">
        <v>562</v>
      </c>
      <c r="B25" s="350" t="s">
        <v>521</v>
      </c>
      <c r="C25" s="227" t="s">
        <v>198</v>
      </c>
      <c r="D25" s="42" t="s">
        <v>199</v>
      </c>
      <c r="E25" s="227" t="s">
        <v>699</v>
      </c>
      <c r="F25" s="74" t="s">
        <v>576</v>
      </c>
      <c r="G25" s="151">
        <v>580</v>
      </c>
      <c r="H25" s="166">
        <v>43769</v>
      </c>
      <c r="I25" s="163">
        <v>43861</v>
      </c>
      <c r="J25" s="165"/>
      <c r="K25" s="163"/>
      <c r="L25" s="163">
        <v>43770</v>
      </c>
      <c r="M25" s="151" t="s">
        <v>212</v>
      </c>
      <c r="N25" s="151" t="s">
        <v>213</v>
      </c>
      <c r="O25" s="97" t="s">
        <v>569</v>
      </c>
      <c r="P25" s="5" t="s">
        <v>573</v>
      </c>
      <c r="Q25" s="5" t="s">
        <v>574</v>
      </c>
    </row>
    <row r="26" spans="1:17" s="89" customFormat="1" ht="30" customHeight="1" x14ac:dyDescent="0.15">
      <c r="A26" s="42" t="s">
        <v>610</v>
      </c>
      <c r="B26" s="42" t="s">
        <v>524</v>
      </c>
      <c r="C26" s="42" t="s">
        <v>198</v>
      </c>
      <c r="D26" s="313" t="s">
        <v>295</v>
      </c>
      <c r="E26" s="316" t="s">
        <v>699</v>
      </c>
      <c r="F26" s="178" t="s">
        <v>318</v>
      </c>
      <c r="G26" s="99">
        <v>491.05279999999999</v>
      </c>
      <c r="H26" s="84">
        <v>43458</v>
      </c>
      <c r="I26" s="84"/>
      <c r="J26" s="84"/>
      <c r="K26" s="84"/>
      <c r="L26" s="84">
        <v>43468</v>
      </c>
      <c r="M26" s="81" t="s">
        <v>319</v>
      </c>
      <c r="N26" s="81" t="s">
        <v>320</v>
      </c>
      <c r="O26" s="169" t="s">
        <v>18</v>
      </c>
      <c r="P26" s="81" t="s">
        <v>220</v>
      </c>
      <c r="Q26" s="95" t="s">
        <v>221</v>
      </c>
    </row>
    <row r="27" spans="1:17" s="89" customFormat="1" ht="58.15" customHeight="1" x14ac:dyDescent="0.15">
      <c r="A27" s="42" t="s">
        <v>175</v>
      </c>
      <c r="B27" s="42" t="s">
        <v>171</v>
      </c>
      <c r="C27" s="42" t="s">
        <v>198</v>
      </c>
      <c r="D27" s="313" t="s">
        <v>171</v>
      </c>
      <c r="E27" s="316" t="s">
        <v>95</v>
      </c>
      <c r="F27" s="178" t="s">
        <v>316</v>
      </c>
      <c r="G27" s="99">
        <v>495</v>
      </c>
      <c r="H27" s="84">
        <v>42734</v>
      </c>
      <c r="I27" s="84" t="s">
        <v>299</v>
      </c>
      <c r="J27" s="84" t="s">
        <v>112</v>
      </c>
      <c r="K27" s="84" t="s">
        <v>88</v>
      </c>
      <c r="L27" s="84" t="s">
        <v>171</v>
      </c>
      <c r="M27" s="81" t="s">
        <v>278</v>
      </c>
      <c r="N27" s="81" t="s">
        <v>300</v>
      </c>
      <c r="O27" s="169" t="s">
        <v>26</v>
      </c>
      <c r="P27" s="81" t="s">
        <v>172</v>
      </c>
      <c r="Q27" s="81" t="s">
        <v>197</v>
      </c>
    </row>
    <row r="28" spans="1:17" s="89" customFormat="1" ht="76.5" customHeight="1" x14ac:dyDescent="0.15">
      <c r="A28" s="286" t="s">
        <v>321</v>
      </c>
      <c r="B28" s="42" t="s">
        <v>524</v>
      </c>
      <c r="C28" s="227" t="s">
        <v>198</v>
      </c>
      <c r="D28" s="227" t="s">
        <v>199</v>
      </c>
      <c r="E28" s="316" t="s">
        <v>59</v>
      </c>
      <c r="F28" s="241" t="s">
        <v>322</v>
      </c>
      <c r="G28" s="97">
        <v>490</v>
      </c>
      <c r="H28" s="96">
        <v>43738</v>
      </c>
      <c r="I28" s="96">
        <v>43759</v>
      </c>
      <c r="J28" s="96">
        <v>43759</v>
      </c>
      <c r="K28" s="96"/>
      <c r="L28" s="102">
        <v>43747</v>
      </c>
      <c r="M28" s="97" t="s">
        <v>243</v>
      </c>
      <c r="N28" s="97" t="s">
        <v>244</v>
      </c>
      <c r="O28" s="167" t="s">
        <v>7</v>
      </c>
      <c r="P28" s="98"/>
      <c r="Q28" s="72"/>
    </row>
    <row r="29" spans="1:17" s="89" customFormat="1" ht="55.5" customHeight="1" x14ac:dyDescent="0.15">
      <c r="A29" s="313" t="s">
        <v>323</v>
      </c>
      <c r="B29" s="42" t="s">
        <v>524</v>
      </c>
      <c r="C29" s="42" t="s">
        <v>192</v>
      </c>
      <c r="D29" s="313" t="s">
        <v>199</v>
      </c>
      <c r="E29" s="316" t="s">
        <v>59</v>
      </c>
      <c r="F29" s="179" t="s">
        <v>601</v>
      </c>
      <c r="G29" s="95">
        <v>466</v>
      </c>
      <c r="H29" s="84">
        <v>43574</v>
      </c>
      <c r="I29" s="84">
        <v>43665</v>
      </c>
      <c r="J29" s="84">
        <v>43665</v>
      </c>
      <c r="K29" s="84">
        <v>43757</v>
      </c>
      <c r="L29" s="84">
        <v>43609.381134259304</v>
      </c>
      <c r="M29" s="95" t="s">
        <v>243</v>
      </c>
      <c r="N29" s="95" t="s">
        <v>244</v>
      </c>
      <c r="O29" s="146" t="s">
        <v>7</v>
      </c>
      <c r="P29" s="106" t="s">
        <v>239</v>
      </c>
      <c r="Q29" s="95" t="s">
        <v>240</v>
      </c>
    </row>
    <row r="30" spans="1:17" s="89" customFormat="1" ht="79.5" customHeight="1" x14ac:dyDescent="0.15">
      <c r="A30" s="42" t="s">
        <v>613</v>
      </c>
      <c r="B30" s="42" t="s">
        <v>524</v>
      </c>
      <c r="C30" s="42" t="s">
        <v>198</v>
      </c>
      <c r="D30" s="313" t="s">
        <v>295</v>
      </c>
      <c r="E30" s="316" t="s">
        <v>92</v>
      </c>
      <c r="F30" s="178" t="s">
        <v>614</v>
      </c>
      <c r="G30" s="99">
        <v>455.88</v>
      </c>
      <c r="H30" s="84">
        <v>43273</v>
      </c>
      <c r="I30" s="84">
        <v>43336</v>
      </c>
      <c r="J30" s="84">
        <v>43350</v>
      </c>
      <c r="K30" s="84">
        <v>43385</v>
      </c>
      <c r="L30" s="84">
        <v>43275</v>
      </c>
      <c r="M30" s="81" t="s">
        <v>236</v>
      </c>
      <c r="N30" s="81" t="s">
        <v>327</v>
      </c>
      <c r="O30" s="169" t="s">
        <v>23</v>
      </c>
      <c r="P30" s="81" t="s">
        <v>239</v>
      </c>
      <c r="Q30" s="81" t="s">
        <v>257</v>
      </c>
    </row>
    <row r="31" spans="1:17" s="89" customFormat="1" ht="58.5" customHeight="1" x14ac:dyDescent="0.15">
      <c r="A31" s="313" t="s">
        <v>681</v>
      </c>
      <c r="B31" s="286" t="s">
        <v>522</v>
      </c>
      <c r="C31" s="42" t="s">
        <v>597</v>
      </c>
      <c r="D31" s="314" t="s">
        <v>199</v>
      </c>
      <c r="E31" s="316" t="s">
        <v>59</v>
      </c>
      <c r="F31" s="179" t="s">
        <v>329</v>
      </c>
      <c r="G31" s="95">
        <v>452</v>
      </c>
      <c r="H31" s="84">
        <v>43644</v>
      </c>
      <c r="I31" s="84"/>
      <c r="J31" s="84"/>
      <c r="K31" s="172"/>
      <c r="L31" s="172">
        <v>43668</v>
      </c>
      <c r="M31" s="176" t="s">
        <v>330</v>
      </c>
      <c r="N31" s="176" t="s">
        <v>331</v>
      </c>
      <c r="O31" s="169" t="s">
        <v>29</v>
      </c>
      <c r="P31" s="106" t="s">
        <v>220</v>
      </c>
      <c r="Q31" s="95" t="s">
        <v>221</v>
      </c>
    </row>
    <row r="32" spans="1:17" s="180" customFormat="1" ht="50.25" customHeight="1" x14ac:dyDescent="0.15">
      <c r="A32" s="313" t="s">
        <v>342</v>
      </c>
      <c r="B32" s="42" t="s">
        <v>524</v>
      </c>
      <c r="C32" s="42" t="s">
        <v>198</v>
      </c>
      <c r="D32" s="314" t="s">
        <v>199</v>
      </c>
      <c r="E32" s="316" t="s">
        <v>89</v>
      </c>
      <c r="F32" s="179" t="s">
        <v>343</v>
      </c>
      <c r="G32" s="95">
        <v>413.88</v>
      </c>
      <c r="H32" s="84">
        <v>43692</v>
      </c>
      <c r="I32" s="84">
        <v>43712</v>
      </c>
      <c r="J32" s="84">
        <v>43817</v>
      </c>
      <c r="K32" s="84">
        <v>43853</v>
      </c>
      <c r="L32" s="84">
        <v>43704</v>
      </c>
      <c r="M32" s="95" t="s">
        <v>344</v>
      </c>
      <c r="N32" s="95" t="s">
        <v>345</v>
      </c>
      <c r="O32" s="169" t="s">
        <v>13</v>
      </c>
      <c r="P32" s="81" t="s">
        <v>208</v>
      </c>
      <c r="Q32" s="81" t="s">
        <v>209</v>
      </c>
    </row>
    <row r="33" spans="1:17" s="89" customFormat="1" ht="30" customHeight="1" x14ac:dyDescent="0.15">
      <c r="A33" s="313" t="s">
        <v>603</v>
      </c>
      <c r="B33" s="42" t="s">
        <v>524</v>
      </c>
      <c r="C33" s="42" t="s">
        <v>192</v>
      </c>
      <c r="D33" s="313" t="s">
        <v>347</v>
      </c>
      <c r="E33" s="316" t="s">
        <v>95</v>
      </c>
      <c r="F33" s="179" t="s">
        <v>604</v>
      </c>
      <c r="G33" s="95">
        <v>406.8</v>
      </c>
      <c r="H33" s="84">
        <v>43553</v>
      </c>
      <c r="I33" s="84">
        <v>43574</v>
      </c>
      <c r="J33" s="84">
        <v>43616</v>
      </c>
      <c r="K33" s="172">
        <v>43720</v>
      </c>
      <c r="L33" s="172">
        <v>43564</v>
      </c>
      <c r="M33" s="176" t="s">
        <v>195</v>
      </c>
      <c r="N33" s="176" t="s">
        <v>349</v>
      </c>
      <c r="O33" s="169" t="s">
        <v>5</v>
      </c>
      <c r="P33" s="81" t="s">
        <v>172</v>
      </c>
      <c r="Q33" s="81" t="s">
        <v>197</v>
      </c>
    </row>
    <row r="34" spans="1:17" s="89" customFormat="1" ht="36.6" customHeight="1" x14ac:dyDescent="0.15">
      <c r="A34" s="313" t="s">
        <v>354</v>
      </c>
      <c r="B34" s="42" t="s">
        <v>524</v>
      </c>
      <c r="C34" s="42" t="s">
        <v>198</v>
      </c>
      <c r="D34" s="314" t="s">
        <v>199</v>
      </c>
      <c r="E34" s="316" t="s">
        <v>102</v>
      </c>
      <c r="F34" s="179" t="s">
        <v>694</v>
      </c>
      <c r="G34" s="95">
        <v>387.66</v>
      </c>
      <c r="H34" s="84">
        <v>43724</v>
      </c>
      <c r="I34" s="84"/>
      <c r="J34" s="84"/>
      <c r="K34" s="84"/>
      <c r="L34" s="84"/>
      <c r="M34" s="95" t="s">
        <v>282</v>
      </c>
      <c r="N34" s="95" t="s">
        <v>283</v>
      </c>
      <c r="O34" s="169" t="s">
        <v>12</v>
      </c>
      <c r="P34" s="95" t="s">
        <v>12</v>
      </c>
      <c r="Q34" s="95" t="s">
        <v>12</v>
      </c>
    </row>
    <row r="35" spans="1:17" s="89" customFormat="1" ht="30" customHeight="1" x14ac:dyDescent="0.15">
      <c r="A35" s="42" t="s">
        <v>356</v>
      </c>
      <c r="B35" s="42" t="s">
        <v>524</v>
      </c>
      <c r="C35" s="313" t="s">
        <v>192</v>
      </c>
      <c r="D35" s="313" t="s">
        <v>203</v>
      </c>
      <c r="E35" s="316" t="s">
        <v>59</v>
      </c>
      <c r="F35" s="178" t="s">
        <v>357</v>
      </c>
      <c r="G35" s="99">
        <v>372.13</v>
      </c>
      <c r="H35" s="84">
        <v>43459</v>
      </c>
      <c r="I35" s="84"/>
      <c r="J35" s="84"/>
      <c r="K35" s="84"/>
      <c r="L35" s="84">
        <v>43480</v>
      </c>
      <c r="M35" s="81" t="s">
        <v>330</v>
      </c>
      <c r="N35" s="81" t="s">
        <v>331</v>
      </c>
      <c r="O35" s="169" t="s">
        <v>29</v>
      </c>
      <c r="P35" s="81" t="s">
        <v>179</v>
      </c>
      <c r="Q35" s="81" t="s">
        <v>254</v>
      </c>
    </row>
    <row r="36" spans="1:17" s="89" customFormat="1" ht="30" customHeight="1" x14ac:dyDescent="0.15">
      <c r="A36" s="42" t="s">
        <v>677</v>
      </c>
      <c r="B36" s="42" t="s">
        <v>524</v>
      </c>
      <c r="C36" s="42" t="s">
        <v>198</v>
      </c>
      <c r="D36" s="313" t="s">
        <v>199</v>
      </c>
      <c r="E36" s="316" t="s">
        <v>699</v>
      </c>
      <c r="F36" s="178" t="s">
        <v>615</v>
      </c>
      <c r="G36" s="81">
        <v>319.92858000000001</v>
      </c>
      <c r="H36" s="84">
        <v>43465</v>
      </c>
      <c r="I36" s="84"/>
      <c r="J36" s="84"/>
      <c r="K36" s="84"/>
      <c r="L36" s="84">
        <v>43439</v>
      </c>
      <c r="M36" s="81" t="s">
        <v>360</v>
      </c>
      <c r="N36" s="81" t="s">
        <v>361</v>
      </c>
      <c r="O36" s="169" t="s">
        <v>19</v>
      </c>
      <c r="P36" s="81" t="s">
        <v>220</v>
      </c>
      <c r="Q36" s="95" t="s">
        <v>221</v>
      </c>
    </row>
    <row r="37" spans="1:17" s="180" customFormat="1" ht="30" customHeight="1" x14ac:dyDescent="0.15">
      <c r="A37" s="42" t="s">
        <v>363</v>
      </c>
      <c r="B37" s="42" t="s">
        <v>524</v>
      </c>
      <c r="C37" s="42" t="s">
        <v>198</v>
      </c>
      <c r="D37" s="313" t="s">
        <v>199</v>
      </c>
      <c r="E37" s="316" t="s">
        <v>699</v>
      </c>
      <c r="F37" s="178" t="s">
        <v>639</v>
      </c>
      <c r="G37" s="99">
        <v>244.940471</v>
      </c>
      <c r="H37" s="84">
        <v>43081</v>
      </c>
      <c r="I37" s="84">
        <v>43095</v>
      </c>
      <c r="J37" s="84">
        <v>43138</v>
      </c>
      <c r="K37" s="84">
        <v>43197</v>
      </c>
      <c r="L37" s="84">
        <v>43081</v>
      </c>
      <c r="M37" s="81" t="s">
        <v>212</v>
      </c>
      <c r="N37" s="81" t="s">
        <v>365</v>
      </c>
      <c r="O37" s="169" t="s">
        <v>6</v>
      </c>
      <c r="P37" s="81" t="s">
        <v>220</v>
      </c>
      <c r="Q37" s="81" t="s">
        <v>366</v>
      </c>
    </row>
    <row r="38" spans="1:17" s="180" customFormat="1" ht="30" customHeight="1" x14ac:dyDescent="0.15">
      <c r="A38" s="42" t="s">
        <v>378</v>
      </c>
      <c r="B38" s="42" t="s">
        <v>523</v>
      </c>
      <c r="C38" s="313" t="s">
        <v>192</v>
      </c>
      <c r="D38" s="313" t="s">
        <v>193</v>
      </c>
      <c r="E38" s="316" t="s">
        <v>48</v>
      </c>
      <c r="F38" s="178" t="s">
        <v>379</v>
      </c>
      <c r="G38" s="99">
        <v>184.483</v>
      </c>
      <c r="H38" s="84">
        <v>42580</v>
      </c>
      <c r="I38" s="84">
        <v>42616</v>
      </c>
      <c r="J38" s="84">
        <v>42684</v>
      </c>
      <c r="K38" s="84">
        <v>43049</v>
      </c>
      <c r="L38" s="84">
        <v>42586</v>
      </c>
      <c r="M38" s="81" t="s">
        <v>225</v>
      </c>
      <c r="N38" s="81" t="s">
        <v>226</v>
      </c>
      <c r="O38" s="146" t="s">
        <v>10</v>
      </c>
      <c r="P38" s="81" t="s">
        <v>172</v>
      </c>
      <c r="Q38" s="95" t="s">
        <v>269</v>
      </c>
    </row>
    <row r="39" spans="1:17" s="89" customFormat="1" ht="39" customHeight="1" x14ac:dyDescent="0.15">
      <c r="A39" s="42" t="s">
        <v>628</v>
      </c>
      <c r="B39" s="42" t="s">
        <v>521</v>
      </c>
      <c r="C39" s="313" t="s">
        <v>192</v>
      </c>
      <c r="D39" s="313" t="s">
        <v>203</v>
      </c>
      <c r="E39" s="316" t="s">
        <v>699</v>
      </c>
      <c r="F39" s="178" t="s">
        <v>656</v>
      </c>
      <c r="G39" s="81">
        <v>243.29839999999999</v>
      </c>
      <c r="H39" s="84">
        <v>43343</v>
      </c>
      <c r="I39" s="84">
        <v>43373</v>
      </c>
      <c r="J39" s="84">
        <v>43423</v>
      </c>
      <c r="K39" s="172">
        <v>43604</v>
      </c>
      <c r="L39" s="172">
        <v>43318</v>
      </c>
      <c r="M39" s="173" t="s">
        <v>263</v>
      </c>
      <c r="N39" s="173" t="s">
        <v>264</v>
      </c>
      <c r="O39" s="169" t="s">
        <v>17</v>
      </c>
      <c r="P39" s="81" t="s">
        <v>220</v>
      </c>
      <c r="Q39" s="95" t="s">
        <v>221</v>
      </c>
    </row>
    <row r="40" spans="1:17" s="180" customFormat="1" ht="30" customHeight="1" x14ac:dyDescent="0.15">
      <c r="A40" s="286" t="s">
        <v>372</v>
      </c>
      <c r="B40" s="286" t="s">
        <v>171</v>
      </c>
      <c r="C40" s="227" t="s">
        <v>198</v>
      </c>
      <c r="D40" s="227" t="s">
        <v>171</v>
      </c>
      <c r="E40" s="356" t="s">
        <v>89</v>
      </c>
      <c r="F40" s="241" t="s">
        <v>373</v>
      </c>
      <c r="G40" s="97">
        <v>205</v>
      </c>
      <c r="H40" s="96">
        <v>43733</v>
      </c>
      <c r="I40" s="96" t="s">
        <v>374</v>
      </c>
      <c r="J40" s="96" t="s">
        <v>375</v>
      </c>
      <c r="K40" s="96" t="s">
        <v>376</v>
      </c>
      <c r="L40" s="102"/>
      <c r="M40" s="97" t="s">
        <v>252</v>
      </c>
      <c r="N40" s="97" t="s">
        <v>377</v>
      </c>
      <c r="O40" s="170" t="s">
        <v>27</v>
      </c>
      <c r="P40" s="98"/>
      <c r="Q40" s="72"/>
    </row>
    <row r="41" spans="1:17" s="89" customFormat="1" ht="57" customHeight="1" x14ac:dyDescent="0.15">
      <c r="A41" s="313" t="s">
        <v>380</v>
      </c>
      <c r="B41" s="42" t="s">
        <v>524</v>
      </c>
      <c r="C41" s="42" t="s">
        <v>198</v>
      </c>
      <c r="D41" s="313" t="s">
        <v>199</v>
      </c>
      <c r="E41" s="316" t="s">
        <v>48</v>
      </c>
      <c r="F41" s="179" t="s">
        <v>381</v>
      </c>
      <c r="G41" s="95">
        <v>182.759646</v>
      </c>
      <c r="H41" s="84">
        <v>43581</v>
      </c>
      <c r="I41" s="84">
        <v>43602</v>
      </c>
      <c r="J41" s="84">
        <v>43647</v>
      </c>
      <c r="K41" s="84">
        <v>43762</v>
      </c>
      <c r="L41" s="84">
        <v>43584</v>
      </c>
      <c r="M41" s="95" t="s">
        <v>382</v>
      </c>
      <c r="N41" s="95" t="s">
        <v>219</v>
      </c>
      <c r="O41" s="169" t="s">
        <v>8</v>
      </c>
      <c r="P41" s="106" t="s">
        <v>220</v>
      </c>
      <c r="Q41" s="95" t="s">
        <v>221</v>
      </c>
    </row>
    <row r="42" spans="1:17" s="89" customFormat="1" ht="52.15" customHeight="1" x14ac:dyDescent="0.15">
      <c r="A42" s="42" t="s">
        <v>383</v>
      </c>
      <c r="B42" s="42" t="s">
        <v>524</v>
      </c>
      <c r="C42" s="42" t="s">
        <v>192</v>
      </c>
      <c r="D42" s="313" t="s">
        <v>384</v>
      </c>
      <c r="E42" s="316" t="s">
        <v>102</v>
      </c>
      <c r="F42" s="178" t="s">
        <v>385</v>
      </c>
      <c r="G42" s="99">
        <v>170.6</v>
      </c>
      <c r="H42" s="84">
        <v>43433</v>
      </c>
      <c r="I42" s="84">
        <v>43463</v>
      </c>
      <c r="J42" s="84">
        <v>43493</v>
      </c>
      <c r="K42" s="84">
        <v>43553</v>
      </c>
      <c r="L42" s="84">
        <v>43447</v>
      </c>
      <c r="M42" s="81" t="s">
        <v>282</v>
      </c>
      <c r="N42" s="81" t="s">
        <v>291</v>
      </c>
      <c r="O42" s="169" t="s">
        <v>12</v>
      </c>
      <c r="P42" s="81" t="s">
        <v>172</v>
      </c>
      <c r="Q42" s="81" t="s">
        <v>227</v>
      </c>
    </row>
    <row r="43" spans="1:17" s="89" customFormat="1" ht="30" customHeight="1" x14ac:dyDescent="0.15">
      <c r="A43" s="286" t="s">
        <v>390</v>
      </c>
      <c r="B43" s="313" t="s">
        <v>524</v>
      </c>
      <c r="C43" s="227" t="s">
        <v>198</v>
      </c>
      <c r="D43" s="227" t="s">
        <v>199</v>
      </c>
      <c r="E43" s="356" t="s">
        <v>102</v>
      </c>
      <c r="F43" s="241" t="s">
        <v>281</v>
      </c>
      <c r="G43" s="97">
        <v>153</v>
      </c>
      <c r="H43" s="96">
        <v>43719</v>
      </c>
      <c r="I43" s="96">
        <v>43746</v>
      </c>
      <c r="J43" s="96">
        <v>43784</v>
      </c>
      <c r="K43" s="96">
        <v>43819</v>
      </c>
      <c r="L43" s="102">
        <v>43690</v>
      </c>
      <c r="M43" s="16" t="s">
        <v>282</v>
      </c>
      <c r="N43" s="16" t="s">
        <v>283</v>
      </c>
      <c r="O43" s="170" t="s">
        <v>12</v>
      </c>
      <c r="P43" s="97" t="s">
        <v>172</v>
      </c>
      <c r="Q43" s="107" t="s">
        <v>269</v>
      </c>
    </row>
    <row r="44" spans="1:17" s="89" customFormat="1" ht="81.75" customHeight="1" x14ac:dyDescent="0.15">
      <c r="A44" s="357" t="s">
        <v>589</v>
      </c>
      <c r="B44" s="286" t="s">
        <v>521</v>
      </c>
      <c r="C44" s="227" t="s">
        <v>198</v>
      </c>
      <c r="D44" s="358" t="s">
        <v>199</v>
      </c>
      <c r="E44" s="313" t="s">
        <v>593</v>
      </c>
      <c r="F44" s="266" t="s">
        <v>638</v>
      </c>
      <c r="G44" s="151">
        <v>158.80000000000001</v>
      </c>
      <c r="H44" s="166"/>
      <c r="I44" s="163"/>
      <c r="J44" s="165"/>
      <c r="K44" s="163"/>
      <c r="L44" s="163">
        <v>43774</v>
      </c>
      <c r="M44" s="5" t="s">
        <v>594</v>
      </c>
      <c r="N44" s="5" t="s">
        <v>595</v>
      </c>
      <c r="O44" s="97" t="s">
        <v>592</v>
      </c>
      <c r="P44" s="97"/>
      <c r="Q44" s="107"/>
    </row>
    <row r="45" spans="1:17" s="92" customFormat="1" ht="50.25" customHeight="1" x14ac:dyDescent="0.15">
      <c r="A45" s="286" t="s">
        <v>391</v>
      </c>
      <c r="B45" s="313" t="s">
        <v>524</v>
      </c>
      <c r="C45" s="227" t="s">
        <v>198</v>
      </c>
      <c r="D45" s="227" t="s">
        <v>199</v>
      </c>
      <c r="E45" s="359" t="s">
        <v>89</v>
      </c>
      <c r="F45" s="241" t="s">
        <v>657</v>
      </c>
      <c r="G45" s="97">
        <v>146</v>
      </c>
      <c r="H45" s="96">
        <v>43719</v>
      </c>
      <c r="I45" s="96">
        <v>43733</v>
      </c>
      <c r="J45" s="96">
        <v>43777</v>
      </c>
      <c r="K45" s="174">
        <v>43812</v>
      </c>
      <c r="L45" s="175">
        <v>43735</v>
      </c>
      <c r="M45" s="298" t="s">
        <v>344</v>
      </c>
      <c r="N45" s="298" t="s">
        <v>344</v>
      </c>
      <c r="O45" s="167" t="s">
        <v>13</v>
      </c>
      <c r="P45" s="98"/>
      <c r="Q45" s="72"/>
    </row>
    <row r="46" spans="1:17" s="267" customFormat="1" ht="42.75" customHeight="1" x14ac:dyDescent="0.15">
      <c r="A46" s="358" t="s">
        <v>577</v>
      </c>
      <c r="B46" s="347" t="s">
        <v>523</v>
      </c>
      <c r="C46" s="227" t="s">
        <v>198</v>
      </c>
      <c r="D46" s="358" t="s">
        <v>578</v>
      </c>
      <c r="E46" s="356" t="s">
        <v>699</v>
      </c>
      <c r="F46" s="164" t="s">
        <v>669</v>
      </c>
      <c r="G46" s="162">
        <v>145.81</v>
      </c>
      <c r="H46" s="11">
        <v>43514</v>
      </c>
      <c r="I46" s="11">
        <v>43535</v>
      </c>
      <c r="J46" s="11" t="s">
        <v>579</v>
      </c>
      <c r="K46" s="11">
        <v>43646</v>
      </c>
      <c r="L46" s="11">
        <v>43668</v>
      </c>
      <c r="M46" s="151" t="s">
        <v>212</v>
      </c>
      <c r="N46" s="151" t="s">
        <v>213</v>
      </c>
      <c r="O46" s="16" t="s">
        <v>6</v>
      </c>
      <c r="P46" s="5" t="s">
        <v>292</v>
      </c>
      <c r="Q46" s="5" t="s">
        <v>293</v>
      </c>
    </row>
    <row r="47" spans="1:17" s="289" customFormat="1" ht="49.5" customHeight="1" x14ac:dyDescent="0.15">
      <c r="A47" s="313" t="s">
        <v>398</v>
      </c>
      <c r="B47" s="313" t="s">
        <v>524</v>
      </c>
      <c r="C47" s="42" t="s">
        <v>503</v>
      </c>
      <c r="D47" s="314" t="s">
        <v>199</v>
      </c>
      <c r="E47" s="316" t="s">
        <v>102</v>
      </c>
      <c r="F47" s="179" t="s">
        <v>605</v>
      </c>
      <c r="G47" s="95">
        <v>122.44</v>
      </c>
      <c r="H47" s="84">
        <v>43682</v>
      </c>
      <c r="I47" s="84">
        <v>43700</v>
      </c>
      <c r="J47" s="84">
        <v>43749</v>
      </c>
      <c r="K47" s="84">
        <v>43784</v>
      </c>
      <c r="L47" s="84">
        <v>43676.722395833298</v>
      </c>
      <c r="M47" s="95" t="s">
        <v>282</v>
      </c>
      <c r="N47" s="95" t="s">
        <v>283</v>
      </c>
      <c r="O47" s="169" t="s">
        <v>12</v>
      </c>
      <c r="P47" s="81" t="s">
        <v>172</v>
      </c>
      <c r="Q47" s="95" t="s">
        <v>269</v>
      </c>
    </row>
    <row r="48" spans="1:17" s="92" customFormat="1" ht="82.5" customHeight="1" x14ac:dyDescent="0.15">
      <c r="A48" s="42" t="s">
        <v>394</v>
      </c>
      <c r="B48" s="42" t="s">
        <v>249</v>
      </c>
      <c r="C48" s="42" t="s">
        <v>198</v>
      </c>
      <c r="D48" s="313" t="s">
        <v>203</v>
      </c>
      <c r="E48" s="316" t="s">
        <v>102</v>
      </c>
      <c r="F48" s="178" t="s">
        <v>395</v>
      </c>
      <c r="G48" s="99">
        <v>125</v>
      </c>
      <c r="H48" s="84">
        <v>41158</v>
      </c>
      <c r="I48" s="84">
        <v>41179</v>
      </c>
      <c r="J48" s="84">
        <v>41212</v>
      </c>
      <c r="K48" s="84">
        <v>41379</v>
      </c>
      <c r="L48" s="84">
        <v>41163</v>
      </c>
      <c r="M48" s="81" t="s">
        <v>396</v>
      </c>
      <c r="N48" s="81" t="s">
        <v>397</v>
      </c>
      <c r="O48" s="146" t="s">
        <v>24</v>
      </c>
      <c r="P48" s="81" t="s">
        <v>172</v>
      </c>
      <c r="Q48" s="81" t="s">
        <v>197</v>
      </c>
    </row>
    <row r="49" spans="1:17" s="92" customFormat="1" ht="24.75" customHeight="1" x14ac:dyDescent="0.15">
      <c r="A49" s="286" t="s">
        <v>399</v>
      </c>
      <c r="B49" s="42" t="s">
        <v>524</v>
      </c>
      <c r="C49" s="227" t="s">
        <v>198</v>
      </c>
      <c r="D49" s="227" t="s">
        <v>199</v>
      </c>
      <c r="E49" s="359" t="s">
        <v>89</v>
      </c>
      <c r="F49" s="241" t="s">
        <v>400</v>
      </c>
      <c r="G49" s="97">
        <v>108</v>
      </c>
      <c r="H49" s="96">
        <v>43731</v>
      </c>
      <c r="I49" s="96" t="s">
        <v>374</v>
      </c>
      <c r="J49" s="96" t="s">
        <v>401</v>
      </c>
      <c r="K49" s="174" t="s">
        <v>376</v>
      </c>
      <c r="L49" s="303">
        <v>43759</v>
      </c>
      <c r="M49" s="298" t="s">
        <v>344</v>
      </c>
      <c r="N49" s="298" t="s">
        <v>402</v>
      </c>
      <c r="O49" s="167" t="s">
        <v>13</v>
      </c>
      <c r="P49" s="98"/>
      <c r="Q49" s="72"/>
    </row>
    <row r="50" spans="1:17" s="92" customFormat="1" ht="24.75" customHeight="1" x14ac:dyDescent="0.15">
      <c r="A50" s="42" t="s">
        <v>392</v>
      </c>
      <c r="B50" s="42" t="s">
        <v>249</v>
      </c>
      <c r="C50" s="42" t="s">
        <v>198</v>
      </c>
      <c r="D50" s="313" t="s">
        <v>203</v>
      </c>
      <c r="E50" s="316" t="s">
        <v>59</v>
      </c>
      <c r="F50" s="178" t="s">
        <v>393</v>
      </c>
      <c r="G50" s="99">
        <v>111.53</v>
      </c>
      <c r="H50" s="84">
        <v>41359</v>
      </c>
      <c r="I50" s="84">
        <v>41374</v>
      </c>
      <c r="J50" s="84">
        <v>41389</v>
      </c>
      <c r="K50" s="84">
        <v>41404</v>
      </c>
      <c r="L50" s="84">
        <v>41360</v>
      </c>
      <c r="M50" s="81" t="s">
        <v>330</v>
      </c>
      <c r="N50" s="81" t="s">
        <v>331</v>
      </c>
      <c r="O50" s="146" t="s">
        <v>29</v>
      </c>
      <c r="P50" s="81" t="s">
        <v>29</v>
      </c>
      <c r="Q50" s="95"/>
    </row>
    <row r="51" spans="1:17" s="92" customFormat="1" ht="24.75" customHeight="1" x14ac:dyDescent="0.15">
      <c r="A51" s="42" t="s">
        <v>611</v>
      </c>
      <c r="B51" s="42" t="s">
        <v>524</v>
      </c>
      <c r="C51" s="313" t="s">
        <v>192</v>
      </c>
      <c r="D51" s="313" t="s">
        <v>203</v>
      </c>
      <c r="E51" s="316" t="s">
        <v>102</v>
      </c>
      <c r="F51" s="178" t="s">
        <v>630</v>
      </c>
      <c r="G51" s="99">
        <v>106.6</v>
      </c>
      <c r="H51" s="84">
        <v>43039</v>
      </c>
      <c r="I51" s="84">
        <v>43060</v>
      </c>
      <c r="J51" s="84" t="s">
        <v>112</v>
      </c>
      <c r="K51" s="84" t="s">
        <v>88</v>
      </c>
      <c r="L51" s="84">
        <v>43041</v>
      </c>
      <c r="M51" s="81" t="s">
        <v>282</v>
      </c>
      <c r="N51" s="81" t="s">
        <v>405</v>
      </c>
      <c r="O51" s="169" t="s">
        <v>12</v>
      </c>
      <c r="P51" s="81" t="s">
        <v>292</v>
      </c>
      <c r="Q51" s="81" t="s">
        <v>293</v>
      </c>
    </row>
    <row r="52" spans="1:17" s="92" customFormat="1" ht="45" customHeight="1" x14ac:dyDescent="0.15">
      <c r="A52" s="360" t="s">
        <v>590</v>
      </c>
      <c r="B52" s="286" t="s">
        <v>523</v>
      </c>
      <c r="C52" s="227" t="s">
        <v>198</v>
      </c>
      <c r="D52" s="358" t="s">
        <v>199</v>
      </c>
      <c r="E52" s="313" t="s">
        <v>593</v>
      </c>
      <c r="F52" s="178" t="s">
        <v>671</v>
      </c>
      <c r="G52" s="151">
        <v>106.5287</v>
      </c>
      <c r="H52" s="166"/>
      <c r="I52" s="163"/>
      <c r="J52" s="165"/>
      <c r="K52" s="163"/>
      <c r="L52" s="163">
        <v>43775</v>
      </c>
      <c r="M52" s="5" t="s">
        <v>596</v>
      </c>
      <c r="N52" s="151"/>
      <c r="O52" s="97" t="s">
        <v>591</v>
      </c>
      <c r="P52" s="97"/>
      <c r="Q52" s="107"/>
    </row>
    <row r="53" spans="1:17" s="92" customFormat="1" ht="40.5" customHeight="1" x14ac:dyDescent="0.15">
      <c r="A53" s="339" t="s">
        <v>648</v>
      </c>
      <c r="B53" s="42" t="s">
        <v>524</v>
      </c>
      <c r="C53" s="42" t="s">
        <v>198</v>
      </c>
      <c r="D53" s="314" t="s">
        <v>199</v>
      </c>
      <c r="E53" s="316" t="s">
        <v>92</v>
      </c>
      <c r="F53" s="179" t="s">
        <v>414</v>
      </c>
      <c r="G53" s="226">
        <v>93.5</v>
      </c>
      <c r="H53" s="244">
        <v>43676</v>
      </c>
      <c r="I53" s="244">
        <v>43736</v>
      </c>
      <c r="J53" s="244"/>
      <c r="K53" s="244">
        <v>43748</v>
      </c>
      <c r="L53" s="244">
        <v>43691</v>
      </c>
      <c r="M53" s="226" t="s">
        <v>415</v>
      </c>
      <c r="N53" s="226" t="s">
        <v>416</v>
      </c>
      <c r="O53" s="169" t="s">
        <v>16</v>
      </c>
      <c r="P53" s="95" t="s">
        <v>179</v>
      </c>
      <c r="Q53" s="103" t="s">
        <v>417</v>
      </c>
    </row>
    <row r="54" spans="1:17" s="92" customFormat="1" ht="33.75" customHeight="1" x14ac:dyDescent="0.15">
      <c r="A54" s="42" t="s">
        <v>406</v>
      </c>
      <c r="B54" s="42" t="s">
        <v>524</v>
      </c>
      <c r="C54" s="42" t="s">
        <v>198</v>
      </c>
      <c r="D54" s="313" t="s">
        <v>199</v>
      </c>
      <c r="E54" s="316" t="s">
        <v>699</v>
      </c>
      <c r="F54" s="178" t="s">
        <v>407</v>
      </c>
      <c r="G54" s="99">
        <v>102</v>
      </c>
      <c r="H54" s="84">
        <v>43098</v>
      </c>
      <c r="I54" s="84">
        <v>43003</v>
      </c>
      <c r="J54" s="84">
        <v>43003</v>
      </c>
      <c r="K54" s="84">
        <v>43003</v>
      </c>
      <c r="L54" s="84">
        <v>43118</v>
      </c>
      <c r="M54" s="81" t="s">
        <v>212</v>
      </c>
      <c r="N54" s="81" t="s">
        <v>408</v>
      </c>
      <c r="O54" s="169" t="s">
        <v>6</v>
      </c>
      <c r="P54" s="81" t="s">
        <v>239</v>
      </c>
      <c r="Q54" s="81" t="s">
        <v>240</v>
      </c>
    </row>
    <row r="55" spans="1:17" ht="66.75" customHeight="1" x14ac:dyDescent="0.15">
      <c r="A55" s="286" t="s">
        <v>418</v>
      </c>
      <c r="B55" s="286" t="s">
        <v>599</v>
      </c>
      <c r="C55" s="227" t="s">
        <v>198</v>
      </c>
      <c r="D55" s="227" t="s">
        <v>199</v>
      </c>
      <c r="E55" s="356" t="s">
        <v>102</v>
      </c>
      <c r="F55" s="241" t="s">
        <v>419</v>
      </c>
      <c r="G55" s="97">
        <v>90</v>
      </c>
      <c r="H55" s="96">
        <v>43747</v>
      </c>
      <c r="I55" s="96" t="s">
        <v>420</v>
      </c>
      <c r="J55" s="96" t="s">
        <v>401</v>
      </c>
      <c r="K55" s="96" t="s">
        <v>421</v>
      </c>
      <c r="L55" s="102"/>
      <c r="M55" s="16" t="s">
        <v>282</v>
      </c>
      <c r="N55" s="16" t="s">
        <v>422</v>
      </c>
      <c r="O55" s="170" t="s">
        <v>12</v>
      </c>
      <c r="P55" s="97" t="s">
        <v>179</v>
      </c>
      <c r="Q55" s="107" t="s">
        <v>423</v>
      </c>
    </row>
    <row r="56" spans="1:17" ht="46.9" customHeight="1" x14ac:dyDescent="0.15">
      <c r="A56" s="358" t="s">
        <v>499</v>
      </c>
      <c r="B56" s="42" t="s">
        <v>524</v>
      </c>
      <c r="C56" s="227" t="s">
        <v>198</v>
      </c>
      <c r="D56" s="361" t="s">
        <v>508</v>
      </c>
      <c r="E56" s="359" t="s">
        <v>515</v>
      </c>
      <c r="F56" s="164" t="s">
        <v>500</v>
      </c>
      <c r="G56" s="162">
        <v>63.15</v>
      </c>
      <c r="H56" s="163">
        <v>43735</v>
      </c>
      <c r="I56" s="165">
        <v>43760</v>
      </c>
      <c r="J56" s="165"/>
      <c r="K56" s="301">
        <v>43763</v>
      </c>
      <c r="L56" s="301">
        <v>43756</v>
      </c>
      <c r="M56" s="304" t="s">
        <v>267</v>
      </c>
      <c r="N56" s="304" t="s">
        <v>501</v>
      </c>
      <c r="O56" s="167" t="s">
        <v>514</v>
      </c>
      <c r="P56" s="161"/>
      <c r="Q56" s="255"/>
    </row>
    <row r="57" spans="1:17" ht="42" customHeight="1" x14ac:dyDescent="0.15">
      <c r="A57" s="42" t="s">
        <v>424</v>
      </c>
      <c r="B57" s="42" t="s">
        <v>249</v>
      </c>
      <c r="C57" s="42" t="s">
        <v>198</v>
      </c>
      <c r="D57" s="313" t="s">
        <v>199</v>
      </c>
      <c r="E57" s="316" t="s">
        <v>48</v>
      </c>
      <c r="F57" s="178" t="s">
        <v>425</v>
      </c>
      <c r="G57" s="99">
        <v>79</v>
      </c>
      <c r="H57" s="84">
        <v>42731</v>
      </c>
      <c r="I57" s="84">
        <v>42774</v>
      </c>
      <c r="J57" s="84">
        <v>42815</v>
      </c>
      <c r="K57" s="84">
        <v>42846</v>
      </c>
      <c r="L57" s="84">
        <v>42744</v>
      </c>
      <c r="M57" s="81" t="s">
        <v>218</v>
      </c>
      <c r="N57" s="81" t="s">
        <v>426</v>
      </c>
      <c r="O57" s="169" t="s">
        <v>8</v>
      </c>
      <c r="P57" s="81" t="s">
        <v>172</v>
      </c>
      <c r="Q57" s="95" t="s">
        <v>269</v>
      </c>
    </row>
    <row r="58" spans="1:17" ht="28.5" customHeight="1" x14ac:dyDescent="0.15">
      <c r="A58" s="313" t="s">
        <v>606</v>
      </c>
      <c r="B58" s="313" t="s">
        <v>524</v>
      </c>
      <c r="C58" s="42" t="s">
        <v>668</v>
      </c>
      <c r="D58" s="314" t="s">
        <v>199</v>
      </c>
      <c r="E58" s="316" t="s">
        <v>102</v>
      </c>
      <c r="F58" s="95" t="s">
        <v>607</v>
      </c>
      <c r="G58" s="95">
        <v>59.09</v>
      </c>
      <c r="H58" s="84">
        <v>43707</v>
      </c>
      <c r="I58" s="84">
        <v>43720</v>
      </c>
      <c r="J58" s="84">
        <v>43747</v>
      </c>
      <c r="K58" s="84">
        <v>43784</v>
      </c>
      <c r="L58" s="84">
        <v>43713</v>
      </c>
      <c r="M58" s="95" t="s">
        <v>303</v>
      </c>
      <c r="N58" s="95" t="s">
        <v>438</v>
      </c>
      <c r="O58" s="169" t="s">
        <v>14</v>
      </c>
      <c r="P58" s="81" t="s">
        <v>439</v>
      </c>
      <c r="Q58" s="81" t="s">
        <v>209</v>
      </c>
    </row>
    <row r="59" spans="1:17" s="228" customFormat="1" ht="44.25" customHeight="1" x14ac:dyDescent="0.15">
      <c r="A59" s="42" t="s">
        <v>431</v>
      </c>
      <c r="B59" s="286" t="s">
        <v>522</v>
      </c>
      <c r="C59" s="42" t="s">
        <v>198</v>
      </c>
      <c r="D59" s="313" t="s">
        <v>199</v>
      </c>
      <c r="E59" s="42" t="s">
        <v>580</v>
      </c>
      <c r="F59" s="178" t="s">
        <v>432</v>
      </c>
      <c r="G59" s="81">
        <v>59.8</v>
      </c>
      <c r="H59" s="84">
        <v>43369</v>
      </c>
      <c r="I59" s="84"/>
      <c r="J59" s="84">
        <v>44197</v>
      </c>
      <c r="K59" s="244">
        <v>44197</v>
      </c>
      <c r="L59" s="244">
        <v>43425</v>
      </c>
      <c r="M59" s="173" t="s">
        <v>433</v>
      </c>
      <c r="N59" s="173" t="s">
        <v>434</v>
      </c>
      <c r="O59" s="169" t="s">
        <v>33</v>
      </c>
      <c r="P59" s="81" t="s">
        <v>182</v>
      </c>
      <c r="Q59" s="81" t="s">
        <v>435</v>
      </c>
    </row>
    <row r="60" spans="1:17" s="34" customFormat="1" ht="44.25" customHeight="1" x14ac:dyDescent="0.15">
      <c r="A60" s="42" t="s">
        <v>447</v>
      </c>
      <c r="B60" s="42" t="s">
        <v>524</v>
      </c>
      <c r="C60" s="313" t="s">
        <v>192</v>
      </c>
      <c r="D60" s="313" t="s">
        <v>203</v>
      </c>
      <c r="E60" s="330" t="s">
        <v>92</v>
      </c>
      <c r="F60" s="178" t="s">
        <v>641</v>
      </c>
      <c r="G60" s="99">
        <v>50</v>
      </c>
      <c r="H60" s="84">
        <v>43190</v>
      </c>
      <c r="I60" s="84">
        <v>43248</v>
      </c>
      <c r="J60" s="84">
        <v>43277</v>
      </c>
      <c r="K60" s="84">
        <v>43277</v>
      </c>
      <c r="L60" s="84">
        <v>43208</v>
      </c>
      <c r="M60" s="81" t="s">
        <v>433</v>
      </c>
      <c r="N60" s="81" t="s">
        <v>434</v>
      </c>
      <c r="O60" s="146" t="s">
        <v>33</v>
      </c>
      <c r="P60" s="81" t="s">
        <v>208</v>
      </c>
      <c r="Q60" s="81" t="s">
        <v>209</v>
      </c>
    </row>
    <row r="61" spans="1:17" ht="24" customHeight="1" x14ac:dyDescent="0.15">
      <c r="A61" s="313" t="s">
        <v>440</v>
      </c>
      <c r="B61" s="313" t="s">
        <v>521</v>
      </c>
      <c r="C61" s="42" t="s">
        <v>198</v>
      </c>
      <c r="D61" s="362" t="s">
        <v>199</v>
      </c>
      <c r="E61" s="316" t="s">
        <v>699</v>
      </c>
      <c r="F61" s="179" t="s">
        <v>441</v>
      </c>
      <c r="G61" s="277">
        <v>58</v>
      </c>
      <c r="H61" s="84">
        <v>43706</v>
      </c>
      <c r="I61" s="84">
        <v>43727</v>
      </c>
      <c r="J61" s="84">
        <v>43773</v>
      </c>
      <c r="K61" s="84">
        <v>43803</v>
      </c>
      <c r="L61" s="84">
        <v>43860</v>
      </c>
      <c r="M61" s="95">
        <v>43889</v>
      </c>
      <c r="N61" s="95" t="s">
        <v>442</v>
      </c>
      <c r="O61" s="169" t="s">
        <v>6</v>
      </c>
      <c r="P61" s="81" t="s">
        <v>182</v>
      </c>
      <c r="Q61" s="81" t="s">
        <v>443</v>
      </c>
    </row>
    <row r="62" spans="1:17" s="228" customFormat="1" ht="24" customHeight="1" x14ac:dyDescent="0.15">
      <c r="A62" s="363" t="s">
        <v>444</v>
      </c>
      <c r="B62" s="337" t="s">
        <v>249</v>
      </c>
      <c r="C62" s="337" t="s">
        <v>198</v>
      </c>
      <c r="D62" s="364" t="s">
        <v>203</v>
      </c>
      <c r="E62" s="316" t="s">
        <v>59</v>
      </c>
      <c r="F62" s="178" t="s">
        <v>445</v>
      </c>
      <c r="G62" s="99">
        <v>57</v>
      </c>
      <c r="H62" s="84">
        <v>40466</v>
      </c>
      <c r="I62" s="84">
        <v>40500</v>
      </c>
      <c r="J62" s="84">
        <v>40542</v>
      </c>
      <c r="K62" s="262">
        <v>40665</v>
      </c>
      <c r="L62" s="262">
        <v>40484</v>
      </c>
      <c r="M62" s="81" t="s">
        <v>200</v>
      </c>
      <c r="N62" s="81" t="s">
        <v>446</v>
      </c>
      <c r="O62" s="146" t="s">
        <v>30</v>
      </c>
      <c r="P62" s="146" t="s">
        <v>491</v>
      </c>
      <c r="Q62" s="81" t="s">
        <v>197</v>
      </c>
    </row>
    <row r="63" spans="1:17" ht="60" customHeight="1" x14ac:dyDescent="0.15">
      <c r="A63" s="313" t="s">
        <v>452</v>
      </c>
      <c r="B63" s="42" t="s">
        <v>524</v>
      </c>
      <c r="C63" s="313" t="s">
        <v>192</v>
      </c>
      <c r="D63" s="365" t="s">
        <v>193</v>
      </c>
      <c r="E63" s="316" t="s">
        <v>699</v>
      </c>
      <c r="F63" s="242" t="s">
        <v>453</v>
      </c>
      <c r="G63" s="226">
        <v>42</v>
      </c>
      <c r="H63" s="245">
        <v>43481</v>
      </c>
      <c r="I63" s="84">
        <v>43538</v>
      </c>
      <c r="J63" s="84">
        <v>43538</v>
      </c>
      <c r="K63" s="244">
        <v>43568</v>
      </c>
      <c r="L63" s="244">
        <v>43487</v>
      </c>
      <c r="M63" s="226" t="s">
        <v>212</v>
      </c>
      <c r="N63" s="226" t="s">
        <v>212</v>
      </c>
      <c r="O63" s="169" t="s">
        <v>6</v>
      </c>
      <c r="P63" s="226" t="s">
        <v>220</v>
      </c>
      <c r="Q63" s="226" t="s">
        <v>454</v>
      </c>
    </row>
    <row r="64" spans="1:17" ht="24" customHeight="1" x14ac:dyDescent="0.15">
      <c r="A64" s="358" t="s">
        <v>504</v>
      </c>
      <c r="B64" s="286" t="s">
        <v>522</v>
      </c>
      <c r="C64" s="227" t="s">
        <v>198</v>
      </c>
      <c r="D64" s="366" t="s">
        <v>495</v>
      </c>
      <c r="E64" s="359" t="s">
        <v>510</v>
      </c>
      <c r="F64" s="256" t="s">
        <v>505</v>
      </c>
      <c r="G64" s="97">
        <v>49.5</v>
      </c>
      <c r="H64" s="96">
        <v>43717</v>
      </c>
      <c r="I64" s="96">
        <v>43737</v>
      </c>
      <c r="J64" s="96"/>
      <c r="K64" s="96">
        <v>44103</v>
      </c>
      <c r="L64" s="165">
        <v>43724</v>
      </c>
      <c r="M64" s="162" t="s">
        <v>502</v>
      </c>
      <c r="N64" s="162" t="s">
        <v>506</v>
      </c>
      <c r="O64" s="167" t="s">
        <v>509</v>
      </c>
      <c r="P64" s="224"/>
      <c r="Q64" s="265"/>
    </row>
    <row r="65" spans="1:17" ht="24" customHeight="1" x14ac:dyDescent="0.15">
      <c r="A65" s="337" t="s">
        <v>449</v>
      </c>
      <c r="B65" s="339" t="s">
        <v>521</v>
      </c>
      <c r="C65" s="42" t="s">
        <v>192</v>
      </c>
      <c r="D65" s="339" t="s">
        <v>199</v>
      </c>
      <c r="E65" s="316" t="s">
        <v>699</v>
      </c>
      <c r="F65" s="259" t="s">
        <v>450</v>
      </c>
      <c r="G65" s="243">
        <v>48.69</v>
      </c>
      <c r="H65" s="244">
        <v>43095</v>
      </c>
      <c r="I65" s="244" t="s">
        <v>451</v>
      </c>
      <c r="J65" s="244" t="s">
        <v>112</v>
      </c>
      <c r="K65" s="245">
        <v>43830</v>
      </c>
      <c r="L65" s="244">
        <v>43118</v>
      </c>
      <c r="M65" s="219" t="s">
        <v>212</v>
      </c>
      <c r="N65" s="219" t="s">
        <v>365</v>
      </c>
      <c r="O65" s="240" t="s">
        <v>6</v>
      </c>
      <c r="P65" s="219" t="s">
        <v>239</v>
      </c>
      <c r="Q65" s="219" t="s">
        <v>240</v>
      </c>
    </row>
    <row r="66" spans="1:17" s="94" customFormat="1" ht="42" customHeight="1" x14ac:dyDescent="0.15">
      <c r="A66" s="346" t="s">
        <v>560</v>
      </c>
      <c r="B66" s="337" t="s">
        <v>523</v>
      </c>
      <c r="C66" s="227" t="s">
        <v>198</v>
      </c>
      <c r="D66" s="367" t="s">
        <v>632</v>
      </c>
      <c r="E66" s="346" t="s">
        <v>92</v>
      </c>
      <c r="F66" s="290" t="s">
        <v>563</v>
      </c>
      <c r="G66" s="218">
        <v>38</v>
      </c>
      <c r="H66" s="300">
        <v>43761</v>
      </c>
      <c r="I66" s="222" t="s">
        <v>374</v>
      </c>
      <c r="J66" s="223" t="s">
        <v>401</v>
      </c>
      <c r="K66" s="302" t="s">
        <v>565</v>
      </c>
      <c r="L66" s="222">
        <v>43788</v>
      </c>
      <c r="M66" s="218" t="s">
        <v>433</v>
      </c>
      <c r="N66" s="218" t="s">
        <v>566</v>
      </c>
      <c r="O66" s="224" t="s">
        <v>568</v>
      </c>
      <c r="P66" s="225" t="s">
        <v>571</v>
      </c>
      <c r="Q66" s="225" t="s">
        <v>572</v>
      </c>
    </row>
    <row r="67" spans="1:17" ht="24" customHeight="1" x14ac:dyDescent="0.15">
      <c r="A67" s="337" t="s">
        <v>181</v>
      </c>
      <c r="B67" s="337" t="s">
        <v>521</v>
      </c>
      <c r="C67" s="42" t="s">
        <v>198</v>
      </c>
      <c r="D67" s="339" t="s">
        <v>171</v>
      </c>
      <c r="E67" s="330" t="s">
        <v>92</v>
      </c>
      <c r="F67" s="259" t="s">
        <v>455</v>
      </c>
      <c r="G67" s="243">
        <v>40</v>
      </c>
      <c r="H67" s="244">
        <v>43445</v>
      </c>
      <c r="I67" s="244"/>
      <c r="J67" s="244"/>
      <c r="K67" s="245"/>
      <c r="L67" s="244"/>
      <c r="M67" s="219" t="s">
        <v>433</v>
      </c>
      <c r="N67" s="219" t="s">
        <v>434</v>
      </c>
      <c r="O67" s="240" t="s">
        <v>33</v>
      </c>
      <c r="P67" s="219" t="s">
        <v>182</v>
      </c>
      <c r="Q67" s="219" t="s">
        <v>435</v>
      </c>
    </row>
    <row r="68" spans="1:17" ht="24" customHeight="1" x14ac:dyDescent="0.15">
      <c r="A68" s="42" t="s">
        <v>456</v>
      </c>
      <c r="B68" s="42" t="s">
        <v>249</v>
      </c>
      <c r="C68" s="42" t="s">
        <v>198</v>
      </c>
      <c r="D68" s="313" t="s">
        <v>199</v>
      </c>
      <c r="E68" s="316" t="s">
        <v>48</v>
      </c>
      <c r="F68" s="178" t="s">
        <v>457</v>
      </c>
      <c r="G68" s="99">
        <v>30.3</v>
      </c>
      <c r="H68" s="84">
        <v>42460</v>
      </c>
      <c r="I68" s="84">
        <v>42481</v>
      </c>
      <c r="J68" s="84">
        <v>42523</v>
      </c>
      <c r="K68" s="262">
        <v>42553</v>
      </c>
      <c r="L68" s="84">
        <v>42643</v>
      </c>
      <c r="M68" s="81" t="s">
        <v>218</v>
      </c>
      <c r="N68" s="81" t="s">
        <v>426</v>
      </c>
      <c r="O68" s="169" t="s">
        <v>8</v>
      </c>
      <c r="P68" s="81" t="s">
        <v>172</v>
      </c>
      <c r="Q68" s="95" t="s">
        <v>269</v>
      </c>
    </row>
    <row r="69" spans="1:17" s="228" customFormat="1" ht="42.75" customHeight="1" x14ac:dyDescent="0.15">
      <c r="A69" s="313" t="s">
        <v>465</v>
      </c>
      <c r="B69" s="42" t="s">
        <v>524</v>
      </c>
      <c r="C69" s="313" t="s">
        <v>192</v>
      </c>
      <c r="D69" s="313" t="s">
        <v>203</v>
      </c>
      <c r="E69" s="316" t="s">
        <v>699</v>
      </c>
      <c r="F69" s="179" t="s">
        <v>466</v>
      </c>
      <c r="G69" s="95">
        <v>20</v>
      </c>
      <c r="H69" s="84">
        <v>43551</v>
      </c>
      <c r="I69" s="84">
        <v>43572</v>
      </c>
      <c r="J69" s="84">
        <v>43594</v>
      </c>
      <c r="K69" s="84">
        <v>43624</v>
      </c>
      <c r="L69" s="84">
        <v>43558</v>
      </c>
      <c r="M69" s="95" t="s">
        <v>212</v>
      </c>
      <c r="N69" s="95" t="s">
        <v>212</v>
      </c>
      <c r="O69" s="169" t="s">
        <v>6</v>
      </c>
      <c r="P69" s="95" t="s">
        <v>239</v>
      </c>
      <c r="Q69" s="95" t="s">
        <v>240</v>
      </c>
    </row>
    <row r="70" spans="1:17" s="114" customFormat="1" ht="54" customHeight="1" x14ac:dyDescent="0.15">
      <c r="A70" s="337" t="s">
        <v>462</v>
      </c>
      <c r="B70" s="337" t="s">
        <v>249</v>
      </c>
      <c r="C70" s="42" t="s">
        <v>198</v>
      </c>
      <c r="D70" s="339" t="s">
        <v>203</v>
      </c>
      <c r="E70" s="368" t="s">
        <v>95</v>
      </c>
      <c r="F70" s="259" t="s">
        <v>463</v>
      </c>
      <c r="G70" s="243">
        <v>26.8</v>
      </c>
      <c r="H70" s="244">
        <v>40527</v>
      </c>
      <c r="I70" s="244">
        <v>40573</v>
      </c>
      <c r="J70" s="244">
        <v>40877</v>
      </c>
      <c r="K70" s="244">
        <v>40883</v>
      </c>
      <c r="L70" s="244">
        <v>40529</v>
      </c>
      <c r="M70" s="219" t="s">
        <v>195</v>
      </c>
      <c r="N70" s="219" t="s">
        <v>464</v>
      </c>
      <c r="O70" s="247" t="s">
        <v>5</v>
      </c>
      <c r="P70" s="219" t="s">
        <v>172</v>
      </c>
      <c r="Q70" s="219" t="s">
        <v>197</v>
      </c>
    </row>
    <row r="71" spans="1:17" s="114" customFormat="1" ht="24" customHeight="1" x14ac:dyDescent="0.15">
      <c r="A71" s="337" t="s">
        <v>612</v>
      </c>
      <c r="B71" s="337" t="s">
        <v>521</v>
      </c>
      <c r="C71" s="227" t="s">
        <v>198</v>
      </c>
      <c r="D71" s="369" t="s">
        <v>495</v>
      </c>
      <c r="E71" s="370" t="s">
        <v>513</v>
      </c>
      <c r="F71" s="257" t="s">
        <v>496</v>
      </c>
      <c r="G71" s="260">
        <v>25.96</v>
      </c>
      <c r="H71" s="221">
        <v>43396</v>
      </c>
      <c r="I71" s="222">
        <v>43727</v>
      </c>
      <c r="J71" s="222">
        <v>43727</v>
      </c>
      <c r="K71" s="261">
        <v>43728</v>
      </c>
      <c r="L71" s="222">
        <v>43714</v>
      </c>
      <c r="M71" s="218" t="s">
        <v>497</v>
      </c>
      <c r="N71" s="218" t="s">
        <v>498</v>
      </c>
      <c r="O71" s="263" t="s">
        <v>512</v>
      </c>
      <c r="P71" s="188"/>
      <c r="Q71" s="264"/>
    </row>
    <row r="72" spans="1:17" s="114" customFormat="1" ht="24" customHeight="1" x14ac:dyDescent="0.15">
      <c r="A72" s="337" t="s">
        <v>600</v>
      </c>
      <c r="B72" s="305" t="s">
        <v>522</v>
      </c>
      <c r="C72" s="227" t="s">
        <v>198</v>
      </c>
      <c r="D72" s="369" t="s">
        <v>199</v>
      </c>
      <c r="E72" s="368" t="s">
        <v>699</v>
      </c>
      <c r="F72" s="257" t="s">
        <v>488</v>
      </c>
      <c r="G72" s="218">
        <v>25</v>
      </c>
      <c r="H72" s="221">
        <v>43647</v>
      </c>
      <c r="I72" s="222"/>
      <c r="J72" s="223"/>
      <c r="K72" s="222"/>
      <c r="L72" s="222">
        <v>43686.312106481484</v>
      </c>
      <c r="M72" s="218" t="s">
        <v>212</v>
      </c>
      <c r="N72" s="218" t="s">
        <v>489</v>
      </c>
      <c r="O72" s="246" t="s">
        <v>511</v>
      </c>
      <c r="P72" s="220" t="s">
        <v>220</v>
      </c>
      <c r="Q72" s="248" t="s">
        <v>516</v>
      </c>
    </row>
    <row r="73" spans="1:17" s="114" customFormat="1" ht="24" customHeight="1" x14ac:dyDescent="0.15">
      <c r="A73" s="337" t="s">
        <v>652</v>
      </c>
      <c r="B73" s="305" t="s">
        <v>521</v>
      </c>
      <c r="C73" s="227" t="s">
        <v>198</v>
      </c>
      <c r="D73" s="371" t="s">
        <v>651</v>
      </c>
      <c r="E73" s="339" t="s">
        <v>666</v>
      </c>
      <c r="F73" s="257" t="s">
        <v>654</v>
      </c>
      <c r="G73" s="218">
        <v>2001</v>
      </c>
      <c r="H73" s="221"/>
      <c r="I73" s="222"/>
      <c r="J73" s="223"/>
      <c r="K73" s="222"/>
      <c r="L73" s="222"/>
      <c r="M73" s="225" t="s">
        <v>660</v>
      </c>
      <c r="N73" s="225" t="s">
        <v>661</v>
      </c>
      <c r="O73" s="220" t="s">
        <v>664</v>
      </c>
      <c r="P73" s="220"/>
      <c r="Q73" s="248"/>
    </row>
    <row r="74" spans="1:17" s="114" customFormat="1" ht="24" customHeight="1" x14ac:dyDescent="0.15">
      <c r="A74" s="337" t="s">
        <v>653</v>
      </c>
      <c r="B74" s="305" t="s">
        <v>644</v>
      </c>
      <c r="C74" s="227" t="s">
        <v>198</v>
      </c>
      <c r="D74" s="371" t="s">
        <v>651</v>
      </c>
      <c r="E74" s="339" t="s">
        <v>667</v>
      </c>
      <c r="F74" s="257" t="s">
        <v>655</v>
      </c>
      <c r="G74" s="218">
        <v>180</v>
      </c>
      <c r="H74" s="221"/>
      <c r="I74" s="302"/>
      <c r="J74" s="223"/>
      <c r="K74" s="222"/>
      <c r="L74" s="222"/>
      <c r="M74" s="225" t="s">
        <v>662</v>
      </c>
      <c r="N74" s="225" t="s">
        <v>663</v>
      </c>
      <c r="O74" s="220" t="s">
        <v>665</v>
      </c>
      <c r="P74" s="220"/>
      <c r="Q74" s="248"/>
    </row>
    <row r="75" spans="1:17" s="114" customFormat="1" ht="24" customHeight="1" x14ac:dyDescent="0.15">
      <c r="A75" s="372" t="s">
        <v>618</v>
      </c>
      <c r="B75" s="305" t="s">
        <v>644</v>
      </c>
      <c r="C75" s="227" t="s">
        <v>198</v>
      </c>
      <c r="D75" s="371" t="s">
        <v>617</v>
      </c>
      <c r="E75" s="339" t="s">
        <v>622</v>
      </c>
      <c r="F75" s="274" t="s">
        <v>619</v>
      </c>
      <c r="G75" s="273">
        <v>200</v>
      </c>
      <c r="H75" s="221">
        <v>43790</v>
      </c>
      <c r="I75" s="302"/>
      <c r="J75" s="223"/>
      <c r="K75" s="222"/>
      <c r="L75" s="222"/>
      <c r="M75" s="225" t="s">
        <v>620</v>
      </c>
      <c r="N75" s="218"/>
      <c r="O75" s="220" t="s">
        <v>621</v>
      </c>
      <c r="P75" s="220"/>
      <c r="Q75" s="248"/>
    </row>
    <row r="76" spans="1:17" s="114" customFormat="1" ht="24" customHeight="1" x14ac:dyDescent="0.15">
      <c r="A76" s="373" t="s">
        <v>658</v>
      </c>
      <c r="B76" s="305" t="s">
        <v>644</v>
      </c>
      <c r="C76" s="227" t="s">
        <v>198</v>
      </c>
      <c r="D76" s="371" t="s">
        <v>199</v>
      </c>
      <c r="E76" s="339" t="s">
        <v>622</v>
      </c>
      <c r="F76" s="310" t="s">
        <v>659</v>
      </c>
      <c r="G76" s="294">
        <v>9</v>
      </c>
      <c r="H76" s="238">
        <v>43773</v>
      </c>
      <c r="I76" s="308">
        <v>43784</v>
      </c>
      <c r="J76" s="287"/>
      <c r="K76" s="287">
        <v>43804</v>
      </c>
      <c r="L76" s="47">
        <v>43780</v>
      </c>
      <c r="M76" s="225" t="s">
        <v>620</v>
      </c>
      <c r="N76" s="218"/>
      <c r="O76" s="220" t="s">
        <v>621</v>
      </c>
      <c r="P76" s="220"/>
      <c r="Q76" s="248"/>
    </row>
    <row r="77" spans="1:17" s="114" customFormat="1" ht="24" customHeight="1" x14ac:dyDescent="0.15">
      <c r="A77" s="44" t="s">
        <v>429</v>
      </c>
      <c r="B77" s="305"/>
      <c r="C77" s="345"/>
      <c r="D77" s="371" t="s">
        <v>617</v>
      </c>
      <c r="E77" s="339" t="s">
        <v>683</v>
      </c>
      <c r="F77" s="311" t="s">
        <v>430</v>
      </c>
      <c r="G77" s="294">
        <v>60</v>
      </c>
      <c r="H77" s="238"/>
      <c r="I77" s="307"/>
      <c r="J77" s="307"/>
      <c r="K77" s="307"/>
      <c r="L77" s="24"/>
      <c r="M77" s="225" t="s">
        <v>688</v>
      </c>
      <c r="N77" s="218"/>
      <c r="O77" s="220" t="s">
        <v>682</v>
      </c>
      <c r="P77" s="220"/>
      <c r="Q77" s="248"/>
    </row>
    <row r="78" spans="1:17" s="114" customFormat="1" ht="24" customHeight="1" x14ac:dyDescent="0.15">
      <c r="A78" s="374" t="s">
        <v>684</v>
      </c>
      <c r="B78" s="305" t="s">
        <v>644</v>
      </c>
      <c r="C78" s="345"/>
      <c r="D78" s="371" t="s">
        <v>617</v>
      </c>
      <c r="E78" s="339" t="s">
        <v>687</v>
      </c>
      <c r="F78" s="311" t="s">
        <v>685</v>
      </c>
      <c r="G78" s="312">
        <v>2391</v>
      </c>
      <c r="H78" s="238">
        <v>43165</v>
      </c>
      <c r="I78" s="309"/>
      <c r="J78" s="47"/>
      <c r="K78" s="47">
        <v>44227</v>
      </c>
      <c r="L78" s="48">
        <v>43321</v>
      </c>
      <c r="M78" s="225" t="s">
        <v>689</v>
      </c>
      <c r="N78" s="218"/>
      <c r="O78" s="220" t="s">
        <v>686</v>
      </c>
      <c r="P78" s="220"/>
      <c r="Q78" s="248"/>
    </row>
    <row r="79" spans="1:17" s="114" customFormat="1" ht="24" customHeight="1" x14ac:dyDescent="0.15">
      <c r="A79" s="372" t="s">
        <v>690</v>
      </c>
      <c r="B79" s="305"/>
      <c r="C79" s="345"/>
      <c r="D79" s="371" t="s">
        <v>199</v>
      </c>
      <c r="E79" s="339" t="s">
        <v>693</v>
      </c>
      <c r="F79" s="274" t="s">
        <v>691</v>
      </c>
      <c r="G79" s="273">
        <v>46</v>
      </c>
      <c r="H79" s="238"/>
      <c r="I79" s="24"/>
      <c r="J79" s="24"/>
      <c r="K79" s="24"/>
      <c r="L79" s="23"/>
      <c r="M79" s="225" t="s">
        <v>660</v>
      </c>
      <c r="N79" s="218"/>
      <c r="O79" s="220" t="s">
        <v>692</v>
      </c>
      <c r="P79" s="220"/>
      <c r="Q79" s="248"/>
    </row>
  </sheetData>
  <autoFilter ref="A1:Q79"/>
  <sortState ref="A2:AD89">
    <sortCondition descending="1" ref="G1"/>
  </sortState>
  <phoneticPr fontId="20" type="noConversion"/>
  <conditionalFormatting sqref="A15">
    <cfRule type="duplicateValues" dxfId="286" priority="3211"/>
  </conditionalFormatting>
  <conditionalFormatting sqref="A15">
    <cfRule type="duplicateValues" dxfId="285" priority="3212"/>
  </conditionalFormatting>
  <conditionalFormatting sqref="A15">
    <cfRule type="duplicateValues" dxfId="284" priority="3213"/>
    <cfRule type="duplicateValues" dxfId="283" priority="3214"/>
  </conditionalFormatting>
  <conditionalFormatting sqref="A76">
    <cfRule type="duplicateValues" dxfId="282" priority="3215"/>
  </conditionalFormatting>
  <conditionalFormatting sqref="A76">
    <cfRule type="duplicateValues" dxfId="281" priority="3216"/>
  </conditionalFormatting>
  <conditionalFormatting sqref="A76">
    <cfRule type="duplicateValues" dxfId="280" priority="3217"/>
    <cfRule type="duplicateValues" dxfId="279" priority="3218"/>
  </conditionalFormatting>
  <conditionalFormatting sqref="A77">
    <cfRule type="duplicateValues" dxfId="278" priority="10"/>
  </conditionalFormatting>
  <conditionalFormatting sqref="A77">
    <cfRule type="duplicateValues" dxfId="277" priority="13"/>
    <cfRule type="duplicateValues" dxfId="276" priority="14"/>
  </conditionalFormatting>
  <conditionalFormatting sqref="A77">
    <cfRule type="duplicateValues" dxfId="275" priority="15"/>
  </conditionalFormatting>
  <conditionalFormatting sqref="A78">
    <cfRule type="duplicateValues" dxfId="274" priority="1"/>
  </conditionalFormatting>
  <conditionalFormatting sqref="A78">
    <cfRule type="duplicateValues" dxfId="273" priority="4"/>
    <cfRule type="duplicateValues" dxfId="272" priority="5"/>
  </conditionalFormatting>
  <conditionalFormatting sqref="A78">
    <cfRule type="duplicateValues" dxfId="271" priority="6"/>
  </conditionalFormatting>
  <conditionalFormatting sqref="A85:A1048576 A81:A83 A1:A76">
    <cfRule type="duplicateValues" dxfId="270" priority="3220"/>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workbookViewId="0">
      <selection sqref="A1:Q26"/>
    </sheetView>
  </sheetViews>
  <sheetFormatPr defaultColWidth="9" defaultRowHeight="13.5" x14ac:dyDescent="0.15"/>
  <cols>
    <col min="1" max="4" width="10.75" customWidth="1"/>
    <col min="5" max="5" width="16.75" customWidth="1"/>
    <col min="6" max="9" width="14.75" customWidth="1"/>
    <col min="10" max="10" width="10.75" customWidth="1"/>
    <col min="13" max="13" width="15.25" customWidth="1"/>
    <col min="15" max="16" width="21.25" customWidth="1"/>
    <col min="17" max="17" width="22.375" customWidth="1"/>
  </cols>
  <sheetData>
    <row r="1" spans="1:17" x14ac:dyDescent="0.15">
      <c r="A1" t="s">
        <v>35</v>
      </c>
      <c r="B1" t="s">
        <v>184</v>
      </c>
      <c r="C1" t="s">
        <v>36</v>
      </c>
      <c r="D1" t="s">
        <v>37</v>
      </c>
      <c r="E1" t="s">
        <v>38</v>
      </c>
      <c r="F1" t="s">
        <v>39</v>
      </c>
      <c r="G1" t="s">
        <v>185</v>
      </c>
      <c r="H1" t="s">
        <v>186</v>
      </c>
      <c r="I1" t="s">
        <v>40</v>
      </c>
      <c r="J1" t="s">
        <v>187</v>
      </c>
      <c r="K1" t="s">
        <v>188</v>
      </c>
      <c r="L1" t="s">
        <v>189</v>
      </c>
      <c r="M1" t="s">
        <v>43</v>
      </c>
      <c r="N1" t="s">
        <v>167</v>
      </c>
      <c r="O1" t="s">
        <v>169</v>
      </c>
      <c r="P1" t="s">
        <v>190</v>
      </c>
      <c r="Q1" t="s">
        <v>470</v>
      </c>
    </row>
    <row r="2" spans="1:17" x14ac:dyDescent="0.15">
      <c r="A2" t="s">
        <v>191</v>
      </c>
      <c r="B2" t="s">
        <v>192</v>
      </c>
      <c r="C2" t="s">
        <v>193</v>
      </c>
      <c r="D2" t="s">
        <v>194</v>
      </c>
      <c r="E2">
        <v>12869</v>
      </c>
      <c r="F2" s="26">
        <v>43620</v>
      </c>
      <c r="G2" s="26">
        <v>43650</v>
      </c>
      <c r="H2" s="26">
        <v>43710</v>
      </c>
      <c r="I2" s="26">
        <v>43799</v>
      </c>
      <c r="J2" s="26">
        <v>43613</v>
      </c>
      <c r="K2" t="s">
        <v>195</v>
      </c>
      <c r="L2" t="s">
        <v>196</v>
      </c>
      <c r="M2" t="s">
        <v>5</v>
      </c>
      <c r="N2" t="s">
        <v>95</v>
      </c>
      <c r="O2" t="s">
        <v>172</v>
      </c>
      <c r="P2" t="s">
        <v>197</v>
      </c>
    </row>
    <row r="3" spans="1:17" x14ac:dyDescent="0.15">
      <c r="A3" t="s">
        <v>346</v>
      </c>
      <c r="B3" t="s">
        <v>192</v>
      </c>
      <c r="C3" t="s">
        <v>347</v>
      </c>
      <c r="D3" t="s">
        <v>348</v>
      </c>
      <c r="E3">
        <v>406.8</v>
      </c>
      <c r="F3" s="26">
        <v>43553</v>
      </c>
      <c r="G3" s="26">
        <v>43574</v>
      </c>
      <c r="H3" s="26">
        <v>43616</v>
      </c>
      <c r="I3" s="26">
        <v>43720</v>
      </c>
      <c r="J3" s="26">
        <v>43564</v>
      </c>
      <c r="K3" t="s">
        <v>195</v>
      </c>
      <c r="L3" t="s">
        <v>349</v>
      </c>
      <c r="M3" t="s">
        <v>5</v>
      </c>
      <c r="N3" t="s">
        <v>95</v>
      </c>
      <c r="O3" t="s">
        <v>172</v>
      </c>
      <c r="P3" t="s">
        <v>197</v>
      </c>
      <c r="Q3" t="s">
        <v>209</v>
      </c>
    </row>
    <row r="4" spans="1:17" x14ac:dyDescent="0.15">
      <c r="A4" t="s">
        <v>202</v>
      </c>
      <c r="B4" t="s">
        <v>192</v>
      </c>
      <c r="C4" t="s">
        <v>203</v>
      </c>
      <c r="D4" t="s">
        <v>204</v>
      </c>
      <c r="E4">
        <v>9213.2141530000008</v>
      </c>
      <c r="F4" s="26">
        <v>43463</v>
      </c>
      <c r="G4" s="26">
        <v>43487</v>
      </c>
      <c r="H4" s="26">
        <v>43493</v>
      </c>
      <c r="I4" t="s">
        <v>205</v>
      </c>
      <c r="J4" s="26">
        <v>43478</v>
      </c>
      <c r="K4" t="s">
        <v>206</v>
      </c>
      <c r="L4" t="s">
        <v>207</v>
      </c>
      <c r="M4" t="s">
        <v>25</v>
      </c>
      <c r="N4" t="s">
        <v>48</v>
      </c>
      <c r="O4" t="s">
        <v>208</v>
      </c>
      <c r="P4" t="s">
        <v>209</v>
      </c>
      <c r="Q4" t="s">
        <v>197</v>
      </c>
    </row>
    <row r="5" spans="1:17" x14ac:dyDescent="0.15">
      <c r="A5" t="s">
        <v>216</v>
      </c>
      <c r="B5" t="s">
        <v>192</v>
      </c>
      <c r="C5" t="s">
        <v>193</v>
      </c>
      <c r="D5" t="s">
        <v>217</v>
      </c>
      <c r="E5">
        <v>4912.4376000000002</v>
      </c>
      <c r="F5" s="26">
        <v>43348</v>
      </c>
      <c r="G5" s="26">
        <v>43362</v>
      </c>
      <c r="H5" s="26">
        <v>43411</v>
      </c>
      <c r="I5" s="26">
        <v>43508</v>
      </c>
      <c r="J5" s="26">
        <v>43364</v>
      </c>
      <c r="K5" t="s">
        <v>218</v>
      </c>
      <c r="L5" t="s">
        <v>219</v>
      </c>
      <c r="M5" t="s">
        <v>8</v>
      </c>
      <c r="N5" t="s">
        <v>48</v>
      </c>
      <c r="O5" t="s">
        <v>220</v>
      </c>
      <c r="P5" t="s">
        <v>221</v>
      </c>
      <c r="Q5" t="s">
        <v>221</v>
      </c>
    </row>
    <row r="6" spans="1:17" x14ac:dyDescent="0.15">
      <c r="A6" t="s">
        <v>255</v>
      </c>
      <c r="B6" t="s">
        <v>192</v>
      </c>
      <c r="C6" t="s">
        <v>203</v>
      </c>
      <c r="D6" t="s">
        <v>256</v>
      </c>
      <c r="E6">
        <v>1636</v>
      </c>
      <c r="F6" s="26">
        <v>43460</v>
      </c>
      <c r="G6" s="26">
        <v>43593</v>
      </c>
      <c r="H6" s="26">
        <v>43635</v>
      </c>
      <c r="I6" s="26">
        <v>43719</v>
      </c>
      <c r="J6" s="26">
        <v>43481</v>
      </c>
      <c r="K6" t="s">
        <v>247</v>
      </c>
      <c r="L6" t="s">
        <v>248</v>
      </c>
      <c r="M6" t="s">
        <v>20</v>
      </c>
      <c r="N6" t="s">
        <v>92</v>
      </c>
      <c r="O6" t="s">
        <v>239</v>
      </c>
      <c r="P6" t="s">
        <v>257</v>
      </c>
      <c r="Q6" t="s">
        <v>221</v>
      </c>
    </row>
    <row r="7" spans="1:17" x14ac:dyDescent="0.15">
      <c r="A7" t="s">
        <v>367</v>
      </c>
      <c r="B7" t="s">
        <v>192</v>
      </c>
      <c r="C7" t="s">
        <v>203</v>
      </c>
      <c r="D7" t="s">
        <v>368</v>
      </c>
      <c r="E7">
        <v>243.29839999999999</v>
      </c>
      <c r="F7" s="26">
        <v>43343</v>
      </c>
      <c r="G7" s="26">
        <v>43373</v>
      </c>
      <c r="H7" s="26">
        <v>43423</v>
      </c>
      <c r="I7" s="26">
        <v>43604</v>
      </c>
      <c r="J7" s="26">
        <v>43318</v>
      </c>
      <c r="K7" t="s">
        <v>263</v>
      </c>
      <c r="L7" t="s">
        <v>264</v>
      </c>
      <c r="M7" t="s">
        <v>17</v>
      </c>
      <c r="N7" t="s">
        <v>214</v>
      </c>
      <c r="O7" t="s">
        <v>220</v>
      </c>
      <c r="P7" t="s">
        <v>221</v>
      </c>
      <c r="Q7" t="s">
        <v>197</v>
      </c>
    </row>
    <row r="8" spans="1:17" x14ac:dyDescent="0.15">
      <c r="A8" t="s">
        <v>265</v>
      </c>
      <c r="B8" t="s">
        <v>192</v>
      </c>
      <c r="C8" t="s">
        <v>203</v>
      </c>
      <c r="D8" t="s">
        <v>266</v>
      </c>
      <c r="E8">
        <v>1200</v>
      </c>
      <c r="F8" s="26">
        <v>43432</v>
      </c>
      <c r="G8" s="26">
        <v>43476</v>
      </c>
      <c r="H8" s="26">
        <v>43530</v>
      </c>
      <c r="I8" s="26">
        <v>43570</v>
      </c>
      <c r="J8" s="26">
        <v>43434</v>
      </c>
      <c r="K8" t="s">
        <v>267</v>
      </c>
      <c r="L8" t="s">
        <v>268</v>
      </c>
      <c r="M8" t="s">
        <v>15</v>
      </c>
      <c r="N8" t="s">
        <v>89</v>
      </c>
      <c r="O8" t="s">
        <v>172</v>
      </c>
      <c r="P8" t="s">
        <v>269</v>
      </c>
      <c r="Q8" t="s">
        <v>254</v>
      </c>
    </row>
    <row r="9" spans="1:17" x14ac:dyDescent="0.15">
      <c r="A9" t="s">
        <v>272</v>
      </c>
      <c r="B9" t="s">
        <v>192</v>
      </c>
      <c r="C9" t="s">
        <v>203</v>
      </c>
      <c r="D9" t="s">
        <v>273</v>
      </c>
      <c r="E9">
        <v>850</v>
      </c>
      <c r="F9" s="26">
        <v>40885</v>
      </c>
      <c r="G9" s="26">
        <v>40899</v>
      </c>
      <c r="H9" s="26">
        <v>40948</v>
      </c>
      <c r="I9" s="26">
        <v>40953</v>
      </c>
      <c r="J9" s="26">
        <v>40885</v>
      </c>
      <c r="K9" t="s">
        <v>274</v>
      </c>
      <c r="L9" t="s">
        <v>275</v>
      </c>
      <c r="M9" t="s">
        <v>4</v>
      </c>
      <c r="N9" t="s">
        <v>89</v>
      </c>
      <c r="O9" t="s">
        <v>172</v>
      </c>
      <c r="P9" t="s">
        <v>197</v>
      </c>
      <c r="Q9" t="s">
        <v>221</v>
      </c>
    </row>
    <row r="10" spans="1:17" x14ac:dyDescent="0.15">
      <c r="A10" t="s">
        <v>276</v>
      </c>
      <c r="B10" t="s">
        <v>192</v>
      </c>
      <c r="C10" t="s">
        <v>203</v>
      </c>
      <c r="D10" t="s">
        <v>277</v>
      </c>
      <c r="E10">
        <v>836</v>
      </c>
      <c r="F10" s="26">
        <v>43281</v>
      </c>
      <c r="G10" s="26">
        <v>43311</v>
      </c>
      <c r="H10" s="26">
        <v>43353</v>
      </c>
      <c r="I10" s="26">
        <v>43420</v>
      </c>
      <c r="J10" s="26">
        <v>43482</v>
      </c>
      <c r="K10" t="s">
        <v>278</v>
      </c>
      <c r="L10" t="s">
        <v>279</v>
      </c>
      <c r="M10" t="s">
        <v>26</v>
      </c>
      <c r="N10" t="s">
        <v>95</v>
      </c>
      <c r="O10" t="s">
        <v>172</v>
      </c>
      <c r="P10" t="s">
        <v>197</v>
      </c>
      <c r="Q10" t="s">
        <v>341</v>
      </c>
    </row>
    <row r="11" spans="1:17" x14ac:dyDescent="0.15">
      <c r="A11" t="s">
        <v>383</v>
      </c>
      <c r="B11" t="s">
        <v>192</v>
      </c>
      <c r="C11" t="s">
        <v>384</v>
      </c>
      <c r="D11" t="s">
        <v>385</v>
      </c>
      <c r="E11">
        <v>170.6</v>
      </c>
      <c r="F11" s="26">
        <v>43433</v>
      </c>
      <c r="G11" s="26">
        <v>43463</v>
      </c>
      <c r="H11" s="26">
        <v>43493</v>
      </c>
      <c r="I11" s="26">
        <v>43553</v>
      </c>
      <c r="J11" s="26">
        <v>43447</v>
      </c>
      <c r="K11" t="s">
        <v>282</v>
      </c>
      <c r="L11" t="s">
        <v>291</v>
      </c>
      <c r="M11" t="s">
        <v>12</v>
      </c>
      <c r="N11" t="s">
        <v>102</v>
      </c>
      <c r="O11" t="s">
        <v>172</v>
      </c>
      <c r="P11" t="s">
        <v>227</v>
      </c>
      <c r="Q11" t="s">
        <v>209</v>
      </c>
    </row>
    <row r="12" spans="1:17" x14ac:dyDescent="0.15">
      <c r="A12" t="s">
        <v>289</v>
      </c>
      <c r="B12" t="s">
        <v>192</v>
      </c>
      <c r="C12" t="s">
        <v>203</v>
      </c>
      <c r="D12" t="s">
        <v>290</v>
      </c>
      <c r="E12">
        <v>799</v>
      </c>
      <c r="F12" s="26">
        <v>43390</v>
      </c>
      <c r="G12" s="26">
        <v>43420</v>
      </c>
      <c r="H12" s="26">
        <v>43464</v>
      </c>
      <c r="I12" s="26">
        <v>43524</v>
      </c>
      <c r="J12" s="26">
        <v>43391</v>
      </c>
      <c r="K12" t="s">
        <v>282</v>
      </c>
      <c r="L12" t="s">
        <v>291</v>
      </c>
      <c r="M12" t="s">
        <v>12</v>
      </c>
      <c r="N12" t="s">
        <v>102</v>
      </c>
      <c r="O12" t="s">
        <v>292</v>
      </c>
      <c r="P12" t="s">
        <v>293</v>
      </c>
      <c r="Q12" t="s">
        <v>221</v>
      </c>
    </row>
    <row r="13" spans="1:17" x14ac:dyDescent="0.15">
      <c r="A13" t="s">
        <v>403</v>
      </c>
      <c r="B13" t="s">
        <v>192</v>
      </c>
      <c r="C13" t="s">
        <v>203</v>
      </c>
      <c r="D13" t="s">
        <v>404</v>
      </c>
      <c r="E13">
        <v>106.6</v>
      </c>
      <c r="F13" s="26">
        <v>43039</v>
      </c>
      <c r="G13" s="26">
        <v>43060</v>
      </c>
      <c r="H13" t="s">
        <v>112</v>
      </c>
      <c r="I13" t="s">
        <v>88</v>
      </c>
      <c r="J13" s="26">
        <v>43041</v>
      </c>
      <c r="K13" t="s">
        <v>282</v>
      </c>
      <c r="L13" t="s">
        <v>405</v>
      </c>
      <c r="M13" t="s">
        <v>12</v>
      </c>
      <c r="N13" t="s">
        <v>102</v>
      </c>
      <c r="O13" t="s">
        <v>292</v>
      </c>
      <c r="P13" t="s">
        <v>293</v>
      </c>
      <c r="Q13" t="s">
        <v>197</v>
      </c>
    </row>
    <row r="14" spans="1:17" x14ac:dyDescent="0.15">
      <c r="A14" t="s">
        <v>323</v>
      </c>
      <c r="B14" t="s">
        <v>192</v>
      </c>
      <c r="C14" t="s">
        <v>199</v>
      </c>
      <c r="D14" t="s">
        <v>324</v>
      </c>
      <c r="E14">
        <v>466</v>
      </c>
      <c r="F14" s="26">
        <v>43574</v>
      </c>
      <c r="G14" s="26">
        <v>43665</v>
      </c>
      <c r="H14" s="26">
        <v>43665</v>
      </c>
      <c r="I14" s="26">
        <v>43757</v>
      </c>
      <c r="J14" s="88">
        <v>43609.381134259304</v>
      </c>
      <c r="K14" t="s">
        <v>243</v>
      </c>
      <c r="L14" t="s">
        <v>244</v>
      </c>
      <c r="M14" t="s">
        <v>7</v>
      </c>
      <c r="N14" t="s">
        <v>59</v>
      </c>
      <c r="O14" t="s">
        <v>239</v>
      </c>
      <c r="P14" t="s">
        <v>240</v>
      </c>
      <c r="Q14" t="s">
        <v>197</v>
      </c>
    </row>
    <row r="15" spans="1:17" x14ac:dyDescent="0.15">
      <c r="A15" t="s">
        <v>388</v>
      </c>
      <c r="B15" t="s">
        <v>192</v>
      </c>
      <c r="C15" t="s">
        <v>203</v>
      </c>
      <c r="D15" t="s">
        <v>389</v>
      </c>
      <c r="E15">
        <v>166.9</v>
      </c>
      <c r="F15" s="26">
        <v>43439</v>
      </c>
      <c r="G15" s="26">
        <v>43467</v>
      </c>
      <c r="H15" s="26">
        <v>43502</v>
      </c>
      <c r="I15" s="26">
        <v>43524</v>
      </c>
      <c r="J15" s="26">
        <v>43459</v>
      </c>
      <c r="K15" t="s">
        <v>212</v>
      </c>
      <c r="L15" t="s">
        <v>365</v>
      </c>
      <c r="M15" t="s">
        <v>6</v>
      </c>
      <c r="N15" t="s">
        <v>214</v>
      </c>
      <c r="O15" t="s">
        <v>292</v>
      </c>
      <c r="P15" t="s">
        <v>293</v>
      </c>
      <c r="Q15" t="s">
        <v>240</v>
      </c>
    </row>
    <row r="16" spans="1:17" x14ac:dyDescent="0.15">
      <c r="A16" t="s">
        <v>449</v>
      </c>
      <c r="B16" t="s">
        <v>192</v>
      </c>
      <c r="C16" t="s">
        <v>199</v>
      </c>
      <c r="D16" t="s">
        <v>450</v>
      </c>
      <c r="E16">
        <v>48.69</v>
      </c>
      <c r="F16" s="26">
        <v>43095</v>
      </c>
      <c r="G16" t="s">
        <v>451</v>
      </c>
      <c r="H16" t="s">
        <v>112</v>
      </c>
      <c r="I16" s="26">
        <v>43830</v>
      </c>
      <c r="J16" s="26">
        <v>43118</v>
      </c>
      <c r="K16" t="s">
        <v>212</v>
      </c>
      <c r="L16" t="s">
        <v>365</v>
      </c>
      <c r="M16" t="s">
        <v>6</v>
      </c>
      <c r="N16" t="s">
        <v>214</v>
      </c>
      <c r="O16" t="s">
        <v>239</v>
      </c>
      <c r="P16" t="s">
        <v>240</v>
      </c>
    </row>
    <row r="17" spans="1:17" x14ac:dyDescent="0.15">
      <c r="A17" t="s">
        <v>452</v>
      </c>
      <c r="B17" t="s">
        <v>192</v>
      </c>
      <c r="C17" t="s">
        <v>193</v>
      </c>
      <c r="D17" t="s">
        <v>453</v>
      </c>
      <c r="E17">
        <v>42</v>
      </c>
      <c r="F17" s="26">
        <v>43481</v>
      </c>
      <c r="G17" s="26">
        <v>43538</v>
      </c>
      <c r="H17" s="26">
        <v>43538</v>
      </c>
      <c r="I17" s="26">
        <v>43568</v>
      </c>
      <c r="J17" s="26">
        <v>43487</v>
      </c>
      <c r="K17" t="s">
        <v>212</v>
      </c>
      <c r="L17" t="s">
        <v>212</v>
      </c>
      <c r="M17" t="s">
        <v>6</v>
      </c>
      <c r="N17" t="s">
        <v>214</v>
      </c>
      <c r="O17" t="s">
        <v>220</v>
      </c>
      <c r="P17" t="s">
        <v>454</v>
      </c>
      <c r="Q17" t="s">
        <v>221</v>
      </c>
    </row>
    <row r="18" spans="1:17" x14ac:dyDescent="0.15">
      <c r="A18" t="s">
        <v>465</v>
      </c>
      <c r="B18" t="s">
        <v>192</v>
      </c>
      <c r="C18" t="s">
        <v>203</v>
      </c>
      <c r="D18" t="s">
        <v>466</v>
      </c>
      <c r="E18">
        <v>20</v>
      </c>
      <c r="F18" s="26">
        <v>43551</v>
      </c>
      <c r="G18" s="26">
        <v>43572</v>
      </c>
      <c r="H18" s="26">
        <v>43594</v>
      </c>
      <c r="I18" s="26">
        <v>43624</v>
      </c>
      <c r="J18" s="26">
        <v>43558</v>
      </c>
      <c r="K18" t="s">
        <v>212</v>
      </c>
      <c r="L18" t="s">
        <v>212</v>
      </c>
      <c r="M18" t="s">
        <v>6</v>
      </c>
      <c r="N18" t="s">
        <v>214</v>
      </c>
      <c r="O18" t="s">
        <v>239</v>
      </c>
      <c r="P18" t="s">
        <v>240</v>
      </c>
      <c r="Q18" t="s">
        <v>197</v>
      </c>
    </row>
    <row r="19" spans="1:17" x14ac:dyDescent="0.15">
      <c r="A19" t="s">
        <v>356</v>
      </c>
      <c r="B19" t="s">
        <v>192</v>
      </c>
      <c r="C19" t="s">
        <v>203</v>
      </c>
      <c r="D19" t="s">
        <v>357</v>
      </c>
      <c r="E19">
        <v>372.13</v>
      </c>
      <c r="F19" s="26">
        <v>43459</v>
      </c>
      <c r="J19" s="26">
        <v>43480</v>
      </c>
      <c r="K19" t="s">
        <v>330</v>
      </c>
      <c r="L19" t="s">
        <v>331</v>
      </c>
      <c r="M19" t="s">
        <v>29</v>
      </c>
      <c r="N19" t="s">
        <v>59</v>
      </c>
      <c r="O19" t="s">
        <v>179</v>
      </c>
      <c r="P19" t="s">
        <v>254</v>
      </c>
      <c r="Q19" t="s">
        <v>269</v>
      </c>
    </row>
    <row r="20" spans="1:17" x14ac:dyDescent="0.15">
      <c r="A20" t="s">
        <v>149</v>
      </c>
      <c r="B20" t="s">
        <v>192</v>
      </c>
      <c r="C20" t="s">
        <v>203</v>
      </c>
      <c r="D20" t="s">
        <v>150</v>
      </c>
      <c r="E20">
        <v>313</v>
      </c>
      <c r="F20" s="26">
        <v>43444</v>
      </c>
      <c r="G20" s="26">
        <v>43467</v>
      </c>
      <c r="H20" s="26">
        <v>43534</v>
      </c>
      <c r="I20" s="26">
        <v>43579</v>
      </c>
      <c r="J20" s="26">
        <v>43445</v>
      </c>
      <c r="K20" t="s">
        <v>415</v>
      </c>
      <c r="L20" t="s">
        <v>471</v>
      </c>
      <c r="M20" t="s">
        <v>16</v>
      </c>
      <c r="N20" t="s">
        <v>92</v>
      </c>
      <c r="O20" t="s">
        <v>182</v>
      </c>
      <c r="P20" t="s">
        <v>215</v>
      </c>
      <c r="Q20" t="s">
        <v>215</v>
      </c>
    </row>
    <row r="21" spans="1:17" x14ac:dyDescent="0.15">
      <c r="A21" t="s">
        <v>153</v>
      </c>
      <c r="B21" t="s">
        <v>192</v>
      </c>
      <c r="C21" t="s">
        <v>203</v>
      </c>
      <c r="D21" t="s">
        <v>154</v>
      </c>
      <c r="E21">
        <v>43</v>
      </c>
      <c r="F21" s="26">
        <v>43698</v>
      </c>
      <c r="K21" t="s">
        <v>225</v>
      </c>
      <c r="L21" t="s">
        <v>472</v>
      </c>
      <c r="M21" t="s">
        <v>10</v>
      </c>
      <c r="N21" t="s">
        <v>48</v>
      </c>
      <c r="O21" t="s">
        <v>10</v>
      </c>
      <c r="P21" t="s">
        <v>473</v>
      </c>
      <c r="Q21" t="s">
        <v>269</v>
      </c>
    </row>
    <row r="22" spans="1:17" ht="54" x14ac:dyDescent="0.15">
      <c r="A22" t="s">
        <v>222</v>
      </c>
      <c r="B22" t="s">
        <v>192</v>
      </c>
      <c r="C22" s="87" t="s">
        <v>223</v>
      </c>
      <c r="D22" t="s">
        <v>224</v>
      </c>
      <c r="E22">
        <v>4715</v>
      </c>
      <c r="F22" s="26">
        <v>43463</v>
      </c>
      <c r="G22" s="26">
        <v>43513</v>
      </c>
      <c r="H22" s="26">
        <v>43513</v>
      </c>
      <c r="I22" s="26">
        <v>43878</v>
      </c>
      <c r="K22" t="s">
        <v>225</v>
      </c>
      <c r="L22" t="s">
        <v>226</v>
      </c>
      <c r="M22" t="s">
        <v>10</v>
      </c>
      <c r="N22" t="s">
        <v>48</v>
      </c>
      <c r="O22" t="s">
        <v>172</v>
      </c>
      <c r="P22" t="s">
        <v>227</v>
      </c>
      <c r="Q22" t="s">
        <v>293</v>
      </c>
    </row>
    <row r="23" spans="1:17" x14ac:dyDescent="0.15">
      <c r="A23" t="s">
        <v>378</v>
      </c>
      <c r="B23" t="s">
        <v>192</v>
      </c>
      <c r="C23" t="s">
        <v>193</v>
      </c>
      <c r="D23" t="s">
        <v>379</v>
      </c>
      <c r="E23">
        <v>184.483</v>
      </c>
      <c r="F23" s="26">
        <v>42580</v>
      </c>
      <c r="G23" s="26">
        <v>42616</v>
      </c>
      <c r="H23" s="26">
        <v>42684</v>
      </c>
      <c r="I23" s="26">
        <v>43049</v>
      </c>
      <c r="J23" s="26">
        <v>42586</v>
      </c>
      <c r="K23" t="s">
        <v>225</v>
      </c>
      <c r="L23" t="s">
        <v>226</v>
      </c>
      <c r="M23" t="s">
        <v>10</v>
      </c>
      <c r="N23" t="s">
        <v>48</v>
      </c>
      <c r="O23" t="s">
        <v>172</v>
      </c>
      <c r="P23" t="s">
        <v>269</v>
      </c>
    </row>
    <row r="24" spans="1:17" x14ac:dyDescent="0.15">
      <c r="A24" t="s">
        <v>447</v>
      </c>
      <c r="B24" t="s">
        <v>192</v>
      </c>
      <c r="C24" t="s">
        <v>203</v>
      </c>
      <c r="D24" t="s">
        <v>448</v>
      </c>
      <c r="E24">
        <v>50</v>
      </c>
      <c r="F24" s="26">
        <v>43190</v>
      </c>
      <c r="G24" s="26">
        <v>43248</v>
      </c>
      <c r="H24" s="26">
        <v>43277</v>
      </c>
      <c r="I24" s="26">
        <v>43277</v>
      </c>
      <c r="J24" s="26">
        <v>43208</v>
      </c>
      <c r="K24" t="s">
        <v>433</v>
      </c>
      <c r="L24" t="s">
        <v>434</v>
      </c>
      <c r="M24" t="s">
        <v>33</v>
      </c>
      <c r="N24" t="s">
        <v>92</v>
      </c>
      <c r="O24" t="s">
        <v>208</v>
      </c>
      <c r="P24" t="s">
        <v>209</v>
      </c>
      <c r="Q24" t="s">
        <v>209</v>
      </c>
    </row>
    <row r="25" spans="1:17" x14ac:dyDescent="0.15">
      <c r="A25" t="s">
        <v>72</v>
      </c>
      <c r="B25" t="s">
        <v>192</v>
      </c>
      <c r="C25" t="s">
        <v>203</v>
      </c>
      <c r="D25" t="s">
        <v>73</v>
      </c>
      <c r="E25">
        <v>2121.27</v>
      </c>
      <c r="F25" s="26">
        <v>43553</v>
      </c>
      <c r="G25" s="26">
        <v>43642</v>
      </c>
      <c r="H25" s="26">
        <v>43671</v>
      </c>
      <c r="I25" s="26">
        <v>43701</v>
      </c>
      <c r="J25" s="26">
        <v>43571</v>
      </c>
      <c r="K25" t="s">
        <v>200</v>
      </c>
      <c r="L25" t="s">
        <v>474</v>
      </c>
      <c r="M25" t="s">
        <v>30</v>
      </c>
      <c r="N25" t="s">
        <v>59</v>
      </c>
      <c r="O25" t="s">
        <v>208</v>
      </c>
      <c r="P25" t="s">
        <v>209</v>
      </c>
      <c r="Q25" t="s">
        <v>221</v>
      </c>
    </row>
    <row r="26" spans="1:17" x14ac:dyDescent="0.15">
      <c r="A26" t="s">
        <v>284</v>
      </c>
      <c r="B26" t="s">
        <v>192</v>
      </c>
      <c r="C26" t="s">
        <v>285</v>
      </c>
      <c r="D26" t="s">
        <v>286</v>
      </c>
      <c r="E26">
        <v>813.53525999999999</v>
      </c>
      <c r="F26" s="26">
        <v>43463</v>
      </c>
      <c r="G26" s="26">
        <v>43427</v>
      </c>
      <c r="H26" s="26">
        <v>43469</v>
      </c>
      <c r="I26" s="26">
        <v>43663</v>
      </c>
      <c r="J26" s="26">
        <v>43433</v>
      </c>
      <c r="K26" t="s">
        <v>287</v>
      </c>
      <c r="L26" t="s">
        <v>288</v>
      </c>
      <c r="M26" t="s">
        <v>34</v>
      </c>
      <c r="N26" t="s">
        <v>59</v>
      </c>
      <c r="O26" t="s">
        <v>220</v>
      </c>
      <c r="P26" t="s">
        <v>221</v>
      </c>
    </row>
  </sheetData>
  <phoneticPr fontId="20"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验收第一红线</vt:lpstr>
      <vt:lpstr>Sheet7</vt:lpstr>
      <vt:lpstr>验收免死红线</vt:lpstr>
      <vt:lpstr>2019年已验收项目</vt:lpstr>
      <vt:lpstr>Sheet6</vt:lpstr>
      <vt:lpstr>本季度已验收项目</vt:lpstr>
      <vt:lpstr>Sheet1</vt:lpstr>
      <vt:lpstr>未验收</vt:lpstr>
      <vt:lpstr>Sheet2</vt:lpstr>
      <vt:lpstr>Sheet3</vt:lpstr>
      <vt:lpstr>Sheet4</vt:lpstr>
      <vt:lpstr>Sheet5</vt:lpstr>
      <vt:lpstr>已移交项目</vt:lpstr>
      <vt:lpstr>未移交项目</vt:lpstr>
      <vt:lpstr>未启动项目</vt:lpstr>
      <vt:lpstr>现阶段区域对应表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李美玲</dc:creator>
  <cp:lastModifiedBy>Windows 用户</cp:lastModifiedBy>
  <dcterms:created xsi:type="dcterms:W3CDTF">2006-09-16T00:00:00Z</dcterms:created>
  <dcterms:modified xsi:type="dcterms:W3CDTF">2020-01-08T02:32:53Z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