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"/>
    </mc:Choice>
  </mc:AlternateContent>
  <bookViews>
    <workbookView xWindow="0" yWindow="0" windowWidth="23040" windowHeight="9060"/>
  </bookViews>
  <sheets>
    <sheet name="项目主计划评估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5" i="1" l="1"/>
  <c r="F5" i="1"/>
  <c r="F128" i="1"/>
  <c r="G128" i="1"/>
  <c r="H128" i="1"/>
  <c r="H127" i="1"/>
  <c r="G127" i="1"/>
  <c r="G123" i="1"/>
  <c r="H123" i="1" s="1"/>
  <c r="H119" i="1"/>
  <c r="G119" i="1"/>
  <c r="G115" i="1"/>
  <c r="H115" i="1" s="1"/>
  <c r="H111" i="1"/>
  <c r="G111" i="1"/>
  <c r="G107" i="1"/>
  <c r="H105" i="1"/>
  <c r="H97" i="1"/>
  <c r="H101" i="1"/>
  <c r="H93" i="1"/>
  <c r="G106" i="1"/>
  <c r="F106" i="1"/>
  <c r="G97" i="1"/>
  <c r="G93" i="1"/>
  <c r="G105" i="1"/>
  <c r="G101" i="1"/>
  <c r="F92" i="1"/>
  <c r="H92" i="1"/>
  <c r="G92" i="1"/>
  <c r="H83" i="1" s="1"/>
  <c r="H75" i="1"/>
  <c r="H79" i="1"/>
  <c r="H87" i="1"/>
  <c r="H71" i="1"/>
  <c r="G91" i="1"/>
  <c r="G75" i="1"/>
  <c r="G79" i="1"/>
  <c r="G83" i="1"/>
  <c r="G87" i="1"/>
  <c r="G71" i="1"/>
  <c r="G6" i="1"/>
  <c r="F70" i="1"/>
  <c r="G9" i="1"/>
  <c r="G12" i="1"/>
  <c r="G15" i="1"/>
  <c r="G18" i="1"/>
  <c r="G21" i="1"/>
  <c r="G24" i="1"/>
  <c r="G27" i="1"/>
  <c r="G30" i="1"/>
  <c r="G33" i="1"/>
  <c r="G36" i="1"/>
  <c r="G39" i="1"/>
  <c r="G42" i="1"/>
  <c r="G45" i="1"/>
  <c r="G48" i="1"/>
  <c r="G51" i="1"/>
  <c r="G54" i="1"/>
  <c r="G57" i="1"/>
  <c r="G60" i="1"/>
  <c r="G63" i="1"/>
  <c r="G66" i="1"/>
  <c r="H107" i="1" l="1"/>
  <c r="H106" i="1"/>
  <c r="H91" i="1"/>
  <c r="G70" i="1"/>
  <c r="H33" i="1" l="1"/>
  <c r="H57" i="1"/>
  <c r="H6" i="1"/>
  <c r="H12" i="1"/>
  <c r="H36" i="1"/>
  <c r="H48" i="1"/>
  <c r="H69" i="1"/>
  <c r="H21" i="1"/>
  <c r="H45" i="1"/>
  <c r="H24" i="1"/>
  <c r="H60" i="1"/>
  <c r="H54" i="1"/>
  <c r="H15" i="1"/>
  <c r="H18" i="1"/>
  <c r="H66" i="1"/>
  <c r="H27" i="1"/>
  <c r="H30" i="1"/>
  <c r="H9" i="1"/>
  <c r="H39" i="1"/>
  <c r="H42" i="1"/>
  <c r="H63" i="1"/>
  <c r="H51" i="1"/>
  <c r="H70" i="1" l="1"/>
</calcChain>
</file>

<file path=xl/sharedStrings.xml><?xml version="1.0" encoding="utf-8"?>
<sst xmlns="http://schemas.openxmlformats.org/spreadsheetml/2006/main" count="213" uniqueCount="67">
  <si>
    <t>编号</t>
  </si>
  <si>
    <t>报价人天</t>
  </si>
  <si>
    <t>任务分解</t>
    <phoneticPr fontId="8" type="noConversion"/>
  </si>
  <si>
    <t>验收初验审批</t>
  </si>
  <si>
    <t>验收费用增补审批V1.1</t>
  </si>
  <si>
    <t>验收结项审批</t>
  </si>
  <si>
    <t>验收里程碑承诺时间变更审批</t>
  </si>
  <si>
    <t>验收里程碑负责人变更审批</t>
  </si>
  <si>
    <t>验收里程碑关闭审批</t>
  </si>
  <si>
    <t>验收里程碑新增审批</t>
  </si>
  <si>
    <t>验收立项审批</t>
  </si>
  <si>
    <t>验收项目变更审批</t>
  </si>
  <si>
    <t>验收项目经理变更审批</t>
  </si>
  <si>
    <t>验收项目人员变更审批</t>
  </si>
  <si>
    <t>验收终验审批2</t>
  </si>
  <si>
    <t>锐安二期项目任务分解</t>
    <phoneticPr fontId="8" type="noConversion"/>
  </si>
  <si>
    <t>任务名称</t>
  </si>
  <si>
    <t>业绩分类（一）</t>
  </si>
  <si>
    <t>业绩分类（二）</t>
  </si>
  <si>
    <t>回款分类（一）</t>
  </si>
  <si>
    <t>回款分类（二）</t>
  </si>
  <si>
    <t>回款分类（三）</t>
  </si>
  <si>
    <t>回款分类（四）</t>
  </si>
  <si>
    <t>回款分类（五）</t>
  </si>
  <si>
    <t>原件存档分类</t>
  </si>
  <si>
    <t>研发分类（一）</t>
  </si>
  <si>
    <t>研发分类（二）</t>
  </si>
  <si>
    <t>研发分类（三）</t>
  </si>
  <si>
    <t>研发分类（四）</t>
  </si>
  <si>
    <t>项目分类</t>
  </si>
  <si>
    <t>报销票据不合格分类</t>
  </si>
  <si>
    <t>商务卡匹配分类</t>
  </si>
  <si>
    <t>发票催收分类（一）</t>
  </si>
  <si>
    <t>发票催收分类（二）</t>
  </si>
  <si>
    <t>发票催收分类（三）</t>
  </si>
  <si>
    <t>机票分类</t>
  </si>
  <si>
    <t>酒店分类</t>
  </si>
  <si>
    <t>网约车分类</t>
  </si>
  <si>
    <t>业务预警推送功能</t>
    <phoneticPr fontId="8" type="noConversion"/>
  </si>
  <si>
    <t>需求分析+代码逻辑确认</t>
  </si>
  <si>
    <t>功能代码开发</t>
  </si>
  <si>
    <t>测试相关功能</t>
  </si>
  <si>
    <t>各项任务
人天汇总</t>
    <phoneticPr fontId="8" type="noConversion"/>
  </si>
  <si>
    <t>小计</t>
    <phoneticPr fontId="8" type="noConversion"/>
  </si>
  <si>
    <t>文档</t>
  </si>
  <si>
    <t>文档编写</t>
    <phoneticPr fontId="8" type="noConversion"/>
  </si>
  <si>
    <t>总计</t>
    <phoneticPr fontId="8" type="noConversion"/>
  </si>
  <si>
    <t>占模块人天比例</t>
    <phoneticPr fontId="8" type="noConversion"/>
  </si>
  <si>
    <t>模块任务</t>
    <phoneticPr fontId="8" type="noConversion"/>
  </si>
  <si>
    <t>销售管理5个模块（李帆）</t>
  </si>
  <si>
    <t>各地市承建厂商</t>
  </si>
  <si>
    <t>今年项目状态</t>
  </si>
  <si>
    <t>锐安介入情况</t>
  </si>
  <si>
    <t>近期报工情况</t>
  </si>
  <si>
    <t>重点客户动态</t>
  </si>
  <si>
    <t>需求分析</t>
  </si>
  <si>
    <t>数据源分析及etl工作</t>
    <phoneticPr fontId="8" type="noConversion"/>
  </si>
  <si>
    <t>文档编写</t>
    <phoneticPr fontId="8" type="noConversion"/>
  </si>
  <si>
    <t>合同履行3个模块（李帆）</t>
    <phoneticPr fontId="8" type="noConversion"/>
  </si>
  <si>
    <t>合同项目整体交付概况</t>
    <phoneticPr fontId="8" type="noConversion"/>
  </si>
  <si>
    <t>工程类排名</t>
    <phoneticPr fontId="8" type="noConversion"/>
  </si>
  <si>
    <t>售后类排名</t>
    <phoneticPr fontId="8" type="noConversion"/>
  </si>
  <si>
    <t>项目维度分析</t>
    <phoneticPr fontId="8" type="noConversion"/>
  </si>
  <si>
    <t>人-项目维度分析</t>
    <phoneticPr fontId="8" type="noConversion"/>
  </si>
  <si>
    <t>财-项目维度分析</t>
    <phoneticPr fontId="8" type="noConversion"/>
  </si>
  <si>
    <t>产品维度分析</t>
    <phoneticPr fontId="8" type="noConversion"/>
  </si>
  <si>
    <t>人财-产品维度分析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</si>
</sst>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DengXian"/>
      <charset val="134"/>
      <scheme val="minor"/>
    </font>
    <font>
      <b/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0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6">
    <border>
      <left/>
      <right/>
      <top/>
      <bottom/>
      <diagonal/>
    </border>
    <border>
      <left style="medium">
        <color theme="4" tint="-0.249977111117893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/>
      <top style="medium">
        <color theme="4" tint="-0.249977111117893"/>
      </top>
      <bottom/>
      <diagonal/>
    </border>
    <border>
      <left style="thick">
        <color theme="4"/>
      </left>
      <right style="thick">
        <color theme="4"/>
      </right>
      <top style="medium">
        <color theme="4" tint="-0.249977111117893"/>
      </top>
      <bottom/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0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dotted">
        <color theme="4"/>
      </left>
      <right style="dotted">
        <color theme="4"/>
      </right>
      <top style="medium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medium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 style="medium">
        <color theme="4" tint="-0.249977111117893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/>
      </left>
      <right style="medium">
        <color theme="4" tint="-0.249977111117893"/>
      </right>
      <top/>
      <bottom/>
      <diagonal/>
    </border>
    <border>
      <left style="dotted">
        <color theme="4" tint="-0.249977111117893"/>
      </left>
      <right style="thick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/>
      <diagonal/>
    </border>
    <border>
      <left style="dotted">
        <color theme="4" tint="-0.249977111117893"/>
      </left>
      <right style="thick">
        <color theme="4" tint="-0.249977111117893"/>
      </right>
      <top style="dotted">
        <color theme="4" tint="-0.249977111117893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hair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/>
      <bottom style="dotted">
        <color theme="4" tint="-0.249977111117893"/>
      </bottom>
      <diagonal/>
    </border>
    <border>
      <left style="dotted">
        <color theme="4" tint="-0.249977111117893"/>
      </left>
      <right style="thick">
        <color theme="4" tint="-0.249977111117893"/>
      </right>
      <top/>
      <bottom style="dotted">
        <color theme="4" tint="-0.249977111117893"/>
      </bottom>
      <diagonal/>
    </border>
    <border>
      <left style="thick">
        <color theme="4" tint="-0.249977111117893"/>
      </left>
      <right/>
      <top/>
      <bottom/>
      <diagonal/>
    </border>
    <border>
      <left/>
      <right/>
      <top style="medium">
        <color theme="4" tint="-0.249977111117893"/>
      </top>
      <bottom style="thick">
        <color theme="4" tint="-0.249977111117893"/>
      </bottom>
      <diagonal/>
    </border>
    <border>
      <left/>
      <right style="hair">
        <color theme="4" tint="-0.249977111117893"/>
      </right>
      <top style="medium">
        <color theme="4" tint="-0.249977111117893"/>
      </top>
      <bottom style="thick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thick">
        <color theme="4" tint="-0.249977111117893"/>
      </bottom>
      <diagonal/>
    </border>
    <border>
      <left style="hair">
        <color theme="4" tint="-0.249977111117893"/>
      </left>
      <right style="thick">
        <color theme="4" tint="-0.249977111117893"/>
      </right>
      <top style="medium">
        <color theme="4" tint="-0.249977111117893"/>
      </top>
      <bottom style="thick">
        <color theme="4" tint="-0.249977111117893"/>
      </bottom>
      <diagonal/>
    </border>
    <border>
      <left/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/>
      <right style="dotted">
        <color theme="4" tint="-0.249977111117893"/>
      </right>
      <top style="dotted">
        <color theme="4" tint="-0.249977111117893"/>
      </top>
      <bottom/>
      <diagonal/>
    </border>
    <border>
      <left style="medium">
        <color theme="4" tint="-0.249977111117893"/>
      </left>
      <right/>
      <top/>
      <bottom style="thick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/>
      <bottom/>
      <diagonal/>
    </border>
    <border>
      <left style="thick">
        <color theme="4" tint="-0.249977111117893"/>
      </left>
      <right style="thick">
        <color theme="4" tint="-0.249977111117893"/>
      </right>
      <top/>
      <bottom style="thick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thick">
        <color theme="4" tint="-0.249977111117893"/>
      </top>
      <bottom/>
      <diagonal/>
    </border>
    <border>
      <left/>
      <right style="hair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thick">
        <color theme="4" tint="-0.249977111117893"/>
      </right>
      <top style="medium">
        <color theme="4" tint="-0.249977111117893"/>
      </top>
      <bottom/>
      <diagonal/>
    </border>
    <border>
      <left style="dotted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medium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medium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/>
      <right style="dotted">
        <color theme="4" tint="-0.249977111117893"/>
      </right>
      <top/>
      <bottom style="dotted">
        <color theme="4" tint="-0.249977111117893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9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3" fillId="0" borderId="8" xfId="0" applyNumberFormat="1" applyFont="1" applyFill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left" vertical="center"/>
    </xf>
    <xf numFmtId="0" fontId="4" fillId="0" borderId="10" xfId="0" applyFont="1" applyBorder="1">
      <alignment vertical="center"/>
    </xf>
    <xf numFmtId="0" fontId="4" fillId="3" borderId="8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right" vertical="center"/>
    </xf>
    <xf numFmtId="0" fontId="4" fillId="3" borderId="12" xfId="0" applyFont="1" applyFill="1" applyBorder="1" applyAlignment="1">
      <alignment horizontal="right" vertical="center"/>
    </xf>
    <xf numFmtId="0" fontId="3" fillId="3" borderId="17" xfId="0" applyNumberFormat="1" applyFont="1" applyFill="1" applyBorder="1" applyAlignment="1">
      <alignment horizontal="right" vertical="center"/>
    </xf>
    <xf numFmtId="0" fontId="4" fillId="0" borderId="21" xfId="0" applyFont="1" applyBorder="1" applyAlignment="1"/>
    <xf numFmtId="0" fontId="4" fillId="0" borderId="22" xfId="0" applyFont="1" applyBorder="1" applyAlignment="1"/>
    <xf numFmtId="0" fontId="4" fillId="0" borderId="23" xfId="0" applyFont="1" applyBorder="1" applyAlignment="1"/>
    <xf numFmtId="0" fontId="3" fillId="0" borderId="12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2" fillId="2" borderId="25" xfId="0" applyNumberFormat="1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2" borderId="32" xfId="0" applyNumberFormat="1" applyFont="1" applyFill="1" applyBorder="1" applyAlignment="1">
      <alignment horizontal="center" vertical="center"/>
    </xf>
    <xf numFmtId="0" fontId="2" fillId="2" borderId="33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/>
    </xf>
    <xf numFmtId="0" fontId="2" fillId="2" borderId="35" xfId="0" applyNumberFormat="1" applyFont="1" applyFill="1" applyBorder="1" applyAlignment="1">
      <alignment horizontal="center" vertical="center" wrapText="1"/>
    </xf>
    <xf numFmtId="0" fontId="2" fillId="2" borderId="36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right" vertical="center"/>
    </xf>
    <xf numFmtId="10" fontId="4" fillId="0" borderId="37" xfId="0" applyNumberFormat="1" applyFont="1" applyBorder="1" applyAlignment="1">
      <alignment horizontal="right" vertical="center"/>
    </xf>
    <xf numFmtId="0" fontId="3" fillId="0" borderId="38" xfId="0" applyFont="1" applyFill="1" applyBorder="1" applyAlignment="1">
      <alignment horizontal="left" vertical="center"/>
    </xf>
    <xf numFmtId="0" fontId="4" fillId="3" borderId="38" xfId="0" applyFont="1" applyFill="1" applyBorder="1" applyAlignment="1">
      <alignment horizontal="right" vertical="center"/>
    </xf>
    <xf numFmtId="0" fontId="4" fillId="0" borderId="38" xfId="0" applyFont="1" applyBorder="1" applyAlignment="1">
      <alignment horizontal="right" vertical="center"/>
    </xf>
    <xf numFmtId="10" fontId="4" fillId="0" borderId="39" xfId="0" applyNumberFormat="1" applyFont="1" applyBorder="1" applyAlignment="1">
      <alignment horizontal="right" vertical="center"/>
    </xf>
    <xf numFmtId="0" fontId="4" fillId="4" borderId="42" xfId="0" applyFont="1" applyFill="1" applyBorder="1" applyAlignment="1">
      <alignment horizontal="right" vertical="center"/>
    </xf>
    <xf numFmtId="10" fontId="4" fillId="4" borderId="43" xfId="0" applyNumberFormat="1" applyFont="1" applyFill="1" applyBorder="1" applyAlignment="1">
      <alignment horizontal="right" vertical="center"/>
    </xf>
    <xf numFmtId="0" fontId="4" fillId="0" borderId="44" xfId="0" applyFont="1" applyBorder="1" applyAlignment="1">
      <alignment horizontal="left" vertical="center"/>
    </xf>
    <xf numFmtId="0" fontId="3" fillId="3" borderId="44" xfId="0" applyNumberFormat="1" applyFont="1" applyFill="1" applyBorder="1" applyAlignment="1">
      <alignment horizontal="right" vertical="center"/>
    </xf>
    <xf numFmtId="0" fontId="4" fillId="0" borderId="44" xfId="0" applyFont="1" applyBorder="1" applyAlignment="1">
      <alignment horizontal="right" vertical="center"/>
    </xf>
    <xf numFmtId="10" fontId="4" fillId="0" borderId="45" xfId="0" applyNumberFormat="1" applyFont="1" applyBorder="1" applyAlignment="1">
      <alignment horizontal="right" vertical="center"/>
    </xf>
    <xf numFmtId="0" fontId="5" fillId="4" borderId="40" xfId="0" applyFont="1" applyFill="1" applyBorder="1" applyAlignment="1">
      <alignment horizontal="left" vertical="center"/>
    </xf>
    <xf numFmtId="0" fontId="5" fillId="4" borderId="20" xfId="0" applyFont="1" applyFill="1" applyBorder="1" applyAlignment="1">
      <alignment horizontal="left" vertical="center"/>
    </xf>
    <xf numFmtId="0" fontId="5" fillId="4" borderId="41" xfId="0" applyFont="1" applyFill="1" applyBorder="1" applyAlignment="1">
      <alignment horizontal="left" vertical="center"/>
    </xf>
    <xf numFmtId="0" fontId="4" fillId="4" borderId="42" xfId="0" applyNumberFormat="1" applyFont="1" applyFill="1" applyBorder="1" applyAlignment="1">
      <alignment horizontal="right" vertical="center"/>
    </xf>
    <xf numFmtId="0" fontId="5" fillId="0" borderId="46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right" vertical="center"/>
    </xf>
    <xf numFmtId="10" fontId="4" fillId="4" borderId="50" xfId="0" applyNumberFormat="1" applyFont="1" applyFill="1" applyBorder="1" applyAlignment="1">
      <alignment horizontal="right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1" xfId="0" applyNumberFormat="1" applyFont="1" applyFill="1" applyBorder="1" applyAlignment="1">
      <alignment horizontal="center" vertical="center"/>
    </xf>
    <xf numFmtId="0" fontId="6" fillId="0" borderId="51" xfId="0" applyNumberFormat="1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" fillId="0" borderId="52" xfId="0" applyFont="1" applyFill="1" applyBorder="1" applyAlignment="1">
      <alignment horizontal="left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4" borderId="53" xfId="0" applyFont="1" applyFill="1" applyBorder="1" applyAlignment="1">
      <alignment horizontal="left" vertical="center"/>
    </xf>
    <xf numFmtId="0" fontId="5" fillId="4" borderId="47" xfId="0" applyFont="1" applyFill="1" applyBorder="1" applyAlignment="1">
      <alignment horizontal="left" vertical="center"/>
    </xf>
    <xf numFmtId="0" fontId="5" fillId="4" borderId="4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57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right" vertical="center"/>
    </xf>
    <xf numFmtId="10" fontId="4" fillId="4" borderId="58" xfId="0" applyNumberFormat="1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3" borderId="17" xfId="0" applyFont="1" applyFill="1" applyBorder="1" applyAlignment="1">
      <alignment horizontal="right" vertical="center"/>
    </xf>
    <xf numFmtId="0" fontId="3" fillId="0" borderId="17" xfId="0" applyNumberFormat="1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10" fontId="4" fillId="0" borderId="59" xfId="0" applyNumberFormat="1" applyFont="1" applyBorder="1" applyAlignment="1">
      <alignment horizontal="right" vertical="center"/>
    </xf>
    <xf numFmtId="10" fontId="4" fillId="0" borderId="60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10" fontId="4" fillId="0" borderId="61" xfId="0" applyNumberFormat="1" applyFont="1" applyBorder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10" fontId="4" fillId="0" borderId="6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10" fontId="4" fillId="0" borderId="63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10" fontId="4" fillId="0" borderId="64" xfId="0" applyNumberFormat="1" applyFont="1" applyBorder="1" applyAlignment="1">
      <alignment horizontal="right" vertical="center"/>
    </xf>
    <xf numFmtId="0" fontId="5" fillId="4" borderId="30" xfId="0" applyFont="1" applyFill="1" applyBorder="1" applyAlignment="1">
      <alignment horizontal="left" vertical="center"/>
    </xf>
    <xf numFmtId="0" fontId="3" fillId="0" borderId="65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128"/>
  <sheetViews>
    <sheetView showGridLines="0" tabSelected="1" workbookViewId="0">
      <selection activeCell="H5" sqref="H5"/>
    </sheetView>
  </sheetViews>
  <sheetFormatPr defaultColWidth="9" defaultRowHeight="16.5"/>
  <cols>
    <col min="1" max="1" width="1.375" style="1" customWidth="1"/>
    <col min="2" max="2" width="6.625" style="1" customWidth="1"/>
    <col min="3" max="3" width="22.375" style="1" customWidth="1"/>
    <col min="4" max="4" width="25.625" style="1" customWidth="1"/>
    <col min="5" max="5" width="24.25" style="1" customWidth="1"/>
    <col min="6" max="6" width="16" style="2" customWidth="1"/>
    <col min="7" max="7" width="13.625" style="2" customWidth="1"/>
    <col min="8" max="8" width="14.125" style="2" customWidth="1"/>
    <col min="9" max="16384" width="9" style="1"/>
  </cols>
  <sheetData>
    <row r="1" spans="2:8" ht="29.1" customHeight="1" thickBot="1">
      <c r="B1" s="25" t="s">
        <v>15</v>
      </c>
      <c r="C1" s="25"/>
      <c r="D1" s="25"/>
      <c r="E1" s="25"/>
      <c r="F1" s="25"/>
      <c r="G1" s="25"/>
      <c r="H1" s="25"/>
    </row>
    <row r="2" spans="2:8" ht="18" customHeight="1" thickBot="1">
      <c r="B2" s="21"/>
      <c r="C2" s="22"/>
      <c r="D2" s="22"/>
      <c r="E2" s="22"/>
      <c r="F2" s="22"/>
      <c r="G2" s="22"/>
      <c r="H2" s="22"/>
    </row>
    <row r="3" spans="2:8" ht="20.100000000000001" customHeight="1">
      <c r="B3" s="26" t="s">
        <v>0</v>
      </c>
      <c r="C3" s="23" t="s">
        <v>48</v>
      </c>
      <c r="D3" s="19" t="s">
        <v>2</v>
      </c>
      <c r="E3" s="20"/>
      <c r="F3" s="19" t="s">
        <v>1</v>
      </c>
      <c r="G3" s="24" t="s">
        <v>42</v>
      </c>
      <c r="H3" s="28" t="s">
        <v>47</v>
      </c>
    </row>
    <row r="4" spans="2:8" ht="19.350000000000001" customHeight="1" thickBot="1">
      <c r="B4" s="32"/>
      <c r="C4" s="33"/>
      <c r="D4" s="34"/>
      <c r="E4" s="35"/>
      <c r="F4" s="34"/>
      <c r="G4" s="36"/>
      <c r="H4" s="37"/>
    </row>
    <row r="5" spans="2:8" ht="19.350000000000001" customHeight="1" thickBot="1">
      <c r="B5" s="51" t="s">
        <v>46</v>
      </c>
      <c r="C5" s="52"/>
      <c r="D5" s="52"/>
      <c r="E5" s="53"/>
      <c r="F5" s="54">
        <f>SUM(F70,F92,F106,F128)</f>
        <v>257.75</v>
      </c>
      <c r="G5" s="54">
        <f>SUM(G70,G92,G106,G128)</f>
        <v>257.75</v>
      </c>
      <c r="H5" s="46">
        <v>1</v>
      </c>
    </row>
    <row r="6" spans="2:8">
      <c r="B6" s="55">
        <v>1</v>
      </c>
      <c r="C6" s="63" t="s">
        <v>38</v>
      </c>
      <c r="D6" s="96" t="s">
        <v>17</v>
      </c>
      <c r="E6" s="47" t="s">
        <v>39</v>
      </c>
      <c r="F6" s="48">
        <v>1</v>
      </c>
      <c r="G6" s="49">
        <f>SUM(F6:F8)</f>
        <v>2.75</v>
      </c>
      <c r="H6" s="50">
        <f>G6/G$70</f>
        <v>4.5267489711934158E-2</v>
      </c>
    </row>
    <row r="7" spans="2:8">
      <c r="B7" s="55"/>
      <c r="C7" s="63"/>
      <c r="D7" s="58"/>
      <c r="E7" s="38" t="s">
        <v>40</v>
      </c>
      <c r="F7" s="9">
        <v>1</v>
      </c>
      <c r="G7" s="39"/>
      <c r="H7" s="40"/>
    </row>
    <row r="8" spans="2:8">
      <c r="B8" s="55"/>
      <c r="C8" s="63"/>
      <c r="D8" s="58"/>
      <c r="E8" s="38" t="s">
        <v>41</v>
      </c>
      <c r="F8" s="9">
        <v>0.75</v>
      </c>
      <c r="G8" s="39"/>
      <c r="H8" s="40"/>
    </row>
    <row r="9" spans="2:8">
      <c r="B9" s="55"/>
      <c r="C9" s="63"/>
      <c r="D9" s="58" t="s">
        <v>18</v>
      </c>
      <c r="E9" s="38" t="s">
        <v>39</v>
      </c>
      <c r="F9" s="9">
        <v>1</v>
      </c>
      <c r="G9" s="39">
        <f t="shared" ref="G9" si="0">SUM(F9:F11)</f>
        <v>2.75</v>
      </c>
      <c r="H9" s="40">
        <f t="shared" ref="H9" si="1">G9/G$70</f>
        <v>4.5267489711934158E-2</v>
      </c>
    </row>
    <row r="10" spans="2:8">
      <c r="B10" s="55"/>
      <c r="C10" s="63"/>
      <c r="D10" s="58"/>
      <c r="E10" s="38" t="s">
        <v>40</v>
      </c>
      <c r="F10" s="9">
        <v>1</v>
      </c>
      <c r="G10" s="39"/>
      <c r="H10" s="40"/>
    </row>
    <row r="11" spans="2:8">
      <c r="B11" s="55"/>
      <c r="C11" s="63"/>
      <c r="D11" s="58"/>
      <c r="E11" s="38" t="s">
        <v>41</v>
      </c>
      <c r="F11" s="9">
        <v>0.75</v>
      </c>
      <c r="G11" s="39"/>
      <c r="H11" s="40"/>
    </row>
    <row r="12" spans="2:8">
      <c r="B12" s="55"/>
      <c r="C12" s="63"/>
      <c r="D12" s="58" t="s">
        <v>19</v>
      </c>
      <c r="E12" s="38" t="s">
        <v>39</v>
      </c>
      <c r="F12" s="9">
        <v>1</v>
      </c>
      <c r="G12" s="39">
        <f t="shared" ref="G12" si="2">SUM(F12:F14)</f>
        <v>2.75</v>
      </c>
      <c r="H12" s="40">
        <f t="shared" ref="H12" si="3">G12/G$70</f>
        <v>4.5267489711934158E-2</v>
      </c>
    </row>
    <row r="13" spans="2:8">
      <c r="B13" s="55"/>
      <c r="C13" s="63"/>
      <c r="D13" s="58"/>
      <c r="E13" s="38" t="s">
        <v>40</v>
      </c>
      <c r="F13" s="9">
        <v>1</v>
      </c>
      <c r="G13" s="39"/>
      <c r="H13" s="40"/>
    </row>
    <row r="14" spans="2:8">
      <c r="B14" s="55"/>
      <c r="C14" s="63"/>
      <c r="D14" s="58"/>
      <c r="E14" s="38" t="s">
        <v>41</v>
      </c>
      <c r="F14" s="9">
        <v>0.75</v>
      </c>
      <c r="G14" s="39"/>
      <c r="H14" s="40"/>
    </row>
    <row r="15" spans="2:8">
      <c r="B15" s="55"/>
      <c r="C15" s="63"/>
      <c r="D15" s="58" t="s">
        <v>20</v>
      </c>
      <c r="E15" s="38" t="s">
        <v>39</v>
      </c>
      <c r="F15" s="9">
        <v>1</v>
      </c>
      <c r="G15" s="39">
        <f t="shared" ref="G15" si="4">SUM(F15:F17)</f>
        <v>2.75</v>
      </c>
      <c r="H15" s="40">
        <f t="shared" ref="H15" si="5">G15/G$70</f>
        <v>4.5267489711934158E-2</v>
      </c>
    </row>
    <row r="16" spans="2:8">
      <c r="B16" s="55"/>
      <c r="C16" s="63"/>
      <c r="D16" s="58"/>
      <c r="E16" s="38" t="s">
        <v>40</v>
      </c>
      <c r="F16" s="9">
        <v>1</v>
      </c>
      <c r="G16" s="39"/>
      <c r="H16" s="40"/>
    </row>
    <row r="17" spans="2:8">
      <c r="B17" s="55"/>
      <c r="C17" s="63"/>
      <c r="D17" s="58"/>
      <c r="E17" s="38" t="s">
        <v>41</v>
      </c>
      <c r="F17" s="9">
        <v>0.75</v>
      </c>
      <c r="G17" s="39"/>
      <c r="H17" s="40"/>
    </row>
    <row r="18" spans="2:8">
      <c r="B18" s="55"/>
      <c r="C18" s="63"/>
      <c r="D18" s="58" t="s">
        <v>21</v>
      </c>
      <c r="E18" s="38" t="s">
        <v>39</v>
      </c>
      <c r="F18" s="9">
        <v>1</v>
      </c>
      <c r="G18" s="39">
        <f t="shared" ref="G18" si="6">SUM(F18:F20)</f>
        <v>2.75</v>
      </c>
      <c r="H18" s="40">
        <f t="shared" ref="H18" si="7">G18/G$70</f>
        <v>4.5267489711934158E-2</v>
      </c>
    </row>
    <row r="19" spans="2:8">
      <c r="B19" s="55"/>
      <c r="C19" s="63"/>
      <c r="D19" s="58"/>
      <c r="E19" s="38" t="s">
        <v>40</v>
      </c>
      <c r="F19" s="9">
        <v>1</v>
      </c>
      <c r="G19" s="39"/>
      <c r="H19" s="40"/>
    </row>
    <row r="20" spans="2:8">
      <c r="B20" s="55"/>
      <c r="C20" s="63"/>
      <c r="D20" s="58"/>
      <c r="E20" s="38" t="s">
        <v>41</v>
      </c>
      <c r="F20" s="9">
        <v>0.75</v>
      </c>
      <c r="G20" s="39"/>
      <c r="H20" s="40"/>
    </row>
    <row r="21" spans="2:8">
      <c r="B21" s="55"/>
      <c r="C21" s="63"/>
      <c r="D21" s="59" t="s">
        <v>22</v>
      </c>
      <c r="E21" s="38" t="s">
        <v>39</v>
      </c>
      <c r="F21" s="9">
        <v>1</v>
      </c>
      <c r="G21" s="39">
        <f t="shared" ref="G21" si="8">SUM(F21:F23)</f>
        <v>2.75</v>
      </c>
      <c r="H21" s="40">
        <f t="shared" ref="H21" si="9">G21/G$70</f>
        <v>4.5267489711934158E-2</v>
      </c>
    </row>
    <row r="22" spans="2:8">
      <c r="B22" s="55"/>
      <c r="C22" s="63"/>
      <c r="D22" s="59"/>
      <c r="E22" s="38" t="s">
        <v>40</v>
      </c>
      <c r="F22" s="9">
        <v>1</v>
      </c>
      <c r="G22" s="39"/>
      <c r="H22" s="40"/>
    </row>
    <row r="23" spans="2:8">
      <c r="B23" s="55"/>
      <c r="C23" s="63"/>
      <c r="D23" s="59"/>
      <c r="E23" s="38" t="s">
        <v>41</v>
      </c>
      <c r="F23" s="9">
        <v>0.75</v>
      </c>
      <c r="G23" s="39"/>
      <c r="H23" s="40"/>
    </row>
    <row r="24" spans="2:8">
      <c r="B24" s="55"/>
      <c r="C24" s="63"/>
      <c r="D24" s="59" t="s">
        <v>23</v>
      </c>
      <c r="E24" s="38" t="s">
        <v>39</v>
      </c>
      <c r="F24" s="9">
        <v>1</v>
      </c>
      <c r="G24" s="39">
        <f t="shared" ref="G24" si="10">SUM(F24:F26)</f>
        <v>2.75</v>
      </c>
      <c r="H24" s="40">
        <f t="shared" ref="H24" si="11">G24/G$70</f>
        <v>4.5267489711934158E-2</v>
      </c>
    </row>
    <row r="25" spans="2:8">
      <c r="B25" s="55"/>
      <c r="C25" s="63"/>
      <c r="D25" s="59"/>
      <c r="E25" s="38" t="s">
        <v>40</v>
      </c>
      <c r="F25" s="9">
        <v>1</v>
      </c>
      <c r="G25" s="39"/>
      <c r="H25" s="40"/>
    </row>
    <row r="26" spans="2:8">
      <c r="B26" s="55"/>
      <c r="C26" s="63"/>
      <c r="D26" s="59"/>
      <c r="E26" s="38" t="s">
        <v>41</v>
      </c>
      <c r="F26" s="9">
        <v>0.75</v>
      </c>
      <c r="G26" s="39"/>
      <c r="H26" s="40"/>
    </row>
    <row r="27" spans="2:8">
      <c r="B27" s="55"/>
      <c r="C27" s="63"/>
      <c r="D27" s="59" t="s">
        <v>24</v>
      </c>
      <c r="E27" s="38" t="s">
        <v>39</v>
      </c>
      <c r="F27" s="9">
        <v>1</v>
      </c>
      <c r="G27" s="39">
        <f t="shared" ref="G27" si="12">SUM(F27:F29)</f>
        <v>2.75</v>
      </c>
      <c r="H27" s="40">
        <f t="shared" ref="H27" si="13">G27/G$70</f>
        <v>4.5267489711934158E-2</v>
      </c>
    </row>
    <row r="28" spans="2:8">
      <c r="B28" s="55"/>
      <c r="C28" s="63"/>
      <c r="D28" s="59"/>
      <c r="E28" s="38" t="s">
        <v>40</v>
      </c>
      <c r="F28" s="9">
        <v>1</v>
      </c>
      <c r="G28" s="39"/>
      <c r="H28" s="40"/>
    </row>
    <row r="29" spans="2:8">
      <c r="B29" s="55"/>
      <c r="C29" s="63"/>
      <c r="D29" s="59"/>
      <c r="E29" s="38" t="s">
        <v>41</v>
      </c>
      <c r="F29" s="9">
        <v>0.75</v>
      </c>
      <c r="G29" s="39"/>
      <c r="H29" s="40"/>
    </row>
    <row r="30" spans="2:8">
      <c r="B30" s="55"/>
      <c r="C30" s="63"/>
      <c r="D30" s="59" t="s">
        <v>25</v>
      </c>
      <c r="E30" s="38" t="s">
        <v>39</v>
      </c>
      <c r="F30" s="9">
        <v>1</v>
      </c>
      <c r="G30" s="39">
        <f t="shared" ref="G30" si="14">SUM(F30:F32)</f>
        <v>2.75</v>
      </c>
      <c r="H30" s="40">
        <f t="shared" ref="H30" si="15">G30/G$70</f>
        <v>4.5267489711934158E-2</v>
      </c>
    </row>
    <row r="31" spans="2:8">
      <c r="B31" s="55"/>
      <c r="C31" s="63"/>
      <c r="D31" s="59"/>
      <c r="E31" s="38" t="s">
        <v>40</v>
      </c>
      <c r="F31" s="9">
        <v>1</v>
      </c>
      <c r="G31" s="39"/>
      <c r="H31" s="40"/>
    </row>
    <row r="32" spans="2:8">
      <c r="B32" s="55"/>
      <c r="C32" s="63"/>
      <c r="D32" s="59"/>
      <c r="E32" s="38" t="s">
        <v>41</v>
      </c>
      <c r="F32" s="9">
        <v>0.75</v>
      </c>
      <c r="G32" s="39"/>
      <c r="H32" s="40"/>
    </row>
    <row r="33" spans="2:8">
      <c r="B33" s="55"/>
      <c r="C33" s="63"/>
      <c r="D33" s="60" t="s">
        <v>26</v>
      </c>
      <c r="E33" s="38" t="s">
        <v>39</v>
      </c>
      <c r="F33" s="9">
        <v>1</v>
      </c>
      <c r="G33" s="39">
        <f t="shared" ref="G33" si="16">SUM(F33:F35)</f>
        <v>2.75</v>
      </c>
      <c r="H33" s="40">
        <f t="shared" ref="H33" si="17">G33/G$70</f>
        <v>4.5267489711934158E-2</v>
      </c>
    </row>
    <row r="34" spans="2:8">
      <c r="B34" s="55"/>
      <c r="C34" s="63"/>
      <c r="D34" s="60"/>
      <c r="E34" s="38" t="s">
        <v>40</v>
      </c>
      <c r="F34" s="9">
        <v>1</v>
      </c>
      <c r="G34" s="39"/>
      <c r="H34" s="40"/>
    </row>
    <row r="35" spans="2:8">
      <c r="B35" s="55"/>
      <c r="C35" s="63"/>
      <c r="D35" s="60"/>
      <c r="E35" s="38" t="s">
        <v>41</v>
      </c>
      <c r="F35" s="9">
        <v>0.75</v>
      </c>
      <c r="G35" s="39"/>
      <c r="H35" s="40"/>
    </row>
    <row r="36" spans="2:8">
      <c r="B36" s="55"/>
      <c r="C36" s="63"/>
      <c r="D36" s="60" t="s">
        <v>27</v>
      </c>
      <c r="E36" s="38" t="s">
        <v>39</v>
      </c>
      <c r="F36" s="9">
        <v>1</v>
      </c>
      <c r="G36" s="39">
        <f t="shared" ref="G36" si="18">SUM(F36:F38)</f>
        <v>2.75</v>
      </c>
      <c r="H36" s="40">
        <f t="shared" ref="H36" si="19">G36/G$70</f>
        <v>4.5267489711934158E-2</v>
      </c>
    </row>
    <row r="37" spans="2:8">
      <c r="B37" s="55"/>
      <c r="C37" s="63"/>
      <c r="D37" s="60"/>
      <c r="E37" s="38" t="s">
        <v>40</v>
      </c>
      <c r="F37" s="9">
        <v>1</v>
      </c>
      <c r="G37" s="39"/>
      <c r="H37" s="40"/>
    </row>
    <row r="38" spans="2:8">
      <c r="B38" s="55"/>
      <c r="C38" s="63"/>
      <c r="D38" s="60"/>
      <c r="E38" s="38" t="s">
        <v>41</v>
      </c>
      <c r="F38" s="9">
        <v>0.75</v>
      </c>
      <c r="G38" s="39"/>
      <c r="H38" s="40"/>
    </row>
    <row r="39" spans="2:8">
      <c r="B39" s="55"/>
      <c r="C39" s="63"/>
      <c r="D39" s="60" t="s">
        <v>28</v>
      </c>
      <c r="E39" s="38" t="s">
        <v>39</v>
      </c>
      <c r="F39" s="9">
        <v>1</v>
      </c>
      <c r="G39" s="39">
        <f t="shared" ref="G39" si="20">SUM(F39:F41)</f>
        <v>2.75</v>
      </c>
      <c r="H39" s="40">
        <f t="shared" ref="H39" si="21">G39/G$70</f>
        <v>4.5267489711934158E-2</v>
      </c>
    </row>
    <row r="40" spans="2:8">
      <c r="B40" s="55"/>
      <c r="C40" s="63"/>
      <c r="D40" s="60"/>
      <c r="E40" s="38" t="s">
        <v>40</v>
      </c>
      <c r="F40" s="9">
        <v>1</v>
      </c>
      <c r="G40" s="39"/>
      <c r="H40" s="40"/>
    </row>
    <row r="41" spans="2:8">
      <c r="B41" s="55"/>
      <c r="C41" s="63"/>
      <c r="D41" s="60"/>
      <c r="E41" s="38" t="s">
        <v>41</v>
      </c>
      <c r="F41" s="9">
        <v>0.75</v>
      </c>
      <c r="G41" s="39"/>
      <c r="H41" s="40"/>
    </row>
    <row r="42" spans="2:8">
      <c r="B42" s="55"/>
      <c r="C42" s="63"/>
      <c r="D42" s="59" t="s">
        <v>29</v>
      </c>
      <c r="E42" s="38" t="s">
        <v>39</v>
      </c>
      <c r="F42" s="9">
        <v>1</v>
      </c>
      <c r="G42" s="39">
        <f t="shared" ref="G42" si="22">SUM(F42:F44)</f>
        <v>2.75</v>
      </c>
      <c r="H42" s="40">
        <f t="shared" ref="H42" si="23">G42/G$70</f>
        <v>4.5267489711934158E-2</v>
      </c>
    </row>
    <row r="43" spans="2:8">
      <c r="B43" s="55"/>
      <c r="C43" s="63"/>
      <c r="D43" s="59"/>
      <c r="E43" s="38" t="s">
        <v>40</v>
      </c>
      <c r="F43" s="9">
        <v>1</v>
      </c>
      <c r="G43" s="39"/>
      <c r="H43" s="40"/>
    </row>
    <row r="44" spans="2:8">
      <c r="B44" s="55"/>
      <c r="C44" s="63"/>
      <c r="D44" s="59"/>
      <c r="E44" s="38" t="s">
        <v>41</v>
      </c>
      <c r="F44" s="9">
        <v>0.75</v>
      </c>
      <c r="G44" s="39"/>
      <c r="H44" s="40"/>
    </row>
    <row r="45" spans="2:8">
      <c r="B45" s="55"/>
      <c r="C45" s="63"/>
      <c r="D45" s="59" t="s">
        <v>30</v>
      </c>
      <c r="E45" s="38" t="s">
        <v>39</v>
      </c>
      <c r="F45" s="9">
        <v>1</v>
      </c>
      <c r="G45" s="39">
        <f t="shared" ref="G45" si="24">SUM(F45:F47)</f>
        <v>2.75</v>
      </c>
      <c r="H45" s="40">
        <f t="shared" ref="H45" si="25">G45/G$70</f>
        <v>4.5267489711934158E-2</v>
      </c>
    </row>
    <row r="46" spans="2:8">
      <c r="B46" s="55"/>
      <c r="C46" s="63"/>
      <c r="D46" s="59"/>
      <c r="E46" s="38" t="s">
        <v>40</v>
      </c>
      <c r="F46" s="9">
        <v>1</v>
      </c>
      <c r="G46" s="39"/>
      <c r="H46" s="40"/>
    </row>
    <row r="47" spans="2:8">
      <c r="B47" s="55"/>
      <c r="C47" s="63"/>
      <c r="D47" s="59"/>
      <c r="E47" s="38" t="s">
        <v>41</v>
      </c>
      <c r="F47" s="9">
        <v>0.75</v>
      </c>
      <c r="G47" s="39"/>
      <c r="H47" s="40"/>
    </row>
    <row r="48" spans="2:8">
      <c r="B48" s="55"/>
      <c r="C48" s="63"/>
      <c r="D48" s="61" t="s">
        <v>31</v>
      </c>
      <c r="E48" s="38" t="s">
        <v>39</v>
      </c>
      <c r="F48" s="9">
        <v>1</v>
      </c>
      <c r="G48" s="39">
        <f t="shared" ref="G48" si="26">SUM(F48:F50)</f>
        <v>2.75</v>
      </c>
      <c r="H48" s="40">
        <f t="shared" ref="H48" si="27">G48/G$70</f>
        <v>4.5267489711934158E-2</v>
      </c>
    </row>
    <row r="49" spans="2:8">
      <c r="B49" s="55"/>
      <c r="C49" s="63"/>
      <c r="D49" s="61"/>
      <c r="E49" s="38" t="s">
        <v>40</v>
      </c>
      <c r="F49" s="9">
        <v>1</v>
      </c>
      <c r="G49" s="39"/>
      <c r="H49" s="40"/>
    </row>
    <row r="50" spans="2:8">
      <c r="B50" s="55"/>
      <c r="C50" s="63"/>
      <c r="D50" s="61"/>
      <c r="E50" s="38" t="s">
        <v>41</v>
      </c>
      <c r="F50" s="9">
        <v>0.75</v>
      </c>
      <c r="G50" s="39"/>
      <c r="H50" s="40"/>
    </row>
    <row r="51" spans="2:8">
      <c r="B51" s="55"/>
      <c r="C51" s="63"/>
      <c r="D51" s="61" t="s">
        <v>32</v>
      </c>
      <c r="E51" s="38" t="s">
        <v>39</v>
      </c>
      <c r="F51" s="9">
        <v>1</v>
      </c>
      <c r="G51" s="39">
        <f t="shared" ref="G51" si="28">SUM(F51:F53)</f>
        <v>2.75</v>
      </c>
      <c r="H51" s="40">
        <f t="shared" ref="H51" si="29">G51/G$70</f>
        <v>4.5267489711934158E-2</v>
      </c>
    </row>
    <row r="52" spans="2:8">
      <c r="B52" s="55"/>
      <c r="C52" s="63"/>
      <c r="D52" s="61"/>
      <c r="E52" s="38" t="s">
        <v>40</v>
      </c>
      <c r="F52" s="9">
        <v>1</v>
      </c>
      <c r="G52" s="39"/>
      <c r="H52" s="40"/>
    </row>
    <row r="53" spans="2:8">
      <c r="B53" s="55"/>
      <c r="C53" s="63"/>
      <c r="D53" s="61"/>
      <c r="E53" s="38" t="s">
        <v>41</v>
      </c>
      <c r="F53" s="9">
        <v>0.75</v>
      </c>
      <c r="G53" s="39"/>
      <c r="H53" s="40"/>
    </row>
    <row r="54" spans="2:8">
      <c r="B54" s="55"/>
      <c r="C54" s="63"/>
      <c r="D54" s="61" t="s">
        <v>33</v>
      </c>
      <c r="E54" s="38" t="s">
        <v>39</v>
      </c>
      <c r="F54" s="9">
        <v>1</v>
      </c>
      <c r="G54" s="39">
        <f t="shared" ref="G54" si="30">SUM(F54:F56)</f>
        <v>2.75</v>
      </c>
      <c r="H54" s="40">
        <f t="shared" ref="H54" si="31">G54/G$70</f>
        <v>4.5267489711934158E-2</v>
      </c>
    </row>
    <row r="55" spans="2:8">
      <c r="B55" s="55"/>
      <c r="C55" s="63"/>
      <c r="D55" s="61"/>
      <c r="E55" s="38" t="s">
        <v>40</v>
      </c>
      <c r="F55" s="9">
        <v>1</v>
      </c>
      <c r="G55" s="39"/>
      <c r="H55" s="40"/>
    </row>
    <row r="56" spans="2:8">
      <c r="B56" s="55"/>
      <c r="C56" s="63"/>
      <c r="D56" s="61"/>
      <c r="E56" s="38" t="s">
        <v>41</v>
      </c>
      <c r="F56" s="9">
        <v>0.75</v>
      </c>
      <c r="G56" s="39"/>
      <c r="H56" s="40"/>
    </row>
    <row r="57" spans="2:8">
      <c r="B57" s="55"/>
      <c r="C57" s="63"/>
      <c r="D57" s="59" t="s">
        <v>34</v>
      </c>
      <c r="E57" s="38" t="s">
        <v>39</v>
      </c>
      <c r="F57" s="9">
        <v>1</v>
      </c>
      <c r="G57" s="39">
        <f t="shared" ref="G57" si="32">SUM(F57:F59)</f>
        <v>2.75</v>
      </c>
      <c r="H57" s="40">
        <f t="shared" ref="H57" si="33">G57/G$70</f>
        <v>4.5267489711934158E-2</v>
      </c>
    </row>
    <row r="58" spans="2:8">
      <c r="B58" s="55"/>
      <c r="C58" s="63"/>
      <c r="D58" s="59"/>
      <c r="E58" s="38" t="s">
        <v>40</v>
      </c>
      <c r="F58" s="9">
        <v>1</v>
      </c>
      <c r="G58" s="39"/>
      <c r="H58" s="40"/>
    </row>
    <row r="59" spans="2:8">
      <c r="B59" s="55"/>
      <c r="C59" s="63"/>
      <c r="D59" s="59"/>
      <c r="E59" s="38" t="s">
        <v>41</v>
      </c>
      <c r="F59" s="9">
        <v>0.75</v>
      </c>
      <c r="G59" s="39"/>
      <c r="H59" s="40"/>
    </row>
    <row r="60" spans="2:8">
      <c r="B60" s="55"/>
      <c r="C60" s="63"/>
      <c r="D60" s="59" t="s">
        <v>35</v>
      </c>
      <c r="E60" s="38" t="s">
        <v>39</v>
      </c>
      <c r="F60" s="9">
        <v>1</v>
      </c>
      <c r="G60" s="39">
        <f t="shared" ref="G60" si="34">SUM(F60:F62)</f>
        <v>2.75</v>
      </c>
      <c r="H60" s="40">
        <f t="shared" ref="H60" si="35">G60/G$70</f>
        <v>4.5267489711934158E-2</v>
      </c>
    </row>
    <row r="61" spans="2:8">
      <c r="B61" s="55"/>
      <c r="C61" s="63"/>
      <c r="D61" s="59"/>
      <c r="E61" s="38" t="s">
        <v>40</v>
      </c>
      <c r="F61" s="9">
        <v>1</v>
      </c>
      <c r="G61" s="39"/>
      <c r="H61" s="40"/>
    </row>
    <row r="62" spans="2:8">
      <c r="B62" s="55"/>
      <c r="C62" s="63"/>
      <c r="D62" s="59"/>
      <c r="E62" s="38" t="s">
        <v>41</v>
      </c>
      <c r="F62" s="9">
        <v>0.75</v>
      </c>
      <c r="G62" s="39"/>
      <c r="H62" s="40"/>
    </row>
    <row r="63" spans="2:8">
      <c r="B63" s="55"/>
      <c r="C63" s="63"/>
      <c r="D63" s="59" t="s">
        <v>36</v>
      </c>
      <c r="E63" s="38" t="s">
        <v>39</v>
      </c>
      <c r="F63" s="9">
        <v>1</v>
      </c>
      <c r="G63" s="39">
        <f t="shared" ref="G63" si="36">SUM(F63:F65)</f>
        <v>2.75</v>
      </c>
      <c r="H63" s="40">
        <f t="shared" ref="H63" si="37">G63/G$70</f>
        <v>4.5267489711934158E-2</v>
      </c>
    </row>
    <row r="64" spans="2:8">
      <c r="B64" s="55"/>
      <c r="C64" s="63"/>
      <c r="D64" s="59"/>
      <c r="E64" s="38" t="s">
        <v>40</v>
      </c>
      <c r="F64" s="9">
        <v>1</v>
      </c>
      <c r="G64" s="39"/>
      <c r="H64" s="40"/>
    </row>
    <row r="65" spans="2:8">
      <c r="B65" s="55"/>
      <c r="C65" s="63"/>
      <c r="D65" s="59"/>
      <c r="E65" s="38" t="s">
        <v>41</v>
      </c>
      <c r="F65" s="9">
        <v>0.75</v>
      </c>
      <c r="G65" s="39"/>
      <c r="H65" s="40"/>
    </row>
    <row r="66" spans="2:8">
      <c r="B66" s="55"/>
      <c r="C66" s="63"/>
      <c r="D66" s="59" t="s">
        <v>37</v>
      </c>
      <c r="E66" s="38" t="s">
        <v>39</v>
      </c>
      <c r="F66" s="9">
        <v>1</v>
      </c>
      <c r="G66" s="39">
        <f t="shared" ref="G66" si="38">SUM(F66:F68)</f>
        <v>2.75</v>
      </c>
      <c r="H66" s="40">
        <f t="shared" ref="H66" si="39">G66/G$70</f>
        <v>4.5267489711934158E-2</v>
      </c>
    </row>
    <row r="67" spans="2:8">
      <c r="B67" s="55"/>
      <c r="C67" s="63"/>
      <c r="D67" s="59"/>
      <c r="E67" s="38" t="s">
        <v>40</v>
      </c>
      <c r="F67" s="9">
        <v>1</v>
      </c>
      <c r="G67" s="39"/>
      <c r="H67" s="40"/>
    </row>
    <row r="68" spans="2:8">
      <c r="B68" s="55"/>
      <c r="C68" s="63"/>
      <c r="D68" s="59"/>
      <c r="E68" s="38" t="s">
        <v>41</v>
      </c>
      <c r="F68" s="9">
        <v>0.75</v>
      </c>
      <c r="G68" s="39"/>
      <c r="H68" s="40"/>
    </row>
    <row r="69" spans="2:8" ht="17.25" thickBot="1">
      <c r="B69" s="55"/>
      <c r="C69" s="64"/>
      <c r="D69" s="62" t="s">
        <v>45</v>
      </c>
      <c r="E69" s="41"/>
      <c r="F69" s="42">
        <v>3</v>
      </c>
      <c r="G69" s="43">
        <v>3</v>
      </c>
      <c r="H69" s="44">
        <f t="shared" ref="H69" si="40">G69/G$70</f>
        <v>4.9382716049382713E-2</v>
      </c>
    </row>
    <row r="70" spans="2:8" ht="18" thickTop="1" thickBot="1">
      <c r="B70" s="55"/>
      <c r="C70" s="67" t="s">
        <v>43</v>
      </c>
      <c r="D70" s="70"/>
      <c r="E70" s="71"/>
      <c r="F70" s="72">
        <f>SUM(F6:F69)</f>
        <v>60.75</v>
      </c>
      <c r="G70" s="72">
        <f>SUM(G6:G69)</f>
        <v>60.75</v>
      </c>
      <c r="H70" s="73">
        <f>SUM(H6:H69)</f>
        <v>1.0000000000000002</v>
      </c>
    </row>
    <row r="71" spans="2:8" ht="17.25" thickTop="1">
      <c r="B71" s="87">
        <v>2</v>
      </c>
      <c r="C71" s="65" t="s">
        <v>49</v>
      </c>
      <c r="D71" s="74" t="s">
        <v>50</v>
      </c>
      <c r="E71" s="75" t="s">
        <v>55</v>
      </c>
      <c r="F71" s="76">
        <v>1</v>
      </c>
      <c r="G71" s="82">
        <f>SUM(F71:F74)</f>
        <v>12</v>
      </c>
      <c r="H71" s="83">
        <f>G71/G$92</f>
        <v>0.19047619047619047</v>
      </c>
    </row>
    <row r="72" spans="2:8">
      <c r="B72" s="66"/>
      <c r="C72" s="30"/>
      <c r="D72" s="77"/>
      <c r="E72" s="78" t="s">
        <v>56</v>
      </c>
      <c r="F72" s="79">
        <v>5</v>
      </c>
      <c r="G72" s="39"/>
      <c r="H72" s="84"/>
    </row>
    <row r="73" spans="2:8">
      <c r="B73" s="66"/>
      <c r="C73" s="30"/>
      <c r="D73" s="77"/>
      <c r="E73" s="80" t="s">
        <v>40</v>
      </c>
      <c r="F73" s="79">
        <v>4</v>
      </c>
      <c r="G73" s="39"/>
      <c r="H73" s="84"/>
    </row>
    <row r="74" spans="2:8">
      <c r="B74" s="66"/>
      <c r="C74" s="30"/>
      <c r="D74" s="77"/>
      <c r="E74" s="80" t="s">
        <v>41</v>
      </c>
      <c r="F74" s="79">
        <v>2</v>
      </c>
      <c r="G74" s="39"/>
      <c r="H74" s="84"/>
    </row>
    <row r="75" spans="2:8">
      <c r="B75" s="66"/>
      <c r="C75" s="30"/>
      <c r="D75" s="77" t="s">
        <v>51</v>
      </c>
      <c r="E75" s="80" t="s">
        <v>55</v>
      </c>
      <c r="F75" s="79">
        <v>1</v>
      </c>
      <c r="G75" s="39">
        <f t="shared" ref="G75" si="41">SUM(F75:F78)</f>
        <v>12</v>
      </c>
      <c r="H75" s="84">
        <f t="shared" ref="H75" si="42">G75/G$92</f>
        <v>0.19047619047619047</v>
      </c>
    </row>
    <row r="76" spans="2:8">
      <c r="B76" s="66"/>
      <c r="C76" s="30"/>
      <c r="D76" s="77"/>
      <c r="E76" s="78" t="s">
        <v>56</v>
      </c>
      <c r="F76" s="79">
        <v>5</v>
      </c>
      <c r="G76" s="39"/>
      <c r="H76" s="84"/>
    </row>
    <row r="77" spans="2:8">
      <c r="B77" s="66"/>
      <c r="C77" s="30"/>
      <c r="D77" s="77"/>
      <c r="E77" s="80" t="s">
        <v>40</v>
      </c>
      <c r="F77" s="79">
        <v>4</v>
      </c>
      <c r="G77" s="39"/>
      <c r="H77" s="84"/>
    </row>
    <row r="78" spans="2:8">
      <c r="B78" s="66"/>
      <c r="C78" s="30"/>
      <c r="D78" s="77"/>
      <c r="E78" s="80" t="s">
        <v>41</v>
      </c>
      <c r="F78" s="79">
        <v>2</v>
      </c>
      <c r="G78" s="39"/>
      <c r="H78" s="84"/>
    </row>
    <row r="79" spans="2:8">
      <c r="B79" s="66"/>
      <c r="C79" s="30"/>
      <c r="D79" s="77" t="s">
        <v>52</v>
      </c>
      <c r="E79" s="80" t="s">
        <v>55</v>
      </c>
      <c r="F79" s="79">
        <v>1</v>
      </c>
      <c r="G79" s="39">
        <f t="shared" ref="G79" si="43">SUM(F79:F82)</f>
        <v>12</v>
      </c>
      <c r="H79" s="84">
        <f t="shared" ref="H79" si="44">G79/G$92</f>
        <v>0.19047619047619047</v>
      </c>
    </row>
    <row r="80" spans="2:8">
      <c r="B80" s="66"/>
      <c r="C80" s="30"/>
      <c r="D80" s="77"/>
      <c r="E80" s="78" t="s">
        <v>56</v>
      </c>
      <c r="F80" s="79">
        <v>5</v>
      </c>
      <c r="G80" s="39"/>
      <c r="H80" s="84"/>
    </row>
    <row r="81" spans="2:8">
      <c r="B81" s="66"/>
      <c r="C81" s="30"/>
      <c r="D81" s="77"/>
      <c r="E81" s="80" t="s">
        <v>40</v>
      </c>
      <c r="F81" s="79">
        <v>4</v>
      </c>
      <c r="G81" s="39"/>
      <c r="H81" s="84"/>
    </row>
    <row r="82" spans="2:8">
      <c r="B82" s="66"/>
      <c r="C82" s="30"/>
      <c r="D82" s="77"/>
      <c r="E82" s="80" t="s">
        <v>41</v>
      </c>
      <c r="F82" s="79">
        <v>2</v>
      </c>
      <c r="G82" s="39"/>
      <c r="H82" s="84"/>
    </row>
    <row r="83" spans="2:8">
      <c r="B83" s="66"/>
      <c r="C83" s="30"/>
      <c r="D83" s="77" t="s">
        <v>53</v>
      </c>
      <c r="E83" s="80" t="s">
        <v>55</v>
      </c>
      <c r="F83" s="79">
        <v>1</v>
      </c>
      <c r="G83" s="39">
        <f t="shared" ref="G83" si="45">SUM(F83:F86)</f>
        <v>12</v>
      </c>
      <c r="H83" s="84">
        <f t="shared" ref="H83" si="46">G83/G$92</f>
        <v>0.19047619047619047</v>
      </c>
    </row>
    <row r="84" spans="2:8">
      <c r="B84" s="66"/>
      <c r="C84" s="30"/>
      <c r="D84" s="77"/>
      <c r="E84" s="78" t="s">
        <v>56</v>
      </c>
      <c r="F84" s="79">
        <v>5</v>
      </c>
      <c r="G84" s="39"/>
      <c r="H84" s="84"/>
    </row>
    <row r="85" spans="2:8">
      <c r="B85" s="66"/>
      <c r="C85" s="30"/>
      <c r="D85" s="77"/>
      <c r="E85" s="80" t="s">
        <v>40</v>
      </c>
      <c r="F85" s="79">
        <v>4</v>
      </c>
      <c r="G85" s="39"/>
      <c r="H85" s="84"/>
    </row>
    <row r="86" spans="2:8">
      <c r="B86" s="66"/>
      <c r="C86" s="30"/>
      <c r="D86" s="77"/>
      <c r="E86" s="80" t="s">
        <v>41</v>
      </c>
      <c r="F86" s="79">
        <v>2</v>
      </c>
      <c r="G86" s="39"/>
      <c r="H86" s="84"/>
    </row>
    <row r="87" spans="2:8">
      <c r="B87" s="66"/>
      <c r="C87" s="30"/>
      <c r="D87" s="77" t="s">
        <v>54</v>
      </c>
      <c r="E87" s="80" t="s">
        <v>55</v>
      </c>
      <c r="F87" s="79">
        <v>1</v>
      </c>
      <c r="G87" s="39">
        <f t="shared" ref="G87" si="47">SUM(F87:F90)</f>
        <v>13</v>
      </c>
      <c r="H87" s="84">
        <f t="shared" ref="H87" si="48">G87/G$92</f>
        <v>0.20634920634920634</v>
      </c>
    </row>
    <row r="88" spans="2:8">
      <c r="B88" s="66"/>
      <c r="C88" s="30"/>
      <c r="D88" s="77"/>
      <c r="E88" s="78" t="s">
        <v>56</v>
      </c>
      <c r="F88" s="79">
        <v>5</v>
      </c>
      <c r="G88" s="39"/>
      <c r="H88" s="84"/>
    </row>
    <row r="89" spans="2:8">
      <c r="B89" s="66"/>
      <c r="C89" s="30"/>
      <c r="D89" s="77"/>
      <c r="E89" s="80" t="s">
        <v>40</v>
      </c>
      <c r="F89" s="79">
        <v>4</v>
      </c>
      <c r="G89" s="39"/>
      <c r="H89" s="84"/>
    </row>
    <row r="90" spans="2:8">
      <c r="B90" s="66"/>
      <c r="C90" s="30"/>
      <c r="D90" s="77"/>
      <c r="E90" s="80" t="s">
        <v>41</v>
      </c>
      <c r="F90" s="79">
        <v>3</v>
      </c>
      <c r="G90" s="39"/>
      <c r="H90" s="84"/>
    </row>
    <row r="91" spans="2:8" ht="17.25" thickBot="1">
      <c r="B91" s="66"/>
      <c r="C91" s="31"/>
      <c r="D91" s="14" t="s">
        <v>57</v>
      </c>
      <c r="E91" s="15"/>
      <c r="F91" s="81">
        <v>2</v>
      </c>
      <c r="G91" s="85">
        <f>F91</f>
        <v>2</v>
      </c>
      <c r="H91" s="86">
        <f t="shared" ref="H91" si="49">G91/G$92</f>
        <v>3.1746031746031744E-2</v>
      </c>
    </row>
    <row r="92" spans="2:8" ht="17.25" thickBot="1">
      <c r="B92" s="88"/>
      <c r="C92" s="95" t="s">
        <v>43</v>
      </c>
      <c r="D92" s="70"/>
      <c r="E92" s="71"/>
      <c r="F92" s="72">
        <f>SUM(F71:F91)</f>
        <v>63</v>
      </c>
      <c r="G92" s="72">
        <f>SUM(G71:G91)</f>
        <v>63</v>
      </c>
      <c r="H92" s="73">
        <f>SUM(H71:H91)</f>
        <v>0.99999999999999989</v>
      </c>
    </row>
    <row r="93" spans="2:8">
      <c r="B93" s="87">
        <v>3</v>
      </c>
      <c r="C93" s="29" t="s">
        <v>58</v>
      </c>
      <c r="D93" s="17" t="s">
        <v>59</v>
      </c>
      <c r="E93" s="3" t="s">
        <v>55</v>
      </c>
      <c r="F93" s="6">
        <v>3</v>
      </c>
      <c r="G93" s="89">
        <f>SUM(F93:F96)</f>
        <v>23</v>
      </c>
      <c r="H93" s="90">
        <f>G93/G$106</f>
        <v>0.323943661971831</v>
      </c>
    </row>
    <row r="94" spans="2:8">
      <c r="B94" s="66"/>
      <c r="C94" s="30"/>
      <c r="D94" s="18"/>
      <c r="E94" s="5" t="s">
        <v>56</v>
      </c>
      <c r="F94" s="7">
        <v>8</v>
      </c>
      <c r="G94" s="91"/>
      <c r="H94" s="92"/>
    </row>
    <row r="95" spans="2:8">
      <c r="B95" s="66"/>
      <c r="C95" s="30"/>
      <c r="D95" s="18"/>
      <c r="E95" s="4" t="s">
        <v>40</v>
      </c>
      <c r="F95" s="7">
        <v>8</v>
      </c>
      <c r="G95" s="91"/>
      <c r="H95" s="92"/>
    </row>
    <row r="96" spans="2:8">
      <c r="B96" s="66"/>
      <c r="C96" s="30"/>
      <c r="D96" s="18"/>
      <c r="E96" s="4" t="s">
        <v>41</v>
      </c>
      <c r="F96" s="7">
        <v>4</v>
      </c>
      <c r="G96" s="91"/>
      <c r="H96" s="92"/>
    </row>
    <row r="97" spans="2:8">
      <c r="B97" s="66"/>
      <c r="C97" s="30"/>
      <c r="D97" s="18" t="s">
        <v>60</v>
      </c>
      <c r="E97" s="4" t="s">
        <v>55</v>
      </c>
      <c r="F97" s="7">
        <v>3</v>
      </c>
      <c r="G97" s="91">
        <f>SUM(F97:F100)</f>
        <v>23</v>
      </c>
      <c r="H97" s="92">
        <f t="shared" ref="H97" si="50">G97/G$106</f>
        <v>0.323943661971831</v>
      </c>
    </row>
    <row r="98" spans="2:8">
      <c r="B98" s="66"/>
      <c r="C98" s="30"/>
      <c r="D98" s="18"/>
      <c r="E98" s="5" t="s">
        <v>56</v>
      </c>
      <c r="F98" s="7">
        <v>8</v>
      </c>
      <c r="G98" s="91"/>
      <c r="H98" s="92"/>
    </row>
    <row r="99" spans="2:8">
      <c r="B99" s="66"/>
      <c r="C99" s="30"/>
      <c r="D99" s="18"/>
      <c r="E99" s="4" t="s">
        <v>40</v>
      </c>
      <c r="F99" s="7">
        <v>8</v>
      </c>
      <c r="G99" s="91"/>
      <c r="H99" s="92"/>
    </row>
    <row r="100" spans="2:8">
      <c r="B100" s="66"/>
      <c r="C100" s="30"/>
      <c r="D100" s="18"/>
      <c r="E100" s="4" t="s">
        <v>41</v>
      </c>
      <c r="F100" s="7">
        <v>4</v>
      </c>
      <c r="G100" s="91"/>
      <c r="H100" s="92"/>
    </row>
    <row r="101" spans="2:8">
      <c r="B101" s="66"/>
      <c r="C101" s="30"/>
      <c r="D101" s="18" t="s">
        <v>61</v>
      </c>
      <c r="E101" s="4" t="s">
        <v>55</v>
      </c>
      <c r="F101" s="7">
        <v>3</v>
      </c>
      <c r="G101" s="91">
        <f t="shared" ref="G101" si="51">SUM(F101:F104)</f>
        <v>23</v>
      </c>
      <c r="H101" s="92">
        <f t="shared" ref="H101" si="52">G101/G$106</f>
        <v>0.323943661971831</v>
      </c>
    </row>
    <row r="102" spans="2:8">
      <c r="B102" s="66"/>
      <c r="C102" s="30"/>
      <c r="D102" s="18"/>
      <c r="E102" s="5" t="s">
        <v>56</v>
      </c>
      <c r="F102" s="7">
        <v>8</v>
      </c>
      <c r="G102" s="91"/>
      <c r="H102" s="92"/>
    </row>
    <row r="103" spans="2:8">
      <c r="B103" s="66"/>
      <c r="C103" s="30"/>
      <c r="D103" s="18"/>
      <c r="E103" s="4" t="s">
        <v>40</v>
      </c>
      <c r="F103" s="7">
        <v>8</v>
      </c>
      <c r="G103" s="91"/>
      <c r="H103" s="92"/>
    </row>
    <row r="104" spans="2:8">
      <c r="B104" s="66"/>
      <c r="C104" s="30"/>
      <c r="D104" s="18"/>
      <c r="E104" s="4" t="s">
        <v>41</v>
      </c>
      <c r="F104" s="7">
        <v>4</v>
      </c>
      <c r="G104" s="91"/>
      <c r="H104" s="92"/>
    </row>
    <row r="105" spans="2:8" ht="17.25" thickBot="1">
      <c r="B105" s="66"/>
      <c r="C105" s="31"/>
      <c r="D105" s="16" t="s">
        <v>57</v>
      </c>
      <c r="E105" s="13"/>
      <c r="F105" s="8">
        <v>2</v>
      </c>
      <c r="G105" s="93">
        <f>F105</f>
        <v>2</v>
      </c>
      <c r="H105" s="94">
        <f>G105/G$106</f>
        <v>2.8169014084507043E-2</v>
      </c>
    </row>
    <row r="106" spans="2:8" ht="17.25" thickBot="1">
      <c r="B106" s="88"/>
      <c r="C106" s="67" t="s">
        <v>43</v>
      </c>
      <c r="D106" s="68"/>
      <c r="E106" s="69"/>
      <c r="F106" s="56">
        <f>SUM(F93:F105)</f>
        <v>71</v>
      </c>
      <c r="G106" s="56">
        <f>SUM(G93:G105)</f>
        <v>71</v>
      </c>
      <c r="H106" s="57">
        <f>SUM(H93:H105)</f>
        <v>1</v>
      </c>
    </row>
    <row r="107" spans="2:8" ht="17.25" thickTop="1">
      <c r="B107" s="87">
        <v>4</v>
      </c>
      <c r="C107" s="65" t="s">
        <v>49</v>
      </c>
      <c r="D107" s="74" t="s">
        <v>62</v>
      </c>
      <c r="E107" s="75" t="s">
        <v>55</v>
      </c>
      <c r="F107" s="76">
        <v>1</v>
      </c>
      <c r="G107" s="82">
        <f>SUM(F107:F110)</f>
        <v>12</v>
      </c>
      <c r="H107" s="83">
        <f>G107/G$92</f>
        <v>0.19047619047619047</v>
      </c>
    </row>
    <row r="108" spans="2:8">
      <c r="B108" s="66"/>
      <c r="C108" s="30"/>
      <c r="D108" s="77"/>
      <c r="E108" s="78" t="s">
        <v>56</v>
      </c>
      <c r="F108" s="79">
        <v>5</v>
      </c>
      <c r="G108" s="39"/>
      <c r="H108" s="84"/>
    </row>
    <row r="109" spans="2:8">
      <c r="B109" s="66"/>
      <c r="C109" s="30"/>
      <c r="D109" s="77"/>
      <c r="E109" s="80" t="s">
        <v>40</v>
      </c>
      <c r="F109" s="79">
        <v>4</v>
      </c>
      <c r="G109" s="39"/>
      <c r="H109" s="84"/>
    </row>
    <row r="110" spans="2:8">
      <c r="B110" s="66"/>
      <c r="C110" s="30"/>
      <c r="D110" s="77"/>
      <c r="E110" s="80" t="s">
        <v>41</v>
      </c>
      <c r="F110" s="79">
        <v>2</v>
      </c>
      <c r="G110" s="39"/>
      <c r="H110" s="84"/>
    </row>
    <row r="111" spans="2:8">
      <c r="B111" s="66"/>
      <c r="C111" s="30"/>
      <c r="D111" s="77" t="s">
        <v>63</v>
      </c>
      <c r="E111" s="80" t="s">
        <v>55</v>
      </c>
      <c r="F111" s="79">
        <v>1</v>
      </c>
      <c r="G111" s="39">
        <f t="shared" ref="G111" si="53">SUM(F111:F114)</f>
        <v>12</v>
      </c>
      <c r="H111" s="84">
        <f t="shared" ref="H111" si="54">G111/G$92</f>
        <v>0.19047619047619047</v>
      </c>
    </row>
    <row r="112" spans="2:8">
      <c r="B112" s="66"/>
      <c r="C112" s="30"/>
      <c r="D112" s="77"/>
      <c r="E112" s="78" t="s">
        <v>56</v>
      </c>
      <c r="F112" s="79">
        <v>5</v>
      </c>
      <c r="G112" s="39"/>
      <c r="H112" s="84"/>
    </row>
    <row r="113" spans="2:8">
      <c r="B113" s="66"/>
      <c r="C113" s="30"/>
      <c r="D113" s="77"/>
      <c r="E113" s="80" t="s">
        <v>40</v>
      </c>
      <c r="F113" s="79">
        <v>4</v>
      </c>
      <c r="G113" s="39"/>
      <c r="H113" s="84"/>
    </row>
    <row r="114" spans="2:8">
      <c r="B114" s="66"/>
      <c r="C114" s="30"/>
      <c r="D114" s="77"/>
      <c r="E114" s="80" t="s">
        <v>41</v>
      </c>
      <c r="F114" s="79">
        <v>2</v>
      </c>
      <c r="G114" s="39"/>
      <c r="H114" s="84"/>
    </row>
    <row r="115" spans="2:8">
      <c r="B115" s="66"/>
      <c r="C115" s="30"/>
      <c r="D115" s="77" t="s">
        <v>64</v>
      </c>
      <c r="E115" s="80" t="s">
        <v>55</v>
      </c>
      <c r="F115" s="79">
        <v>1</v>
      </c>
      <c r="G115" s="39">
        <f t="shared" ref="G115" si="55">SUM(F115:F118)</f>
        <v>12</v>
      </c>
      <c r="H115" s="84">
        <f t="shared" ref="H115" si="56">G115/G$92</f>
        <v>0.19047619047619047</v>
      </c>
    </row>
    <row r="116" spans="2:8">
      <c r="B116" s="66"/>
      <c r="C116" s="30"/>
      <c r="D116" s="77"/>
      <c r="E116" s="78" t="s">
        <v>56</v>
      </c>
      <c r="F116" s="79">
        <v>5</v>
      </c>
      <c r="G116" s="39"/>
      <c r="H116" s="84"/>
    </row>
    <row r="117" spans="2:8">
      <c r="B117" s="66"/>
      <c r="C117" s="30"/>
      <c r="D117" s="77"/>
      <c r="E117" s="80" t="s">
        <v>40</v>
      </c>
      <c r="F117" s="79">
        <v>4</v>
      </c>
      <c r="G117" s="39"/>
      <c r="H117" s="84"/>
    </row>
    <row r="118" spans="2:8">
      <c r="B118" s="66"/>
      <c r="C118" s="30"/>
      <c r="D118" s="77"/>
      <c r="E118" s="80" t="s">
        <v>41</v>
      </c>
      <c r="F118" s="79">
        <v>2</v>
      </c>
      <c r="G118" s="39"/>
      <c r="H118" s="84"/>
    </row>
    <row r="119" spans="2:8">
      <c r="B119" s="66"/>
      <c r="C119" s="30"/>
      <c r="D119" s="77" t="s">
        <v>65</v>
      </c>
      <c r="E119" s="80" t="s">
        <v>55</v>
      </c>
      <c r="F119" s="79">
        <v>1</v>
      </c>
      <c r="G119" s="39">
        <f t="shared" ref="G119" si="57">SUM(F119:F122)</f>
        <v>12</v>
      </c>
      <c r="H119" s="84">
        <f t="shared" ref="H119" si="58">G119/G$92</f>
        <v>0.19047619047619047</v>
      </c>
    </row>
    <row r="120" spans="2:8">
      <c r="B120" s="66"/>
      <c r="C120" s="30"/>
      <c r="D120" s="77"/>
      <c r="E120" s="78" t="s">
        <v>56</v>
      </c>
      <c r="F120" s="79">
        <v>5</v>
      </c>
      <c r="G120" s="39"/>
      <c r="H120" s="84"/>
    </row>
    <row r="121" spans="2:8">
      <c r="B121" s="66"/>
      <c r="C121" s="30"/>
      <c r="D121" s="77"/>
      <c r="E121" s="80" t="s">
        <v>40</v>
      </c>
      <c r="F121" s="79">
        <v>4</v>
      </c>
      <c r="G121" s="39"/>
      <c r="H121" s="84"/>
    </row>
    <row r="122" spans="2:8">
      <c r="B122" s="66"/>
      <c r="C122" s="30"/>
      <c r="D122" s="77"/>
      <c r="E122" s="80" t="s">
        <v>41</v>
      </c>
      <c r="F122" s="79">
        <v>2</v>
      </c>
      <c r="G122" s="39"/>
      <c r="H122" s="84"/>
    </row>
    <row r="123" spans="2:8">
      <c r="B123" s="66"/>
      <c r="C123" s="30"/>
      <c r="D123" s="77" t="s">
        <v>66</v>
      </c>
      <c r="E123" s="80" t="s">
        <v>55</v>
      </c>
      <c r="F123" s="79">
        <v>1</v>
      </c>
      <c r="G123" s="39">
        <f t="shared" ref="G123" si="59">SUM(F123:F126)</f>
        <v>13</v>
      </c>
      <c r="H123" s="84">
        <f t="shared" ref="H123" si="60">G123/G$92</f>
        <v>0.20634920634920634</v>
      </c>
    </row>
    <row r="124" spans="2:8">
      <c r="B124" s="66"/>
      <c r="C124" s="30"/>
      <c r="D124" s="77"/>
      <c r="E124" s="78" t="s">
        <v>56</v>
      </c>
      <c r="F124" s="79">
        <v>5</v>
      </c>
      <c r="G124" s="39"/>
      <c r="H124" s="84"/>
    </row>
    <row r="125" spans="2:8">
      <c r="B125" s="66"/>
      <c r="C125" s="30"/>
      <c r="D125" s="77"/>
      <c r="E125" s="80" t="s">
        <v>40</v>
      </c>
      <c r="F125" s="79">
        <v>4</v>
      </c>
      <c r="G125" s="39"/>
      <c r="H125" s="84"/>
    </row>
    <row r="126" spans="2:8">
      <c r="B126" s="66"/>
      <c r="C126" s="30"/>
      <c r="D126" s="77"/>
      <c r="E126" s="80" t="s">
        <v>41</v>
      </c>
      <c r="F126" s="79">
        <v>3</v>
      </c>
      <c r="G126" s="39"/>
      <c r="H126" s="84"/>
    </row>
    <row r="127" spans="2:8" ht="17.25" thickBot="1">
      <c r="B127" s="66"/>
      <c r="C127" s="31"/>
      <c r="D127" s="14" t="s">
        <v>57</v>
      </c>
      <c r="E127" s="15"/>
      <c r="F127" s="81">
        <v>2</v>
      </c>
      <c r="G127" s="85">
        <f>F127</f>
        <v>2</v>
      </c>
      <c r="H127" s="86">
        <f t="shared" ref="H127" si="61">G127/G$92</f>
        <v>3.1746031746031744E-2</v>
      </c>
    </row>
    <row r="128" spans="2:8" ht="17.25" thickBot="1">
      <c r="B128" s="88"/>
      <c r="C128" s="51" t="s">
        <v>43</v>
      </c>
      <c r="D128" s="52"/>
      <c r="E128" s="53"/>
      <c r="F128" s="45">
        <f>SUM(F107:F127)</f>
        <v>63</v>
      </c>
      <c r="G128" s="45">
        <f>SUM(G107:G127)</f>
        <v>63</v>
      </c>
      <c r="H128" s="46">
        <f>SUM(H107:H127)</f>
        <v>0.99999999999999989</v>
      </c>
    </row>
  </sheetData>
  <mergeCells count="127">
    <mergeCell ref="H115:H118"/>
    <mergeCell ref="D119:D122"/>
    <mergeCell ref="G119:G122"/>
    <mergeCell ref="H119:H122"/>
    <mergeCell ref="D123:D126"/>
    <mergeCell ref="G123:G126"/>
    <mergeCell ref="H123:H126"/>
    <mergeCell ref="B93:B106"/>
    <mergeCell ref="B107:B128"/>
    <mergeCell ref="C107:C127"/>
    <mergeCell ref="D107:D110"/>
    <mergeCell ref="G107:G110"/>
    <mergeCell ref="D111:D114"/>
    <mergeCell ref="G111:G114"/>
    <mergeCell ref="D115:D118"/>
    <mergeCell ref="G115:G118"/>
    <mergeCell ref="D127:E127"/>
    <mergeCell ref="C128:E128"/>
    <mergeCell ref="C92:E92"/>
    <mergeCell ref="D93:D96"/>
    <mergeCell ref="G93:G96"/>
    <mergeCell ref="H93:H96"/>
    <mergeCell ref="D97:D100"/>
    <mergeCell ref="G97:G100"/>
    <mergeCell ref="H97:H100"/>
    <mergeCell ref="D101:D104"/>
    <mergeCell ref="G101:G104"/>
    <mergeCell ref="H101:H104"/>
    <mergeCell ref="D105:E105"/>
    <mergeCell ref="C93:C105"/>
    <mergeCell ref="C106:E106"/>
    <mergeCell ref="H107:H110"/>
    <mergeCell ref="H111:H114"/>
    <mergeCell ref="B71:B92"/>
    <mergeCell ref="H71:H74"/>
    <mergeCell ref="G71:G74"/>
    <mergeCell ref="G75:G78"/>
    <mergeCell ref="G79:G82"/>
    <mergeCell ref="G83:G86"/>
    <mergeCell ref="G87:G90"/>
    <mergeCell ref="H75:H78"/>
    <mergeCell ref="H79:H82"/>
    <mergeCell ref="H83:H86"/>
    <mergeCell ref="H87:H90"/>
    <mergeCell ref="D91:E91"/>
    <mergeCell ref="D75:D78"/>
    <mergeCell ref="D79:D82"/>
    <mergeCell ref="D83:D86"/>
    <mergeCell ref="D87:D90"/>
    <mergeCell ref="C71:C91"/>
    <mergeCell ref="D71:D74"/>
    <mergeCell ref="B5:E5"/>
    <mergeCell ref="C70:E70"/>
    <mergeCell ref="B6:B70"/>
    <mergeCell ref="C6:C69"/>
    <mergeCell ref="H66:H68"/>
    <mergeCell ref="H51:H53"/>
    <mergeCell ref="H54:H56"/>
    <mergeCell ref="H57:H59"/>
    <mergeCell ref="H60:H62"/>
    <mergeCell ref="H63:H65"/>
    <mergeCell ref="H6:H8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H48:H50"/>
    <mergeCell ref="G48:G50"/>
    <mergeCell ref="G51:G53"/>
    <mergeCell ref="G54:G56"/>
    <mergeCell ref="G57:G59"/>
    <mergeCell ref="G60:G62"/>
    <mergeCell ref="G33:G35"/>
    <mergeCell ref="G36:G38"/>
    <mergeCell ref="G39:G41"/>
    <mergeCell ref="G42:G44"/>
    <mergeCell ref="G45:G47"/>
    <mergeCell ref="G6:G8"/>
    <mergeCell ref="G9:G11"/>
    <mergeCell ref="G12:G14"/>
    <mergeCell ref="G15:G17"/>
    <mergeCell ref="G18:G20"/>
    <mergeCell ref="G21:G23"/>
    <mergeCell ref="G24:G26"/>
    <mergeCell ref="G27:G29"/>
    <mergeCell ref="G30:G32"/>
    <mergeCell ref="D66:D68"/>
    <mergeCell ref="G63:G65"/>
    <mergeCell ref="G66:G68"/>
    <mergeCell ref="D69:E69"/>
    <mergeCell ref="D51:D53"/>
    <mergeCell ref="D54:D56"/>
    <mergeCell ref="D57:D59"/>
    <mergeCell ref="D60:D62"/>
    <mergeCell ref="D63:D65"/>
    <mergeCell ref="B2:H2"/>
    <mergeCell ref="H3:H4"/>
    <mergeCell ref="G3:G4"/>
    <mergeCell ref="B1:H1"/>
    <mergeCell ref="B3:B4"/>
    <mergeCell ref="C3:C4"/>
    <mergeCell ref="F3:F4"/>
    <mergeCell ref="D3:E4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  <mergeCell ref="D45:D47"/>
    <mergeCell ref="D48:D50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3" workbookViewId="0">
      <selection activeCell="E33" sqref="E33:E36"/>
    </sheetView>
  </sheetViews>
  <sheetFormatPr defaultRowHeight="14.25"/>
  <cols>
    <col min="2" max="2" width="20.875" customWidth="1"/>
  </cols>
  <sheetData>
    <row r="1" spans="1:2" ht="16.5">
      <c r="A1" s="10" t="s">
        <v>3</v>
      </c>
    </row>
    <row r="2" spans="1:2" ht="16.5">
      <c r="A2" s="11" t="s">
        <v>4</v>
      </c>
    </row>
    <row r="3" spans="1:2" ht="16.5">
      <c r="A3" s="11" t="s">
        <v>5</v>
      </c>
    </row>
    <row r="4" spans="1:2" ht="16.5">
      <c r="A4" s="11" t="s">
        <v>6</v>
      </c>
    </row>
    <row r="5" spans="1:2" ht="16.5">
      <c r="A5" s="11" t="s">
        <v>7</v>
      </c>
    </row>
    <row r="6" spans="1:2" ht="16.5">
      <c r="A6" s="11" t="s">
        <v>8</v>
      </c>
    </row>
    <row r="7" spans="1:2" ht="16.5">
      <c r="A7" s="11" t="s">
        <v>9</v>
      </c>
    </row>
    <row r="8" spans="1:2" ht="16.5">
      <c r="A8" s="11" t="s">
        <v>10</v>
      </c>
    </row>
    <row r="9" spans="1:2" ht="16.5">
      <c r="A9" s="11" t="s">
        <v>11</v>
      </c>
    </row>
    <row r="10" spans="1:2" ht="16.5">
      <c r="A10" s="11" t="s">
        <v>12</v>
      </c>
    </row>
    <row r="11" spans="1:2" ht="16.5">
      <c r="A11" s="11" t="s">
        <v>13</v>
      </c>
    </row>
    <row r="12" spans="1:2" ht="17.25" thickBot="1">
      <c r="A12" s="12" t="s">
        <v>14</v>
      </c>
    </row>
    <row r="14" spans="1:2">
      <c r="B14" t="s">
        <v>16</v>
      </c>
    </row>
    <row r="15" spans="1:2">
      <c r="B15" t="s">
        <v>17</v>
      </c>
    </row>
    <row r="16" spans="1:2">
      <c r="B16" t="s">
        <v>18</v>
      </c>
    </row>
    <row r="17" spans="2:5">
      <c r="B17" t="s">
        <v>19</v>
      </c>
    </row>
    <row r="18" spans="2:5">
      <c r="B18" t="s">
        <v>20</v>
      </c>
    </row>
    <row r="19" spans="2:5">
      <c r="B19" t="s">
        <v>21</v>
      </c>
    </row>
    <row r="20" spans="2:5">
      <c r="B20" t="s">
        <v>22</v>
      </c>
    </row>
    <row r="21" spans="2:5">
      <c r="B21" t="s">
        <v>23</v>
      </c>
    </row>
    <row r="22" spans="2:5">
      <c r="B22" t="s">
        <v>24</v>
      </c>
    </row>
    <row r="23" spans="2:5">
      <c r="B23" t="s">
        <v>25</v>
      </c>
      <c r="E23" t="s">
        <v>16</v>
      </c>
    </row>
    <row r="24" spans="2:5">
      <c r="B24" t="s">
        <v>26</v>
      </c>
      <c r="E24" t="s">
        <v>50</v>
      </c>
    </row>
    <row r="25" spans="2:5">
      <c r="B25" t="s">
        <v>27</v>
      </c>
      <c r="E25" t="s">
        <v>51</v>
      </c>
    </row>
    <row r="26" spans="2:5">
      <c r="B26" t="s">
        <v>28</v>
      </c>
      <c r="E26" t="s">
        <v>52</v>
      </c>
    </row>
    <row r="27" spans="2:5">
      <c r="B27" t="s">
        <v>29</v>
      </c>
      <c r="E27" t="s">
        <v>53</v>
      </c>
    </row>
    <row r="28" spans="2:5">
      <c r="B28" t="s">
        <v>30</v>
      </c>
      <c r="E28" t="s">
        <v>54</v>
      </c>
    </row>
    <row r="29" spans="2:5">
      <c r="B29" t="s">
        <v>31</v>
      </c>
    </row>
    <row r="30" spans="2:5">
      <c r="B30" t="s">
        <v>32</v>
      </c>
    </row>
    <row r="31" spans="2:5">
      <c r="B31" t="s">
        <v>33</v>
      </c>
    </row>
    <row r="32" spans="2:5">
      <c r="B32" t="s">
        <v>34</v>
      </c>
    </row>
    <row r="33" spans="2:5" ht="16.5">
      <c r="B33" t="s">
        <v>35</v>
      </c>
      <c r="E33" s="27" t="s">
        <v>55</v>
      </c>
    </row>
    <row r="34" spans="2:5" ht="16.5">
      <c r="B34" t="s">
        <v>36</v>
      </c>
      <c r="E34" s="27" t="s">
        <v>40</v>
      </c>
    </row>
    <row r="35" spans="2:5" ht="16.5">
      <c r="B35" t="s">
        <v>37</v>
      </c>
      <c r="E35" s="27" t="s">
        <v>41</v>
      </c>
    </row>
    <row r="36" spans="2:5" ht="16.5">
      <c r="E36" s="27" t="s">
        <v>44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项目主计划评估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Windows 用户</cp:lastModifiedBy>
  <dcterms:created xsi:type="dcterms:W3CDTF">2016-09-07T07:58:00Z</dcterms:created>
  <dcterms:modified xsi:type="dcterms:W3CDTF">2019-12-13T08:06:26Z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KSOReadingLayout">
    <vt:bool>true</vt:bool>
  </property>
</Properties>
</file>