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30DAA46E_D191_40C4_B46E_1502D4835653_.wvu.FilterData">Data!$B$1:$E$349</definedName>
    <definedName hidden="1" localSheetId="2" name="Z_1BB0F8D7_67CA_407B_AD72_6F79F5754E6D_.wvu.FilterData">Data!$B$1:$E$349</definedName>
  </definedNames>
  <calcPr/>
  <customWorkbookViews>
    <customWorkbookView activeSheetId="0" maximized="1" tabRatio="600" windowHeight="0" windowWidth="0" guid="{30DAA46E-D191-40C4-B46E-1502D4835653}" name="Filter 2"/>
    <customWorkbookView activeSheetId="0" maximized="1" tabRatio="600" windowHeight="0" windowWidth="0" guid="{1BB0F8D7-67CA-407B-AD72-6F79F5754E6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<sst xmlns="http://schemas.openxmlformats.org/spreadsheetml/2006/main" count="731" uniqueCount="32">
  <si>
    <t>Timestamp</t>
  </si>
  <si>
    <t>Timepoint</t>
  </si>
  <si>
    <t>SG</t>
  </si>
  <si>
    <t>Temp</t>
  </si>
  <si>
    <t>Color</t>
  </si>
  <si>
    <t>Beer</t>
  </si>
  <si>
    <t>Comment</t>
  </si>
  <si>
    <t>BLACK</t>
  </si>
  <si>
    <t>One Eyed Brown Girl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</si>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</sst>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733991915"/>
        <c:axId val="1825454570"/>
      </c:lineChart>
      <c:catAx>
        <c:axId val="17339919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5454570"/>
      </c:catAx>
      <c:valAx>
        <c:axId val="1825454570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3991915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2084960103"/>
        <c:axId val="1909678477"/>
      </c:lineChart>
      <c:catAx>
        <c:axId val="2084960103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909678477"/>
      </c:catAx>
      <c:valAx>
        <c:axId val="190967847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4960103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/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9</v>
      </c>
      <c r="B2" s="16">
        <f>if(B4="all",min(Data!B:B),max(Data!B:B)-mid(B4,6,2))</f>
        <v>43492.1556</v>
      </c>
      <c r="C2" s="17">
        <f>IFERROR(__xludf.DUMMYFUNCTION("""COMPUTED_VALUE"""),43498.0556513773)</f>
        <v>43498.05565</v>
      </c>
      <c r="D2" s="18">
        <f>IFERROR(__xludf.DUMMYFUNCTION("""COMPUTED_VALUE"""),1.024)</f>
        <v>1.024</v>
      </c>
      <c r="E2" s="19">
        <f>IFERROR(__xludf.DUMMYFUNCTION("""COMPUTED_VALUE"""),67.0)</f>
        <v>67</v>
      </c>
      <c r="F2" s="20" t="str">
        <f>IFERROR(__xludf.DUMMYFUNCTION("""COMPUTED_VALUE"""),"BLACK")</f>
        <v>BLACK</v>
      </c>
      <c r="G2" t="str">
        <f>IFERROR(__xludf.DUMMYFUNCTION("""COMPUTED_VALUE"""),"One Eyed Brown Girl")</f>
        <v>One Eyed Brown Girl</v>
      </c>
      <c r="H2" t="str">
        <f>IFERROR(__xludf.DUMMYFUNCTION("""COMPUTED_VALUE"""),"")</f>
        <v/>
      </c>
    </row>
    <row r="3" ht="1.5" customHeight="1">
      <c r="A3" s="21" t="s">
        <v>10</v>
      </c>
      <c r="B3" s="22">
        <f>max(Data!B:B)</f>
        <v>43498.05565</v>
      </c>
      <c r="C3" s="17">
        <f>IFERROR(__xludf.DUMMYFUNCTION("""COMPUTED_VALUE"""),43498.0452299652)</f>
        <v>43498.04523</v>
      </c>
      <c r="D3" s="23">
        <f>IFERROR(__xludf.DUMMYFUNCTION("""COMPUTED_VALUE"""),1.025)</f>
        <v>1.025</v>
      </c>
      <c r="E3" s="24">
        <f>IFERROR(__xludf.DUMMYFUNCTION("""COMPUTED_VALUE"""),67.0)</f>
        <v>67</v>
      </c>
      <c r="F3" s="20" t="str">
        <f>IFERROR(__xludf.DUMMYFUNCTION("""COMPUTED_VALUE"""),"BLACK")</f>
        <v>BLACK</v>
      </c>
      <c r="G3" t="str">
        <f>IFERROR(__xludf.DUMMYFUNCTION("""COMPUTED_VALUE"""),"One Eyed Brown Girl")</f>
        <v>One Eyed Brown Girl</v>
      </c>
      <c r="H3" t="str">
        <f>IFERROR(__xludf.DUMMYFUNCTION("""COMPUTED_VALUE"""),"")</f>
        <v/>
      </c>
    </row>
    <row r="4">
      <c r="A4" s="25" t="s">
        <v>11</v>
      </c>
      <c r="B4" s="26" t="s">
        <v>12</v>
      </c>
      <c r="C4" s="17">
        <f>IFERROR(__xludf.DUMMYFUNCTION("""COMPUTED_VALUE"""),43498.0348075115)</f>
        <v>43498.03481</v>
      </c>
      <c r="D4" s="23">
        <f>IFERROR(__xludf.DUMMYFUNCTION("""COMPUTED_VALUE"""),1.025)</f>
        <v>1.025</v>
      </c>
      <c r="E4" s="24">
        <f>IFERROR(__xludf.DUMMYFUNCTION("""COMPUTED_VALUE"""),67.0)</f>
        <v>67</v>
      </c>
      <c r="F4" s="27" t="str">
        <f>IFERROR(__xludf.DUMMYFUNCTION("""COMPUTED_VALUE"""),"BLACK")</f>
        <v>BLACK</v>
      </c>
      <c r="G4" s="28" t="str">
        <f>IFERROR(__xludf.DUMMYFUNCTION("""COMPUTED_VALUE"""),"One Eyed Brown Girl")</f>
        <v>One Eyed Brown Girl</v>
      </c>
      <c r="H4" s="27" t="str">
        <f>IFERROR(__xludf.DUMMYFUNCTION("""COMPUTED_VALUE"""),"")</f>
        <v/>
      </c>
    </row>
    <row r="5">
      <c r="A5" s="25" t="s">
        <v>13</v>
      </c>
      <c r="B5" s="26" t="s">
        <v>14</v>
      </c>
      <c r="C5" s="17">
        <f>IFERROR(__xludf.DUMMYFUNCTION("""COMPUTED_VALUE"""),43498.0139539351)</f>
        <v>43498.01395</v>
      </c>
      <c r="D5" s="23">
        <f>IFERROR(__xludf.DUMMYFUNCTION("""COMPUTED_VALUE"""),1.025)</f>
        <v>1.025</v>
      </c>
      <c r="E5" s="24">
        <f>IFERROR(__xludf.DUMMYFUNCTION("""COMPUTED_VALUE"""),67.0)</f>
        <v>67</v>
      </c>
      <c r="F5" s="27" t="str">
        <f>IFERROR(__xludf.DUMMYFUNCTION("""COMPUTED_VALUE"""),"BLACK")</f>
        <v>BLACK</v>
      </c>
      <c r="G5" s="28" t="str">
        <f>IFERROR(__xludf.DUMMYFUNCTION("""COMPUTED_VALUE"""),"One Eyed Brown Girl")</f>
        <v>One Eyed Brown Girl</v>
      </c>
      <c r="H5" s="27" t="str">
        <f>IFERROR(__xludf.DUMMYFUNCTION("""COMPUTED_VALUE"""),"")</f>
        <v/>
      </c>
    </row>
    <row r="6">
      <c r="A6" s="29" t="s">
        <v>15</v>
      </c>
      <c r="B6" s="30" t="s">
        <v>2</v>
      </c>
      <c r="C6" s="17">
        <f>IFERROR(__xludf.DUMMYFUNCTION("""COMPUTED_VALUE"""),43497.9931101736)</f>
        <v>43497.99311</v>
      </c>
      <c r="D6" s="23">
        <f>IFERROR(__xludf.DUMMYFUNCTION("""COMPUTED_VALUE"""),1.025)</f>
        <v>1.025</v>
      </c>
      <c r="E6" s="24">
        <f>IFERROR(__xludf.DUMMYFUNCTION("""COMPUTED_VALUE"""),67.0)</f>
        <v>67</v>
      </c>
      <c r="F6" s="27" t="str">
        <f>IFERROR(__xludf.DUMMYFUNCTION("""COMPUTED_VALUE"""),"BLACK")</f>
        <v>BLACK</v>
      </c>
      <c r="G6" s="28" t="str">
        <f>IFERROR(__xludf.DUMMYFUNCTION("""COMPUTED_VALUE"""),"One Eyed Brown Girl")</f>
        <v>One Eyed Brown Girl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IFERROR(__xludf.DUMMYFUNCTION("""COMPUTED_VALUE"""),43497.9826889467)</f>
        <v>43497.98269</v>
      </c>
      <c r="D7" s="23">
        <f>IFERROR(__xludf.DUMMYFUNCTION("""COMPUTED_VALUE"""),1.025)</f>
        <v>1.025</v>
      </c>
      <c r="E7" s="24">
        <f>IFERROR(__xludf.DUMMYFUNCTION("""COMPUTED_VALUE"""),67.0)</f>
        <v>67</v>
      </c>
      <c r="F7" s="27" t="str">
        <f>IFERROR(__xludf.DUMMYFUNCTION("""COMPUTED_VALUE"""),"BLACK")</f>
        <v>BLACK</v>
      </c>
      <c r="G7" s="28" t="str">
        <f>IFERROR(__xludf.DUMMYFUNCTION("""COMPUTED_VALUE"""),"One Eyed Brown Girl")</f>
        <v>One Eyed Brown Girl</v>
      </c>
      <c r="H7" s="27" t="str">
        <f>IFERROR(__xludf.DUMMYFUNCTION("""COMPUTED_VALUE"""),"")</f>
        <v/>
      </c>
    </row>
    <row r="8">
      <c r="A8" s="34" t="s">
        <v>23</v>
      </c>
      <c r="B8" s="35">
        <f>D2</f>
        <v>1.024</v>
      </c>
      <c r="C8" s="17">
        <f>IFERROR(__xludf.DUMMYFUNCTION("""COMPUTED_VALUE"""),43497.8992448611)</f>
        <v>43497.89924</v>
      </c>
      <c r="D8" s="23">
        <f>IFERROR(__xludf.DUMMYFUNCTION("""COMPUTED_VALUE"""),1.025)</f>
        <v>1.025</v>
      </c>
      <c r="E8" s="24">
        <f>IFERROR(__xludf.DUMMYFUNCTION("""COMPUTED_VALUE"""),67.0)</f>
        <v>67</v>
      </c>
      <c r="F8" s="27" t="str">
        <f>IFERROR(__xludf.DUMMYFUNCTION("""COMPUTED_VALUE"""),"BLACK")</f>
        <v>BLACK</v>
      </c>
      <c r="G8" s="28" t="str">
        <f>IFERROR(__xludf.DUMMYFUNCTION("""COMPUTED_VALUE"""),"One Eyed Brown Girl")</f>
        <v>One Eyed Brown Girl</v>
      </c>
      <c r="H8" s="27" t="str">
        <f>IFERROR(__xludf.DUMMYFUNCTION("""COMPUTED_VALUE"""),"")</f>
        <v/>
      </c>
    </row>
    <row r="9">
      <c r="A9" s="36" t="s">
        <v>24</v>
      </c>
      <c r="B9" s="37">
        <f>IFERROR(slope(D:D,C:C),"more data needed")</f>
        <v>-0.004838117187</v>
      </c>
      <c r="C9" s="17">
        <f>IFERROR(__xludf.DUMMYFUNCTION("""COMPUTED_VALUE"""),43497.8679779976)</f>
        <v>43497.86798</v>
      </c>
      <c r="D9" s="23">
        <f>IFERROR(__xludf.DUMMYFUNCTION("""COMPUTED_VALUE"""),1.025)</f>
        <v>1.025</v>
      </c>
      <c r="E9" s="24">
        <f>IFERROR(__xludf.DUMMYFUNCTION("""COMPUTED_VALUE"""),67.0)</f>
        <v>67</v>
      </c>
      <c r="F9" s="27" t="str">
        <f>IFERROR(__xludf.DUMMYFUNCTION("""COMPUTED_VALUE"""),"BLACK")</f>
        <v>BLACK</v>
      </c>
      <c r="G9" s="28" t="str">
        <f>IFERROR(__xludf.DUMMYFUNCTION("""COMPUTED_VALUE"""),"One Eyed Brown Girl")</f>
        <v>One Eyed Brown Girl</v>
      </c>
      <c r="H9" s="27" t="str">
        <f>IFERROR(__xludf.DUMMYFUNCTION("""COMPUTED_VALUE"""),"")</f>
        <v/>
      </c>
    </row>
    <row r="10">
      <c r="A10" s="34" t="s">
        <v>25</v>
      </c>
      <c r="B10" s="35">
        <f>B3-B2</f>
        <v>5.900049606</v>
      </c>
      <c r="C10" s="17">
        <f>IFERROR(__xludf.DUMMYFUNCTION("""COMPUTED_VALUE"""),43497.847136574)</f>
        <v>43497.84714</v>
      </c>
      <c r="D10" s="23">
        <f>IFERROR(__xludf.DUMMYFUNCTION("""COMPUTED_VALUE"""),1.025)</f>
        <v>1.025</v>
      </c>
      <c r="E10" s="19">
        <f>IFERROR(__xludf.DUMMYFUNCTION("""COMPUTED_VALUE"""),67.0)</f>
        <v>67</v>
      </c>
      <c r="F10" s="20" t="str">
        <f>IFERROR(__xludf.DUMMYFUNCTION("""COMPUTED_VALUE"""),"BLACK")</f>
        <v>BLACK</v>
      </c>
      <c r="G10" s="38" t="str">
        <f>IFERROR(__xludf.DUMMYFUNCTION("""COMPUTED_VALUE"""),"One Eyed Brown Girl")</f>
        <v>One Eyed Brown Girl</v>
      </c>
      <c r="H10" s="20" t="str">
        <f>IFERROR(__xludf.DUMMYFUNCTION("""COMPUTED_VALUE"""),"")</f>
        <v/>
      </c>
    </row>
    <row r="11">
      <c r="A11" s="34" t="s">
        <v>26</v>
      </c>
      <c r="B11" s="35">
        <f>percentile(D:D,0.99)</f>
        <v>1.051</v>
      </c>
      <c r="C11" s="17">
        <f>IFERROR(__xludf.DUMMYFUNCTION("""COMPUTED_VALUE"""),43497.8367153125)</f>
        <v>43497.83672</v>
      </c>
      <c r="D11" s="23">
        <f>IFERROR(__xludf.DUMMYFUNCTION("""COMPUTED_VALUE"""),1.025)</f>
        <v>1.025</v>
      </c>
      <c r="E11" s="19">
        <f>IFERROR(__xludf.DUMMYFUNCTION("""COMPUTED_VALUE"""),67.0)</f>
        <v>67</v>
      </c>
      <c r="F11" s="27" t="str">
        <f>IFERROR(__xludf.DUMMYFUNCTION("""COMPUTED_VALUE"""),"BLACK")</f>
        <v>BLACK</v>
      </c>
      <c r="G11" s="28" t="str">
        <f>IFERROR(__xludf.DUMMYFUNCTION("""COMPUTED_VALUE"""),"One Eyed Brown Girl")</f>
        <v>One Eyed Brown Girl</v>
      </c>
      <c r="H11" s="27" t="str">
        <f>IFERROR(__xludf.DUMMYFUNCTION("""COMPUTED_VALUE"""),"")</f>
        <v/>
      </c>
    </row>
    <row r="12">
      <c r="A12" s="39" t="s">
        <v>27</v>
      </c>
      <c r="B12" s="40">
        <f>percentile(D:D,0.01)</f>
        <v>1.025</v>
      </c>
      <c r="C12" s="17">
        <f>IFERROR(__xludf.DUMMYFUNCTION("""COMPUTED_VALUE"""),43497.8262922569)</f>
        <v>43497.82629</v>
      </c>
      <c r="D12" s="23">
        <f>IFERROR(__xludf.DUMMYFUNCTION("""COMPUTED_VALUE"""),1.025)</f>
        <v>1.025</v>
      </c>
      <c r="E12" s="19">
        <f>IFERROR(__xludf.DUMMYFUNCTION("""COMPUTED_VALUE"""),67.0)</f>
        <v>67</v>
      </c>
      <c r="F12" s="27" t="str">
        <f>IFERROR(__xludf.DUMMYFUNCTION("""COMPUTED_VALUE"""),"BLACK")</f>
        <v>BLACK</v>
      </c>
      <c r="G12" s="28" t="str">
        <f>IFERROR(__xludf.DUMMYFUNCTION("""COMPUTED_VALUE"""),"One Eyed Brown Girl")</f>
        <v>One Eyed Brown Girl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IFERROR(__xludf.DUMMYFUNCTION("""COMPUTED_VALUE"""),43497.8158589004)</f>
        <v>43497.81586</v>
      </c>
      <c r="D13" s="23">
        <f>IFERROR(__xludf.DUMMYFUNCTION("""COMPUTED_VALUE"""),1.025)</f>
        <v>1.025</v>
      </c>
      <c r="E13" s="24">
        <f>IFERROR(__xludf.DUMMYFUNCTION("""COMPUTED_VALUE"""),67.0)</f>
        <v>67</v>
      </c>
      <c r="F13" s="27" t="str">
        <f>IFERROR(__xludf.DUMMYFUNCTION("""COMPUTED_VALUE"""),"BLACK")</f>
        <v>BLACK</v>
      </c>
      <c r="G13" s="28" t="str">
        <f>IFERROR(__xludf.DUMMYFUNCTION("""COMPUTED_VALUE"""),"One Eyed Brown Girl")</f>
        <v>One Eyed Brown Girl</v>
      </c>
      <c r="H13" s="27" t="str">
        <f>IFERROR(__xludf.DUMMYFUNCTION("""COMPUTED_VALUE"""),"")</f>
        <v/>
      </c>
    </row>
    <row r="14">
      <c r="A14" s="42" t="s">
        <v>23</v>
      </c>
      <c r="B14" s="43">
        <f>E2</f>
        <v>67</v>
      </c>
      <c r="C14" s="17">
        <f>IFERROR(__xludf.DUMMYFUNCTION("""COMPUTED_VALUE"""),43497.8054354745)</f>
        <v>43497.80544</v>
      </c>
      <c r="D14" s="23">
        <f>IFERROR(__xludf.DUMMYFUNCTION("""COMPUTED_VALUE"""),1.025)</f>
        <v>1.025</v>
      </c>
      <c r="E14" s="24">
        <f>IFERROR(__xludf.DUMMYFUNCTION("""COMPUTED_VALUE"""),67.0)</f>
        <v>67</v>
      </c>
      <c r="F14" s="27" t="str">
        <f>IFERROR(__xludf.DUMMYFUNCTION("""COMPUTED_VALUE"""),"BLACK")</f>
        <v>BLACK</v>
      </c>
      <c r="G14" s="28" t="str">
        <f>IFERROR(__xludf.DUMMYFUNCTION("""COMPUTED_VALUE"""),"One Eyed Brown Girl")</f>
        <v>One Eyed Brown Girl</v>
      </c>
      <c r="H14" s="27" t="str">
        <f>IFERROR(__xludf.DUMMYFUNCTION("""COMPUTED_VALUE"""),"")</f>
        <v/>
      </c>
    </row>
    <row r="15">
      <c r="A15" s="34" t="s">
        <v>28</v>
      </c>
      <c r="B15" s="44">
        <f>average(E:E)</f>
        <v>66.94827586</v>
      </c>
      <c r="C15" s="17">
        <f>IFERROR(__xludf.DUMMYFUNCTION("""COMPUTED_VALUE"""),43497.7950023495)</f>
        <v>43497.795</v>
      </c>
      <c r="D15" s="23">
        <f>IFERROR(__xludf.DUMMYFUNCTION("""COMPUTED_VALUE"""),1.025)</f>
        <v>1.025</v>
      </c>
      <c r="E15" s="24">
        <f>IFERROR(__xludf.DUMMYFUNCTION("""COMPUTED_VALUE"""),67.0)</f>
        <v>67</v>
      </c>
      <c r="F15" s="27" t="str">
        <f>IFERROR(__xludf.DUMMYFUNCTION("""COMPUTED_VALUE"""),"BLACK")</f>
        <v>BLACK</v>
      </c>
      <c r="G15" s="28" t="str">
        <f>IFERROR(__xludf.DUMMYFUNCTION("""COMPUTED_VALUE"""),"One Eyed Brown Girl")</f>
        <v>One Eyed Brown Girl</v>
      </c>
      <c r="H15" s="27" t="str">
        <f>IFERROR(__xludf.DUMMYFUNCTION("""COMPUTED_VALUE"""),"")</f>
        <v/>
      </c>
    </row>
    <row r="16">
      <c r="A16" s="34" t="s">
        <v>25</v>
      </c>
      <c r="B16" s="35">
        <f>B3-B2</f>
        <v>5.900049606</v>
      </c>
      <c r="C16" s="17">
        <f>IFERROR(__xludf.DUMMYFUNCTION("""COMPUTED_VALUE"""),43497.7845803472)</f>
        <v>43497.78458</v>
      </c>
      <c r="D16" s="23">
        <f>IFERROR(__xludf.DUMMYFUNCTION("""COMPUTED_VALUE"""),1.025)</f>
        <v>1.025</v>
      </c>
      <c r="E16" s="24">
        <f>IFERROR(__xludf.DUMMYFUNCTION("""COMPUTED_VALUE"""),67.0)</f>
        <v>67</v>
      </c>
      <c r="F16" s="27" t="str">
        <f>IFERROR(__xludf.DUMMYFUNCTION("""COMPUTED_VALUE"""),"BLACK")</f>
        <v>BLACK</v>
      </c>
      <c r="G16" s="28" t="str">
        <f>IFERROR(__xludf.DUMMYFUNCTION("""COMPUTED_VALUE"""),"One Eyed Brown Girl")</f>
        <v>One Eyed Brown Girl</v>
      </c>
      <c r="H16" s="27" t="str">
        <f>IFERROR(__xludf.DUMMYFUNCTION("""COMPUTED_VALUE"""),"")</f>
        <v/>
      </c>
    </row>
    <row r="17">
      <c r="A17" s="34" t="s">
        <v>26</v>
      </c>
      <c r="B17" s="44">
        <f>percentile(E:E,0.99)</f>
        <v>70</v>
      </c>
      <c r="C17" s="45">
        <f>IFERROR(__xludf.DUMMYFUNCTION("""COMPUTED_VALUE"""),43497.774159537)</f>
        <v>43497.77416</v>
      </c>
      <c r="D17" s="23">
        <f>IFERROR(__xludf.DUMMYFUNCTION("""COMPUTED_VALUE"""),1.025)</f>
        <v>1.025</v>
      </c>
      <c r="E17" s="24">
        <f>IFERROR(__xludf.DUMMYFUNCTION("""COMPUTED_VALUE"""),67.0)</f>
        <v>67</v>
      </c>
      <c r="F17" s="27" t="str">
        <f>IFERROR(__xludf.DUMMYFUNCTION("""COMPUTED_VALUE"""),"BLACK")</f>
        <v>BLACK</v>
      </c>
      <c r="G17" s="28" t="str">
        <f>IFERROR(__xludf.DUMMYFUNCTION("""COMPUTED_VALUE"""),"One Eyed Brown Girl")</f>
        <v>One Eyed Brown Girl</v>
      </c>
      <c r="H17" s="27" t="str">
        <f>IFERROR(__xludf.DUMMYFUNCTION("""COMPUTED_VALUE"""),"")</f>
        <v/>
      </c>
    </row>
    <row r="18">
      <c r="A18" s="39" t="s">
        <v>27</v>
      </c>
      <c r="B18" s="46">
        <f>percentile(E:E,0.01)</f>
        <v>65</v>
      </c>
      <c r="C18" s="17">
        <f>IFERROR(__xludf.DUMMYFUNCTION("""COMPUTED_VALUE"""),43497.7637169675)</f>
        <v>43497.76372</v>
      </c>
      <c r="D18" s="23">
        <f>IFERROR(__xludf.DUMMYFUNCTION("""COMPUTED_VALUE"""),1.025)</f>
        <v>1.025</v>
      </c>
      <c r="E18" s="24">
        <f>IFERROR(__xludf.DUMMYFUNCTION("""COMPUTED_VALUE"""),67.0)</f>
        <v>67</v>
      </c>
      <c r="F18" s="27" t="str">
        <f>IFERROR(__xludf.DUMMYFUNCTION("""COMPUTED_VALUE"""),"BLACK")</f>
        <v>BLACK</v>
      </c>
      <c r="G18" s="28" t="str">
        <f>IFERROR(__xludf.DUMMYFUNCTION("""COMPUTED_VALUE"""),"One Eyed Brown Girl")</f>
        <v>One Eyed Brown Girl</v>
      </c>
      <c r="H18" s="27" t="str">
        <f>IFERROR(__xludf.DUMMYFUNCTION("""COMPUTED_VALUE"""),"")</f>
        <v/>
      </c>
    </row>
    <row r="19">
      <c r="A19" s="47" t="s">
        <v>29</v>
      </c>
      <c r="B19" s="48"/>
      <c r="C19" s="17">
        <f>IFERROR(__xludf.DUMMYFUNCTION("""COMPUTED_VALUE"""),43497.753294618)</f>
        <v>43497.75329</v>
      </c>
      <c r="D19" s="23">
        <f>IFERROR(__xludf.DUMMYFUNCTION("""COMPUTED_VALUE"""),1.025)</f>
        <v>1.025</v>
      </c>
      <c r="E19" s="24">
        <f>IFERROR(__xludf.DUMMYFUNCTION("""COMPUTED_VALUE"""),67.0)</f>
        <v>67</v>
      </c>
      <c r="F19" s="27" t="str">
        <f>IFERROR(__xludf.DUMMYFUNCTION("""COMPUTED_VALUE"""),"BLACK")</f>
        <v>BLACK</v>
      </c>
      <c r="G19" s="28" t="str">
        <f>IFERROR(__xludf.DUMMYFUNCTION("""COMPUTED_VALUE"""),"One Eyed Brown Girl")</f>
        <v>One Eyed Brown Girl</v>
      </c>
      <c r="H19" s="27" t="str">
        <f>IFERROR(__xludf.DUMMYFUNCTION("""COMPUTED_VALUE"""),"")</f>
        <v/>
      </c>
    </row>
    <row r="20">
      <c r="A20" s="49" t="s">
        <v>30</v>
      </c>
      <c r="B20" s="50">
        <f>IF(D1="SG",(B11-B8)/(B11-1),"must use SG units")</f>
        <v>0.5294117647</v>
      </c>
      <c r="C20" s="17">
        <f>IFERROR(__xludf.DUMMYFUNCTION("""COMPUTED_VALUE"""),43497.7324398495)</f>
        <v>43497.73244</v>
      </c>
      <c r="D20" s="23">
        <f>IFERROR(__xludf.DUMMYFUNCTION("""COMPUTED_VALUE"""),1.025)</f>
        <v>1.025</v>
      </c>
      <c r="E20" s="24">
        <f>IFERROR(__xludf.DUMMYFUNCTION("""COMPUTED_VALUE"""),67.0)</f>
        <v>67</v>
      </c>
      <c r="F20" s="27" t="str">
        <f>IFERROR(__xludf.DUMMYFUNCTION("""COMPUTED_VALUE"""),"BLACK")</f>
        <v>BLACK</v>
      </c>
      <c r="G20" s="28" t="str">
        <f>IFERROR(__xludf.DUMMYFUNCTION("""COMPUTED_VALUE"""),"One Eyed Brown Girl")</f>
        <v>One Eyed Brown Girl</v>
      </c>
      <c r="H20" s="27" t="str">
        <f>IFERROR(__xludf.DUMMYFUNCTION("""COMPUTED_VALUE"""),"")</f>
        <v/>
      </c>
    </row>
    <row r="21">
      <c r="A21" s="51" t="s">
        <v>31</v>
      </c>
      <c r="B21" s="52">
        <f>IF(D1="SG",(B11-B8)*1.3125,"must use SG units")</f>
        <v>0.0354375</v>
      </c>
      <c r="C21" s="17">
        <f>IFERROR(__xludf.DUMMYFUNCTION("""COMPUTED_VALUE"""),43497.7115958449)</f>
        <v>43497.7116</v>
      </c>
      <c r="D21" s="23">
        <f>IFERROR(__xludf.DUMMYFUNCTION("""COMPUTED_VALUE"""),1.025)</f>
        <v>1.025</v>
      </c>
      <c r="E21" s="24">
        <f>IFERROR(__xludf.DUMMYFUNCTION("""COMPUTED_VALUE"""),67.0)</f>
        <v>67</v>
      </c>
      <c r="F21" s="27" t="str">
        <f>IFERROR(__xludf.DUMMYFUNCTION("""COMPUTED_VALUE"""),"BLACK")</f>
        <v>BLACK</v>
      </c>
      <c r="G21" s="28" t="str">
        <f>IFERROR(__xludf.DUMMYFUNCTION("""COMPUTED_VALUE"""),"One Eyed Brown Girl")</f>
        <v>One Eyed Brown Girl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IFERROR(__xludf.DUMMYFUNCTION("""COMPUTED_VALUE"""),43497.7011743287)</f>
        <v>43497.70117</v>
      </c>
      <c r="D22" s="23">
        <f>IFERROR(__xludf.DUMMYFUNCTION("""COMPUTED_VALUE"""),1.025)</f>
        <v>1.025</v>
      </c>
      <c r="E22" s="24">
        <f>IFERROR(__xludf.DUMMYFUNCTION("""COMPUTED_VALUE"""),67.0)</f>
        <v>67</v>
      </c>
      <c r="F22" s="27" t="str">
        <f>IFERROR(__xludf.DUMMYFUNCTION("""COMPUTED_VALUE"""),"BLACK")</f>
        <v>BLACK</v>
      </c>
      <c r="G22" s="28" t="str">
        <f>IFERROR(__xludf.DUMMYFUNCTION("""COMPUTED_VALUE"""),"One Eyed Brown Girl")</f>
        <v>One Eyed Brown Girl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IFERROR(__xludf.DUMMYFUNCTION("""COMPUTED_VALUE"""),43497.6907501041)</f>
        <v>43497.69075</v>
      </c>
      <c r="D23" s="23">
        <f>IFERROR(__xludf.DUMMYFUNCTION("""COMPUTED_VALUE"""),1.025)</f>
        <v>1.025</v>
      </c>
      <c r="E23" s="24">
        <f>IFERROR(__xludf.DUMMYFUNCTION("""COMPUTED_VALUE"""),67.0)</f>
        <v>67</v>
      </c>
      <c r="F23" s="27" t="str">
        <f>IFERROR(__xludf.DUMMYFUNCTION("""COMPUTED_VALUE"""),"BLACK")</f>
        <v>BLACK</v>
      </c>
      <c r="G23" s="28" t="str">
        <f>IFERROR(__xludf.DUMMYFUNCTION("""COMPUTED_VALUE"""),"One Eyed Brown Girl")</f>
        <v>One Eyed Brown Girl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IFERROR(__xludf.DUMMYFUNCTION("""COMPUTED_VALUE"""),43497.6490659027)</f>
        <v>43497.64907</v>
      </c>
      <c r="D24" s="23">
        <f>IFERROR(__xludf.DUMMYFUNCTION("""COMPUTED_VALUE"""),1.025)</f>
        <v>1.025</v>
      </c>
      <c r="E24" s="24">
        <f>IFERROR(__xludf.DUMMYFUNCTION("""COMPUTED_VALUE"""),68.0)</f>
        <v>68</v>
      </c>
      <c r="F24" s="27" t="str">
        <f>IFERROR(__xludf.DUMMYFUNCTION("""COMPUTED_VALUE"""),"BLACK")</f>
        <v>BLACK</v>
      </c>
      <c r="G24" s="28" t="str">
        <f>IFERROR(__xludf.DUMMYFUNCTION("""COMPUTED_VALUE"""),"One Eyed Brown Girl")</f>
        <v>One Eyed Brown Girl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IFERROR(__xludf.DUMMYFUNCTION("""COMPUTED_VALUE"""),43497.6282235879)</f>
        <v>43497.62822</v>
      </c>
      <c r="D25" s="23">
        <f>IFERROR(__xludf.DUMMYFUNCTION("""COMPUTED_VALUE"""),1.025)</f>
        <v>1.025</v>
      </c>
      <c r="E25" s="24">
        <f>IFERROR(__xludf.DUMMYFUNCTION("""COMPUTED_VALUE"""),68.0)</f>
        <v>68</v>
      </c>
      <c r="F25" s="27" t="str">
        <f>IFERROR(__xludf.DUMMYFUNCTION("""COMPUTED_VALUE"""),"BLACK")</f>
        <v>BLACK</v>
      </c>
      <c r="G25" s="28" t="str">
        <f>IFERROR(__xludf.DUMMYFUNCTION("""COMPUTED_VALUE"""),"One Eyed Brown Girl")</f>
        <v>One Eyed Brown Girl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IFERROR(__xludf.DUMMYFUNCTION("""COMPUTED_VALUE"""),43497.6177907407)</f>
        <v>43497.61779</v>
      </c>
      <c r="D26" s="23">
        <f>IFERROR(__xludf.DUMMYFUNCTION("""COMPUTED_VALUE"""),1.025)</f>
        <v>1.025</v>
      </c>
      <c r="E26" s="24">
        <f>IFERROR(__xludf.DUMMYFUNCTION("""COMPUTED_VALUE"""),68.0)</f>
        <v>68</v>
      </c>
      <c r="F26" s="27" t="str">
        <f>IFERROR(__xludf.DUMMYFUNCTION("""COMPUTED_VALUE"""),"BLACK")</f>
        <v>BLACK</v>
      </c>
      <c r="G26" s="28" t="str">
        <f>IFERROR(__xludf.DUMMYFUNCTION("""COMPUTED_VALUE"""),"One Eyed Brown Girl")</f>
        <v>One Eyed Brown Girl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IFERROR(__xludf.DUMMYFUNCTION("""COMPUTED_VALUE"""),43497.6073680671)</f>
        <v>43497.60737</v>
      </c>
      <c r="D27" s="23">
        <f>IFERROR(__xludf.DUMMYFUNCTION("""COMPUTED_VALUE"""),1.025)</f>
        <v>1.025</v>
      </c>
      <c r="E27" s="24">
        <f>IFERROR(__xludf.DUMMYFUNCTION("""COMPUTED_VALUE"""),68.0)</f>
        <v>68</v>
      </c>
      <c r="F27" s="27" t="str">
        <f>IFERROR(__xludf.DUMMYFUNCTION("""COMPUTED_VALUE"""),"BLACK")</f>
        <v>BLACK</v>
      </c>
      <c r="G27" s="28" t="str">
        <f>IFERROR(__xludf.DUMMYFUNCTION("""COMPUTED_VALUE"""),"One Eyed Brown Girl")</f>
        <v>One Eyed Brown Girl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IFERROR(__xludf.DUMMYFUNCTION("""COMPUTED_VALUE"""),43497.5448266898)</f>
        <v>43497.54483</v>
      </c>
      <c r="D28" s="23">
        <f>IFERROR(__xludf.DUMMYFUNCTION("""COMPUTED_VALUE"""),1.025)</f>
        <v>1.025</v>
      </c>
      <c r="E28" s="24">
        <f>IFERROR(__xludf.DUMMYFUNCTION("""COMPUTED_VALUE"""),68.0)</f>
        <v>68</v>
      </c>
      <c r="F28" s="27" t="str">
        <f>IFERROR(__xludf.DUMMYFUNCTION("""COMPUTED_VALUE"""),"BLACK")</f>
        <v>BLACK</v>
      </c>
      <c r="G28" s="28" t="str">
        <f>IFERROR(__xludf.DUMMYFUNCTION("""COMPUTED_VALUE"""),"One Eyed Brown Girl")</f>
        <v>One Eyed Brown Girl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IFERROR(__xludf.DUMMYFUNCTION("""COMPUTED_VALUE"""),43497.5344042939)</f>
        <v>43497.5344</v>
      </c>
      <c r="D29" s="23">
        <f>IFERROR(__xludf.DUMMYFUNCTION("""COMPUTED_VALUE"""),1.025)</f>
        <v>1.025</v>
      </c>
      <c r="E29" s="24">
        <f>IFERROR(__xludf.DUMMYFUNCTION("""COMPUTED_VALUE"""),68.0)</f>
        <v>68</v>
      </c>
      <c r="F29" s="27" t="str">
        <f>IFERROR(__xludf.DUMMYFUNCTION("""COMPUTED_VALUE"""),"BLACK")</f>
        <v>BLACK</v>
      </c>
      <c r="G29" s="28" t="str">
        <f>IFERROR(__xludf.DUMMYFUNCTION("""COMPUTED_VALUE"""),"One Eyed Brown Girl")</f>
        <v>One Eyed Brown Girl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IFERROR(__xludf.DUMMYFUNCTION("""COMPUTED_VALUE"""),43497.5239714583)</f>
        <v>43497.52397</v>
      </c>
      <c r="D30" s="23">
        <f>IFERROR(__xludf.DUMMYFUNCTION("""COMPUTED_VALUE"""),1.025)</f>
        <v>1.025</v>
      </c>
      <c r="E30" s="24">
        <f>IFERROR(__xludf.DUMMYFUNCTION("""COMPUTED_VALUE"""),68.0)</f>
        <v>68</v>
      </c>
      <c r="F30" s="27" t="str">
        <f>IFERROR(__xludf.DUMMYFUNCTION("""COMPUTED_VALUE"""),"BLACK")</f>
        <v>BLACK</v>
      </c>
      <c r="G30" s="28" t="str">
        <f>IFERROR(__xludf.DUMMYFUNCTION("""COMPUTED_VALUE"""),"One Eyed Brown Girl")</f>
        <v>One Eyed Brown Girl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IFERROR(__xludf.DUMMYFUNCTION("""COMPUTED_VALUE"""),43497.5031194907)</f>
        <v>43497.50312</v>
      </c>
      <c r="D31" s="23">
        <f>IFERROR(__xludf.DUMMYFUNCTION("""COMPUTED_VALUE"""),1.025)</f>
        <v>1.025</v>
      </c>
      <c r="E31" s="24">
        <f>IFERROR(__xludf.DUMMYFUNCTION("""COMPUTED_VALUE"""),68.0)</f>
        <v>68</v>
      </c>
      <c r="F31" s="27" t="str">
        <f>IFERROR(__xludf.DUMMYFUNCTION("""COMPUTED_VALUE"""),"BLACK")</f>
        <v>BLACK</v>
      </c>
      <c r="G31" s="28" t="str">
        <f>IFERROR(__xludf.DUMMYFUNCTION("""COMPUTED_VALUE"""),"One Eyed Brown Girl")</f>
        <v>One Eyed Brown Girl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IFERROR(__xludf.DUMMYFUNCTION("""COMPUTED_VALUE"""),43497.4822673726)</f>
        <v>43497.48227</v>
      </c>
      <c r="D32" s="23">
        <f>IFERROR(__xludf.DUMMYFUNCTION("""COMPUTED_VALUE"""),1.025)</f>
        <v>1.025</v>
      </c>
      <c r="E32" s="24">
        <f>IFERROR(__xludf.DUMMYFUNCTION("""COMPUTED_VALUE"""),68.0)</f>
        <v>68</v>
      </c>
      <c r="F32" s="27" t="str">
        <f>IFERROR(__xludf.DUMMYFUNCTION("""COMPUTED_VALUE"""),"BLACK")</f>
        <v>BLACK</v>
      </c>
      <c r="G32" s="28" t="str">
        <f>IFERROR(__xludf.DUMMYFUNCTION("""COMPUTED_VALUE"""),"One Eyed Brown Girl")</f>
        <v>One Eyed Brown Girl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IFERROR(__xludf.DUMMYFUNCTION("""COMPUTED_VALUE"""),43497.461410324)</f>
        <v>43497.46141</v>
      </c>
      <c r="D33" s="23">
        <f>IFERROR(__xludf.DUMMYFUNCTION("""COMPUTED_VALUE"""),1.025)</f>
        <v>1.025</v>
      </c>
      <c r="E33" s="24">
        <f>IFERROR(__xludf.DUMMYFUNCTION("""COMPUTED_VALUE"""),68.0)</f>
        <v>68</v>
      </c>
      <c r="F33" s="27" t="str">
        <f>IFERROR(__xludf.DUMMYFUNCTION("""COMPUTED_VALUE"""),"BLACK")</f>
        <v>BLACK</v>
      </c>
      <c r="G33" s="28" t="str">
        <f>IFERROR(__xludf.DUMMYFUNCTION("""COMPUTED_VALUE"""),"One Eyed Brown Girl")</f>
        <v>One Eyed Brown Girl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IFERROR(__xludf.DUMMYFUNCTION("""COMPUTED_VALUE"""),43497.4509890393)</f>
        <v>43497.45099</v>
      </c>
      <c r="D34" s="23">
        <f>IFERROR(__xludf.DUMMYFUNCTION("""COMPUTED_VALUE"""),1.025)</f>
        <v>1.025</v>
      </c>
      <c r="E34" s="24">
        <f>IFERROR(__xludf.DUMMYFUNCTION("""COMPUTED_VALUE"""),68.0)</f>
        <v>68</v>
      </c>
      <c r="F34" s="27" t="str">
        <f>IFERROR(__xludf.DUMMYFUNCTION("""COMPUTED_VALUE"""),"BLACK")</f>
        <v>BLACK</v>
      </c>
      <c r="G34" s="28" t="str">
        <f>IFERROR(__xludf.DUMMYFUNCTION("""COMPUTED_VALUE"""),"One Eyed Brown Girl")</f>
        <v>One Eyed Brown Girl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IFERROR(__xludf.DUMMYFUNCTION("""COMPUTED_VALUE"""),43497.4301342129)</f>
        <v>43497.43013</v>
      </c>
      <c r="D35" s="23">
        <f>IFERROR(__xludf.DUMMYFUNCTION("""COMPUTED_VALUE"""),1.025)</f>
        <v>1.025</v>
      </c>
      <c r="E35" s="24">
        <f>IFERROR(__xludf.DUMMYFUNCTION("""COMPUTED_VALUE"""),68.0)</f>
        <v>68</v>
      </c>
      <c r="F35" s="27" t="str">
        <f>IFERROR(__xludf.DUMMYFUNCTION("""COMPUTED_VALUE"""),"BLACK")</f>
        <v>BLACK</v>
      </c>
      <c r="G35" s="28" t="str">
        <f>IFERROR(__xludf.DUMMYFUNCTION("""COMPUTED_VALUE"""),"One Eyed Brown Girl")</f>
        <v>One Eyed Brown Girl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IFERROR(__xludf.DUMMYFUNCTION("""COMPUTED_VALUE"""),43497.4197118287)</f>
        <v>43497.41971</v>
      </c>
      <c r="D36" s="23">
        <f>IFERROR(__xludf.DUMMYFUNCTION("""COMPUTED_VALUE"""),1.025)</f>
        <v>1.025</v>
      </c>
      <c r="E36" s="24">
        <f>IFERROR(__xludf.DUMMYFUNCTION("""COMPUTED_VALUE"""),68.0)</f>
        <v>68</v>
      </c>
      <c r="F36" s="27" t="str">
        <f>IFERROR(__xludf.DUMMYFUNCTION("""COMPUTED_VALUE"""),"BLACK")</f>
        <v>BLACK</v>
      </c>
      <c r="G36" s="28" t="str">
        <f>IFERROR(__xludf.DUMMYFUNCTION("""COMPUTED_VALUE"""),"One Eyed Brown Girl")</f>
        <v>One Eyed Brown Girl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IFERROR(__xludf.DUMMYFUNCTION("""COMPUTED_VALUE"""),43497.4092918055)</f>
        <v>43497.40929</v>
      </c>
      <c r="D37" s="23">
        <f>IFERROR(__xludf.DUMMYFUNCTION("""COMPUTED_VALUE"""),1.025)</f>
        <v>1.025</v>
      </c>
      <c r="E37" s="24">
        <f>IFERROR(__xludf.DUMMYFUNCTION("""COMPUTED_VALUE"""),68.0)</f>
        <v>68</v>
      </c>
      <c r="F37" s="27" t="str">
        <f>IFERROR(__xludf.DUMMYFUNCTION("""COMPUTED_VALUE"""),"BLACK")</f>
        <v>BLACK</v>
      </c>
      <c r="G37" s="28" t="str">
        <f>IFERROR(__xludf.DUMMYFUNCTION("""COMPUTED_VALUE"""),"One Eyed Brown Girl")</f>
        <v>One Eyed Brown Girl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IFERROR(__xludf.DUMMYFUNCTION("""COMPUTED_VALUE"""),43497.3988692245)</f>
        <v>43497.39887</v>
      </c>
      <c r="D38" s="23">
        <f>IFERROR(__xludf.DUMMYFUNCTION("""COMPUTED_VALUE"""),1.025)</f>
        <v>1.025</v>
      </c>
      <c r="E38" s="24">
        <f>IFERROR(__xludf.DUMMYFUNCTION("""COMPUTED_VALUE"""),68.0)</f>
        <v>68</v>
      </c>
      <c r="F38" s="27" t="str">
        <f>IFERROR(__xludf.DUMMYFUNCTION("""COMPUTED_VALUE"""),"BLACK")</f>
        <v>BLACK</v>
      </c>
      <c r="G38" s="28" t="str">
        <f>IFERROR(__xludf.DUMMYFUNCTION("""COMPUTED_VALUE"""),"One Eyed Brown Girl")</f>
        <v>One Eyed Brown Girl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IFERROR(__xludf.DUMMYFUNCTION("""COMPUTED_VALUE"""),43497.3884482291)</f>
        <v>43497.38845</v>
      </c>
      <c r="D39" s="23">
        <f>IFERROR(__xludf.DUMMYFUNCTION("""COMPUTED_VALUE"""),1.025)</f>
        <v>1.025</v>
      </c>
      <c r="E39" s="24">
        <f>IFERROR(__xludf.DUMMYFUNCTION("""COMPUTED_VALUE"""),68.0)</f>
        <v>68</v>
      </c>
      <c r="F39" s="27" t="str">
        <f>IFERROR(__xludf.DUMMYFUNCTION("""COMPUTED_VALUE"""),"BLACK")</f>
        <v>BLACK</v>
      </c>
      <c r="G39" s="28" t="str">
        <f>IFERROR(__xludf.DUMMYFUNCTION("""COMPUTED_VALUE"""),"One Eyed Brown Girl")</f>
        <v>One Eyed Brown Girl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IFERROR(__xludf.DUMMYFUNCTION("""COMPUTED_VALUE"""),43497.3780274074)</f>
        <v>43497.37803</v>
      </c>
      <c r="D40" s="23">
        <f>IFERROR(__xludf.DUMMYFUNCTION("""COMPUTED_VALUE"""),1.025)</f>
        <v>1.025</v>
      </c>
      <c r="E40" s="24">
        <f>IFERROR(__xludf.DUMMYFUNCTION("""COMPUTED_VALUE"""),68.0)</f>
        <v>68</v>
      </c>
      <c r="F40" s="27" t="str">
        <f>IFERROR(__xludf.DUMMYFUNCTION("""COMPUTED_VALUE"""),"BLACK")</f>
        <v>BLACK</v>
      </c>
      <c r="G40" s="28" t="str">
        <f>IFERROR(__xludf.DUMMYFUNCTION("""COMPUTED_VALUE"""),"One Eyed Brown Girl")</f>
        <v>One Eyed Brown Girl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IFERROR(__xludf.DUMMYFUNCTION("""COMPUTED_VALUE"""),43497.3467631944)</f>
        <v>43497.34676</v>
      </c>
      <c r="D41" s="23">
        <f>IFERROR(__xludf.DUMMYFUNCTION("""COMPUTED_VALUE"""),1.025)</f>
        <v>1.025</v>
      </c>
      <c r="E41" s="24">
        <f>IFERROR(__xludf.DUMMYFUNCTION("""COMPUTED_VALUE"""),68.0)</f>
        <v>68</v>
      </c>
      <c r="F41" s="27" t="str">
        <f>IFERROR(__xludf.DUMMYFUNCTION("""COMPUTED_VALUE"""),"BLACK")</f>
        <v>BLACK</v>
      </c>
      <c r="G41" s="28" t="str">
        <f>IFERROR(__xludf.DUMMYFUNCTION("""COMPUTED_VALUE"""),"One Eyed Brown Girl")</f>
        <v>One Eyed Brown Girl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IFERROR(__xludf.DUMMYFUNCTION("""COMPUTED_VALUE"""),43497.3050774652)</f>
        <v>43497.30508</v>
      </c>
      <c r="D42" s="23">
        <f>IFERROR(__xludf.DUMMYFUNCTION("""COMPUTED_VALUE"""),1.025)</f>
        <v>1.025</v>
      </c>
      <c r="E42" s="24">
        <f>IFERROR(__xludf.DUMMYFUNCTION("""COMPUTED_VALUE"""),68.0)</f>
        <v>68</v>
      </c>
      <c r="F42" s="27" t="str">
        <f>IFERROR(__xludf.DUMMYFUNCTION("""COMPUTED_VALUE"""),"BLACK")</f>
        <v>BLACK</v>
      </c>
      <c r="G42" s="28" t="str">
        <f>IFERROR(__xludf.DUMMYFUNCTION("""COMPUTED_VALUE"""),"One Eyed Brown Girl")</f>
        <v>One Eyed Brown Girl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IFERROR(__xludf.DUMMYFUNCTION("""COMPUTED_VALUE"""),43497.2842363888)</f>
        <v>43497.28424</v>
      </c>
      <c r="D43" s="23">
        <f>IFERROR(__xludf.DUMMYFUNCTION("""COMPUTED_VALUE"""),1.025)</f>
        <v>1.025</v>
      </c>
      <c r="E43" s="24">
        <f>IFERROR(__xludf.DUMMYFUNCTION("""COMPUTED_VALUE"""),68.0)</f>
        <v>68</v>
      </c>
      <c r="F43" s="27" t="str">
        <f>IFERROR(__xludf.DUMMYFUNCTION("""COMPUTED_VALUE"""),"BLACK")</f>
        <v>BLACK</v>
      </c>
      <c r="G43" s="28" t="str">
        <f>IFERROR(__xludf.DUMMYFUNCTION("""COMPUTED_VALUE"""),"One Eyed Brown Girl")</f>
        <v>One Eyed Brown Girl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IFERROR(__xludf.DUMMYFUNCTION("""COMPUTED_VALUE"""),43497.2738190972)</f>
        <v>43497.27382</v>
      </c>
      <c r="D44" s="23">
        <f>IFERROR(__xludf.DUMMYFUNCTION("""COMPUTED_VALUE"""),1.025)</f>
        <v>1.025</v>
      </c>
      <c r="E44" s="24">
        <f>IFERROR(__xludf.DUMMYFUNCTION("""COMPUTED_VALUE"""),68.0)</f>
        <v>68</v>
      </c>
      <c r="F44" s="27" t="str">
        <f>IFERROR(__xludf.DUMMYFUNCTION("""COMPUTED_VALUE"""),"BLACK")</f>
        <v>BLACK</v>
      </c>
      <c r="G44" s="28" t="str">
        <f>IFERROR(__xludf.DUMMYFUNCTION("""COMPUTED_VALUE"""),"One Eyed Brown Girl")</f>
        <v>One Eyed Brown Girl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IFERROR(__xludf.DUMMYFUNCTION("""COMPUTED_VALUE"""),43497.2529785416)</f>
        <v>43497.25298</v>
      </c>
      <c r="D45" s="23">
        <f>IFERROR(__xludf.DUMMYFUNCTION("""COMPUTED_VALUE"""),1.025)</f>
        <v>1.025</v>
      </c>
      <c r="E45" s="24">
        <f>IFERROR(__xludf.DUMMYFUNCTION("""COMPUTED_VALUE"""),67.0)</f>
        <v>67</v>
      </c>
      <c r="F45" s="27" t="str">
        <f>IFERROR(__xludf.DUMMYFUNCTION("""COMPUTED_VALUE"""),"BLACK")</f>
        <v>BLACK</v>
      </c>
      <c r="G45" s="28" t="str">
        <f>IFERROR(__xludf.DUMMYFUNCTION("""COMPUTED_VALUE"""),"One Eyed Brown Girl")</f>
        <v>One Eyed Brown Girl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IFERROR(__xludf.DUMMYFUNCTION("""COMPUTED_VALUE"""),43497.2321259837)</f>
        <v>43497.23213</v>
      </c>
      <c r="D46" s="23">
        <f>IFERROR(__xludf.DUMMYFUNCTION("""COMPUTED_VALUE"""),1.025)</f>
        <v>1.025</v>
      </c>
      <c r="E46" s="24">
        <f>IFERROR(__xludf.DUMMYFUNCTION("""COMPUTED_VALUE"""),67.0)</f>
        <v>67</v>
      </c>
      <c r="F46" s="27" t="str">
        <f>IFERROR(__xludf.DUMMYFUNCTION("""COMPUTED_VALUE"""),"BLACK")</f>
        <v>BLACK</v>
      </c>
      <c r="G46" s="28" t="str">
        <f>IFERROR(__xludf.DUMMYFUNCTION("""COMPUTED_VALUE"""),"One Eyed Brown Girl")</f>
        <v>One Eyed Brown Girl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IFERROR(__xludf.DUMMYFUNCTION("""COMPUTED_VALUE"""),43497.2217041319)</f>
        <v>43497.2217</v>
      </c>
      <c r="D47" s="23">
        <f>IFERROR(__xludf.DUMMYFUNCTION("""COMPUTED_VALUE"""),1.025)</f>
        <v>1.025</v>
      </c>
      <c r="E47" s="24">
        <f>IFERROR(__xludf.DUMMYFUNCTION("""COMPUTED_VALUE"""),67.0)</f>
        <v>67</v>
      </c>
      <c r="F47" s="27" t="str">
        <f>IFERROR(__xludf.DUMMYFUNCTION("""COMPUTED_VALUE"""),"BLACK")</f>
        <v>BLACK</v>
      </c>
      <c r="G47" s="28" t="str">
        <f>IFERROR(__xludf.DUMMYFUNCTION("""COMPUTED_VALUE"""),"One Eyed Brown Girl")</f>
        <v>One Eyed Brown Girl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IFERROR(__xludf.DUMMYFUNCTION("""COMPUTED_VALUE"""),43497.2112843634)</f>
        <v>43497.21128</v>
      </c>
      <c r="D48" s="23">
        <f>IFERROR(__xludf.DUMMYFUNCTION("""COMPUTED_VALUE"""),1.025)</f>
        <v>1.025</v>
      </c>
      <c r="E48" s="24">
        <f>IFERROR(__xludf.DUMMYFUNCTION("""COMPUTED_VALUE"""),67.0)</f>
        <v>67</v>
      </c>
      <c r="F48" s="27" t="str">
        <f>IFERROR(__xludf.DUMMYFUNCTION("""COMPUTED_VALUE"""),"BLACK")</f>
        <v>BLACK</v>
      </c>
      <c r="G48" s="28" t="str">
        <f>IFERROR(__xludf.DUMMYFUNCTION("""COMPUTED_VALUE"""),"One Eyed Brown Girl")</f>
        <v>One Eyed Brown Girl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IFERROR(__xludf.DUMMYFUNCTION("""COMPUTED_VALUE"""),43497.2008652083)</f>
        <v>43497.20087</v>
      </c>
      <c r="D49" s="23">
        <f>IFERROR(__xludf.DUMMYFUNCTION("""COMPUTED_VALUE"""),1.025)</f>
        <v>1.025</v>
      </c>
      <c r="E49" s="24">
        <f>IFERROR(__xludf.DUMMYFUNCTION("""COMPUTED_VALUE"""),67.0)</f>
        <v>67</v>
      </c>
      <c r="F49" s="27" t="str">
        <f>IFERROR(__xludf.DUMMYFUNCTION("""COMPUTED_VALUE"""),"BLACK")</f>
        <v>BLACK</v>
      </c>
      <c r="G49" s="28" t="str">
        <f>IFERROR(__xludf.DUMMYFUNCTION("""COMPUTED_VALUE"""),"One Eyed Brown Girl")</f>
        <v>One Eyed Brown Girl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IFERROR(__xludf.DUMMYFUNCTION("""COMPUTED_VALUE"""),43497.1800228703)</f>
        <v>43497.18002</v>
      </c>
      <c r="D50" s="23">
        <f>IFERROR(__xludf.DUMMYFUNCTION("""COMPUTED_VALUE"""),1.025)</f>
        <v>1.025</v>
      </c>
      <c r="E50" s="24">
        <f>IFERROR(__xludf.DUMMYFUNCTION("""COMPUTED_VALUE"""),67.0)</f>
        <v>67</v>
      </c>
      <c r="F50" s="27" t="str">
        <f>IFERROR(__xludf.DUMMYFUNCTION("""COMPUTED_VALUE"""),"BLACK")</f>
        <v>BLACK</v>
      </c>
      <c r="G50" s="28" t="str">
        <f>IFERROR(__xludf.DUMMYFUNCTION("""COMPUTED_VALUE"""),"One Eyed Brown Girl")</f>
        <v>One Eyed Brown Girl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IFERROR(__xludf.DUMMYFUNCTION("""COMPUTED_VALUE"""),43497.1591826967)</f>
        <v>43497.15918</v>
      </c>
      <c r="D51" s="23">
        <f>IFERROR(__xludf.DUMMYFUNCTION("""COMPUTED_VALUE"""),1.025)</f>
        <v>1.025</v>
      </c>
      <c r="E51" s="24">
        <f>IFERROR(__xludf.DUMMYFUNCTION("""COMPUTED_VALUE"""),67.0)</f>
        <v>67</v>
      </c>
      <c r="F51" s="27" t="str">
        <f>IFERROR(__xludf.DUMMYFUNCTION("""COMPUTED_VALUE"""),"BLACK")</f>
        <v>BLACK</v>
      </c>
      <c r="G51" s="28" t="str">
        <f>IFERROR(__xludf.DUMMYFUNCTION("""COMPUTED_VALUE"""),"One Eyed Brown Girl")</f>
        <v>One Eyed Brown Girl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IFERROR(__xludf.DUMMYFUNCTION("""COMPUTED_VALUE"""),43497.148759699)</f>
        <v>43497.14876</v>
      </c>
      <c r="D52" s="23">
        <f>IFERROR(__xludf.DUMMYFUNCTION("""COMPUTED_VALUE"""),1.025)</f>
        <v>1.025</v>
      </c>
      <c r="E52" s="24">
        <f>IFERROR(__xludf.DUMMYFUNCTION("""COMPUTED_VALUE"""),67.0)</f>
        <v>67</v>
      </c>
      <c r="F52" s="27" t="str">
        <f>IFERROR(__xludf.DUMMYFUNCTION("""COMPUTED_VALUE"""),"BLACK")</f>
        <v>BLACK</v>
      </c>
      <c r="G52" s="28" t="str">
        <f>IFERROR(__xludf.DUMMYFUNCTION("""COMPUTED_VALUE"""),"One Eyed Brown Girl")</f>
        <v>One Eyed Brown Girl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IFERROR(__xludf.DUMMYFUNCTION("""COMPUTED_VALUE"""),43497.1383396064)</f>
        <v>43497.13834</v>
      </c>
      <c r="D53" s="23">
        <f>IFERROR(__xludf.DUMMYFUNCTION("""COMPUTED_VALUE"""),1.025)</f>
        <v>1.025</v>
      </c>
      <c r="E53" s="24">
        <f>IFERROR(__xludf.DUMMYFUNCTION("""COMPUTED_VALUE"""),67.0)</f>
        <v>67</v>
      </c>
      <c r="F53" s="27" t="str">
        <f>IFERROR(__xludf.DUMMYFUNCTION("""COMPUTED_VALUE"""),"BLACK")</f>
        <v>BLACK</v>
      </c>
      <c r="G53" s="28" t="str">
        <f>IFERROR(__xludf.DUMMYFUNCTION("""COMPUTED_VALUE"""),"One Eyed Brown Girl")</f>
        <v>One Eyed Brown Girl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IFERROR(__xludf.DUMMYFUNCTION("""COMPUTED_VALUE"""),43497.1174965856)</f>
        <v>43497.1175</v>
      </c>
      <c r="D54" s="23">
        <f>IFERROR(__xludf.DUMMYFUNCTION("""COMPUTED_VALUE"""),1.025)</f>
        <v>1.025</v>
      </c>
      <c r="E54" s="24">
        <f>IFERROR(__xludf.DUMMYFUNCTION("""COMPUTED_VALUE"""),67.0)</f>
        <v>67</v>
      </c>
      <c r="F54" s="27" t="str">
        <f>IFERROR(__xludf.DUMMYFUNCTION("""COMPUTED_VALUE"""),"BLACK")</f>
        <v>BLACK</v>
      </c>
      <c r="G54" s="28" t="str">
        <f>IFERROR(__xludf.DUMMYFUNCTION("""COMPUTED_VALUE"""),"One Eyed Brown Girl")</f>
        <v>One Eyed Brown Girl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IFERROR(__xludf.DUMMYFUNCTION("""COMPUTED_VALUE"""),43497.1070757986)</f>
        <v>43497.10708</v>
      </c>
      <c r="D55" s="23">
        <f>IFERROR(__xludf.DUMMYFUNCTION("""COMPUTED_VALUE"""),1.025)</f>
        <v>1.025</v>
      </c>
      <c r="E55" s="24">
        <f>IFERROR(__xludf.DUMMYFUNCTION("""COMPUTED_VALUE"""),67.0)</f>
        <v>67</v>
      </c>
      <c r="F55" s="27" t="str">
        <f>IFERROR(__xludf.DUMMYFUNCTION("""COMPUTED_VALUE"""),"BLACK")</f>
        <v>BLACK</v>
      </c>
      <c r="G55" s="28" t="str">
        <f>IFERROR(__xludf.DUMMYFUNCTION("""COMPUTED_VALUE"""),"One Eyed Brown Girl")</f>
        <v>One Eyed Brown Girl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IFERROR(__xludf.DUMMYFUNCTION("""COMPUTED_VALUE"""),43497.0966537152)</f>
        <v>43497.09665</v>
      </c>
      <c r="D56" s="23">
        <f>IFERROR(__xludf.DUMMYFUNCTION("""COMPUTED_VALUE"""),1.025)</f>
        <v>1.025</v>
      </c>
      <c r="E56" s="24">
        <f>IFERROR(__xludf.DUMMYFUNCTION("""COMPUTED_VALUE"""),67.0)</f>
        <v>67</v>
      </c>
      <c r="F56" s="27" t="str">
        <f>IFERROR(__xludf.DUMMYFUNCTION("""COMPUTED_VALUE"""),"BLACK")</f>
        <v>BLACK</v>
      </c>
      <c r="G56" s="28" t="str">
        <f>IFERROR(__xludf.DUMMYFUNCTION("""COMPUTED_VALUE"""),"One Eyed Brown Girl")</f>
        <v>One Eyed Brown Girl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IFERROR(__xludf.DUMMYFUNCTION("""COMPUTED_VALUE"""),43497.0758140972)</f>
        <v>43497.07581</v>
      </c>
      <c r="D57" s="23">
        <f>IFERROR(__xludf.DUMMYFUNCTION("""COMPUTED_VALUE"""),1.025)</f>
        <v>1.025</v>
      </c>
      <c r="E57" s="24">
        <f>IFERROR(__xludf.DUMMYFUNCTION("""COMPUTED_VALUE"""),67.0)</f>
        <v>67</v>
      </c>
      <c r="F57" s="27" t="str">
        <f>IFERROR(__xludf.DUMMYFUNCTION("""COMPUTED_VALUE"""),"BLACK")</f>
        <v>BLACK</v>
      </c>
      <c r="G57" s="28" t="str">
        <f>IFERROR(__xludf.DUMMYFUNCTION("""COMPUTED_VALUE"""),"One Eyed Brown Girl")</f>
        <v>One Eyed Brown Girl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IFERROR(__xludf.DUMMYFUNCTION("""COMPUTED_VALUE"""),43497.065391412)</f>
        <v>43497.06539</v>
      </c>
      <c r="D58" s="23">
        <f>IFERROR(__xludf.DUMMYFUNCTION("""COMPUTED_VALUE"""),1.025)</f>
        <v>1.025</v>
      </c>
      <c r="E58" s="24">
        <f>IFERROR(__xludf.DUMMYFUNCTION("""COMPUTED_VALUE"""),67.0)</f>
        <v>67</v>
      </c>
      <c r="F58" s="27" t="str">
        <f>IFERROR(__xludf.DUMMYFUNCTION("""COMPUTED_VALUE"""),"BLACK")</f>
        <v>BLACK</v>
      </c>
      <c r="G58" s="28" t="str">
        <f>IFERROR(__xludf.DUMMYFUNCTION("""COMPUTED_VALUE"""),"One Eyed Brown Girl")</f>
        <v>One Eyed Brown Girl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IFERROR(__xludf.DUMMYFUNCTION("""COMPUTED_VALUE"""),43497.0549588194)</f>
        <v>43497.05496</v>
      </c>
      <c r="D59" s="23">
        <f>IFERROR(__xludf.DUMMYFUNCTION("""COMPUTED_VALUE"""),1.025)</f>
        <v>1.025</v>
      </c>
      <c r="E59" s="24">
        <f>IFERROR(__xludf.DUMMYFUNCTION("""COMPUTED_VALUE"""),67.0)</f>
        <v>67</v>
      </c>
      <c r="F59" s="27" t="str">
        <f>IFERROR(__xludf.DUMMYFUNCTION("""COMPUTED_VALUE"""),"BLACK")</f>
        <v>BLACK</v>
      </c>
      <c r="G59" s="28" t="str">
        <f>IFERROR(__xludf.DUMMYFUNCTION("""COMPUTED_VALUE"""),"One Eyed Brown Girl")</f>
        <v>One Eyed Brown Girl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IFERROR(__xludf.DUMMYFUNCTION("""COMPUTED_VALUE"""),43497.0445281365)</f>
        <v>43497.04453</v>
      </c>
      <c r="D60" s="23">
        <f>IFERROR(__xludf.DUMMYFUNCTION("""COMPUTED_VALUE"""),1.025)</f>
        <v>1.025</v>
      </c>
      <c r="E60" s="24">
        <f>IFERROR(__xludf.DUMMYFUNCTION("""COMPUTED_VALUE"""),67.0)</f>
        <v>67</v>
      </c>
      <c r="F60" s="27" t="str">
        <f>IFERROR(__xludf.DUMMYFUNCTION("""COMPUTED_VALUE"""),"BLACK")</f>
        <v>BLACK</v>
      </c>
      <c r="G60" s="28" t="str">
        <f>IFERROR(__xludf.DUMMYFUNCTION("""COMPUTED_VALUE"""),"One Eyed Brown Girl")</f>
        <v>One Eyed Brown Girl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IFERROR(__xludf.DUMMYFUNCTION("""COMPUTED_VALUE"""),43497.0132620717)</f>
        <v>43497.01326</v>
      </c>
      <c r="D61" s="23">
        <f>IFERROR(__xludf.DUMMYFUNCTION("""COMPUTED_VALUE"""),1.025)</f>
        <v>1.025</v>
      </c>
      <c r="E61" s="24">
        <f>IFERROR(__xludf.DUMMYFUNCTION("""COMPUTED_VALUE"""),67.0)</f>
        <v>67</v>
      </c>
      <c r="F61" s="27" t="str">
        <f>IFERROR(__xludf.DUMMYFUNCTION("""COMPUTED_VALUE"""),"BLACK")</f>
        <v>BLACK</v>
      </c>
      <c r="G61" s="28" t="str">
        <f>IFERROR(__xludf.DUMMYFUNCTION("""COMPUTED_VALUE"""),"One Eyed Brown Girl")</f>
        <v>One Eyed Brown Girl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IFERROR(__xludf.DUMMYFUNCTION("""COMPUTED_VALUE"""),43496.9924215162)</f>
        <v>43496.99242</v>
      </c>
      <c r="D62" s="23">
        <f>IFERROR(__xludf.DUMMYFUNCTION("""COMPUTED_VALUE"""),1.025)</f>
        <v>1.025</v>
      </c>
      <c r="E62" s="24">
        <f>IFERROR(__xludf.DUMMYFUNCTION("""COMPUTED_VALUE"""),67.0)</f>
        <v>67</v>
      </c>
      <c r="F62" s="27" t="str">
        <f>IFERROR(__xludf.DUMMYFUNCTION("""COMPUTED_VALUE"""),"BLACK")</f>
        <v>BLACK</v>
      </c>
      <c r="G62" s="28" t="str">
        <f>IFERROR(__xludf.DUMMYFUNCTION("""COMPUTED_VALUE"""),"One Eyed Brown Girl")</f>
        <v>One Eyed Brown Girl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IFERROR(__xludf.DUMMYFUNCTION("""COMPUTED_VALUE"""),43496.9507365046)</f>
        <v>43496.95074</v>
      </c>
      <c r="D63" s="23">
        <f>IFERROR(__xludf.DUMMYFUNCTION("""COMPUTED_VALUE"""),1.025)</f>
        <v>1.025</v>
      </c>
      <c r="E63" s="24">
        <f>IFERROR(__xludf.DUMMYFUNCTION("""COMPUTED_VALUE"""),67.0)</f>
        <v>67</v>
      </c>
      <c r="F63" s="27" t="str">
        <f>IFERROR(__xludf.DUMMYFUNCTION("""COMPUTED_VALUE"""),"BLACK")</f>
        <v>BLACK</v>
      </c>
      <c r="G63" s="28" t="str">
        <f>IFERROR(__xludf.DUMMYFUNCTION("""COMPUTED_VALUE"""),"One Eyed Brown Girl")</f>
        <v>One Eyed Brown Girl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IFERROR(__xludf.DUMMYFUNCTION("""COMPUTED_VALUE"""),43496.9194729282)</f>
        <v>43496.91947</v>
      </c>
      <c r="D64" s="23">
        <f>IFERROR(__xludf.DUMMYFUNCTION("""COMPUTED_VALUE"""),1.025)</f>
        <v>1.025</v>
      </c>
      <c r="E64" s="24">
        <f>IFERROR(__xludf.DUMMYFUNCTION("""COMPUTED_VALUE"""),67.0)</f>
        <v>67</v>
      </c>
      <c r="F64" s="27" t="str">
        <f>IFERROR(__xludf.DUMMYFUNCTION("""COMPUTED_VALUE"""),"BLACK")</f>
        <v>BLACK</v>
      </c>
      <c r="G64" s="28" t="str">
        <f>IFERROR(__xludf.DUMMYFUNCTION("""COMPUTED_VALUE"""),"One Eyed Brown Girl")</f>
        <v>One Eyed Brown Girl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IFERROR(__xludf.DUMMYFUNCTION("""COMPUTED_VALUE"""),43496.8986195486)</f>
        <v>43496.89862</v>
      </c>
      <c r="D65" s="23">
        <f>IFERROR(__xludf.DUMMYFUNCTION("""COMPUTED_VALUE"""),1.025)</f>
        <v>1.025</v>
      </c>
      <c r="E65" s="24">
        <f>IFERROR(__xludf.DUMMYFUNCTION("""COMPUTED_VALUE"""),67.0)</f>
        <v>67</v>
      </c>
      <c r="F65" s="27" t="str">
        <f>IFERROR(__xludf.DUMMYFUNCTION("""COMPUTED_VALUE"""),"BLACK")</f>
        <v>BLACK</v>
      </c>
      <c r="G65" s="28" t="str">
        <f>IFERROR(__xludf.DUMMYFUNCTION("""COMPUTED_VALUE"""),"One Eyed Brown Girl")</f>
        <v>One Eyed Brown Girl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IFERROR(__xludf.DUMMYFUNCTION("""COMPUTED_VALUE"""),43496.8881968634)</f>
        <v>43496.8882</v>
      </c>
      <c r="D66" s="23">
        <f>IFERROR(__xludf.DUMMYFUNCTION("""COMPUTED_VALUE"""),1.025)</f>
        <v>1.025</v>
      </c>
      <c r="E66" s="24">
        <f>IFERROR(__xludf.DUMMYFUNCTION("""COMPUTED_VALUE"""),67.0)</f>
        <v>67</v>
      </c>
      <c r="F66" s="27" t="str">
        <f>IFERROR(__xludf.DUMMYFUNCTION("""COMPUTED_VALUE"""),"BLACK")</f>
        <v>BLACK</v>
      </c>
      <c r="G66" s="28" t="str">
        <f>IFERROR(__xludf.DUMMYFUNCTION("""COMPUTED_VALUE"""),"One Eyed Brown Girl")</f>
        <v>One Eyed Brown Girl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IFERROR(__xludf.DUMMYFUNCTION("""COMPUTED_VALUE"""),43496.877775)</f>
        <v>43496.87778</v>
      </c>
      <c r="D67" s="23">
        <f>IFERROR(__xludf.DUMMYFUNCTION("""COMPUTED_VALUE"""),1.025)</f>
        <v>1.025</v>
      </c>
      <c r="E67" s="24">
        <f>IFERROR(__xludf.DUMMYFUNCTION("""COMPUTED_VALUE"""),66.0)</f>
        <v>66</v>
      </c>
      <c r="F67" s="27" t="str">
        <f>IFERROR(__xludf.DUMMYFUNCTION("""COMPUTED_VALUE"""),"BLACK")</f>
        <v>BLACK</v>
      </c>
      <c r="G67" s="28" t="str">
        <f>IFERROR(__xludf.DUMMYFUNCTION("""COMPUTED_VALUE"""),"One Eyed Brown Girl")</f>
        <v>One Eyed Brown Girl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IFERROR(__xludf.DUMMYFUNCTION("""COMPUTED_VALUE"""),43496.8673539351)</f>
        <v>43496.86735</v>
      </c>
      <c r="D68" s="23">
        <f>IFERROR(__xludf.DUMMYFUNCTION("""COMPUTED_VALUE"""),1.025)</f>
        <v>1.025</v>
      </c>
      <c r="E68" s="24">
        <f>IFERROR(__xludf.DUMMYFUNCTION("""COMPUTED_VALUE"""),66.0)</f>
        <v>66</v>
      </c>
      <c r="F68" s="27" t="str">
        <f>IFERROR(__xludf.DUMMYFUNCTION("""COMPUTED_VALUE"""),"BLACK")</f>
        <v>BLACK</v>
      </c>
      <c r="G68" s="28" t="str">
        <f>IFERROR(__xludf.DUMMYFUNCTION("""COMPUTED_VALUE"""),"One Eyed Brown Girl")</f>
        <v>One Eyed Brown Girl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IFERROR(__xludf.DUMMYFUNCTION("""COMPUTED_VALUE"""),43496.8569218402)</f>
        <v>43496.85692</v>
      </c>
      <c r="D69" s="23">
        <f>IFERROR(__xludf.DUMMYFUNCTION("""COMPUTED_VALUE"""),1.025)</f>
        <v>1.025</v>
      </c>
      <c r="E69" s="24">
        <f>IFERROR(__xludf.DUMMYFUNCTION("""COMPUTED_VALUE"""),66.0)</f>
        <v>66</v>
      </c>
      <c r="F69" s="27" t="str">
        <f>IFERROR(__xludf.DUMMYFUNCTION("""COMPUTED_VALUE"""),"BLACK")</f>
        <v>BLACK</v>
      </c>
      <c r="G69" s="28" t="str">
        <f>IFERROR(__xludf.DUMMYFUNCTION("""COMPUTED_VALUE"""),"One Eyed Brown Girl")</f>
        <v>One Eyed Brown Girl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IFERROR(__xludf.DUMMYFUNCTION("""COMPUTED_VALUE"""),43496.846500081)</f>
        <v>43496.8465</v>
      </c>
      <c r="D70" s="23">
        <f>IFERROR(__xludf.DUMMYFUNCTION("""COMPUTED_VALUE"""),1.025)</f>
        <v>1.025</v>
      </c>
      <c r="E70" s="24">
        <f>IFERROR(__xludf.DUMMYFUNCTION("""COMPUTED_VALUE"""),66.0)</f>
        <v>66</v>
      </c>
      <c r="F70" s="27" t="str">
        <f>IFERROR(__xludf.DUMMYFUNCTION("""COMPUTED_VALUE"""),"BLACK")</f>
        <v>BLACK</v>
      </c>
      <c r="G70" s="28" t="str">
        <f>IFERROR(__xludf.DUMMYFUNCTION("""COMPUTED_VALUE"""),"One Eyed Brown Girl")</f>
        <v>One Eyed Brown Girl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IFERROR(__xludf.DUMMYFUNCTION("""COMPUTED_VALUE"""),43496.8360783912)</f>
        <v>43496.83608</v>
      </c>
      <c r="D71" s="23">
        <f>IFERROR(__xludf.DUMMYFUNCTION("""COMPUTED_VALUE"""),1.025)</f>
        <v>1.025</v>
      </c>
      <c r="E71" s="24">
        <f>IFERROR(__xludf.DUMMYFUNCTION("""COMPUTED_VALUE"""),66.0)</f>
        <v>66</v>
      </c>
      <c r="F71" s="27" t="str">
        <f>IFERROR(__xludf.DUMMYFUNCTION("""COMPUTED_VALUE"""),"BLACK")</f>
        <v>BLACK</v>
      </c>
      <c r="G71" s="28" t="str">
        <f>IFERROR(__xludf.DUMMYFUNCTION("""COMPUTED_VALUE"""),"One Eyed Brown Girl")</f>
        <v>One Eyed Brown Girl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IFERROR(__xludf.DUMMYFUNCTION("""COMPUTED_VALUE"""),43496.8256578009)</f>
        <v>43496.82566</v>
      </c>
      <c r="D72" s="23">
        <f>IFERROR(__xludf.DUMMYFUNCTION("""COMPUTED_VALUE"""),1.025)</f>
        <v>1.025</v>
      </c>
      <c r="E72" s="24">
        <f>IFERROR(__xludf.DUMMYFUNCTION("""COMPUTED_VALUE"""),66.0)</f>
        <v>66</v>
      </c>
      <c r="F72" s="27" t="str">
        <f>IFERROR(__xludf.DUMMYFUNCTION("""COMPUTED_VALUE"""),"BLACK")</f>
        <v>BLACK</v>
      </c>
      <c r="G72" s="28" t="str">
        <f>IFERROR(__xludf.DUMMYFUNCTION("""COMPUTED_VALUE"""),"One Eyed Brown Girl")</f>
        <v>One Eyed Brown Girl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IFERROR(__xludf.DUMMYFUNCTION("""COMPUTED_VALUE"""),43496.8152349189)</f>
        <v>43496.81523</v>
      </c>
      <c r="D73" s="23">
        <f>IFERROR(__xludf.DUMMYFUNCTION("""COMPUTED_VALUE"""),1.025)</f>
        <v>1.025</v>
      </c>
      <c r="E73" s="24">
        <f>IFERROR(__xludf.DUMMYFUNCTION("""COMPUTED_VALUE"""),66.0)</f>
        <v>66</v>
      </c>
      <c r="F73" s="27" t="str">
        <f>IFERROR(__xludf.DUMMYFUNCTION("""COMPUTED_VALUE"""),"BLACK")</f>
        <v>BLACK</v>
      </c>
      <c r="G73" s="28" t="str">
        <f>IFERROR(__xludf.DUMMYFUNCTION("""COMPUTED_VALUE"""),"One Eyed Brown Girl")</f>
        <v>One Eyed Brown Girl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IFERROR(__xludf.DUMMYFUNCTION("""COMPUTED_VALUE"""),43496.8048117361)</f>
        <v>43496.80481</v>
      </c>
      <c r="D74" s="23">
        <f>IFERROR(__xludf.DUMMYFUNCTION("""COMPUTED_VALUE"""),1.025)</f>
        <v>1.025</v>
      </c>
      <c r="E74" s="24">
        <f>IFERROR(__xludf.DUMMYFUNCTION("""COMPUTED_VALUE"""),66.0)</f>
        <v>66</v>
      </c>
      <c r="F74" s="27" t="str">
        <f>IFERROR(__xludf.DUMMYFUNCTION("""COMPUTED_VALUE"""),"BLACK")</f>
        <v>BLACK</v>
      </c>
      <c r="G74" s="28" t="str">
        <f>IFERROR(__xludf.DUMMYFUNCTION("""COMPUTED_VALUE"""),"One Eyed Brown Girl")</f>
        <v>One Eyed Brown Girl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IFERROR(__xludf.DUMMYFUNCTION("""COMPUTED_VALUE"""),43496.7318634722)</f>
        <v>43496.73186</v>
      </c>
      <c r="D75" s="23">
        <f>IFERROR(__xludf.DUMMYFUNCTION("""COMPUTED_VALUE"""),1.025)</f>
        <v>1.025</v>
      </c>
      <c r="E75" s="24">
        <f>IFERROR(__xludf.DUMMYFUNCTION("""COMPUTED_VALUE"""),66.0)</f>
        <v>66</v>
      </c>
      <c r="F75" s="27" t="str">
        <f>IFERROR(__xludf.DUMMYFUNCTION("""COMPUTED_VALUE"""),"BLACK")</f>
        <v>BLACK</v>
      </c>
      <c r="G75" s="28" t="str">
        <f>IFERROR(__xludf.DUMMYFUNCTION("""COMPUTED_VALUE"""),"One Eyed Brown Girl")</f>
        <v>One Eyed Brown Girl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IFERROR(__xludf.DUMMYFUNCTION("""COMPUTED_VALUE"""),43496.7110203703)</f>
        <v>43496.71102</v>
      </c>
      <c r="D76" s="23">
        <f>IFERROR(__xludf.DUMMYFUNCTION("""COMPUTED_VALUE"""),1.025)</f>
        <v>1.025</v>
      </c>
      <c r="E76" s="24">
        <f>IFERROR(__xludf.DUMMYFUNCTION("""COMPUTED_VALUE"""),66.0)</f>
        <v>66</v>
      </c>
      <c r="F76" s="27" t="str">
        <f>IFERROR(__xludf.DUMMYFUNCTION("""COMPUTED_VALUE"""),"BLACK")</f>
        <v>BLACK</v>
      </c>
      <c r="G76" s="28" t="str">
        <f>IFERROR(__xludf.DUMMYFUNCTION("""COMPUTED_VALUE"""),"One Eyed Brown Girl")</f>
        <v>One Eyed Brown Girl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IFERROR(__xludf.DUMMYFUNCTION("""COMPUTED_VALUE"""),43496.6901652314)</f>
        <v>43496.69017</v>
      </c>
      <c r="D77" s="23">
        <f>IFERROR(__xludf.DUMMYFUNCTION("""COMPUTED_VALUE"""),1.025)</f>
        <v>1.025</v>
      </c>
      <c r="E77" s="24">
        <f>IFERROR(__xludf.DUMMYFUNCTION("""COMPUTED_VALUE"""),66.0)</f>
        <v>66</v>
      </c>
      <c r="F77" s="27" t="str">
        <f>IFERROR(__xludf.DUMMYFUNCTION("""COMPUTED_VALUE"""),"BLACK")</f>
        <v>BLACK</v>
      </c>
      <c r="G77" s="28" t="str">
        <f>IFERROR(__xludf.DUMMYFUNCTION("""COMPUTED_VALUE"""),"One Eyed Brown Girl")</f>
        <v>One Eyed Brown Girl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IFERROR(__xludf.DUMMYFUNCTION("""COMPUTED_VALUE"""),43496.67974478)</f>
        <v>43496.67974</v>
      </c>
      <c r="D78" s="23">
        <f>IFERROR(__xludf.DUMMYFUNCTION("""COMPUTED_VALUE"""),1.025)</f>
        <v>1.025</v>
      </c>
      <c r="E78" s="24">
        <f>IFERROR(__xludf.DUMMYFUNCTION("""COMPUTED_VALUE"""),66.0)</f>
        <v>66</v>
      </c>
      <c r="F78" s="27" t="str">
        <f>IFERROR(__xludf.DUMMYFUNCTION("""COMPUTED_VALUE"""),"BLACK")</f>
        <v>BLACK</v>
      </c>
      <c r="G78" s="28" t="str">
        <f>IFERROR(__xludf.DUMMYFUNCTION("""COMPUTED_VALUE"""),"One Eyed Brown Girl")</f>
        <v>One Eyed Brown Girl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IFERROR(__xludf.DUMMYFUNCTION("""COMPUTED_VALUE"""),43496.669323993)</f>
        <v>43496.66932</v>
      </c>
      <c r="D79" s="23">
        <f>IFERROR(__xludf.DUMMYFUNCTION("""COMPUTED_VALUE"""),1.025)</f>
        <v>1.025</v>
      </c>
      <c r="E79" s="24">
        <f>IFERROR(__xludf.DUMMYFUNCTION("""COMPUTED_VALUE"""),65.0)</f>
        <v>65</v>
      </c>
      <c r="F79" s="27" t="str">
        <f>IFERROR(__xludf.DUMMYFUNCTION("""COMPUTED_VALUE"""),"BLACK")</f>
        <v>BLACK</v>
      </c>
      <c r="G79" s="28" t="str">
        <f>IFERROR(__xludf.DUMMYFUNCTION("""COMPUTED_VALUE"""),"One Eyed Brown Girl")</f>
        <v>One Eyed Brown Girl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IFERROR(__xludf.DUMMYFUNCTION("""COMPUTED_VALUE"""),43496.6484844097)</f>
        <v>43496.64848</v>
      </c>
      <c r="D80" s="23">
        <f>IFERROR(__xludf.DUMMYFUNCTION("""COMPUTED_VALUE"""),1.025)</f>
        <v>1.025</v>
      </c>
      <c r="E80" s="24">
        <f>IFERROR(__xludf.DUMMYFUNCTION("""COMPUTED_VALUE"""),65.0)</f>
        <v>65</v>
      </c>
      <c r="F80" s="27" t="str">
        <f>IFERROR(__xludf.DUMMYFUNCTION("""COMPUTED_VALUE"""),"BLACK")</f>
        <v>BLACK</v>
      </c>
      <c r="G80" s="28" t="str">
        <f>IFERROR(__xludf.DUMMYFUNCTION("""COMPUTED_VALUE"""),"One Eyed Brown Girl")</f>
        <v>One Eyed Brown Girl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IFERROR(__xludf.DUMMYFUNCTION("""COMPUTED_VALUE"""),43496.6276412037)</f>
        <v>43496.62764</v>
      </c>
      <c r="D81" s="23">
        <f>IFERROR(__xludf.DUMMYFUNCTION("""COMPUTED_VALUE"""),1.025)</f>
        <v>1.025</v>
      </c>
      <c r="E81" s="24">
        <f>IFERROR(__xludf.DUMMYFUNCTION("""COMPUTED_VALUE"""),65.0)</f>
        <v>65</v>
      </c>
      <c r="F81" s="27" t="str">
        <f>IFERROR(__xludf.DUMMYFUNCTION("""COMPUTED_VALUE"""),"BLACK")</f>
        <v>BLACK</v>
      </c>
      <c r="G81" s="28" t="str">
        <f>IFERROR(__xludf.DUMMYFUNCTION("""COMPUTED_VALUE"""),"One Eyed Brown Girl")</f>
        <v>One Eyed Brown Girl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IFERROR(__xludf.DUMMYFUNCTION("""COMPUTED_VALUE"""),43496.5546828935)</f>
        <v>43496.55468</v>
      </c>
      <c r="D82" s="23">
        <f>IFERROR(__xludf.DUMMYFUNCTION("""COMPUTED_VALUE"""),1.025)</f>
        <v>1.025</v>
      </c>
      <c r="E82" s="24">
        <f>IFERROR(__xludf.DUMMYFUNCTION("""COMPUTED_VALUE"""),65.0)</f>
        <v>65</v>
      </c>
      <c r="F82" s="27" t="str">
        <f>IFERROR(__xludf.DUMMYFUNCTION("""COMPUTED_VALUE"""),"BLACK")</f>
        <v>BLACK</v>
      </c>
      <c r="G82" s="28" t="str">
        <f>IFERROR(__xludf.DUMMYFUNCTION("""COMPUTED_VALUE"""),"One Eyed Brown Girl")</f>
        <v>One Eyed Brown Girl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IFERROR(__xludf.DUMMYFUNCTION("""COMPUTED_VALUE"""),43496.5442610416)</f>
        <v>43496.54426</v>
      </c>
      <c r="D83" s="23">
        <f>IFERROR(__xludf.DUMMYFUNCTION("""COMPUTED_VALUE"""),1.025)</f>
        <v>1.025</v>
      </c>
      <c r="E83" s="24">
        <f>IFERROR(__xludf.DUMMYFUNCTION("""COMPUTED_VALUE"""),65.0)</f>
        <v>65</v>
      </c>
      <c r="F83" s="27" t="str">
        <f>IFERROR(__xludf.DUMMYFUNCTION("""COMPUTED_VALUE"""),"BLACK")</f>
        <v>BLACK</v>
      </c>
      <c r="G83" s="28" t="str">
        <f>IFERROR(__xludf.DUMMYFUNCTION("""COMPUTED_VALUE"""),"One Eyed Brown Girl")</f>
        <v>One Eyed Brown Girl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IFERROR(__xludf.DUMMYFUNCTION("""COMPUTED_VALUE"""),43496.5234187268)</f>
        <v>43496.52342</v>
      </c>
      <c r="D84" s="23">
        <f>IFERROR(__xludf.DUMMYFUNCTION("""COMPUTED_VALUE"""),1.025)</f>
        <v>1.025</v>
      </c>
      <c r="E84" s="24">
        <f>IFERROR(__xludf.DUMMYFUNCTION("""COMPUTED_VALUE"""),65.0)</f>
        <v>65</v>
      </c>
      <c r="F84" s="27" t="str">
        <f>IFERROR(__xludf.DUMMYFUNCTION("""COMPUTED_VALUE"""),"BLACK")</f>
        <v>BLACK</v>
      </c>
      <c r="G84" s="28" t="str">
        <f>IFERROR(__xludf.DUMMYFUNCTION("""COMPUTED_VALUE"""),"One Eyed Brown Girl")</f>
        <v>One Eyed Brown Girl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IFERROR(__xludf.DUMMYFUNCTION("""COMPUTED_VALUE"""),43496.5129987152)</f>
        <v>43496.513</v>
      </c>
      <c r="D85" s="23">
        <f>IFERROR(__xludf.DUMMYFUNCTION("""COMPUTED_VALUE"""),1.025)</f>
        <v>1.025</v>
      </c>
      <c r="E85" s="24">
        <f>IFERROR(__xludf.DUMMYFUNCTION("""COMPUTED_VALUE"""),65.0)</f>
        <v>65</v>
      </c>
      <c r="F85" s="27" t="str">
        <f>IFERROR(__xludf.DUMMYFUNCTION("""COMPUTED_VALUE"""),"BLACK")</f>
        <v>BLACK</v>
      </c>
      <c r="G85" s="28" t="str">
        <f>IFERROR(__xludf.DUMMYFUNCTION("""COMPUTED_VALUE"""),"One Eyed Brown Girl")</f>
        <v>One Eyed Brown Girl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IFERROR(__xludf.DUMMYFUNCTION("""COMPUTED_VALUE"""),43496.4921419097)</f>
        <v>43496.49214</v>
      </c>
      <c r="D86" s="23">
        <f>IFERROR(__xludf.DUMMYFUNCTION("""COMPUTED_VALUE"""),1.025)</f>
        <v>1.025</v>
      </c>
      <c r="E86" s="24">
        <f>IFERROR(__xludf.DUMMYFUNCTION("""COMPUTED_VALUE"""),65.0)</f>
        <v>65</v>
      </c>
      <c r="F86" s="27" t="str">
        <f>IFERROR(__xludf.DUMMYFUNCTION("""COMPUTED_VALUE"""),"BLACK")</f>
        <v>BLACK</v>
      </c>
      <c r="G86" s="28" t="str">
        <f>IFERROR(__xludf.DUMMYFUNCTION("""COMPUTED_VALUE"""),"One Eyed Brown Girl")</f>
        <v>One Eyed Brown Girl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IFERROR(__xludf.DUMMYFUNCTION("""COMPUTED_VALUE"""),43496.4608459953)</f>
        <v>43496.46085</v>
      </c>
      <c r="D87" s="23">
        <f>IFERROR(__xludf.DUMMYFUNCTION("""COMPUTED_VALUE"""),1.025)</f>
        <v>1.025</v>
      </c>
      <c r="E87" s="24">
        <f>IFERROR(__xludf.DUMMYFUNCTION("""COMPUTED_VALUE"""),65.0)</f>
        <v>65</v>
      </c>
      <c r="F87" s="27" t="str">
        <f>IFERROR(__xludf.DUMMYFUNCTION("""COMPUTED_VALUE"""),"BLACK")</f>
        <v>BLACK</v>
      </c>
      <c r="G87" s="28" t="str">
        <f>IFERROR(__xludf.DUMMYFUNCTION("""COMPUTED_VALUE"""),"One Eyed Brown Girl")</f>
        <v>One Eyed Brown Girl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IFERROR(__xludf.DUMMYFUNCTION("""COMPUTED_VALUE"""),43496.4504249768)</f>
        <v>43496.45042</v>
      </c>
      <c r="D88" s="23">
        <f>IFERROR(__xludf.DUMMYFUNCTION("""COMPUTED_VALUE"""),1.025)</f>
        <v>1.025</v>
      </c>
      <c r="E88" s="24">
        <f>IFERROR(__xludf.DUMMYFUNCTION("""COMPUTED_VALUE"""),65.0)</f>
        <v>65</v>
      </c>
      <c r="F88" s="27" t="str">
        <f>IFERROR(__xludf.DUMMYFUNCTION("""COMPUTED_VALUE"""),"BLACK")</f>
        <v>BLACK</v>
      </c>
      <c r="G88" s="28" t="str">
        <f>IFERROR(__xludf.DUMMYFUNCTION("""COMPUTED_VALUE"""),"One Eyed Brown Girl")</f>
        <v>One Eyed Brown Girl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IFERROR(__xludf.DUMMYFUNCTION("""COMPUTED_VALUE"""),43496.4191635763)</f>
        <v>43496.41916</v>
      </c>
      <c r="D89" s="23">
        <f>IFERROR(__xludf.DUMMYFUNCTION("""COMPUTED_VALUE"""),1.025)</f>
        <v>1.025</v>
      </c>
      <c r="E89" s="24">
        <f>IFERROR(__xludf.DUMMYFUNCTION("""COMPUTED_VALUE"""),65.0)</f>
        <v>65</v>
      </c>
      <c r="F89" s="27" t="str">
        <f>IFERROR(__xludf.DUMMYFUNCTION("""COMPUTED_VALUE"""),"BLACK")</f>
        <v>BLACK</v>
      </c>
      <c r="G89" s="28" t="str">
        <f>IFERROR(__xludf.DUMMYFUNCTION("""COMPUTED_VALUE"""),"One Eyed Brown Girl")</f>
        <v>One Eyed Brown Girl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IFERROR(__xludf.DUMMYFUNCTION("""COMPUTED_VALUE"""),43496.4087418518)</f>
        <v>43496.40874</v>
      </c>
      <c r="D90" s="23">
        <f>IFERROR(__xludf.DUMMYFUNCTION("""COMPUTED_VALUE"""),1.025)</f>
        <v>1.025</v>
      </c>
      <c r="E90" s="24">
        <f>IFERROR(__xludf.DUMMYFUNCTION("""COMPUTED_VALUE"""),65.0)</f>
        <v>65</v>
      </c>
      <c r="F90" s="27" t="str">
        <f>IFERROR(__xludf.DUMMYFUNCTION("""COMPUTED_VALUE"""),"BLACK")</f>
        <v>BLACK</v>
      </c>
      <c r="G90" s="28" t="str">
        <f>IFERROR(__xludf.DUMMYFUNCTION("""COMPUTED_VALUE"""),"One Eyed Brown Girl")</f>
        <v>One Eyed Brown Girl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IFERROR(__xludf.DUMMYFUNCTION("""COMPUTED_VALUE"""),43496.3670542013)</f>
        <v>43496.36705</v>
      </c>
      <c r="D91" s="23">
        <f>IFERROR(__xludf.DUMMYFUNCTION("""COMPUTED_VALUE"""),1.025)</f>
        <v>1.025</v>
      </c>
      <c r="E91" s="24">
        <f>IFERROR(__xludf.DUMMYFUNCTION("""COMPUTED_VALUE"""),65.0)</f>
        <v>65</v>
      </c>
      <c r="F91" s="27" t="str">
        <f>IFERROR(__xludf.DUMMYFUNCTION("""COMPUTED_VALUE"""),"BLACK")</f>
        <v>BLACK</v>
      </c>
      <c r="G91" s="28" t="str">
        <f>IFERROR(__xludf.DUMMYFUNCTION("""COMPUTED_VALUE"""),"One Eyed Brown Girl")</f>
        <v>One Eyed Brown Girl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IFERROR(__xludf.DUMMYFUNCTION("""COMPUTED_VALUE"""),43496.3566334953)</f>
        <v>43496.35663</v>
      </c>
      <c r="D92" s="23">
        <f>IFERROR(__xludf.DUMMYFUNCTION("""COMPUTED_VALUE"""),1.025)</f>
        <v>1.025</v>
      </c>
      <c r="E92" s="24">
        <f>IFERROR(__xludf.DUMMYFUNCTION("""COMPUTED_VALUE"""),65.0)</f>
        <v>65</v>
      </c>
      <c r="F92" s="27" t="str">
        <f>IFERROR(__xludf.DUMMYFUNCTION("""COMPUTED_VALUE"""),"BLACK")</f>
        <v>BLACK</v>
      </c>
      <c r="G92" s="28" t="str">
        <f>IFERROR(__xludf.DUMMYFUNCTION("""COMPUTED_VALUE"""),"One Eyed Brown Girl")</f>
        <v>One Eyed Brown Girl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IFERROR(__xludf.DUMMYFUNCTION("""COMPUTED_VALUE"""),43496.3357892708)</f>
        <v>43496.33579</v>
      </c>
      <c r="D93" s="23">
        <f>IFERROR(__xludf.DUMMYFUNCTION("""COMPUTED_VALUE"""),1.025)</f>
        <v>1.025</v>
      </c>
      <c r="E93" s="24">
        <f>IFERROR(__xludf.DUMMYFUNCTION("""COMPUTED_VALUE"""),65.0)</f>
        <v>65</v>
      </c>
      <c r="F93" s="27" t="str">
        <f>IFERROR(__xludf.DUMMYFUNCTION("""COMPUTED_VALUE"""),"BLACK")</f>
        <v>BLACK</v>
      </c>
      <c r="G93" s="28" t="str">
        <f>IFERROR(__xludf.DUMMYFUNCTION("""COMPUTED_VALUE"""),"One Eyed Brown Girl")</f>
        <v>One Eyed Brown Girl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IFERROR(__xludf.DUMMYFUNCTION("""COMPUTED_VALUE"""),43496.3253685879)</f>
        <v>43496.32537</v>
      </c>
      <c r="D94" s="23">
        <f>IFERROR(__xludf.DUMMYFUNCTION("""COMPUTED_VALUE"""),1.025)</f>
        <v>1.025</v>
      </c>
      <c r="E94" s="24">
        <f>IFERROR(__xludf.DUMMYFUNCTION("""COMPUTED_VALUE"""),65.0)</f>
        <v>65</v>
      </c>
      <c r="F94" s="27" t="str">
        <f>IFERROR(__xludf.DUMMYFUNCTION("""COMPUTED_VALUE"""),"BLACK")</f>
        <v>BLACK</v>
      </c>
      <c r="G94" s="28" t="str">
        <f>IFERROR(__xludf.DUMMYFUNCTION("""COMPUTED_VALUE"""),"One Eyed Brown Girl")</f>
        <v>One Eyed Brown Girl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IFERROR(__xludf.DUMMYFUNCTION("""COMPUTED_VALUE"""),43496.3149471875)</f>
        <v>43496.31495</v>
      </c>
      <c r="D95" s="23">
        <f>IFERROR(__xludf.DUMMYFUNCTION("""COMPUTED_VALUE"""),1.025)</f>
        <v>1.025</v>
      </c>
      <c r="E95" s="24">
        <f>IFERROR(__xludf.DUMMYFUNCTION("""COMPUTED_VALUE"""),65.0)</f>
        <v>65</v>
      </c>
      <c r="F95" s="27" t="str">
        <f>IFERROR(__xludf.DUMMYFUNCTION("""COMPUTED_VALUE"""),"BLACK")</f>
        <v>BLACK</v>
      </c>
      <c r="G95" s="28" t="str">
        <f>IFERROR(__xludf.DUMMYFUNCTION("""COMPUTED_VALUE"""),"One Eyed Brown Girl")</f>
        <v>One Eyed Brown Girl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IFERROR(__xludf.DUMMYFUNCTION("""COMPUTED_VALUE"""),43496.3045253009)</f>
        <v>43496.30453</v>
      </c>
      <c r="D96" s="23">
        <f>IFERROR(__xludf.DUMMYFUNCTION("""COMPUTED_VALUE"""),1.025)</f>
        <v>1.025</v>
      </c>
      <c r="E96" s="24">
        <f>IFERROR(__xludf.DUMMYFUNCTION("""COMPUTED_VALUE"""),65.0)</f>
        <v>65</v>
      </c>
      <c r="F96" s="27" t="str">
        <f>IFERROR(__xludf.DUMMYFUNCTION("""COMPUTED_VALUE"""),"BLACK")</f>
        <v>BLACK</v>
      </c>
      <c r="G96" s="28" t="str">
        <f>IFERROR(__xludf.DUMMYFUNCTION("""COMPUTED_VALUE"""),"One Eyed Brown Girl")</f>
        <v>One Eyed Brown Girl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IFERROR(__xludf.DUMMYFUNCTION("""COMPUTED_VALUE"""),43496.2941032291)</f>
        <v>43496.2941</v>
      </c>
      <c r="D97" s="23">
        <f>IFERROR(__xludf.DUMMYFUNCTION("""COMPUTED_VALUE"""),1.025)</f>
        <v>1.025</v>
      </c>
      <c r="E97" s="24">
        <f>IFERROR(__xludf.DUMMYFUNCTION("""COMPUTED_VALUE"""),65.0)</f>
        <v>65</v>
      </c>
      <c r="F97" s="27" t="str">
        <f>IFERROR(__xludf.DUMMYFUNCTION("""COMPUTED_VALUE"""),"BLACK")</f>
        <v>BLACK</v>
      </c>
      <c r="G97" s="28" t="str">
        <f>IFERROR(__xludf.DUMMYFUNCTION("""COMPUTED_VALUE"""),"One Eyed Brown Girl")</f>
        <v>One Eyed Brown Girl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IFERROR(__xludf.DUMMYFUNCTION("""COMPUTED_VALUE"""),43496.2628378356)</f>
        <v>43496.26284</v>
      </c>
      <c r="D98" s="23">
        <f>IFERROR(__xludf.DUMMYFUNCTION("""COMPUTED_VALUE"""),1.025)</f>
        <v>1.025</v>
      </c>
      <c r="E98" s="24">
        <f>IFERROR(__xludf.DUMMYFUNCTION("""COMPUTED_VALUE"""),66.0)</f>
        <v>66</v>
      </c>
      <c r="F98" s="27" t="str">
        <f>IFERROR(__xludf.DUMMYFUNCTION("""COMPUTED_VALUE"""),"BLACK")</f>
        <v>BLACK</v>
      </c>
      <c r="G98" s="28" t="str">
        <f>IFERROR(__xludf.DUMMYFUNCTION("""COMPUTED_VALUE"""),"One Eyed Brown Girl")</f>
        <v>One Eyed Brown Girl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IFERROR(__xludf.DUMMYFUNCTION("""COMPUTED_VALUE"""),43496.2524173495)</f>
        <v>43496.25242</v>
      </c>
      <c r="D99" s="23">
        <f>IFERROR(__xludf.DUMMYFUNCTION("""COMPUTED_VALUE"""),1.025)</f>
        <v>1.025</v>
      </c>
      <c r="E99" s="24">
        <f>IFERROR(__xludf.DUMMYFUNCTION("""COMPUTED_VALUE"""),66.0)</f>
        <v>66</v>
      </c>
      <c r="F99" s="27" t="str">
        <f>IFERROR(__xludf.DUMMYFUNCTION("""COMPUTED_VALUE"""),"BLACK")</f>
        <v>BLACK</v>
      </c>
      <c r="G99" s="28" t="str">
        <f>IFERROR(__xludf.DUMMYFUNCTION("""COMPUTED_VALUE"""),"One Eyed Brown Girl")</f>
        <v>One Eyed Brown Girl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IFERROR(__xludf.DUMMYFUNCTION("""COMPUTED_VALUE"""),43496.2419937963)</f>
        <v>43496.24199</v>
      </c>
      <c r="D100" s="23">
        <f>IFERROR(__xludf.DUMMYFUNCTION("""COMPUTED_VALUE"""),1.025)</f>
        <v>1.025</v>
      </c>
      <c r="E100" s="24">
        <f>IFERROR(__xludf.DUMMYFUNCTION("""COMPUTED_VALUE"""),66.0)</f>
        <v>66</v>
      </c>
      <c r="F100" s="27" t="str">
        <f>IFERROR(__xludf.DUMMYFUNCTION("""COMPUTED_VALUE"""),"BLACK")</f>
        <v>BLACK</v>
      </c>
      <c r="G100" s="28" t="str">
        <f>IFERROR(__xludf.DUMMYFUNCTION("""COMPUTED_VALUE"""),"One Eyed Brown Girl")</f>
        <v>One Eyed Brown Girl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IFERROR(__xludf.DUMMYFUNCTION("""COMPUTED_VALUE"""),43496.2211524768)</f>
        <v>43496.22115</v>
      </c>
      <c r="D101" s="23">
        <f>IFERROR(__xludf.DUMMYFUNCTION("""COMPUTED_VALUE"""),1.025)</f>
        <v>1.025</v>
      </c>
      <c r="E101" s="24">
        <f>IFERROR(__xludf.DUMMYFUNCTION("""COMPUTED_VALUE"""),66.0)</f>
        <v>66</v>
      </c>
      <c r="F101" s="27" t="str">
        <f>IFERROR(__xludf.DUMMYFUNCTION("""COMPUTED_VALUE"""),"BLACK")</f>
        <v>BLACK</v>
      </c>
      <c r="G101" s="28" t="str">
        <f>IFERROR(__xludf.DUMMYFUNCTION("""COMPUTED_VALUE"""),"One Eyed Brown Girl")</f>
        <v>One Eyed Brown Girl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IFERROR(__xludf.DUMMYFUNCTION("""COMPUTED_VALUE"""),43496.2003096296)</f>
        <v>43496.20031</v>
      </c>
      <c r="D102" s="23">
        <f>IFERROR(__xludf.DUMMYFUNCTION("""COMPUTED_VALUE"""),1.025)</f>
        <v>1.025</v>
      </c>
      <c r="E102" s="24">
        <f>IFERROR(__xludf.DUMMYFUNCTION("""COMPUTED_VALUE"""),66.0)</f>
        <v>66</v>
      </c>
      <c r="F102" s="27" t="str">
        <f>IFERROR(__xludf.DUMMYFUNCTION("""COMPUTED_VALUE"""),"BLACK")</f>
        <v>BLACK</v>
      </c>
      <c r="G102" s="28" t="str">
        <f>IFERROR(__xludf.DUMMYFUNCTION("""COMPUTED_VALUE"""),"One Eyed Brown Girl")</f>
        <v>One Eyed Brown Girl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IFERROR(__xludf.DUMMYFUNCTION("""COMPUTED_VALUE"""),43496.1898772222)</f>
        <v>43496.18988</v>
      </c>
      <c r="D103" s="23">
        <f>IFERROR(__xludf.DUMMYFUNCTION("""COMPUTED_VALUE"""),1.025)</f>
        <v>1.025</v>
      </c>
      <c r="E103" s="24">
        <f>IFERROR(__xludf.DUMMYFUNCTION("""COMPUTED_VALUE"""),66.0)</f>
        <v>66</v>
      </c>
      <c r="F103" s="27" t="str">
        <f>IFERROR(__xludf.DUMMYFUNCTION("""COMPUTED_VALUE"""),"BLACK")</f>
        <v>BLACK</v>
      </c>
      <c r="G103" s="28" t="str">
        <f>IFERROR(__xludf.DUMMYFUNCTION("""COMPUTED_VALUE"""),"One Eyed Brown Girl")</f>
        <v>One Eyed Brown Girl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IFERROR(__xludf.DUMMYFUNCTION("""COMPUTED_VALUE"""),43496.1690337615)</f>
        <v>43496.16903</v>
      </c>
      <c r="D104" s="23">
        <f>IFERROR(__xludf.DUMMYFUNCTION("""COMPUTED_VALUE"""),1.025)</f>
        <v>1.025</v>
      </c>
      <c r="E104" s="24">
        <f>IFERROR(__xludf.DUMMYFUNCTION("""COMPUTED_VALUE"""),66.0)</f>
        <v>66</v>
      </c>
      <c r="F104" s="27" t="str">
        <f>IFERROR(__xludf.DUMMYFUNCTION("""COMPUTED_VALUE"""),"BLACK")</f>
        <v>BLACK</v>
      </c>
      <c r="G104" s="28" t="str">
        <f>IFERROR(__xludf.DUMMYFUNCTION("""COMPUTED_VALUE"""),"One Eyed Brown Girl")</f>
        <v>One Eyed Brown Girl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IFERROR(__xludf.DUMMYFUNCTION("""COMPUTED_VALUE"""),43496.1481914699)</f>
        <v>43496.14819</v>
      </c>
      <c r="D105" s="23">
        <f>IFERROR(__xludf.DUMMYFUNCTION("""COMPUTED_VALUE"""),1.025)</f>
        <v>1.025</v>
      </c>
      <c r="E105" s="24">
        <f>IFERROR(__xludf.DUMMYFUNCTION("""COMPUTED_VALUE"""),66.0)</f>
        <v>66</v>
      </c>
      <c r="F105" s="27" t="str">
        <f>IFERROR(__xludf.DUMMYFUNCTION("""COMPUTED_VALUE"""),"BLACK")</f>
        <v>BLACK</v>
      </c>
      <c r="G105" s="28" t="str">
        <f>IFERROR(__xludf.DUMMYFUNCTION("""COMPUTED_VALUE"""),"One Eyed Brown Girl")</f>
        <v>One Eyed Brown Girl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IFERROR(__xludf.DUMMYFUNCTION("""COMPUTED_VALUE"""),43496.1377714236)</f>
        <v>43496.13777</v>
      </c>
      <c r="D106" s="23">
        <f>IFERROR(__xludf.DUMMYFUNCTION("""COMPUTED_VALUE"""),1.025)</f>
        <v>1.025</v>
      </c>
      <c r="E106" s="24">
        <f>IFERROR(__xludf.DUMMYFUNCTION("""COMPUTED_VALUE"""),66.0)</f>
        <v>66</v>
      </c>
      <c r="F106" s="27" t="str">
        <f>IFERROR(__xludf.DUMMYFUNCTION("""COMPUTED_VALUE"""),"BLACK")</f>
        <v>BLACK</v>
      </c>
      <c r="G106" s="28" t="str">
        <f>IFERROR(__xludf.DUMMYFUNCTION("""COMPUTED_VALUE"""),"One Eyed Brown Girl")</f>
        <v>One Eyed Brown Girl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IFERROR(__xludf.DUMMYFUNCTION("""COMPUTED_VALUE"""),43496.127350787)</f>
        <v>43496.12735</v>
      </c>
      <c r="D107" s="23">
        <f>IFERROR(__xludf.DUMMYFUNCTION("""COMPUTED_VALUE"""),1.025)</f>
        <v>1.025</v>
      </c>
      <c r="E107" s="24">
        <f>IFERROR(__xludf.DUMMYFUNCTION("""COMPUTED_VALUE"""),66.0)</f>
        <v>66</v>
      </c>
      <c r="F107" s="27" t="str">
        <f>IFERROR(__xludf.DUMMYFUNCTION("""COMPUTED_VALUE"""),"BLACK")</f>
        <v>BLACK</v>
      </c>
      <c r="G107" s="28" t="str">
        <f>IFERROR(__xludf.DUMMYFUNCTION("""COMPUTED_VALUE"""),"One Eyed Brown Girl")</f>
        <v>One Eyed Brown Girl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IFERROR(__xludf.DUMMYFUNCTION("""COMPUTED_VALUE"""),43496.1169178819)</f>
        <v>43496.11692</v>
      </c>
      <c r="D108" s="23">
        <f>IFERROR(__xludf.DUMMYFUNCTION("""COMPUTED_VALUE"""),1.025)</f>
        <v>1.025</v>
      </c>
      <c r="E108" s="24">
        <f>IFERROR(__xludf.DUMMYFUNCTION("""COMPUTED_VALUE"""),65.0)</f>
        <v>65</v>
      </c>
      <c r="F108" s="27" t="str">
        <f>IFERROR(__xludf.DUMMYFUNCTION("""COMPUTED_VALUE"""),"BLACK")</f>
        <v>BLACK</v>
      </c>
      <c r="G108" s="28" t="str">
        <f>IFERROR(__xludf.DUMMYFUNCTION("""COMPUTED_VALUE"""),"One Eyed Brown Girl")</f>
        <v>One Eyed Brown Girl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IFERROR(__xludf.DUMMYFUNCTION("""COMPUTED_VALUE"""),43496.0960780092)</f>
        <v>43496.09608</v>
      </c>
      <c r="D109" s="23">
        <f>IFERROR(__xludf.DUMMYFUNCTION("""COMPUTED_VALUE"""),1.025)</f>
        <v>1.025</v>
      </c>
      <c r="E109" s="24">
        <f>IFERROR(__xludf.DUMMYFUNCTION("""COMPUTED_VALUE"""),65.0)</f>
        <v>65</v>
      </c>
      <c r="F109" s="27" t="str">
        <f>IFERROR(__xludf.DUMMYFUNCTION("""COMPUTED_VALUE"""),"BLACK")</f>
        <v>BLACK</v>
      </c>
      <c r="G109" s="28" t="str">
        <f>IFERROR(__xludf.DUMMYFUNCTION("""COMPUTED_VALUE"""),"One Eyed Brown Girl")</f>
        <v>One Eyed Brown Girl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IFERROR(__xludf.DUMMYFUNCTION("""COMPUTED_VALUE"""),43496.0752258564)</f>
        <v>43496.07523</v>
      </c>
      <c r="D110" s="23">
        <f>IFERROR(__xludf.DUMMYFUNCTION("""COMPUTED_VALUE"""),1.025)</f>
        <v>1.025</v>
      </c>
      <c r="E110" s="24">
        <f>IFERROR(__xludf.DUMMYFUNCTION("""COMPUTED_VALUE"""),65.0)</f>
        <v>65</v>
      </c>
      <c r="F110" s="27" t="str">
        <f>IFERROR(__xludf.DUMMYFUNCTION("""COMPUTED_VALUE"""),"BLACK")</f>
        <v>BLACK</v>
      </c>
      <c r="G110" s="28" t="str">
        <f>IFERROR(__xludf.DUMMYFUNCTION("""COMPUTED_VALUE"""),"One Eyed Brown Girl")</f>
        <v>One Eyed Brown Girl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IFERROR(__xludf.DUMMYFUNCTION("""COMPUTED_VALUE"""),43496.0648049768)</f>
        <v>43496.0648</v>
      </c>
      <c r="D111" s="23">
        <f>IFERROR(__xludf.DUMMYFUNCTION("""COMPUTED_VALUE"""),1.025)</f>
        <v>1.025</v>
      </c>
      <c r="E111" s="24">
        <f>IFERROR(__xludf.DUMMYFUNCTION("""COMPUTED_VALUE"""),65.0)</f>
        <v>65</v>
      </c>
      <c r="F111" s="27" t="str">
        <f>IFERROR(__xludf.DUMMYFUNCTION("""COMPUTED_VALUE"""),"BLACK")</f>
        <v>BLACK</v>
      </c>
      <c r="G111" s="28" t="str">
        <f>IFERROR(__xludf.DUMMYFUNCTION("""COMPUTED_VALUE"""),"One Eyed Brown Girl")</f>
        <v>One Eyed Brown Girl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IFERROR(__xludf.DUMMYFUNCTION("""COMPUTED_VALUE"""),43496.0543826851)</f>
        <v>43496.05438</v>
      </c>
      <c r="D112" s="23">
        <f>IFERROR(__xludf.DUMMYFUNCTION("""COMPUTED_VALUE"""),1.025)</f>
        <v>1.025</v>
      </c>
      <c r="E112" s="24">
        <f>IFERROR(__xludf.DUMMYFUNCTION("""COMPUTED_VALUE"""),65.0)</f>
        <v>65</v>
      </c>
      <c r="F112" s="27" t="str">
        <f>IFERROR(__xludf.DUMMYFUNCTION("""COMPUTED_VALUE"""),"BLACK")</f>
        <v>BLACK</v>
      </c>
      <c r="G112" s="28" t="str">
        <f>IFERROR(__xludf.DUMMYFUNCTION("""COMPUTED_VALUE"""),"One Eyed Brown Girl")</f>
        <v>One Eyed Brown Girl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IFERROR(__xludf.DUMMYFUNCTION("""COMPUTED_VALUE"""),43496.0439616088)</f>
        <v>43496.04396</v>
      </c>
      <c r="D113" s="23">
        <f>IFERROR(__xludf.DUMMYFUNCTION("""COMPUTED_VALUE"""),1.025)</f>
        <v>1.025</v>
      </c>
      <c r="E113" s="24">
        <f>IFERROR(__xludf.DUMMYFUNCTION("""COMPUTED_VALUE"""),65.0)</f>
        <v>65</v>
      </c>
      <c r="F113" s="27" t="str">
        <f>IFERROR(__xludf.DUMMYFUNCTION("""COMPUTED_VALUE"""),"BLACK")</f>
        <v>BLACK</v>
      </c>
      <c r="G113" s="28" t="str">
        <f>IFERROR(__xludf.DUMMYFUNCTION("""COMPUTED_VALUE"""),"One Eyed Brown Girl")</f>
        <v>One Eyed Brown Girl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IFERROR(__xludf.DUMMYFUNCTION("""COMPUTED_VALUE"""),43496.0335384143)</f>
        <v>43496.03354</v>
      </c>
      <c r="D114" s="23">
        <f>IFERROR(__xludf.DUMMYFUNCTION("""COMPUTED_VALUE"""),1.025)</f>
        <v>1.025</v>
      </c>
      <c r="E114" s="24">
        <f>IFERROR(__xludf.DUMMYFUNCTION("""COMPUTED_VALUE"""),65.0)</f>
        <v>65</v>
      </c>
      <c r="F114" s="27" t="str">
        <f>IFERROR(__xludf.DUMMYFUNCTION("""COMPUTED_VALUE"""),"BLACK")</f>
        <v>BLACK</v>
      </c>
      <c r="G114" s="28" t="str">
        <f>IFERROR(__xludf.DUMMYFUNCTION("""COMPUTED_VALUE"""),"One Eyed Brown Girl")</f>
        <v>One Eyed Brown Girl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IFERROR(__xludf.DUMMYFUNCTION("""COMPUTED_VALUE"""),43496.0126937615)</f>
        <v>43496.01269</v>
      </c>
      <c r="D115" s="23">
        <f>IFERROR(__xludf.DUMMYFUNCTION("""COMPUTED_VALUE"""),1.025)</f>
        <v>1.025</v>
      </c>
      <c r="E115" s="24">
        <f>IFERROR(__xludf.DUMMYFUNCTION("""COMPUTED_VALUE"""),65.0)</f>
        <v>65</v>
      </c>
      <c r="F115" s="27" t="str">
        <f>IFERROR(__xludf.DUMMYFUNCTION("""COMPUTED_VALUE"""),"BLACK")</f>
        <v>BLACK</v>
      </c>
      <c r="G115" s="28" t="str">
        <f>IFERROR(__xludf.DUMMYFUNCTION("""COMPUTED_VALUE"""),"One Eyed Brown Girl")</f>
        <v>One Eyed Brown Girl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IFERROR(__xludf.DUMMYFUNCTION("""COMPUTED_VALUE"""),43495.9918522106)</f>
        <v>43495.99185</v>
      </c>
      <c r="D116" s="23">
        <f>IFERROR(__xludf.DUMMYFUNCTION("""COMPUTED_VALUE"""),1.025)</f>
        <v>1.025</v>
      </c>
      <c r="E116" s="24">
        <f>IFERROR(__xludf.DUMMYFUNCTION("""COMPUTED_VALUE"""),65.0)</f>
        <v>65</v>
      </c>
      <c r="F116" s="27" t="str">
        <f>IFERROR(__xludf.DUMMYFUNCTION("""COMPUTED_VALUE"""),"BLACK")</f>
        <v>BLACK</v>
      </c>
      <c r="G116" s="28" t="str">
        <f>IFERROR(__xludf.DUMMYFUNCTION("""COMPUTED_VALUE"""),"One Eyed Brown Girl")</f>
        <v>One Eyed Brown Girl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IFERROR(__xludf.DUMMYFUNCTION("""COMPUTED_VALUE"""),43495.9814306597)</f>
        <v>43495.98143</v>
      </c>
      <c r="D117" s="23">
        <f>IFERROR(__xludf.DUMMYFUNCTION("""COMPUTED_VALUE"""),1.025)</f>
        <v>1.025</v>
      </c>
      <c r="E117" s="24">
        <f>IFERROR(__xludf.DUMMYFUNCTION("""COMPUTED_VALUE"""),65.0)</f>
        <v>65</v>
      </c>
      <c r="F117" s="27" t="str">
        <f>IFERROR(__xludf.DUMMYFUNCTION("""COMPUTED_VALUE"""),"BLACK")</f>
        <v>BLACK</v>
      </c>
      <c r="G117" s="28" t="str">
        <f>IFERROR(__xludf.DUMMYFUNCTION("""COMPUTED_VALUE"""),"One Eyed Brown Girl")</f>
        <v>One Eyed Brown Girl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IFERROR(__xludf.DUMMYFUNCTION("""COMPUTED_VALUE"""),43495.9710092361)</f>
        <v>43495.97101</v>
      </c>
      <c r="D118" s="23">
        <f>IFERROR(__xludf.DUMMYFUNCTION("""COMPUTED_VALUE"""),1.025)</f>
        <v>1.025</v>
      </c>
      <c r="E118" s="24">
        <f>IFERROR(__xludf.DUMMYFUNCTION("""COMPUTED_VALUE"""),65.0)</f>
        <v>65</v>
      </c>
      <c r="F118" s="27" t="str">
        <f>IFERROR(__xludf.DUMMYFUNCTION("""COMPUTED_VALUE"""),"BLACK")</f>
        <v>BLACK</v>
      </c>
      <c r="G118" s="28" t="str">
        <f>IFERROR(__xludf.DUMMYFUNCTION("""COMPUTED_VALUE"""),"One Eyed Brown Girl")</f>
        <v>One Eyed Brown Girl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IFERROR(__xludf.DUMMYFUNCTION("""COMPUTED_VALUE"""),43495.9605877314)</f>
        <v>43495.96059</v>
      </c>
      <c r="D119" s="23">
        <f>IFERROR(__xludf.DUMMYFUNCTION("""COMPUTED_VALUE"""),1.026)</f>
        <v>1.026</v>
      </c>
      <c r="E119" s="24">
        <f>IFERROR(__xludf.DUMMYFUNCTION("""COMPUTED_VALUE"""),65.0)</f>
        <v>65</v>
      </c>
      <c r="F119" s="27" t="str">
        <f>IFERROR(__xludf.DUMMYFUNCTION("""COMPUTED_VALUE"""),"BLACK")</f>
        <v>BLACK</v>
      </c>
      <c r="G119" s="28" t="str">
        <f>IFERROR(__xludf.DUMMYFUNCTION("""COMPUTED_VALUE"""),"One Eyed Brown Girl")</f>
        <v>One Eyed Brown Girl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IFERROR(__xludf.DUMMYFUNCTION("""COMPUTED_VALUE"""),43495.950154537)</f>
        <v>43495.95015</v>
      </c>
      <c r="D120" s="23">
        <f>IFERROR(__xludf.DUMMYFUNCTION("""COMPUTED_VALUE"""),1.025)</f>
        <v>1.025</v>
      </c>
      <c r="E120" s="24">
        <f>IFERROR(__xludf.DUMMYFUNCTION("""COMPUTED_VALUE"""),65.0)</f>
        <v>65</v>
      </c>
      <c r="F120" s="27" t="str">
        <f>IFERROR(__xludf.DUMMYFUNCTION("""COMPUTED_VALUE"""),"BLACK")</f>
        <v>BLACK</v>
      </c>
      <c r="G120" s="28" t="str">
        <f>IFERROR(__xludf.DUMMYFUNCTION("""COMPUTED_VALUE"""),"One Eyed Brown Girl")</f>
        <v>One Eyed Brown Girl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IFERROR(__xludf.DUMMYFUNCTION("""COMPUTED_VALUE"""),43495.9397329976)</f>
        <v>43495.93973</v>
      </c>
      <c r="D121" s="23">
        <f>IFERROR(__xludf.DUMMYFUNCTION("""COMPUTED_VALUE"""),1.025)</f>
        <v>1.025</v>
      </c>
      <c r="E121" s="24">
        <f>IFERROR(__xludf.DUMMYFUNCTION("""COMPUTED_VALUE"""),65.0)</f>
        <v>65</v>
      </c>
      <c r="F121" s="27" t="str">
        <f>IFERROR(__xludf.DUMMYFUNCTION("""COMPUTED_VALUE"""),"BLACK")</f>
        <v>BLACK</v>
      </c>
      <c r="G121" s="28" t="str">
        <f>IFERROR(__xludf.DUMMYFUNCTION("""COMPUTED_VALUE"""),"One Eyed Brown Girl")</f>
        <v>One Eyed Brown Girl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IFERROR(__xludf.DUMMYFUNCTION("""COMPUTED_VALUE"""),43495.9293003009)</f>
        <v>43495.9293</v>
      </c>
      <c r="D122" s="23">
        <f>IFERROR(__xludf.DUMMYFUNCTION("""COMPUTED_VALUE"""),1.025)</f>
        <v>1.025</v>
      </c>
      <c r="E122" s="24">
        <f>IFERROR(__xludf.DUMMYFUNCTION("""COMPUTED_VALUE"""),65.0)</f>
        <v>65</v>
      </c>
      <c r="F122" s="27" t="str">
        <f>IFERROR(__xludf.DUMMYFUNCTION("""COMPUTED_VALUE"""),"BLACK")</f>
        <v>BLACK</v>
      </c>
      <c r="G122" s="28" t="str">
        <f>IFERROR(__xludf.DUMMYFUNCTION("""COMPUTED_VALUE"""),"One Eyed Brown Girl")</f>
        <v>One Eyed Brown Girl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IFERROR(__xludf.DUMMYFUNCTION("""COMPUTED_VALUE"""),43495.8042084143)</f>
        <v>43495.80421</v>
      </c>
      <c r="D123" s="23">
        <f>IFERROR(__xludf.DUMMYFUNCTION("""COMPUTED_VALUE"""),1.025)</f>
        <v>1.025</v>
      </c>
      <c r="E123" s="24">
        <f>IFERROR(__xludf.DUMMYFUNCTION("""COMPUTED_VALUE"""),66.0)</f>
        <v>66</v>
      </c>
      <c r="F123" s="27" t="str">
        <f>IFERROR(__xludf.DUMMYFUNCTION("""COMPUTED_VALUE"""),"BLACK")</f>
        <v>BLACK</v>
      </c>
      <c r="G123" s="28" t="str">
        <f>IFERROR(__xludf.DUMMYFUNCTION("""COMPUTED_VALUE"""),"One Eyed Brown Girl")</f>
        <v>One Eyed Brown Girl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IFERROR(__xludf.DUMMYFUNCTION("""COMPUTED_VALUE"""),43495.7312234143)</f>
        <v>43495.73122</v>
      </c>
      <c r="D124" s="23">
        <f>IFERROR(__xludf.DUMMYFUNCTION("""COMPUTED_VALUE"""),1.025)</f>
        <v>1.025</v>
      </c>
      <c r="E124" s="24">
        <f>IFERROR(__xludf.DUMMYFUNCTION("""COMPUTED_VALUE"""),66.0)</f>
        <v>66</v>
      </c>
      <c r="F124" s="27" t="str">
        <f>IFERROR(__xludf.DUMMYFUNCTION("""COMPUTED_VALUE"""),"BLACK")</f>
        <v>BLACK</v>
      </c>
      <c r="G124" s="28" t="str">
        <f>IFERROR(__xludf.DUMMYFUNCTION("""COMPUTED_VALUE"""),"One Eyed Brown Girl")</f>
        <v>One Eyed Brown Girl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IFERROR(__xludf.DUMMYFUNCTION("""COMPUTED_VALUE"""),43495.6791084606)</f>
        <v>43495.67911</v>
      </c>
      <c r="D125" s="23">
        <f>IFERROR(__xludf.DUMMYFUNCTION("""COMPUTED_VALUE"""),1.025)</f>
        <v>1.025</v>
      </c>
      <c r="E125" s="24">
        <f>IFERROR(__xludf.DUMMYFUNCTION("""COMPUTED_VALUE"""),65.0)</f>
        <v>65</v>
      </c>
      <c r="F125" s="27" t="str">
        <f>IFERROR(__xludf.DUMMYFUNCTION("""COMPUTED_VALUE"""),"BLACK")</f>
        <v>BLACK</v>
      </c>
      <c r="G125" s="28" t="str">
        <f>IFERROR(__xludf.DUMMYFUNCTION("""COMPUTED_VALUE"""),"One Eyed Brown Girl")</f>
        <v>One Eyed Brown Girl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IFERROR(__xludf.DUMMYFUNCTION("""COMPUTED_VALUE"""),43495.6686775694)</f>
        <v>43495.66868</v>
      </c>
      <c r="D126" s="23">
        <f>IFERROR(__xludf.DUMMYFUNCTION("""COMPUTED_VALUE"""),1.025)</f>
        <v>1.025</v>
      </c>
      <c r="E126" s="24">
        <f>IFERROR(__xludf.DUMMYFUNCTION("""COMPUTED_VALUE"""),65.0)</f>
        <v>65</v>
      </c>
      <c r="F126" s="27" t="str">
        <f>IFERROR(__xludf.DUMMYFUNCTION("""COMPUTED_VALUE"""),"BLACK")</f>
        <v>BLACK</v>
      </c>
      <c r="G126" s="28" t="str">
        <f>IFERROR(__xludf.DUMMYFUNCTION("""COMPUTED_VALUE"""),"One Eyed Brown Girl")</f>
        <v>One Eyed Brown Girl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IFERROR(__xludf.DUMMYFUNCTION("""COMPUTED_VALUE"""),43495.626968993)</f>
        <v>43495.62697</v>
      </c>
      <c r="D127" s="23">
        <f>IFERROR(__xludf.DUMMYFUNCTION("""COMPUTED_VALUE"""),1.025)</f>
        <v>1.025</v>
      </c>
      <c r="E127" s="24">
        <f>IFERROR(__xludf.DUMMYFUNCTION("""COMPUTED_VALUE"""),65.0)</f>
        <v>65</v>
      </c>
      <c r="F127" s="27" t="str">
        <f>IFERROR(__xludf.DUMMYFUNCTION("""COMPUTED_VALUE"""),"BLACK")</f>
        <v>BLACK</v>
      </c>
      <c r="G127" s="28" t="str">
        <f>IFERROR(__xludf.DUMMYFUNCTION("""COMPUTED_VALUE"""),"One Eyed Brown Girl")</f>
        <v>One Eyed Brown Girl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IFERROR(__xludf.DUMMYFUNCTION("""COMPUTED_VALUE"""),43495.6165463773)</f>
        <v>43495.61655</v>
      </c>
      <c r="D128" s="23">
        <f>IFERROR(__xludf.DUMMYFUNCTION("""COMPUTED_VALUE"""),1.025)</f>
        <v>1.025</v>
      </c>
      <c r="E128" s="24">
        <f>IFERROR(__xludf.DUMMYFUNCTION("""COMPUTED_VALUE"""),65.0)</f>
        <v>65</v>
      </c>
      <c r="F128" s="27" t="str">
        <f>IFERROR(__xludf.DUMMYFUNCTION("""COMPUTED_VALUE"""),"BLACK")</f>
        <v>BLACK</v>
      </c>
      <c r="G128" s="28" t="str">
        <f>IFERROR(__xludf.DUMMYFUNCTION("""COMPUTED_VALUE"""),"One Eyed Brown Girl")</f>
        <v>One Eyed Brown Girl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IFERROR(__xludf.DUMMYFUNCTION("""COMPUTED_VALUE"""),43495.6061260532)</f>
        <v>43495.60613</v>
      </c>
      <c r="D129" s="23">
        <f>IFERROR(__xludf.DUMMYFUNCTION("""COMPUTED_VALUE"""),1.025)</f>
        <v>1.025</v>
      </c>
      <c r="E129" s="24">
        <f>IFERROR(__xludf.DUMMYFUNCTION("""COMPUTED_VALUE"""),65.0)</f>
        <v>65</v>
      </c>
      <c r="F129" s="27" t="str">
        <f>IFERROR(__xludf.DUMMYFUNCTION("""COMPUTED_VALUE"""),"BLACK")</f>
        <v>BLACK</v>
      </c>
      <c r="G129" s="28" t="str">
        <f>IFERROR(__xludf.DUMMYFUNCTION("""COMPUTED_VALUE"""),"One Eyed Brown Girl")</f>
        <v>One Eyed Brown Girl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IFERROR(__xludf.DUMMYFUNCTION("""COMPUTED_VALUE"""),43495.5957047337)</f>
        <v>43495.5957</v>
      </c>
      <c r="D130" s="23">
        <f>IFERROR(__xludf.DUMMYFUNCTION("""COMPUTED_VALUE"""),1.026)</f>
        <v>1.026</v>
      </c>
      <c r="E130" s="24">
        <f>IFERROR(__xludf.DUMMYFUNCTION("""COMPUTED_VALUE"""),65.0)</f>
        <v>65</v>
      </c>
      <c r="F130" s="27" t="str">
        <f>IFERROR(__xludf.DUMMYFUNCTION("""COMPUTED_VALUE"""),"BLACK")</f>
        <v>BLACK</v>
      </c>
      <c r="G130" s="28" t="str">
        <f>IFERROR(__xludf.DUMMYFUNCTION("""COMPUTED_VALUE"""),"One Eyed Brown Girl")</f>
        <v>One Eyed Brown Girl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IFERROR(__xludf.DUMMYFUNCTION("""COMPUTED_VALUE"""),43495.5852825115)</f>
        <v>43495.58528</v>
      </c>
      <c r="D131" s="23">
        <f>IFERROR(__xludf.DUMMYFUNCTION("""COMPUTED_VALUE"""),1.025)</f>
        <v>1.025</v>
      </c>
      <c r="E131" s="24">
        <f>IFERROR(__xludf.DUMMYFUNCTION("""COMPUTED_VALUE"""),65.0)</f>
        <v>65</v>
      </c>
      <c r="F131" s="27" t="str">
        <f>IFERROR(__xludf.DUMMYFUNCTION("""COMPUTED_VALUE"""),"BLACK")</f>
        <v>BLACK</v>
      </c>
      <c r="G131" s="28" t="str">
        <f>IFERROR(__xludf.DUMMYFUNCTION("""COMPUTED_VALUE"""),"One Eyed Brown Girl")</f>
        <v>One Eyed Brown Girl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IFERROR(__xludf.DUMMYFUNCTION("""COMPUTED_VALUE"""),43495.5748515046)</f>
        <v>43495.57485</v>
      </c>
      <c r="D132" s="23">
        <f>IFERROR(__xludf.DUMMYFUNCTION("""COMPUTED_VALUE"""),1.025)</f>
        <v>1.025</v>
      </c>
      <c r="E132" s="24">
        <f>IFERROR(__xludf.DUMMYFUNCTION("""COMPUTED_VALUE"""),65.0)</f>
        <v>65</v>
      </c>
      <c r="F132" s="27" t="str">
        <f>IFERROR(__xludf.DUMMYFUNCTION("""COMPUTED_VALUE"""),"BLACK")</f>
        <v>BLACK</v>
      </c>
      <c r="G132" s="28" t="str">
        <f>IFERROR(__xludf.DUMMYFUNCTION("""COMPUTED_VALUE"""),"One Eyed Brown Girl")</f>
        <v>One Eyed Brown Girl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IFERROR(__xludf.DUMMYFUNCTION("""COMPUTED_VALUE"""),43495.5644296643)</f>
        <v>43495.56443</v>
      </c>
      <c r="D133" s="23">
        <f>IFERROR(__xludf.DUMMYFUNCTION("""COMPUTED_VALUE"""),1.025)</f>
        <v>1.025</v>
      </c>
      <c r="E133" s="24">
        <f>IFERROR(__xludf.DUMMYFUNCTION("""COMPUTED_VALUE"""),65.0)</f>
        <v>65</v>
      </c>
      <c r="F133" s="27" t="str">
        <f>IFERROR(__xludf.DUMMYFUNCTION("""COMPUTED_VALUE"""),"BLACK")</f>
        <v>BLACK</v>
      </c>
      <c r="G133" s="28" t="str">
        <f>IFERROR(__xludf.DUMMYFUNCTION("""COMPUTED_VALUE"""),"One Eyed Brown Girl")</f>
        <v>One Eyed Brown Girl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IFERROR(__xludf.DUMMYFUNCTION("""COMPUTED_VALUE"""),43495.5435872685)</f>
        <v>43495.54359</v>
      </c>
      <c r="D134" s="23">
        <f>IFERROR(__xludf.DUMMYFUNCTION("""COMPUTED_VALUE"""),1.025)</f>
        <v>1.025</v>
      </c>
      <c r="E134" s="24">
        <f>IFERROR(__xludf.DUMMYFUNCTION("""COMPUTED_VALUE"""),65.0)</f>
        <v>65</v>
      </c>
      <c r="F134" s="27" t="str">
        <f>IFERROR(__xludf.DUMMYFUNCTION("""COMPUTED_VALUE"""),"BLACK")</f>
        <v>BLACK</v>
      </c>
      <c r="G134" s="28" t="str">
        <f>IFERROR(__xludf.DUMMYFUNCTION("""COMPUTED_VALUE"""),"One Eyed Brown Girl")</f>
        <v>One Eyed Brown Girl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IFERROR(__xludf.DUMMYFUNCTION("""COMPUTED_VALUE"""),43495.5227219213)</f>
        <v>43495.52272</v>
      </c>
      <c r="D135" s="23">
        <f>IFERROR(__xludf.DUMMYFUNCTION("""COMPUTED_VALUE"""),1.025)</f>
        <v>1.025</v>
      </c>
      <c r="E135" s="24">
        <f>IFERROR(__xludf.DUMMYFUNCTION("""COMPUTED_VALUE"""),65.0)</f>
        <v>65</v>
      </c>
      <c r="F135" s="27" t="str">
        <f>IFERROR(__xludf.DUMMYFUNCTION("""COMPUTED_VALUE"""),"BLACK")</f>
        <v>BLACK</v>
      </c>
      <c r="G135" s="28" t="str">
        <f>IFERROR(__xludf.DUMMYFUNCTION("""COMPUTED_VALUE"""),"One Eyed Brown Girl")</f>
        <v>One Eyed Brown Girl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IFERROR(__xludf.DUMMYFUNCTION("""COMPUTED_VALUE"""),43495.491447905)</f>
        <v>43495.49145</v>
      </c>
      <c r="D136" s="23">
        <f>IFERROR(__xludf.DUMMYFUNCTION("""COMPUTED_VALUE"""),1.026)</f>
        <v>1.026</v>
      </c>
      <c r="E136" s="24">
        <f>IFERROR(__xludf.DUMMYFUNCTION("""COMPUTED_VALUE"""),65.0)</f>
        <v>65</v>
      </c>
      <c r="F136" s="27" t="str">
        <f>IFERROR(__xludf.DUMMYFUNCTION("""COMPUTED_VALUE"""),"BLACK")</f>
        <v>BLACK</v>
      </c>
      <c r="G136" s="28" t="str">
        <f>IFERROR(__xludf.DUMMYFUNCTION("""COMPUTED_VALUE"""),"One Eyed Brown Girl")</f>
        <v>One Eyed Brown Girl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IFERROR(__xludf.DUMMYFUNCTION("""COMPUTED_VALUE"""),43495.4706047222)</f>
        <v>43495.4706</v>
      </c>
      <c r="D137" s="23">
        <f>IFERROR(__xludf.DUMMYFUNCTION("""COMPUTED_VALUE"""),1.026)</f>
        <v>1.026</v>
      </c>
      <c r="E137" s="24">
        <f>IFERROR(__xludf.DUMMYFUNCTION("""COMPUTED_VALUE"""),65.0)</f>
        <v>65</v>
      </c>
      <c r="F137" s="27" t="str">
        <f>IFERROR(__xludf.DUMMYFUNCTION("""COMPUTED_VALUE"""),"BLACK")</f>
        <v>BLACK</v>
      </c>
      <c r="G137" s="28" t="str">
        <f>IFERROR(__xludf.DUMMYFUNCTION("""COMPUTED_VALUE"""),"One Eyed Brown Girl")</f>
        <v>One Eyed Brown Girl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IFERROR(__xludf.DUMMYFUNCTION("""COMPUTED_VALUE"""),43495.4601824074)</f>
        <v>43495.46018</v>
      </c>
      <c r="D138" s="23">
        <f>IFERROR(__xludf.DUMMYFUNCTION("""COMPUTED_VALUE"""),1.025)</f>
        <v>1.025</v>
      </c>
      <c r="E138" s="24">
        <f>IFERROR(__xludf.DUMMYFUNCTION("""COMPUTED_VALUE"""),65.0)</f>
        <v>65</v>
      </c>
      <c r="F138" s="27" t="str">
        <f>IFERROR(__xludf.DUMMYFUNCTION("""COMPUTED_VALUE"""),"BLACK")</f>
        <v>BLACK</v>
      </c>
      <c r="G138" s="28" t="str">
        <f>IFERROR(__xludf.DUMMYFUNCTION("""COMPUTED_VALUE"""),"One Eyed Brown Girl")</f>
        <v>One Eyed Brown Girl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IFERROR(__xludf.DUMMYFUNCTION("""COMPUTED_VALUE"""),43495.4497605439)</f>
        <v>43495.44976</v>
      </c>
      <c r="D139" s="23">
        <f>IFERROR(__xludf.DUMMYFUNCTION("""COMPUTED_VALUE"""),1.026)</f>
        <v>1.026</v>
      </c>
      <c r="E139" s="24">
        <f>IFERROR(__xludf.DUMMYFUNCTION("""COMPUTED_VALUE"""),65.0)</f>
        <v>65</v>
      </c>
      <c r="F139" s="27" t="str">
        <f>IFERROR(__xludf.DUMMYFUNCTION("""COMPUTED_VALUE"""),"BLACK")</f>
        <v>BLACK</v>
      </c>
      <c r="G139" s="28" t="str">
        <f>IFERROR(__xludf.DUMMYFUNCTION("""COMPUTED_VALUE"""),"One Eyed Brown Girl")</f>
        <v>One Eyed Brown Girl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IFERROR(__xludf.DUMMYFUNCTION("""COMPUTED_VALUE"""),43495.4393392592)</f>
        <v>43495.43934</v>
      </c>
      <c r="D140" s="23">
        <f>IFERROR(__xludf.DUMMYFUNCTION("""COMPUTED_VALUE"""),1.026)</f>
        <v>1.026</v>
      </c>
      <c r="E140" s="24">
        <f>IFERROR(__xludf.DUMMYFUNCTION("""COMPUTED_VALUE"""),65.0)</f>
        <v>65</v>
      </c>
      <c r="F140" s="27" t="str">
        <f>IFERROR(__xludf.DUMMYFUNCTION("""COMPUTED_VALUE"""),"BLACK")</f>
        <v>BLACK</v>
      </c>
      <c r="G140" s="28" t="str">
        <f>IFERROR(__xludf.DUMMYFUNCTION("""COMPUTED_VALUE"""),"One Eyed Brown Girl")</f>
        <v>One Eyed Brown Girl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IFERROR(__xludf.DUMMYFUNCTION("""COMPUTED_VALUE"""),43495.4289167824)</f>
        <v>43495.42892</v>
      </c>
      <c r="D141" s="23">
        <f>IFERROR(__xludf.DUMMYFUNCTION("""COMPUTED_VALUE"""),1.026)</f>
        <v>1.026</v>
      </c>
      <c r="E141" s="24">
        <f>IFERROR(__xludf.DUMMYFUNCTION("""COMPUTED_VALUE"""),65.0)</f>
        <v>65</v>
      </c>
      <c r="F141" s="27" t="str">
        <f>IFERROR(__xludf.DUMMYFUNCTION("""COMPUTED_VALUE"""),"BLACK")</f>
        <v>BLACK</v>
      </c>
      <c r="G141" s="28" t="str">
        <f>IFERROR(__xludf.DUMMYFUNCTION("""COMPUTED_VALUE"""),"One Eyed Brown Girl")</f>
        <v>One Eyed Brown Girl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IFERROR(__xludf.DUMMYFUNCTION("""COMPUTED_VALUE"""),43495.3976550347)</f>
        <v>43495.39766</v>
      </c>
      <c r="D142" s="23">
        <f>IFERROR(__xludf.DUMMYFUNCTION("""COMPUTED_VALUE"""),1.025)</f>
        <v>1.025</v>
      </c>
      <c r="E142" s="24">
        <f>IFERROR(__xludf.DUMMYFUNCTION("""COMPUTED_VALUE"""),66.0)</f>
        <v>66</v>
      </c>
      <c r="F142" s="27" t="str">
        <f>IFERROR(__xludf.DUMMYFUNCTION("""COMPUTED_VALUE"""),"BLACK")</f>
        <v>BLACK</v>
      </c>
      <c r="G142" s="28" t="str">
        <f>IFERROR(__xludf.DUMMYFUNCTION("""COMPUTED_VALUE"""),"One Eyed Brown Girl")</f>
        <v>One Eyed Brown Girl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IFERROR(__xludf.DUMMYFUNCTION("""COMPUTED_VALUE"""),43495.3663951504)</f>
        <v>43495.3664</v>
      </c>
      <c r="D143" s="23">
        <f>IFERROR(__xludf.DUMMYFUNCTION("""COMPUTED_VALUE"""),1.026)</f>
        <v>1.026</v>
      </c>
      <c r="E143" s="24">
        <f>IFERROR(__xludf.DUMMYFUNCTION("""COMPUTED_VALUE"""),66.0)</f>
        <v>66</v>
      </c>
      <c r="F143" s="27" t="str">
        <f>IFERROR(__xludf.DUMMYFUNCTION("""COMPUTED_VALUE"""),"BLACK")</f>
        <v>BLACK</v>
      </c>
      <c r="G143" s="28" t="str">
        <f>IFERROR(__xludf.DUMMYFUNCTION("""COMPUTED_VALUE"""),"One Eyed Brown Girl")</f>
        <v>One Eyed Brown Girl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IFERROR(__xludf.DUMMYFUNCTION("""COMPUTED_VALUE"""),43495.3351186921)</f>
        <v>43495.33512</v>
      </c>
      <c r="D144" s="23">
        <f>IFERROR(__xludf.DUMMYFUNCTION("""COMPUTED_VALUE"""),1.026)</f>
        <v>1.026</v>
      </c>
      <c r="E144" s="24">
        <f>IFERROR(__xludf.DUMMYFUNCTION("""COMPUTED_VALUE"""),66.0)</f>
        <v>66</v>
      </c>
      <c r="F144" s="27" t="str">
        <f>IFERROR(__xludf.DUMMYFUNCTION("""COMPUTED_VALUE"""),"BLACK")</f>
        <v>BLACK</v>
      </c>
      <c r="G144" s="28" t="str">
        <f>IFERROR(__xludf.DUMMYFUNCTION("""COMPUTED_VALUE"""),"One Eyed Brown Girl")</f>
        <v>One Eyed Brown Girl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IFERROR(__xludf.DUMMYFUNCTION("""COMPUTED_VALUE"""),43495.3246967939)</f>
        <v>43495.3247</v>
      </c>
      <c r="D145" s="23">
        <f>IFERROR(__xludf.DUMMYFUNCTION("""COMPUTED_VALUE"""),1.026)</f>
        <v>1.026</v>
      </c>
      <c r="E145" s="24">
        <f>IFERROR(__xludf.DUMMYFUNCTION("""COMPUTED_VALUE"""),66.0)</f>
        <v>66</v>
      </c>
      <c r="F145" s="27" t="str">
        <f>IFERROR(__xludf.DUMMYFUNCTION("""COMPUTED_VALUE"""),"BLACK")</f>
        <v>BLACK</v>
      </c>
      <c r="G145" s="28" t="str">
        <f>IFERROR(__xludf.DUMMYFUNCTION("""COMPUTED_VALUE"""),"One Eyed Brown Girl")</f>
        <v>One Eyed Brown Girl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IFERROR(__xludf.DUMMYFUNCTION("""COMPUTED_VALUE"""),43495.3038548611)</f>
        <v>43495.30385</v>
      </c>
      <c r="D146" s="23">
        <f>IFERROR(__xludf.DUMMYFUNCTION("""COMPUTED_VALUE"""),1.026)</f>
        <v>1.026</v>
      </c>
      <c r="E146" s="24">
        <f>IFERROR(__xludf.DUMMYFUNCTION("""COMPUTED_VALUE"""),66.0)</f>
        <v>66</v>
      </c>
      <c r="F146" s="27" t="str">
        <f>IFERROR(__xludf.DUMMYFUNCTION("""COMPUTED_VALUE"""),"BLACK")</f>
        <v>BLACK</v>
      </c>
      <c r="G146" s="28" t="str">
        <f>IFERROR(__xludf.DUMMYFUNCTION("""COMPUTED_VALUE"""),"One Eyed Brown Girl")</f>
        <v>One Eyed Brown Girl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IFERROR(__xludf.DUMMYFUNCTION("""COMPUTED_VALUE"""),43495.2934327546)</f>
        <v>43495.29343</v>
      </c>
      <c r="D147" s="23">
        <f>IFERROR(__xludf.DUMMYFUNCTION("""COMPUTED_VALUE"""),1.025)</f>
        <v>1.025</v>
      </c>
      <c r="E147" s="24">
        <f>IFERROR(__xludf.DUMMYFUNCTION("""COMPUTED_VALUE"""),66.0)</f>
        <v>66</v>
      </c>
      <c r="F147" s="27" t="str">
        <f>IFERROR(__xludf.DUMMYFUNCTION("""COMPUTED_VALUE"""),"BLACK")</f>
        <v>BLACK</v>
      </c>
      <c r="G147" s="28" t="str">
        <f>IFERROR(__xludf.DUMMYFUNCTION("""COMPUTED_VALUE"""),"One Eyed Brown Girl")</f>
        <v>One Eyed Brown Girl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IFERROR(__xludf.DUMMYFUNCTION("""COMPUTED_VALUE"""),43495.2621686111)</f>
        <v>43495.26217</v>
      </c>
      <c r="D148" s="23">
        <f>IFERROR(__xludf.DUMMYFUNCTION("""COMPUTED_VALUE"""),1.026)</f>
        <v>1.026</v>
      </c>
      <c r="E148" s="24">
        <f>IFERROR(__xludf.DUMMYFUNCTION("""COMPUTED_VALUE"""),67.0)</f>
        <v>67</v>
      </c>
      <c r="F148" s="27" t="str">
        <f>IFERROR(__xludf.DUMMYFUNCTION("""COMPUTED_VALUE"""),"BLACK")</f>
        <v>BLACK</v>
      </c>
      <c r="G148" s="28" t="str">
        <f>IFERROR(__xludf.DUMMYFUNCTION("""COMPUTED_VALUE"""),"One Eyed Brown Girl")</f>
        <v>One Eyed Brown Girl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IFERROR(__xludf.DUMMYFUNCTION("""COMPUTED_VALUE"""),43495.2517340625)</f>
        <v>43495.25173</v>
      </c>
      <c r="D149" s="23">
        <f>IFERROR(__xludf.DUMMYFUNCTION("""COMPUTED_VALUE"""),1.026)</f>
        <v>1.026</v>
      </c>
      <c r="E149" s="24">
        <f>IFERROR(__xludf.DUMMYFUNCTION("""COMPUTED_VALUE"""),67.0)</f>
        <v>67</v>
      </c>
      <c r="F149" s="27" t="str">
        <f>IFERROR(__xludf.DUMMYFUNCTION("""COMPUTED_VALUE"""),"BLACK")</f>
        <v>BLACK</v>
      </c>
      <c r="G149" s="28" t="str">
        <f>IFERROR(__xludf.DUMMYFUNCTION("""COMPUTED_VALUE"""),"One Eyed Brown Girl")</f>
        <v>One Eyed Brown Girl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IFERROR(__xludf.DUMMYFUNCTION("""COMPUTED_VALUE"""),43495.1996314351)</f>
        <v>43495.19963</v>
      </c>
      <c r="D150" s="23">
        <f>IFERROR(__xludf.DUMMYFUNCTION("""COMPUTED_VALUE"""),1.026)</f>
        <v>1.026</v>
      </c>
      <c r="E150" s="24">
        <f>IFERROR(__xludf.DUMMYFUNCTION("""COMPUTED_VALUE"""),67.0)</f>
        <v>67</v>
      </c>
      <c r="F150" s="27" t="str">
        <f>IFERROR(__xludf.DUMMYFUNCTION("""COMPUTED_VALUE"""),"BLACK")</f>
        <v>BLACK</v>
      </c>
      <c r="G150" s="28" t="str">
        <f>IFERROR(__xludf.DUMMYFUNCTION("""COMPUTED_VALUE"""),"One Eyed Brown Girl")</f>
        <v>One Eyed Brown Girl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IFERROR(__xludf.DUMMYFUNCTION("""COMPUTED_VALUE"""),43495.1892102893)</f>
        <v>43495.18921</v>
      </c>
      <c r="D151" s="23">
        <f>IFERROR(__xludf.DUMMYFUNCTION("""COMPUTED_VALUE"""),1.026)</f>
        <v>1.026</v>
      </c>
      <c r="E151" s="24">
        <f>IFERROR(__xludf.DUMMYFUNCTION("""COMPUTED_VALUE"""),67.0)</f>
        <v>67</v>
      </c>
      <c r="F151" s="27" t="str">
        <f>IFERROR(__xludf.DUMMYFUNCTION("""COMPUTED_VALUE"""),"BLACK")</f>
        <v>BLACK</v>
      </c>
      <c r="G151" s="28" t="str">
        <f>IFERROR(__xludf.DUMMYFUNCTION("""COMPUTED_VALUE"""),"One Eyed Brown Girl")</f>
        <v>One Eyed Brown Girl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IFERROR(__xludf.DUMMYFUNCTION("""COMPUTED_VALUE"""),43495.1787895717)</f>
        <v>43495.17879</v>
      </c>
      <c r="D152" s="23">
        <f>IFERROR(__xludf.DUMMYFUNCTION("""COMPUTED_VALUE"""),1.026)</f>
        <v>1.026</v>
      </c>
      <c r="E152" s="24">
        <f>IFERROR(__xludf.DUMMYFUNCTION("""COMPUTED_VALUE"""),67.0)</f>
        <v>67</v>
      </c>
      <c r="F152" s="27" t="str">
        <f>IFERROR(__xludf.DUMMYFUNCTION("""COMPUTED_VALUE"""),"BLACK")</f>
        <v>BLACK</v>
      </c>
      <c r="G152" s="28" t="str">
        <f>IFERROR(__xludf.DUMMYFUNCTION("""COMPUTED_VALUE"""),"One Eyed Brown Girl")</f>
        <v>One Eyed Brown Girl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IFERROR(__xludf.DUMMYFUNCTION("""COMPUTED_VALUE"""),43495.168368125)</f>
        <v>43495.16837</v>
      </c>
      <c r="D153" s="23">
        <f>IFERROR(__xludf.DUMMYFUNCTION("""COMPUTED_VALUE"""),1.026)</f>
        <v>1.026</v>
      </c>
      <c r="E153" s="24">
        <f>IFERROR(__xludf.DUMMYFUNCTION("""COMPUTED_VALUE"""),67.0)</f>
        <v>67</v>
      </c>
      <c r="F153" s="27" t="str">
        <f>IFERROR(__xludf.DUMMYFUNCTION("""COMPUTED_VALUE"""),"BLACK")</f>
        <v>BLACK</v>
      </c>
      <c r="G153" s="28" t="str">
        <f>IFERROR(__xludf.DUMMYFUNCTION("""COMPUTED_VALUE"""),"One Eyed Brown Girl")</f>
        <v>One Eyed Brown Girl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IFERROR(__xludf.DUMMYFUNCTION("""COMPUTED_VALUE"""),43495.1475023148)</f>
        <v>43495.1475</v>
      </c>
      <c r="D154" s="23">
        <f>IFERROR(__xludf.DUMMYFUNCTION("""COMPUTED_VALUE"""),1.026)</f>
        <v>1.026</v>
      </c>
      <c r="E154" s="24">
        <f>IFERROR(__xludf.DUMMYFUNCTION("""COMPUTED_VALUE"""),67.0)</f>
        <v>67</v>
      </c>
      <c r="F154" s="27" t="str">
        <f>IFERROR(__xludf.DUMMYFUNCTION("""COMPUTED_VALUE"""),"BLACK")</f>
        <v>BLACK</v>
      </c>
      <c r="G154" s="28" t="str">
        <f>IFERROR(__xludf.DUMMYFUNCTION("""COMPUTED_VALUE"""),"One Eyed Brown Girl")</f>
        <v>One Eyed Brown Girl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IFERROR(__xludf.DUMMYFUNCTION("""COMPUTED_VALUE"""),43495.1370807754)</f>
        <v>43495.13708</v>
      </c>
      <c r="D155" s="23">
        <f>IFERROR(__xludf.DUMMYFUNCTION("""COMPUTED_VALUE"""),1.026)</f>
        <v>1.026</v>
      </c>
      <c r="E155" s="24">
        <f>IFERROR(__xludf.DUMMYFUNCTION("""COMPUTED_VALUE"""),67.0)</f>
        <v>67</v>
      </c>
      <c r="F155" s="27" t="str">
        <f>IFERROR(__xludf.DUMMYFUNCTION("""COMPUTED_VALUE"""),"BLACK")</f>
        <v>BLACK</v>
      </c>
      <c r="G155" s="28" t="str">
        <f>IFERROR(__xludf.DUMMYFUNCTION("""COMPUTED_VALUE"""),"One Eyed Brown Girl")</f>
        <v>One Eyed Brown Girl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IFERROR(__xludf.DUMMYFUNCTION("""COMPUTED_VALUE"""),43495.1162377083)</f>
        <v>43495.11624</v>
      </c>
      <c r="D156" s="23">
        <f>IFERROR(__xludf.DUMMYFUNCTION("""COMPUTED_VALUE"""),1.026)</f>
        <v>1.026</v>
      </c>
      <c r="E156" s="24">
        <f>IFERROR(__xludf.DUMMYFUNCTION("""COMPUTED_VALUE"""),67.0)</f>
        <v>67</v>
      </c>
      <c r="F156" s="27" t="str">
        <f>IFERROR(__xludf.DUMMYFUNCTION("""COMPUTED_VALUE"""),"BLACK")</f>
        <v>BLACK</v>
      </c>
      <c r="G156" s="28" t="str">
        <f>IFERROR(__xludf.DUMMYFUNCTION("""COMPUTED_VALUE"""),"One Eyed Brown Girl")</f>
        <v>One Eyed Brown Girl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IFERROR(__xludf.DUMMYFUNCTION("""COMPUTED_VALUE"""),43495.0849612037)</f>
        <v>43495.08496</v>
      </c>
      <c r="D157" s="23">
        <f>IFERROR(__xludf.DUMMYFUNCTION("""COMPUTED_VALUE"""),1.026)</f>
        <v>1.026</v>
      </c>
      <c r="E157" s="24">
        <f>IFERROR(__xludf.DUMMYFUNCTION("""COMPUTED_VALUE"""),67.0)</f>
        <v>67</v>
      </c>
      <c r="F157" s="27" t="str">
        <f>IFERROR(__xludf.DUMMYFUNCTION("""COMPUTED_VALUE"""),"BLACK")</f>
        <v>BLACK</v>
      </c>
      <c r="G157" s="28" t="str">
        <f>IFERROR(__xludf.DUMMYFUNCTION("""COMPUTED_VALUE"""),"One Eyed Brown Girl")</f>
        <v>One Eyed Brown Girl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IFERROR(__xludf.DUMMYFUNCTION("""COMPUTED_VALUE"""),43495.0745405787)</f>
        <v>43495.07454</v>
      </c>
      <c r="D158" s="23">
        <f>IFERROR(__xludf.DUMMYFUNCTION("""COMPUTED_VALUE"""),1.026)</f>
        <v>1.026</v>
      </c>
      <c r="E158" s="24">
        <f>IFERROR(__xludf.DUMMYFUNCTION("""COMPUTED_VALUE"""),67.0)</f>
        <v>67</v>
      </c>
      <c r="F158" s="27" t="str">
        <f>IFERROR(__xludf.DUMMYFUNCTION("""COMPUTED_VALUE"""),"BLACK")</f>
        <v>BLACK</v>
      </c>
      <c r="G158" s="28" t="str">
        <f>IFERROR(__xludf.DUMMYFUNCTION("""COMPUTED_VALUE"""),"One Eyed Brown Girl")</f>
        <v>One Eyed Brown Girl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IFERROR(__xludf.DUMMYFUNCTION("""COMPUTED_VALUE"""),43495.0536999305)</f>
        <v>43495.0537</v>
      </c>
      <c r="D159" s="23">
        <f>IFERROR(__xludf.DUMMYFUNCTION("""COMPUTED_VALUE"""),1.026)</f>
        <v>1.026</v>
      </c>
      <c r="E159" s="24">
        <f>IFERROR(__xludf.DUMMYFUNCTION("""COMPUTED_VALUE"""),67.0)</f>
        <v>67</v>
      </c>
      <c r="F159" s="27" t="str">
        <f>IFERROR(__xludf.DUMMYFUNCTION("""COMPUTED_VALUE"""),"BLACK")</f>
        <v>BLACK</v>
      </c>
      <c r="G159" s="28" t="str">
        <f>IFERROR(__xludf.DUMMYFUNCTION("""COMPUTED_VALUE"""),"One Eyed Brown Girl")</f>
        <v>One Eyed Brown Girl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IFERROR(__xludf.DUMMYFUNCTION("""COMPUTED_VALUE"""),43495.04327853)</f>
        <v>43495.04328</v>
      </c>
      <c r="D160" s="23">
        <f>IFERROR(__xludf.DUMMYFUNCTION("""COMPUTED_VALUE"""),1.026)</f>
        <v>1.026</v>
      </c>
      <c r="E160" s="24">
        <f>IFERROR(__xludf.DUMMYFUNCTION("""COMPUTED_VALUE"""),67.0)</f>
        <v>67</v>
      </c>
      <c r="F160" s="27" t="str">
        <f>IFERROR(__xludf.DUMMYFUNCTION("""COMPUTED_VALUE"""),"BLACK")</f>
        <v>BLACK</v>
      </c>
      <c r="G160" s="28" t="str">
        <f>IFERROR(__xludf.DUMMYFUNCTION("""COMPUTED_VALUE"""),"One Eyed Brown Girl")</f>
        <v>One Eyed Brown Girl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IFERROR(__xludf.DUMMYFUNCTION("""COMPUTED_VALUE"""),43495.0328582175)</f>
        <v>43495.03286</v>
      </c>
      <c r="D161" s="23">
        <f>IFERROR(__xludf.DUMMYFUNCTION("""COMPUTED_VALUE"""),1.026)</f>
        <v>1.026</v>
      </c>
      <c r="E161" s="24">
        <f>IFERROR(__xludf.DUMMYFUNCTION("""COMPUTED_VALUE"""),67.0)</f>
        <v>67</v>
      </c>
      <c r="F161" s="27" t="str">
        <f>IFERROR(__xludf.DUMMYFUNCTION("""COMPUTED_VALUE"""),"BLACK")</f>
        <v>BLACK</v>
      </c>
      <c r="G161" s="28" t="str">
        <f>IFERROR(__xludf.DUMMYFUNCTION("""COMPUTED_VALUE"""),"One Eyed Brown Girl")</f>
        <v>One Eyed Brown Girl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IFERROR(__xludf.DUMMYFUNCTION("""COMPUTED_VALUE"""),43495.0224248263)</f>
        <v>43495.02242</v>
      </c>
      <c r="D162" s="23">
        <f>IFERROR(__xludf.DUMMYFUNCTION("""COMPUTED_VALUE"""),1.026)</f>
        <v>1.026</v>
      </c>
      <c r="E162" s="24">
        <f>IFERROR(__xludf.DUMMYFUNCTION("""COMPUTED_VALUE"""),67.0)</f>
        <v>67</v>
      </c>
      <c r="F162" s="27" t="str">
        <f>IFERROR(__xludf.DUMMYFUNCTION("""COMPUTED_VALUE"""),"BLACK")</f>
        <v>BLACK</v>
      </c>
      <c r="G162" s="28" t="str">
        <f>IFERROR(__xludf.DUMMYFUNCTION("""COMPUTED_VALUE"""),"One Eyed Brown Girl")</f>
        <v>One Eyed Brown Girl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IFERROR(__xludf.DUMMYFUNCTION("""COMPUTED_VALUE"""),43495.0120031828)</f>
        <v>43495.012</v>
      </c>
      <c r="D163" s="23">
        <f>IFERROR(__xludf.DUMMYFUNCTION("""COMPUTED_VALUE"""),1.026)</f>
        <v>1.026</v>
      </c>
      <c r="E163" s="24">
        <f>IFERROR(__xludf.DUMMYFUNCTION("""COMPUTED_VALUE"""),67.0)</f>
        <v>67</v>
      </c>
      <c r="F163" s="27" t="str">
        <f>IFERROR(__xludf.DUMMYFUNCTION("""COMPUTED_VALUE"""),"BLACK")</f>
        <v>BLACK</v>
      </c>
      <c r="G163" s="28" t="str">
        <f>IFERROR(__xludf.DUMMYFUNCTION("""COMPUTED_VALUE"""),"One Eyed Brown Girl")</f>
        <v>One Eyed Brown Girl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IFERROR(__xludf.DUMMYFUNCTION("""COMPUTED_VALUE"""),43495.0015806134)</f>
        <v>43495.00158</v>
      </c>
      <c r="D164" s="23">
        <f>IFERROR(__xludf.DUMMYFUNCTION("""COMPUTED_VALUE"""),1.026)</f>
        <v>1.026</v>
      </c>
      <c r="E164" s="24">
        <f>IFERROR(__xludf.DUMMYFUNCTION("""COMPUTED_VALUE"""),67.0)</f>
        <v>67</v>
      </c>
      <c r="F164" s="27" t="str">
        <f>IFERROR(__xludf.DUMMYFUNCTION("""COMPUTED_VALUE"""),"BLACK")</f>
        <v>BLACK</v>
      </c>
      <c r="G164" s="28" t="str">
        <f>IFERROR(__xludf.DUMMYFUNCTION("""COMPUTED_VALUE"""),"One Eyed Brown Girl")</f>
        <v>One Eyed Brown Girl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IFERROR(__xludf.DUMMYFUNCTION("""COMPUTED_VALUE"""),43494.9911594791)</f>
        <v>43494.99116</v>
      </c>
      <c r="D165" s="23">
        <f>IFERROR(__xludf.DUMMYFUNCTION("""COMPUTED_VALUE"""),1.026)</f>
        <v>1.026</v>
      </c>
      <c r="E165" s="24">
        <f>IFERROR(__xludf.DUMMYFUNCTION("""COMPUTED_VALUE"""),67.0)</f>
        <v>67</v>
      </c>
      <c r="F165" s="27" t="str">
        <f>IFERROR(__xludf.DUMMYFUNCTION("""COMPUTED_VALUE"""),"BLACK")</f>
        <v>BLACK</v>
      </c>
      <c r="G165" s="28" t="str">
        <f>IFERROR(__xludf.DUMMYFUNCTION("""COMPUTED_VALUE"""),"One Eyed Brown Girl")</f>
        <v>One Eyed Brown Girl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IFERROR(__xludf.DUMMYFUNCTION("""COMPUTED_VALUE"""),43494.9807383449)</f>
        <v>43494.98074</v>
      </c>
      <c r="D166" s="23">
        <f>IFERROR(__xludf.DUMMYFUNCTION("""COMPUTED_VALUE"""),1.026)</f>
        <v>1.026</v>
      </c>
      <c r="E166" s="24">
        <f>IFERROR(__xludf.DUMMYFUNCTION("""COMPUTED_VALUE"""),67.0)</f>
        <v>67</v>
      </c>
      <c r="F166" s="27" t="str">
        <f>IFERROR(__xludf.DUMMYFUNCTION("""COMPUTED_VALUE"""),"BLACK")</f>
        <v>BLACK</v>
      </c>
      <c r="G166" s="28" t="str">
        <f>IFERROR(__xludf.DUMMYFUNCTION("""COMPUTED_VALUE"""),"One Eyed Brown Girl")</f>
        <v>One Eyed Brown Girl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IFERROR(__xludf.DUMMYFUNCTION("""COMPUTED_VALUE"""),43494.9703072106)</f>
        <v>43494.97031</v>
      </c>
      <c r="D167" s="23">
        <f>IFERROR(__xludf.DUMMYFUNCTION("""COMPUTED_VALUE"""),1.026)</f>
        <v>1.026</v>
      </c>
      <c r="E167" s="24">
        <f>IFERROR(__xludf.DUMMYFUNCTION("""COMPUTED_VALUE"""),67.0)</f>
        <v>67</v>
      </c>
      <c r="F167" s="27" t="str">
        <f>IFERROR(__xludf.DUMMYFUNCTION("""COMPUTED_VALUE"""),"BLACK")</f>
        <v>BLACK</v>
      </c>
      <c r="G167" s="28" t="str">
        <f>IFERROR(__xludf.DUMMYFUNCTION("""COMPUTED_VALUE"""),"One Eyed Brown Girl")</f>
        <v>One Eyed Brown Girl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IFERROR(__xludf.DUMMYFUNCTION("""COMPUTED_VALUE"""),43494.9598625578)</f>
        <v>43494.95986</v>
      </c>
      <c r="D168" s="23">
        <f>IFERROR(__xludf.DUMMYFUNCTION("""COMPUTED_VALUE"""),1.026)</f>
        <v>1.026</v>
      </c>
      <c r="E168" s="24">
        <f>IFERROR(__xludf.DUMMYFUNCTION("""COMPUTED_VALUE"""),67.0)</f>
        <v>67</v>
      </c>
      <c r="F168" s="27" t="str">
        <f>IFERROR(__xludf.DUMMYFUNCTION("""COMPUTED_VALUE"""),"BLACK")</f>
        <v>BLACK</v>
      </c>
      <c r="G168" s="28" t="str">
        <f>IFERROR(__xludf.DUMMYFUNCTION("""COMPUTED_VALUE"""),"One Eyed Brown Girl")</f>
        <v>One Eyed Brown Girl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IFERROR(__xludf.DUMMYFUNCTION("""COMPUTED_VALUE"""),43494.9494405671)</f>
        <v>43494.94944</v>
      </c>
      <c r="D169" s="23">
        <f>IFERROR(__xludf.DUMMYFUNCTION("""COMPUTED_VALUE"""),1.026)</f>
        <v>1.026</v>
      </c>
      <c r="E169" s="24">
        <f>IFERROR(__xludf.DUMMYFUNCTION("""COMPUTED_VALUE"""),67.0)</f>
        <v>67</v>
      </c>
      <c r="F169" s="27" t="str">
        <f>IFERROR(__xludf.DUMMYFUNCTION("""COMPUTED_VALUE"""),"BLACK")</f>
        <v>BLACK</v>
      </c>
      <c r="G169" s="28" t="str">
        <f>IFERROR(__xludf.DUMMYFUNCTION("""COMPUTED_VALUE"""),"One Eyed Brown Girl")</f>
        <v>One Eyed Brown Girl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IFERROR(__xludf.DUMMYFUNCTION("""COMPUTED_VALUE"""),43494.939017824)</f>
        <v>43494.93902</v>
      </c>
      <c r="D170" s="23">
        <f>IFERROR(__xludf.DUMMYFUNCTION("""COMPUTED_VALUE"""),1.026)</f>
        <v>1.026</v>
      </c>
      <c r="E170" s="24">
        <f>IFERROR(__xludf.DUMMYFUNCTION("""COMPUTED_VALUE"""),67.0)</f>
        <v>67</v>
      </c>
      <c r="F170" s="27" t="str">
        <f>IFERROR(__xludf.DUMMYFUNCTION("""COMPUTED_VALUE"""),"BLACK")</f>
        <v>BLACK</v>
      </c>
      <c r="G170" s="28" t="str">
        <f>IFERROR(__xludf.DUMMYFUNCTION("""COMPUTED_VALUE"""),"One Eyed Brown Girl")</f>
        <v>One Eyed Brown Girl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IFERROR(__xludf.DUMMYFUNCTION("""COMPUTED_VALUE"""),43494.9181735763)</f>
        <v>43494.91817</v>
      </c>
      <c r="D171" s="23">
        <f>IFERROR(__xludf.DUMMYFUNCTION("""COMPUTED_VALUE"""),1.026)</f>
        <v>1.026</v>
      </c>
      <c r="E171" s="24">
        <f>IFERROR(__xludf.DUMMYFUNCTION("""COMPUTED_VALUE"""),67.0)</f>
        <v>67</v>
      </c>
      <c r="F171" s="27" t="str">
        <f>IFERROR(__xludf.DUMMYFUNCTION("""COMPUTED_VALUE"""),"BLACK")</f>
        <v>BLACK</v>
      </c>
      <c r="G171" s="28" t="str">
        <f>IFERROR(__xludf.DUMMYFUNCTION("""COMPUTED_VALUE"""),"One Eyed Brown Girl")</f>
        <v>One Eyed Brown Girl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IFERROR(__xludf.DUMMYFUNCTION("""COMPUTED_VALUE"""),43494.9077520717)</f>
        <v>43494.90775</v>
      </c>
      <c r="D172" s="23">
        <f>IFERROR(__xludf.DUMMYFUNCTION("""COMPUTED_VALUE"""),1.026)</f>
        <v>1.026</v>
      </c>
      <c r="E172" s="24">
        <f>IFERROR(__xludf.DUMMYFUNCTION("""COMPUTED_VALUE"""),67.0)</f>
        <v>67</v>
      </c>
      <c r="F172" s="27" t="str">
        <f>IFERROR(__xludf.DUMMYFUNCTION("""COMPUTED_VALUE"""),"BLACK")</f>
        <v>BLACK</v>
      </c>
      <c r="G172" s="28" t="str">
        <f>IFERROR(__xludf.DUMMYFUNCTION("""COMPUTED_VALUE"""),"One Eyed Brown Girl")</f>
        <v>One Eyed Brown Girl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IFERROR(__xludf.DUMMYFUNCTION("""COMPUTED_VALUE"""),43494.8869086921)</f>
        <v>43494.88691</v>
      </c>
      <c r="D173" s="23">
        <f>IFERROR(__xludf.DUMMYFUNCTION("""COMPUTED_VALUE"""),1.026)</f>
        <v>1.026</v>
      </c>
      <c r="E173" s="24">
        <f>IFERROR(__xludf.DUMMYFUNCTION("""COMPUTED_VALUE"""),67.0)</f>
        <v>67</v>
      </c>
      <c r="F173" s="27" t="str">
        <f>IFERROR(__xludf.DUMMYFUNCTION("""COMPUTED_VALUE"""),"BLACK")</f>
        <v>BLACK</v>
      </c>
      <c r="G173" s="28" t="str">
        <f>IFERROR(__xludf.DUMMYFUNCTION("""COMPUTED_VALUE"""),"One Eyed Brown Girl")</f>
        <v>One Eyed Brown Girl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IFERROR(__xludf.DUMMYFUNCTION("""COMPUTED_VALUE"""),43494.8764866203)</f>
        <v>43494.87649</v>
      </c>
      <c r="D174" s="23">
        <f>IFERROR(__xludf.DUMMYFUNCTION("""COMPUTED_VALUE"""),1.026)</f>
        <v>1.026</v>
      </c>
      <c r="E174" s="24">
        <f>IFERROR(__xludf.DUMMYFUNCTION("""COMPUTED_VALUE"""),67.0)</f>
        <v>67</v>
      </c>
      <c r="F174" s="27" t="str">
        <f>IFERROR(__xludf.DUMMYFUNCTION("""COMPUTED_VALUE"""),"BLACK")</f>
        <v>BLACK</v>
      </c>
      <c r="G174" s="28" t="str">
        <f>IFERROR(__xludf.DUMMYFUNCTION("""COMPUTED_VALUE"""),"One Eyed Brown Girl")</f>
        <v>One Eyed Brown Girl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IFERROR(__xludf.DUMMYFUNCTION("""COMPUTED_VALUE"""),43494.8452112037)</f>
        <v>43494.84521</v>
      </c>
      <c r="D175" s="23">
        <f>IFERROR(__xludf.DUMMYFUNCTION("""COMPUTED_VALUE"""),1.026)</f>
        <v>1.026</v>
      </c>
      <c r="E175" s="24">
        <f>IFERROR(__xludf.DUMMYFUNCTION("""COMPUTED_VALUE"""),67.0)</f>
        <v>67</v>
      </c>
      <c r="F175" s="27" t="str">
        <f>IFERROR(__xludf.DUMMYFUNCTION("""COMPUTED_VALUE"""),"BLACK")</f>
        <v>BLACK</v>
      </c>
      <c r="G175" s="28" t="str">
        <f>IFERROR(__xludf.DUMMYFUNCTION("""COMPUTED_VALUE"""),"One Eyed Brown Girl")</f>
        <v>One Eyed Brown Girl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IFERROR(__xludf.DUMMYFUNCTION("""COMPUTED_VALUE"""),43494.8347782291)</f>
        <v>43494.83478</v>
      </c>
      <c r="D176" s="23">
        <f>IFERROR(__xludf.DUMMYFUNCTION("""COMPUTED_VALUE"""),1.026)</f>
        <v>1.026</v>
      </c>
      <c r="E176" s="24">
        <f>IFERROR(__xludf.DUMMYFUNCTION("""COMPUTED_VALUE"""),67.0)</f>
        <v>67</v>
      </c>
      <c r="F176" s="27" t="str">
        <f>IFERROR(__xludf.DUMMYFUNCTION("""COMPUTED_VALUE"""),"BLACK")</f>
        <v>BLACK</v>
      </c>
      <c r="G176" s="28" t="str">
        <f>IFERROR(__xludf.DUMMYFUNCTION("""COMPUTED_VALUE"""),"One Eyed Brown Girl")</f>
        <v>One Eyed Brown Girl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IFERROR(__xludf.DUMMYFUNCTION("""COMPUTED_VALUE"""),43494.8243572106)</f>
        <v>43494.82436</v>
      </c>
      <c r="D177" s="23">
        <f>IFERROR(__xludf.DUMMYFUNCTION("""COMPUTED_VALUE"""),1.026)</f>
        <v>1.026</v>
      </c>
      <c r="E177" s="24">
        <f>IFERROR(__xludf.DUMMYFUNCTION("""COMPUTED_VALUE"""),66.0)</f>
        <v>66</v>
      </c>
      <c r="F177" s="27" t="str">
        <f>IFERROR(__xludf.DUMMYFUNCTION("""COMPUTED_VALUE"""),"BLACK")</f>
        <v>BLACK</v>
      </c>
      <c r="G177" s="28" t="str">
        <f>IFERROR(__xludf.DUMMYFUNCTION("""COMPUTED_VALUE"""),"One Eyed Brown Girl")</f>
        <v>One Eyed Brown Girl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IFERROR(__xludf.DUMMYFUNCTION("""COMPUTED_VALUE"""),43494.8139357986)</f>
        <v>43494.81394</v>
      </c>
      <c r="D178" s="23">
        <f>IFERROR(__xludf.DUMMYFUNCTION("""COMPUTED_VALUE"""),1.026)</f>
        <v>1.026</v>
      </c>
      <c r="E178" s="24">
        <f>IFERROR(__xludf.DUMMYFUNCTION("""COMPUTED_VALUE"""),67.0)</f>
        <v>67</v>
      </c>
      <c r="F178" s="27" t="str">
        <f>IFERROR(__xludf.DUMMYFUNCTION("""COMPUTED_VALUE"""),"BLACK")</f>
        <v>BLACK</v>
      </c>
      <c r="G178" s="28" t="str">
        <f>IFERROR(__xludf.DUMMYFUNCTION("""COMPUTED_VALUE"""),"One Eyed Brown Girl")</f>
        <v>One Eyed Brown Girl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IFERROR(__xludf.DUMMYFUNCTION("""COMPUTED_VALUE"""),43494.8035155671)</f>
        <v>43494.80352</v>
      </c>
      <c r="D179" s="23">
        <f>IFERROR(__xludf.DUMMYFUNCTION("""COMPUTED_VALUE"""),1.026)</f>
        <v>1.026</v>
      </c>
      <c r="E179" s="24">
        <f>IFERROR(__xludf.DUMMYFUNCTION("""COMPUTED_VALUE"""),67.0)</f>
        <v>67</v>
      </c>
      <c r="F179" s="27" t="str">
        <f>IFERROR(__xludf.DUMMYFUNCTION("""COMPUTED_VALUE"""),"BLACK")</f>
        <v>BLACK</v>
      </c>
      <c r="G179" s="28" t="str">
        <f>IFERROR(__xludf.DUMMYFUNCTION("""COMPUTED_VALUE"""),"One Eyed Brown Girl")</f>
        <v>One Eyed Brown Girl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IFERROR(__xludf.DUMMYFUNCTION("""COMPUTED_VALUE"""),43494.7930943287)</f>
        <v>43494.79309</v>
      </c>
      <c r="D180" s="23">
        <f>IFERROR(__xludf.DUMMYFUNCTION("""COMPUTED_VALUE"""),1.026)</f>
        <v>1.026</v>
      </c>
      <c r="E180" s="24">
        <f>IFERROR(__xludf.DUMMYFUNCTION("""COMPUTED_VALUE"""),67.0)</f>
        <v>67</v>
      </c>
      <c r="F180" s="27" t="str">
        <f>IFERROR(__xludf.DUMMYFUNCTION("""COMPUTED_VALUE"""),"BLACK")</f>
        <v>BLACK</v>
      </c>
      <c r="G180" s="28" t="str">
        <f>IFERROR(__xludf.DUMMYFUNCTION("""COMPUTED_VALUE"""),"One Eyed Brown Girl")</f>
        <v>One Eyed Brown Girl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IFERROR(__xludf.DUMMYFUNCTION("""COMPUTED_VALUE"""),43494.7722491782)</f>
        <v>43494.77225</v>
      </c>
      <c r="D181" s="23">
        <f>IFERROR(__xludf.DUMMYFUNCTION("""COMPUTED_VALUE"""),1.026)</f>
        <v>1.026</v>
      </c>
      <c r="E181" s="24">
        <f>IFERROR(__xludf.DUMMYFUNCTION("""COMPUTED_VALUE"""),66.0)</f>
        <v>66</v>
      </c>
      <c r="F181" s="27" t="str">
        <f>IFERROR(__xludf.DUMMYFUNCTION("""COMPUTED_VALUE"""),"BLACK")</f>
        <v>BLACK</v>
      </c>
      <c r="G181" s="28" t="str">
        <f>IFERROR(__xludf.DUMMYFUNCTION("""COMPUTED_VALUE"""),"One Eyed Brown Girl")</f>
        <v>One Eyed Brown Girl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IFERROR(__xludf.DUMMYFUNCTION("""COMPUTED_VALUE"""),43494.7514065162)</f>
        <v>43494.75141</v>
      </c>
      <c r="D182" s="23">
        <f>IFERROR(__xludf.DUMMYFUNCTION("""COMPUTED_VALUE"""),1.026)</f>
        <v>1.026</v>
      </c>
      <c r="E182" s="24">
        <f>IFERROR(__xludf.DUMMYFUNCTION("""COMPUTED_VALUE"""),66.0)</f>
        <v>66</v>
      </c>
      <c r="F182" s="27" t="str">
        <f>IFERROR(__xludf.DUMMYFUNCTION("""COMPUTED_VALUE"""),"BLACK")</f>
        <v>BLACK</v>
      </c>
      <c r="G182" s="28" t="str">
        <f>IFERROR(__xludf.DUMMYFUNCTION("""COMPUTED_VALUE"""),"One Eyed Brown Girl")</f>
        <v>One Eyed Brown Girl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IFERROR(__xludf.DUMMYFUNCTION("""COMPUTED_VALUE"""),43494.74098375)</f>
        <v>43494.74098</v>
      </c>
      <c r="D183" s="23">
        <f>IFERROR(__xludf.DUMMYFUNCTION("""COMPUTED_VALUE"""),1.027)</f>
        <v>1.027</v>
      </c>
      <c r="E183" s="24">
        <f>IFERROR(__xludf.DUMMYFUNCTION("""COMPUTED_VALUE"""),66.0)</f>
        <v>66</v>
      </c>
      <c r="F183" s="27" t="str">
        <f>IFERROR(__xludf.DUMMYFUNCTION("""COMPUTED_VALUE"""),"BLACK")</f>
        <v>BLACK</v>
      </c>
      <c r="G183" s="28" t="str">
        <f>IFERROR(__xludf.DUMMYFUNCTION("""COMPUTED_VALUE"""),"One Eyed Brown Girl")</f>
        <v>One Eyed Brown Girl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IFERROR(__xludf.DUMMYFUNCTION("""COMPUTED_VALUE"""),43494.7305646643)</f>
        <v>43494.73056</v>
      </c>
      <c r="D184" s="23">
        <f>IFERROR(__xludf.DUMMYFUNCTION("""COMPUTED_VALUE"""),1.026)</f>
        <v>1.026</v>
      </c>
      <c r="E184" s="24">
        <f>IFERROR(__xludf.DUMMYFUNCTION("""COMPUTED_VALUE"""),67.0)</f>
        <v>67</v>
      </c>
      <c r="F184" s="27" t="str">
        <f>IFERROR(__xludf.DUMMYFUNCTION("""COMPUTED_VALUE"""),"BLACK")</f>
        <v>BLACK</v>
      </c>
      <c r="G184" s="28" t="str">
        <f>IFERROR(__xludf.DUMMYFUNCTION("""COMPUTED_VALUE"""),"One Eyed Brown Girl")</f>
        <v>One Eyed Brown Girl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IFERROR(__xludf.DUMMYFUNCTION("""COMPUTED_VALUE"""),43494.7097082291)</f>
        <v>43494.70971</v>
      </c>
      <c r="D185" s="23">
        <f>IFERROR(__xludf.DUMMYFUNCTION("""COMPUTED_VALUE"""),1.026)</f>
        <v>1.026</v>
      </c>
      <c r="E185" s="24">
        <f>IFERROR(__xludf.DUMMYFUNCTION("""COMPUTED_VALUE"""),67.0)</f>
        <v>67</v>
      </c>
      <c r="F185" s="27" t="str">
        <f>IFERROR(__xludf.DUMMYFUNCTION("""COMPUTED_VALUE"""),"BLACK")</f>
        <v>BLACK</v>
      </c>
      <c r="G185" s="28" t="str">
        <f>IFERROR(__xludf.DUMMYFUNCTION("""COMPUTED_VALUE"""),"One Eyed Brown Girl")</f>
        <v>One Eyed Brown Girl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IFERROR(__xludf.DUMMYFUNCTION("""COMPUTED_VALUE"""),43494.6992861921)</f>
        <v>43494.69929</v>
      </c>
      <c r="D186" s="23">
        <f>IFERROR(__xludf.DUMMYFUNCTION("""COMPUTED_VALUE"""),1.027)</f>
        <v>1.027</v>
      </c>
      <c r="E186" s="24">
        <f>IFERROR(__xludf.DUMMYFUNCTION("""COMPUTED_VALUE"""),67.0)</f>
        <v>67</v>
      </c>
      <c r="F186" s="27" t="str">
        <f>IFERROR(__xludf.DUMMYFUNCTION("""COMPUTED_VALUE"""),"BLACK")</f>
        <v>BLACK</v>
      </c>
      <c r="G186" s="28" t="str">
        <f>IFERROR(__xludf.DUMMYFUNCTION("""COMPUTED_VALUE"""),"One Eyed Brown Girl")</f>
        <v>One Eyed Brown Girl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IFERROR(__xludf.DUMMYFUNCTION("""COMPUTED_VALUE"""),43494.688866956)</f>
        <v>43494.68887</v>
      </c>
      <c r="D187" s="23">
        <f>IFERROR(__xludf.DUMMYFUNCTION("""COMPUTED_VALUE"""),1.027)</f>
        <v>1.027</v>
      </c>
      <c r="E187" s="24">
        <f>IFERROR(__xludf.DUMMYFUNCTION("""COMPUTED_VALUE"""),67.0)</f>
        <v>67</v>
      </c>
      <c r="F187" s="27" t="str">
        <f>IFERROR(__xludf.DUMMYFUNCTION("""COMPUTED_VALUE"""),"BLACK")</f>
        <v>BLACK</v>
      </c>
      <c r="G187" s="28" t="str">
        <f>IFERROR(__xludf.DUMMYFUNCTION("""COMPUTED_VALUE"""),"One Eyed Brown Girl")</f>
        <v>One Eyed Brown Girl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IFERROR(__xludf.DUMMYFUNCTION("""COMPUTED_VALUE"""),43494.6784463773)</f>
        <v>43494.67845</v>
      </c>
      <c r="D188" s="23">
        <f>IFERROR(__xludf.DUMMYFUNCTION("""COMPUTED_VALUE"""),1.027)</f>
        <v>1.027</v>
      </c>
      <c r="E188" s="24">
        <f>IFERROR(__xludf.DUMMYFUNCTION("""COMPUTED_VALUE"""),67.0)</f>
        <v>67</v>
      </c>
      <c r="F188" s="27" t="str">
        <f>IFERROR(__xludf.DUMMYFUNCTION("""COMPUTED_VALUE"""),"BLACK")</f>
        <v>BLACK</v>
      </c>
      <c r="G188" s="28" t="str">
        <f>IFERROR(__xludf.DUMMYFUNCTION("""COMPUTED_VALUE"""),"One Eyed Brown Girl")</f>
        <v>One Eyed Brown Girl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IFERROR(__xludf.DUMMYFUNCTION("""COMPUTED_VALUE"""),43494.6680261689)</f>
        <v>43494.66803</v>
      </c>
      <c r="D189" s="23">
        <f>IFERROR(__xludf.DUMMYFUNCTION("""COMPUTED_VALUE"""),1.027)</f>
        <v>1.027</v>
      </c>
      <c r="E189" s="24">
        <f>IFERROR(__xludf.DUMMYFUNCTION("""COMPUTED_VALUE"""),67.0)</f>
        <v>67</v>
      </c>
      <c r="F189" s="27" t="str">
        <f>IFERROR(__xludf.DUMMYFUNCTION("""COMPUTED_VALUE"""),"BLACK")</f>
        <v>BLACK</v>
      </c>
      <c r="G189" s="28" t="str">
        <f>IFERROR(__xludf.DUMMYFUNCTION("""COMPUTED_VALUE"""),"One Eyed Brown Girl")</f>
        <v>One Eyed Brown Girl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IFERROR(__xludf.DUMMYFUNCTION("""COMPUTED_VALUE"""),43494.657603449)</f>
        <v>43494.6576</v>
      </c>
      <c r="D190" s="23">
        <f>IFERROR(__xludf.DUMMYFUNCTION("""COMPUTED_VALUE"""),1.027)</f>
        <v>1.027</v>
      </c>
      <c r="E190" s="24">
        <f>IFERROR(__xludf.DUMMYFUNCTION("""COMPUTED_VALUE"""),67.0)</f>
        <v>67</v>
      </c>
      <c r="F190" s="27" t="str">
        <f>IFERROR(__xludf.DUMMYFUNCTION("""COMPUTED_VALUE"""),"BLACK")</f>
        <v>BLACK</v>
      </c>
      <c r="G190" s="28" t="str">
        <f>IFERROR(__xludf.DUMMYFUNCTION("""COMPUTED_VALUE"""),"One Eyed Brown Girl")</f>
        <v>One Eyed Brown Girl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IFERROR(__xludf.DUMMYFUNCTION("""COMPUTED_VALUE"""),43494.6471702546)</f>
        <v>43494.64717</v>
      </c>
      <c r="D191" s="23">
        <f>IFERROR(__xludf.DUMMYFUNCTION("""COMPUTED_VALUE"""),1.027)</f>
        <v>1.027</v>
      </c>
      <c r="E191" s="24">
        <f>IFERROR(__xludf.DUMMYFUNCTION("""COMPUTED_VALUE"""),67.0)</f>
        <v>67</v>
      </c>
      <c r="F191" s="27" t="str">
        <f>IFERROR(__xludf.DUMMYFUNCTION("""COMPUTED_VALUE"""),"BLACK")</f>
        <v>BLACK</v>
      </c>
      <c r="G191" s="28" t="str">
        <f>IFERROR(__xludf.DUMMYFUNCTION("""COMPUTED_VALUE"""),"One Eyed Brown Girl")</f>
        <v>One Eyed Brown Girl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IFERROR(__xludf.DUMMYFUNCTION("""COMPUTED_VALUE"""),43494.6263272916)</f>
        <v>43494.62633</v>
      </c>
      <c r="D192" s="23">
        <f>IFERROR(__xludf.DUMMYFUNCTION("""COMPUTED_VALUE"""),1.027)</f>
        <v>1.027</v>
      </c>
      <c r="E192" s="24">
        <f>IFERROR(__xludf.DUMMYFUNCTION("""COMPUTED_VALUE"""),67.0)</f>
        <v>67</v>
      </c>
      <c r="F192" s="27" t="str">
        <f>IFERROR(__xludf.DUMMYFUNCTION("""COMPUTED_VALUE"""),"BLACK")</f>
        <v>BLACK</v>
      </c>
      <c r="G192" s="28" t="str">
        <f>IFERROR(__xludf.DUMMYFUNCTION("""COMPUTED_VALUE"""),"One Eyed Brown Girl")</f>
        <v>One Eyed Brown Girl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IFERROR(__xludf.DUMMYFUNCTION("""COMPUTED_VALUE"""),43494.6159061805)</f>
        <v>43494.61591</v>
      </c>
      <c r="D193" s="23">
        <f>IFERROR(__xludf.DUMMYFUNCTION("""COMPUTED_VALUE"""),1.027)</f>
        <v>1.027</v>
      </c>
      <c r="E193" s="24">
        <f>IFERROR(__xludf.DUMMYFUNCTION("""COMPUTED_VALUE"""),67.0)</f>
        <v>67</v>
      </c>
      <c r="F193" s="27" t="str">
        <f>IFERROR(__xludf.DUMMYFUNCTION("""COMPUTED_VALUE"""),"BLACK")</f>
        <v>BLACK</v>
      </c>
      <c r="G193" s="28" t="str">
        <f>IFERROR(__xludf.DUMMYFUNCTION("""COMPUTED_VALUE"""),"One Eyed Brown Girl")</f>
        <v>One Eyed Brown Girl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IFERROR(__xludf.DUMMYFUNCTION("""COMPUTED_VALUE"""),43494.6054830439)</f>
        <v>43494.60548</v>
      </c>
      <c r="D194" s="23">
        <f>IFERROR(__xludf.DUMMYFUNCTION("""COMPUTED_VALUE"""),1.027)</f>
        <v>1.027</v>
      </c>
      <c r="E194" s="24">
        <f>IFERROR(__xludf.DUMMYFUNCTION("""COMPUTED_VALUE"""),67.0)</f>
        <v>67</v>
      </c>
      <c r="F194" s="27" t="str">
        <f>IFERROR(__xludf.DUMMYFUNCTION("""COMPUTED_VALUE"""),"BLACK")</f>
        <v>BLACK</v>
      </c>
      <c r="G194" s="28" t="str">
        <f>IFERROR(__xludf.DUMMYFUNCTION("""COMPUTED_VALUE"""),"One Eyed Brown Girl")</f>
        <v>One Eyed Brown Girl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IFERROR(__xludf.DUMMYFUNCTION("""COMPUTED_VALUE"""),43494.5950605671)</f>
        <v>43494.59506</v>
      </c>
      <c r="D195" s="23">
        <f>IFERROR(__xludf.DUMMYFUNCTION("""COMPUTED_VALUE"""),1.027)</f>
        <v>1.027</v>
      </c>
      <c r="E195" s="24">
        <f>IFERROR(__xludf.DUMMYFUNCTION("""COMPUTED_VALUE"""),67.0)</f>
        <v>67</v>
      </c>
      <c r="F195" s="27" t="str">
        <f>IFERROR(__xludf.DUMMYFUNCTION("""COMPUTED_VALUE"""),"BLACK")</f>
        <v>BLACK</v>
      </c>
      <c r="G195" s="28" t="str">
        <f>IFERROR(__xludf.DUMMYFUNCTION("""COMPUTED_VALUE"""),"One Eyed Brown Girl")</f>
        <v>One Eyed Brown Girl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IFERROR(__xludf.DUMMYFUNCTION("""COMPUTED_VALUE"""),43494.5742199074)</f>
        <v>43494.57422</v>
      </c>
      <c r="D196" s="23">
        <f>IFERROR(__xludf.DUMMYFUNCTION("""COMPUTED_VALUE"""),1.027)</f>
        <v>1.027</v>
      </c>
      <c r="E196" s="24">
        <f>IFERROR(__xludf.DUMMYFUNCTION("""COMPUTED_VALUE"""),68.0)</f>
        <v>68</v>
      </c>
      <c r="F196" s="27" t="str">
        <f>IFERROR(__xludf.DUMMYFUNCTION("""COMPUTED_VALUE"""),"BLACK")</f>
        <v>BLACK</v>
      </c>
      <c r="G196" s="28" t="str">
        <f>IFERROR(__xludf.DUMMYFUNCTION("""COMPUTED_VALUE"""),"One Eyed Brown Girl")</f>
        <v>One Eyed Brown Girl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IFERROR(__xludf.DUMMYFUNCTION("""COMPUTED_VALUE"""),43494.5533755902)</f>
        <v>43494.55338</v>
      </c>
      <c r="D197" s="23">
        <f>IFERROR(__xludf.DUMMYFUNCTION("""COMPUTED_VALUE"""),1.027)</f>
        <v>1.027</v>
      </c>
      <c r="E197" s="24">
        <f>IFERROR(__xludf.DUMMYFUNCTION("""COMPUTED_VALUE"""),68.0)</f>
        <v>68</v>
      </c>
      <c r="F197" s="27" t="str">
        <f>IFERROR(__xludf.DUMMYFUNCTION("""COMPUTED_VALUE"""),"BLACK")</f>
        <v>BLACK</v>
      </c>
      <c r="G197" s="28" t="str">
        <f>IFERROR(__xludf.DUMMYFUNCTION("""COMPUTED_VALUE"""),"One Eyed Brown Girl")</f>
        <v>One Eyed Brown Girl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IFERROR(__xludf.DUMMYFUNCTION("""COMPUTED_VALUE"""),43494.5325241088)</f>
        <v>43494.53252</v>
      </c>
      <c r="D198" s="23">
        <f>IFERROR(__xludf.DUMMYFUNCTION("""COMPUTED_VALUE"""),1.027)</f>
        <v>1.027</v>
      </c>
      <c r="E198" s="24">
        <f>IFERROR(__xludf.DUMMYFUNCTION("""COMPUTED_VALUE"""),68.0)</f>
        <v>68</v>
      </c>
      <c r="F198" s="27" t="str">
        <f>IFERROR(__xludf.DUMMYFUNCTION("""COMPUTED_VALUE"""),"BLACK")</f>
        <v>BLACK</v>
      </c>
      <c r="G198" s="28" t="str">
        <f>IFERROR(__xludf.DUMMYFUNCTION("""COMPUTED_VALUE"""),"One Eyed Brown Girl")</f>
        <v>One Eyed Brown Girl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IFERROR(__xludf.DUMMYFUNCTION("""COMPUTED_VALUE"""),43494.5116699189)</f>
        <v>43494.51167</v>
      </c>
      <c r="D199" s="23">
        <f>IFERROR(__xludf.DUMMYFUNCTION("""COMPUTED_VALUE"""),1.027)</f>
        <v>1.027</v>
      </c>
      <c r="E199" s="24">
        <f>IFERROR(__xludf.DUMMYFUNCTION("""COMPUTED_VALUE"""),68.0)</f>
        <v>68</v>
      </c>
      <c r="F199" s="27" t="str">
        <f>IFERROR(__xludf.DUMMYFUNCTION("""COMPUTED_VALUE"""),"BLACK")</f>
        <v>BLACK</v>
      </c>
      <c r="G199" s="28" t="str">
        <f>IFERROR(__xludf.DUMMYFUNCTION("""COMPUTED_VALUE"""),"One Eyed Brown Girl")</f>
        <v>One Eyed Brown Girl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IFERROR(__xludf.DUMMYFUNCTION("""COMPUTED_VALUE"""),43494.490827662)</f>
        <v>43494.49083</v>
      </c>
      <c r="D200" s="23">
        <f>IFERROR(__xludf.DUMMYFUNCTION("""COMPUTED_VALUE"""),1.027)</f>
        <v>1.027</v>
      </c>
      <c r="E200" s="24">
        <f>IFERROR(__xludf.DUMMYFUNCTION("""COMPUTED_VALUE"""),68.0)</f>
        <v>68</v>
      </c>
      <c r="F200" s="27" t="str">
        <f>IFERROR(__xludf.DUMMYFUNCTION("""COMPUTED_VALUE"""),"BLACK")</f>
        <v>BLACK</v>
      </c>
      <c r="G200" s="28" t="str">
        <f>IFERROR(__xludf.DUMMYFUNCTION("""COMPUTED_VALUE"""),"One Eyed Brown Girl")</f>
        <v>One Eyed Brown Girl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IFERROR(__xludf.DUMMYFUNCTION("""COMPUTED_VALUE"""),43494.4804063541)</f>
        <v>43494.48041</v>
      </c>
      <c r="D201" s="23">
        <f>IFERROR(__xludf.DUMMYFUNCTION("""COMPUTED_VALUE"""),1.027)</f>
        <v>1.027</v>
      </c>
      <c r="E201" s="24">
        <f>IFERROR(__xludf.DUMMYFUNCTION("""COMPUTED_VALUE"""),68.0)</f>
        <v>68</v>
      </c>
      <c r="F201" s="27" t="str">
        <f>IFERROR(__xludf.DUMMYFUNCTION("""COMPUTED_VALUE"""),"BLACK")</f>
        <v>BLACK</v>
      </c>
      <c r="G201" s="28" t="str">
        <f>IFERROR(__xludf.DUMMYFUNCTION("""COMPUTED_VALUE"""),"One Eyed Brown Girl")</f>
        <v>One Eyed Brown Girl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IFERROR(__xludf.DUMMYFUNCTION("""COMPUTED_VALUE"""),43494.4595400463)</f>
        <v>43494.45954</v>
      </c>
      <c r="D202" s="23">
        <f>IFERROR(__xludf.DUMMYFUNCTION("""COMPUTED_VALUE"""),1.027)</f>
        <v>1.027</v>
      </c>
      <c r="E202" s="24">
        <f>IFERROR(__xludf.DUMMYFUNCTION("""COMPUTED_VALUE"""),68.0)</f>
        <v>68</v>
      </c>
      <c r="F202" s="27" t="str">
        <f>IFERROR(__xludf.DUMMYFUNCTION("""COMPUTED_VALUE"""),"BLACK")</f>
        <v>BLACK</v>
      </c>
      <c r="G202" s="28" t="str">
        <f>IFERROR(__xludf.DUMMYFUNCTION("""COMPUTED_VALUE"""),"One Eyed Brown Girl")</f>
        <v>One Eyed Brown Girl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IFERROR(__xludf.DUMMYFUNCTION("""COMPUTED_VALUE"""),43494.449119618)</f>
        <v>43494.44912</v>
      </c>
      <c r="D203" s="23">
        <f>IFERROR(__xludf.DUMMYFUNCTION("""COMPUTED_VALUE"""),1.027)</f>
        <v>1.027</v>
      </c>
      <c r="E203" s="24">
        <f>IFERROR(__xludf.DUMMYFUNCTION("""COMPUTED_VALUE"""),68.0)</f>
        <v>68</v>
      </c>
      <c r="F203" s="27" t="str">
        <f>IFERROR(__xludf.DUMMYFUNCTION("""COMPUTED_VALUE"""),"BLACK")</f>
        <v>BLACK</v>
      </c>
      <c r="G203" s="28" t="str">
        <f>IFERROR(__xludf.DUMMYFUNCTION("""COMPUTED_VALUE"""),"One Eyed Brown Girl")</f>
        <v>One Eyed Brown Girl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IFERROR(__xludf.DUMMYFUNCTION("""COMPUTED_VALUE"""),43494.4282777314)</f>
        <v>43494.42828</v>
      </c>
      <c r="D204" s="23">
        <f>IFERROR(__xludf.DUMMYFUNCTION("""COMPUTED_VALUE"""),1.028)</f>
        <v>1.028</v>
      </c>
      <c r="E204" s="24">
        <f>IFERROR(__xludf.DUMMYFUNCTION("""COMPUTED_VALUE"""),68.0)</f>
        <v>68</v>
      </c>
      <c r="F204" s="27" t="str">
        <f>IFERROR(__xludf.DUMMYFUNCTION("""COMPUTED_VALUE"""),"BLACK")</f>
        <v>BLACK</v>
      </c>
      <c r="G204" s="28" t="str">
        <f>IFERROR(__xludf.DUMMYFUNCTION("""COMPUTED_VALUE"""),"One Eyed Brown Girl")</f>
        <v>One Eyed Brown Girl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IFERROR(__xludf.DUMMYFUNCTION("""COMPUTED_VALUE"""),43494.4074236805)</f>
        <v>43494.40742</v>
      </c>
      <c r="D205" s="23">
        <f>IFERROR(__xludf.DUMMYFUNCTION("""COMPUTED_VALUE"""),1.028)</f>
        <v>1.028</v>
      </c>
      <c r="E205" s="24">
        <f>IFERROR(__xludf.DUMMYFUNCTION("""COMPUTED_VALUE"""),68.0)</f>
        <v>68</v>
      </c>
      <c r="F205" s="27" t="str">
        <f>IFERROR(__xludf.DUMMYFUNCTION("""COMPUTED_VALUE"""),"BLACK")</f>
        <v>BLACK</v>
      </c>
      <c r="G205" s="28" t="str">
        <f>IFERROR(__xludf.DUMMYFUNCTION("""COMPUTED_VALUE"""),"One Eyed Brown Girl")</f>
        <v>One Eyed Brown Girl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IFERROR(__xludf.DUMMYFUNCTION("""COMPUTED_VALUE"""),43494.386566412)</f>
        <v>43494.38657</v>
      </c>
      <c r="D206" s="23">
        <f>IFERROR(__xludf.DUMMYFUNCTION("""COMPUTED_VALUE"""),1.027)</f>
        <v>1.027</v>
      </c>
      <c r="E206" s="24">
        <f>IFERROR(__xludf.DUMMYFUNCTION("""COMPUTED_VALUE"""),69.0)</f>
        <v>69</v>
      </c>
      <c r="F206" s="27" t="str">
        <f>IFERROR(__xludf.DUMMYFUNCTION("""COMPUTED_VALUE"""),"BLACK")</f>
        <v>BLACK</v>
      </c>
      <c r="G206" s="28" t="str">
        <f>IFERROR(__xludf.DUMMYFUNCTION("""COMPUTED_VALUE"""),"One Eyed Brown Girl")</f>
        <v>One Eyed Brown Girl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IFERROR(__xludf.DUMMYFUNCTION("""COMPUTED_VALUE"""),43494.3448829629)</f>
        <v>43494.34488</v>
      </c>
      <c r="D207" s="23">
        <f>IFERROR(__xludf.DUMMYFUNCTION("""COMPUTED_VALUE"""),1.027)</f>
        <v>1.027</v>
      </c>
      <c r="E207" s="24">
        <f>IFERROR(__xludf.DUMMYFUNCTION("""COMPUTED_VALUE"""),69.0)</f>
        <v>69</v>
      </c>
      <c r="F207" s="27" t="str">
        <f>IFERROR(__xludf.DUMMYFUNCTION("""COMPUTED_VALUE"""),"BLACK")</f>
        <v>BLACK</v>
      </c>
      <c r="G207" s="28" t="str">
        <f>IFERROR(__xludf.DUMMYFUNCTION("""COMPUTED_VALUE"""),"One Eyed Brown Girl")</f>
        <v>One Eyed Brown Girl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IFERROR(__xludf.DUMMYFUNCTION("""COMPUTED_VALUE"""),43494.3240382523)</f>
        <v>43494.32404</v>
      </c>
      <c r="D208" s="23">
        <f>IFERROR(__xludf.DUMMYFUNCTION("""COMPUTED_VALUE"""),1.028)</f>
        <v>1.028</v>
      </c>
      <c r="E208" s="24">
        <f>IFERROR(__xludf.DUMMYFUNCTION("""COMPUTED_VALUE"""),69.0)</f>
        <v>69</v>
      </c>
      <c r="F208" s="27" t="str">
        <f>IFERROR(__xludf.DUMMYFUNCTION("""COMPUTED_VALUE"""),"BLACK")</f>
        <v>BLACK</v>
      </c>
      <c r="G208" s="28" t="str">
        <f>IFERROR(__xludf.DUMMYFUNCTION("""COMPUTED_VALUE"""),"One Eyed Brown Girl")</f>
        <v>One Eyed Brown Girl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IFERROR(__xludf.DUMMYFUNCTION("""COMPUTED_VALUE"""),43494.3136170601)</f>
        <v>43494.31362</v>
      </c>
      <c r="D209" s="23">
        <f>IFERROR(__xludf.DUMMYFUNCTION("""COMPUTED_VALUE"""),1.028)</f>
        <v>1.028</v>
      </c>
      <c r="E209" s="24">
        <f>IFERROR(__xludf.DUMMYFUNCTION("""COMPUTED_VALUE"""),69.0)</f>
        <v>69</v>
      </c>
      <c r="F209" s="27" t="str">
        <f>IFERROR(__xludf.DUMMYFUNCTION("""COMPUTED_VALUE"""),"BLACK")</f>
        <v>BLACK</v>
      </c>
      <c r="G209" s="28" t="str">
        <f>IFERROR(__xludf.DUMMYFUNCTION("""COMPUTED_VALUE"""),"One Eyed Brown Girl")</f>
        <v>One Eyed Brown Girl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IFERROR(__xludf.DUMMYFUNCTION("""COMPUTED_VALUE"""),43494.3031954398)</f>
        <v>43494.3032</v>
      </c>
      <c r="D210" s="23">
        <f>IFERROR(__xludf.DUMMYFUNCTION("""COMPUTED_VALUE"""),1.028)</f>
        <v>1.028</v>
      </c>
      <c r="E210" s="24">
        <f>IFERROR(__xludf.DUMMYFUNCTION("""COMPUTED_VALUE"""),69.0)</f>
        <v>69</v>
      </c>
      <c r="F210" s="27" t="str">
        <f>IFERROR(__xludf.DUMMYFUNCTION("""COMPUTED_VALUE"""),"BLACK")</f>
        <v>BLACK</v>
      </c>
      <c r="G210" s="28" t="str">
        <f>IFERROR(__xludf.DUMMYFUNCTION("""COMPUTED_VALUE"""),"One Eyed Brown Girl")</f>
        <v>One Eyed Brown Girl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IFERROR(__xludf.DUMMYFUNCTION("""COMPUTED_VALUE"""),43494.282355)</f>
        <v>43494.28236</v>
      </c>
      <c r="D211" s="23">
        <f>IFERROR(__xludf.DUMMYFUNCTION("""COMPUTED_VALUE"""),1.028)</f>
        <v>1.028</v>
      </c>
      <c r="E211" s="24">
        <f>IFERROR(__xludf.DUMMYFUNCTION("""COMPUTED_VALUE"""),69.0)</f>
        <v>69</v>
      </c>
      <c r="F211" s="27" t="str">
        <f>IFERROR(__xludf.DUMMYFUNCTION("""COMPUTED_VALUE"""),"BLACK")</f>
        <v>BLACK</v>
      </c>
      <c r="G211" s="28" t="str">
        <f>IFERROR(__xludf.DUMMYFUNCTION("""COMPUTED_VALUE"""),"One Eyed Brown Girl")</f>
        <v>One Eyed Brown Girl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IFERROR(__xludf.DUMMYFUNCTION("""COMPUTED_VALUE"""),43494.2719338657)</f>
        <v>43494.27193</v>
      </c>
      <c r="D212" s="23">
        <f>IFERROR(__xludf.DUMMYFUNCTION("""COMPUTED_VALUE"""),1.028)</f>
        <v>1.028</v>
      </c>
      <c r="E212" s="24">
        <f>IFERROR(__xludf.DUMMYFUNCTION("""COMPUTED_VALUE"""),69.0)</f>
        <v>69</v>
      </c>
      <c r="F212" s="27" t="str">
        <f>IFERROR(__xludf.DUMMYFUNCTION("""COMPUTED_VALUE"""),"BLACK")</f>
        <v>BLACK</v>
      </c>
      <c r="G212" s="28" t="str">
        <f>IFERROR(__xludf.DUMMYFUNCTION("""COMPUTED_VALUE"""),"One Eyed Brown Girl")</f>
        <v>One Eyed Brown Girl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IFERROR(__xludf.DUMMYFUNCTION("""COMPUTED_VALUE"""),43494.261500868)</f>
        <v>43494.2615</v>
      </c>
      <c r="D213" s="23">
        <f>IFERROR(__xludf.DUMMYFUNCTION("""COMPUTED_VALUE"""),1.027)</f>
        <v>1.027</v>
      </c>
      <c r="E213" s="24">
        <f>IFERROR(__xludf.DUMMYFUNCTION("""COMPUTED_VALUE"""),70.0)</f>
        <v>70</v>
      </c>
      <c r="F213" s="27" t="str">
        <f>IFERROR(__xludf.DUMMYFUNCTION("""COMPUTED_VALUE"""),"BLACK")</f>
        <v>BLACK</v>
      </c>
      <c r="G213" s="28" t="str">
        <f>IFERROR(__xludf.DUMMYFUNCTION("""COMPUTED_VALUE"""),"One Eyed Brown Girl")</f>
        <v>One Eyed Brown Girl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IFERROR(__xludf.DUMMYFUNCTION("""COMPUTED_VALUE"""),43494.2510775694)</f>
        <v>43494.25108</v>
      </c>
      <c r="D214" s="23">
        <f>IFERROR(__xludf.DUMMYFUNCTION("""COMPUTED_VALUE"""),1.028)</f>
        <v>1.028</v>
      </c>
      <c r="E214" s="24">
        <f>IFERROR(__xludf.DUMMYFUNCTION("""COMPUTED_VALUE"""),70.0)</f>
        <v>70</v>
      </c>
      <c r="F214" s="27" t="str">
        <f>IFERROR(__xludf.DUMMYFUNCTION("""COMPUTED_VALUE"""),"BLACK")</f>
        <v>BLACK</v>
      </c>
      <c r="G214" s="28" t="str">
        <f>IFERROR(__xludf.DUMMYFUNCTION("""COMPUTED_VALUE"""),"One Eyed Brown Girl")</f>
        <v>One Eyed Brown Girl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IFERROR(__xludf.DUMMYFUNCTION("""COMPUTED_VALUE"""),43494.2406553472)</f>
        <v>43494.24066</v>
      </c>
      <c r="D215" s="23">
        <f>IFERROR(__xludf.DUMMYFUNCTION("""COMPUTED_VALUE"""),1.029)</f>
        <v>1.029</v>
      </c>
      <c r="E215" s="24">
        <f>IFERROR(__xludf.DUMMYFUNCTION("""COMPUTED_VALUE"""),70.0)</f>
        <v>70</v>
      </c>
      <c r="F215" s="27" t="str">
        <f>IFERROR(__xludf.DUMMYFUNCTION("""COMPUTED_VALUE"""),"BLACK")</f>
        <v>BLACK</v>
      </c>
      <c r="G215" s="28" t="str">
        <f>IFERROR(__xludf.DUMMYFUNCTION("""COMPUTED_VALUE"""),"One Eyed Brown Girl")</f>
        <v>One Eyed Brown Girl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IFERROR(__xludf.DUMMYFUNCTION("""COMPUTED_VALUE"""),43494.2198138657)</f>
        <v>43494.21981</v>
      </c>
      <c r="D216" s="23">
        <f>IFERROR(__xludf.DUMMYFUNCTION("""COMPUTED_VALUE"""),1.029)</f>
        <v>1.029</v>
      </c>
      <c r="E216" s="24">
        <f>IFERROR(__xludf.DUMMYFUNCTION("""COMPUTED_VALUE"""),70.0)</f>
        <v>70</v>
      </c>
      <c r="F216" s="27" t="str">
        <f>IFERROR(__xludf.DUMMYFUNCTION("""COMPUTED_VALUE"""),"BLACK")</f>
        <v>BLACK</v>
      </c>
      <c r="G216" s="28" t="str">
        <f>IFERROR(__xludf.DUMMYFUNCTION("""COMPUTED_VALUE"""),"One Eyed Brown Girl")</f>
        <v>One Eyed Brown Girl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IFERROR(__xludf.DUMMYFUNCTION("""COMPUTED_VALUE"""),43494.1989728009)</f>
        <v>43494.19897</v>
      </c>
      <c r="D217" s="23">
        <f>IFERROR(__xludf.DUMMYFUNCTION("""COMPUTED_VALUE"""),1.028)</f>
        <v>1.028</v>
      </c>
      <c r="E217" s="24">
        <f>IFERROR(__xludf.DUMMYFUNCTION("""COMPUTED_VALUE"""),70.0)</f>
        <v>70</v>
      </c>
      <c r="F217" s="27" t="str">
        <f>IFERROR(__xludf.DUMMYFUNCTION("""COMPUTED_VALUE"""),"BLACK")</f>
        <v>BLACK</v>
      </c>
      <c r="G217" s="28" t="str">
        <f>IFERROR(__xludf.DUMMYFUNCTION("""COMPUTED_VALUE"""),"One Eyed Brown Girl")</f>
        <v>One Eyed Brown Girl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IFERROR(__xludf.DUMMYFUNCTION("""COMPUTED_VALUE"""),43494.1885515625)</f>
        <v>43494.18855</v>
      </c>
      <c r="D218" s="23">
        <f>IFERROR(__xludf.DUMMYFUNCTION("""COMPUTED_VALUE"""),1.028)</f>
        <v>1.028</v>
      </c>
      <c r="E218" s="24">
        <f>IFERROR(__xludf.DUMMYFUNCTION("""COMPUTED_VALUE"""),70.0)</f>
        <v>70</v>
      </c>
      <c r="F218" s="27" t="str">
        <f>IFERROR(__xludf.DUMMYFUNCTION("""COMPUTED_VALUE"""),"BLACK")</f>
        <v>BLACK</v>
      </c>
      <c r="G218" s="28" t="str">
        <f>IFERROR(__xludf.DUMMYFUNCTION("""COMPUTED_VALUE"""),"One Eyed Brown Girl")</f>
        <v>One Eyed Brown Girl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IFERROR(__xludf.DUMMYFUNCTION("""COMPUTED_VALUE"""),43494.167697824)</f>
        <v>43494.1677</v>
      </c>
      <c r="D219" s="23">
        <f>IFERROR(__xludf.DUMMYFUNCTION("""COMPUTED_VALUE"""),1.029)</f>
        <v>1.029</v>
      </c>
      <c r="E219" s="24">
        <f>IFERROR(__xludf.DUMMYFUNCTION("""COMPUTED_VALUE"""),70.0)</f>
        <v>70</v>
      </c>
      <c r="F219" s="27" t="str">
        <f>IFERROR(__xludf.DUMMYFUNCTION("""COMPUTED_VALUE"""),"BLACK")</f>
        <v>BLACK</v>
      </c>
      <c r="G219" s="28" t="str">
        <f>IFERROR(__xludf.DUMMYFUNCTION("""COMPUTED_VALUE"""),"One Eyed Brown Girl")</f>
        <v>One Eyed Brown Girl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IFERROR(__xludf.DUMMYFUNCTION("""COMPUTED_VALUE"""),43494.1572755208)</f>
        <v>43494.15728</v>
      </c>
      <c r="D220" s="23">
        <f>IFERROR(__xludf.DUMMYFUNCTION("""COMPUTED_VALUE"""),1.029)</f>
        <v>1.029</v>
      </c>
      <c r="E220" s="24">
        <f>IFERROR(__xludf.DUMMYFUNCTION("""COMPUTED_VALUE"""),70.0)</f>
        <v>70</v>
      </c>
      <c r="F220" s="27" t="str">
        <f>IFERROR(__xludf.DUMMYFUNCTION("""COMPUTED_VALUE"""),"BLACK")</f>
        <v>BLACK</v>
      </c>
      <c r="G220" s="28" t="str">
        <f>IFERROR(__xludf.DUMMYFUNCTION("""COMPUTED_VALUE"""),"One Eyed Brown Girl")</f>
        <v>One Eyed Brown Girl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IFERROR(__xludf.DUMMYFUNCTION("""COMPUTED_VALUE"""),43494.1260136458)</f>
        <v>43494.12601</v>
      </c>
      <c r="D221" s="23">
        <f>IFERROR(__xludf.DUMMYFUNCTION("""COMPUTED_VALUE"""),1.03)</f>
        <v>1.03</v>
      </c>
      <c r="E221" s="24">
        <f>IFERROR(__xludf.DUMMYFUNCTION("""COMPUTED_VALUE"""),70.0)</f>
        <v>70</v>
      </c>
      <c r="F221" s="27" t="str">
        <f>IFERROR(__xludf.DUMMYFUNCTION("""COMPUTED_VALUE"""),"BLACK")</f>
        <v>BLACK</v>
      </c>
      <c r="G221" s="28" t="str">
        <f>IFERROR(__xludf.DUMMYFUNCTION("""COMPUTED_VALUE"""),"One Eyed Brown Girl")</f>
        <v>One Eyed Brown Girl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IFERROR(__xludf.DUMMYFUNCTION("""COMPUTED_VALUE"""),43494.1155812384)</f>
        <v>43494.11558</v>
      </c>
      <c r="D222" s="23">
        <f>IFERROR(__xludf.DUMMYFUNCTION("""COMPUTED_VALUE"""),1.027)</f>
        <v>1.027</v>
      </c>
      <c r="E222" s="24">
        <f>IFERROR(__xludf.DUMMYFUNCTION("""COMPUTED_VALUE"""),70.0)</f>
        <v>70</v>
      </c>
      <c r="F222" s="27" t="str">
        <f>IFERROR(__xludf.DUMMYFUNCTION("""COMPUTED_VALUE"""),"BLACK")</f>
        <v>BLACK</v>
      </c>
      <c r="G222" s="28" t="str">
        <f>IFERROR(__xludf.DUMMYFUNCTION("""COMPUTED_VALUE"""),"One Eyed Brown Girl")</f>
        <v>One Eyed Brown Girl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IFERROR(__xludf.DUMMYFUNCTION("""COMPUTED_VALUE"""),43494.1051599768)</f>
        <v>43494.10516</v>
      </c>
      <c r="D223" s="23">
        <f>IFERROR(__xludf.DUMMYFUNCTION("""COMPUTED_VALUE"""),1.029)</f>
        <v>1.029</v>
      </c>
      <c r="E223" s="24">
        <f>IFERROR(__xludf.DUMMYFUNCTION("""COMPUTED_VALUE"""),70.0)</f>
        <v>70</v>
      </c>
      <c r="F223" s="27" t="str">
        <f>IFERROR(__xludf.DUMMYFUNCTION("""COMPUTED_VALUE"""),"BLACK")</f>
        <v>BLACK</v>
      </c>
      <c r="G223" s="28" t="str">
        <f>IFERROR(__xludf.DUMMYFUNCTION("""COMPUTED_VALUE"""),"One Eyed Brown Girl")</f>
        <v>One Eyed Brown Girl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IFERROR(__xludf.DUMMYFUNCTION("""COMPUTED_VALUE"""),43494.0843156712)</f>
        <v>43494.08432</v>
      </c>
      <c r="D224" s="23">
        <f>IFERROR(__xludf.DUMMYFUNCTION("""COMPUTED_VALUE"""),1.029)</f>
        <v>1.029</v>
      </c>
      <c r="E224" s="24">
        <f>IFERROR(__xludf.DUMMYFUNCTION("""COMPUTED_VALUE"""),70.0)</f>
        <v>70</v>
      </c>
      <c r="F224" s="27" t="str">
        <f>IFERROR(__xludf.DUMMYFUNCTION("""COMPUTED_VALUE"""),"BLACK")</f>
        <v>BLACK</v>
      </c>
      <c r="G224" s="28" t="str">
        <f>IFERROR(__xludf.DUMMYFUNCTION("""COMPUTED_VALUE"""),"One Eyed Brown Girl")</f>
        <v>One Eyed Brown Girl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IFERROR(__xludf.DUMMYFUNCTION("""COMPUTED_VALUE"""),43494.0738836111)</f>
        <v>43494.07388</v>
      </c>
      <c r="D225" s="23">
        <f>IFERROR(__xludf.DUMMYFUNCTION("""COMPUTED_VALUE"""),1.03)</f>
        <v>1.03</v>
      </c>
      <c r="E225" s="24">
        <f>IFERROR(__xludf.DUMMYFUNCTION("""COMPUTED_VALUE"""),70.0)</f>
        <v>70</v>
      </c>
      <c r="F225" s="27" t="str">
        <f>IFERROR(__xludf.DUMMYFUNCTION("""COMPUTED_VALUE"""),"BLACK")</f>
        <v>BLACK</v>
      </c>
      <c r="G225" s="28" t="str">
        <f>IFERROR(__xludf.DUMMYFUNCTION("""COMPUTED_VALUE"""),"One Eyed Brown Girl")</f>
        <v>One Eyed Brown Girl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IFERROR(__xludf.DUMMYFUNCTION("""COMPUTED_VALUE"""),43494.0634632986)</f>
        <v>43494.06346</v>
      </c>
      <c r="D226" s="23">
        <f>IFERROR(__xludf.DUMMYFUNCTION("""COMPUTED_VALUE"""),1.029)</f>
        <v>1.029</v>
      </c>
      <c r="E226" s="24">
        <f>IFERROR(__xludf.DUMMYFUNCTION("""COMPUTED_VALUE"""),70.0)</f>
        <v>70</v>
      </c>
      <c r="F226" s="27" t="str">
        <f>IFERROR(__xludf.DUMMYFUNCTION("""COMPUTED_VALUE"""),"BLACK")</f>
        <v>BLACK</v>
      </c>
      <c r="G226" s="28" t="str">
        <f>IFERROR(__xludf.DUMMYFUNCTION("""COMPUTED_VALUE"""),"One Eyed Brown Girl")</f>
        <v>One Eyed Brown Girl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IFERROR(__xludf.DUMMYFUNCTION("""COMPUTED_VALUE"""),43494.0426242129)</f>
        <v>43494.04262</v>
      </c>
      <c r="D227" s="23">
        <f>IFERROR(__xludf.DUMMYFUNCTION("""COMPUTED_VALUE"""),1.026)</f>
        <v>1.026</v>
      </c>
      <c r="E227" s="24">
        <f>IFERROR(__xludf.DUMMYFUNCTION("""COMPUTED_VALUE"""),69.0)</f>
        <v>69</v>
      </c>
      <c r="F227" s="27" t="str">
        <f>IFERROR(__xludf.DUMMYFUNCTION("""COMPUTED_VALUE"""),"BLACK")</f>
        <v>BLACK</v>
      </c>
      <c r="G227" s="28" t="str">
        <f>IFERROR(__xludf.DUMMYFUNCTION("""COMPUTED_VALUE"""),"One Eyed Brown Girl")</f>
        <v>One Eyed Brown Girl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IFERROR(__xludf.DUMMYFUNCTION("""COMPUTED_VALUE"""),43494.0217708449)</f>
        <v>43494.02177</v>
      </c>
      <c r="D228" s="23">
        <f>IFERROR(__xludf.DUMMYFUNCTION("""COMPUTED_VALUE"""),1.028)</f>
        <v>1.028</v>
      </c>
      <c r="E228" s="24">
        <f>IFERROR(__xludf.DUMMYFUNCTION("""COMPUTED_VALUE"""),70.0)</f>
        <v>70</v>
      </c>
      <c r="F228" s="27" t="str">
        <f>IFERROR(__xludf.DUMMYFUNCTION("""COMPUTED_VALUE"""),"BLACK")</f>
        <v>BLACK</v>
      </c>
      <c r="G228" s="28" t="str">
        <f>IFERROR(__xludf.DUMMYFUNCTION("""COMPUTED_VALUE"""),"One Eyed Brown Girl")</f>
        <v>One Eyed Brown Girl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IFERROR(__xludf.DUMMYFUNCTION("""COMPUTED_VALUE"""),43494.0113504398)</f>
        <v>43494.01135</v>
      </c>
      <c r="D229" s="23">
        <f>IFERROR(__xludf.DUMMYFUNCTION("""COMPUTED_VALUE"""),1.028)</f>
        <v>1.028</v>
      </c>
      <c r="E229" s="24">
        <f>IFERROR(__xludf.DUMMYFUNCTION("""COMPUTED_VALUE"""),69.0)</f>
        <v>69</v>
      </c>
      <c r="F229" s="27" t="str">
        <f>IFERROR(__xludf.DUMMYFUNCTION("""COMPUTED_VALUE"""),"BLACK")</f>
        <v>BLACK</v>
      </c>
      <c r="G229" s="28" t="str">
        <f>IFERROR(__xludf.DUMMYFUNCTION("""COMPUTED_VALUE"""),"One Eyed Brown Girl")</f>
        <v>One Eyed Brown Girl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IFERROR(__xludf.DUMMYFUNCTION("""COMPUTED_VALUE"""),43494.0009289004)</f>
        <v>43494.00093</v>
      </c>
      <c r="D230" s="23">
        <f>IFERROR(__xludf.DUMMYFUNCTION("""COMPUTED_VALUE"""),1.028)</f>
        <v>1.028</v>
      </c>
      <c r="E230" s="24">
        <f>IFERROR(__xludf.DUMMYFUNCTION("""COMPUTED_VALUE"""),69.0)</f>
        <v>69</v>
      </c>
      <c r="F230" s="27" t="str">
        <f>IFERROR(__xludf.DUMMYFUNCTION("""COMPUTED_VALUE"""),"BLACK")</f>
        <v>BLACK</v>
      </c>
      <c r="G230" s="28" t="str">
        <f>IFERROR(__xludf.DUMMYFUNCTION("""COMPUTED_VALUE"""),"One Eyed Brown Girl")</f>
        <v>One Eyed Brown Girl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IFERROR(__xludf.DUMMYFUNCTION("""COMPUTED_VALUE"""),43493.9905076851)</f>
        <v>43493.99051</v>
      </c>
      <c r="D231" s="23">
        <f>IFERROR(__xludf.DUMMYFUNCTION("""COMPUTED_VALUE"""),1.028)</f>
        <v>1.028</v>
      </c>
      <c r="E231" s="24">
        <f>IFERROR(__xludf.DUMMYFUNCTION("""COMPUTED_VALUE"""),69.0)</f>
        <v>69</v>
      </c>
      <c r="F231" s="27" t="str">
        <f>IFERROR(__xludf.DUMMYFUNCTION("""COMPUTED_VALUE"""),"BLACK")</f>
        <v>BLACK</v>
      </c>
      <c r="G231" s="28" t="str">
        <f>IFERROR(__xludf.DUMMYFUNCTION("""COMPUTED_VALUE"""),"One Eyed Brown Girl")</f>
        <v>One Eyed Brown Girl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IFERROR(__xludf.DUMMYFUNCTION("""COMPUTED_VALUE"""),43493.9800861111)</f>
        <v>43493.98009</v>
      </c>
      <c r="D232" s="23">
        <f>IFERROR(__xludf.DUMMYFUNCTION("""COMPUTED_VALUE"""),1.029)</f>
        <v>1.029</v>
      </c>
      <c r="E232" s="24">
        <f>IFERROR(__xludf.DUMMYFUNCTION("""COMPUTED_VALUE"""),69.0)</f>
        <v>69</v>
      </c>
      <c r="F232" s="27" t="str">
        <f>IFERROR(__xludf.DUMMYFUNCTION("""COMPUTED_VALUE"""),"BLACK")</f>
        <v>BLACK</v>
      </c>
      <c r="G232" s="28" t="str">
        <f>IFERROR(__xludf.DUMMYFUNCTION("""COMPUTED_VALUE"""),"One Eyed Brown Girl")</f>
        <v>One Eyed Brown Girl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IFERROR(__xludf.DUMMYFUNCTION("""COMPUTED_VALUE"""),43493.9696533101)</f>
        <v>43493.96965</v>
      </c>
      <c r="D233" s="23">
        <f>IFERROR(__xludf.DUMMYFUNCTION("""COMPUTED_VALUE"""),1.028)</f>
        <v>1.028</v>
      </c>
      <c r="E233" s="24">
        <f>IFERROR(__xludf.DUMMYFUNCTION("""COMPUTED_VALUE"""),69.0)</f>
        <v>69</v>
      </c>
      <c r="F233" s="27" t="str">
        <f>IFERROR(__xludf.DUMMYFUNCTION("""COMPUTED_VALUE"""),"BLACK")</f>
        <v>BLACK</v>
      </c>
      <c r="G233" s="28" t="str">
        <f>IFERROR(__xludf.DUMMYFUNCTION("""COMPUTED_VALUE"""),"One Eyed Brown Girl")</f>
        <v>One Eyed Brown Girl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IFERROR(__xludf.DUMMYFUNCTION("""COMPUTED_VALUE"""),43493.9592311921)</f>
        <v>43493.95923</v>
      </c>
      <c r="D234" s="23">
        <f>IFERROR(__xludf.DUMMYFUNCTION("""COMPUTED_VALUE"""),1.031)</f>
        <v>1.031</v>
      </c>
      <c r="E234" s="24">
        <f>IFERROR(__xludf.DUMMYFUNCTION("""COMPUTED_VALUE"""),69.0)</f>
        <v>69</v>
      </c>
      <c r="F234" s="27" t="str">
        <f>IFERROR(__xludf.DUMMYFUNCTION("""COMPUTED_VALUE"""),"BLACK")</f>
        <v>BLACK</v>
      </c>
      <c r="G234" s="28" t="str">
        <f>IFERROR(__xludf.DUMMYFUNCTION("""COMPUTED_VALUE"""),"One Eyed Brown Girl")</f>
        <v>One Eyed Brown Girl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IFERROR(__xludf.DUMMYFUNCTION("""COMPUTED_VALUE"""),43493.9383864467)</f>
        <v>43493.93839</v>
      </c>
      <c r="D235" s="23">
        <f>IFERROR(__xludf.DUMMYFUNCTION("""COMPUTED_VALUE"""),1.028)</f>
        <v>1.028</v>
      </c>
      <c r="E235" s="24">
        <f>IFERROR(__xludf.DUMMYFUNCTION("""COMPUTED_VALUE"""),69.0)</f>
        <v>69</v>
      </c>
      <c r="F235" s="27" t="str">
        <f>IFERROR(__xludf.DUMMYFUNCTION("""COMPUTED_VALUE"""),"BLACK")</f>
        <v>BLACK</v>
      </c>
      <c r="G235" s="28" t="str">
        <f>IFERROR(__xludf.DUMMYFUNCTION("""COMPUTED_VALUE"""),"One Eyed Brown Girl")</f>
        <v>One Eyed Brown Girl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IFERROR(__xludf.DUMMYFUNCTION("""COMPUTED_VALUE"""),43493.9279649999)</f>
        <v>43493.92796</v>
      </c>
      <c r="D236" s="23">
        <f>IFERROR(__xludf.DUMMYFUNCTION("""COMPUTED_VALUE"""),1.029)</f>
        <v>1.029</v>
      </c>
      <c r="E236" s="24">
        <f>IFERROR(__xludf.DUMMYFUNCTION("""COMPUTED_VALUE"""),69.0)</f>
        <v>69</v>
      </c>
      <c r="F236" s="27" t="str">
        <f>IFERROR(__xludf.DUMMYFUNCTION("""COMPUTED_VALUE"""),"BLACK")</f>
        <v>BLACK</v>
      </c>
      <c r="G236" s="28" t="str">
        <f>IFERROR(__xludf.DUMMYFUNCTION("""COMPUTED_VALUE"""),"One Eyed Brown Girl")</f>
        <v>One Eyed Brown Girl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IFERROR(__xludf.DUMMYFUNCTION("""COMPUTED_VALUE"""),43493.9175452546)</f>
        <v>43493.91755</v>
      </c>
      <c r="D237" s="23">
        <f>IFERROR(__xludf.DUMMYFUNCTION("""COMPUTED_VALUE"""),1.03)</f>
        <v>1.03</v>
      </c>
      <c r="E237" s="24">
        <f>IFERROR(__xludf.DUMMYFUNCTION("""COMPUTED_VALUE"""),69.0)</f>
        <v>69</v>
      </c>
      <c r="F237" s="27" t="str">
        <f>IFERROR(__xludf.DUMMYFUNCTION("""COMPUTED_VALUE"""),"BLACK")</f>
        <v>BLACK</v>
      </c>
      <c r="G237" s="28" t="str">
        <f>IFERROR(__xludf.DUMMYFUNCTION("""COMPUTED_VALUE"""),"One Eyed Brown Girl")</f>
        <v>One Eyed Brown Girl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IFERROR(__xludf.DUMMYFUNCTION("""COMPUTED_VALUE"""),43493.9071234953)</f>
        <v>43493.90712</v>
      </c>
      <c r="D238" s="23">
        <f>IFERROR(__xludf.DUMMYFUNCTION("""COMPUTED_VALUE"""),1.028)</f>
        <v>1.028</v>
      </c>
      <c r="E238" s="24">
        <f>IFERROR(__xludf.DUMMYFUNCTION("""COMPUTED_VALUE"""),69.0)</f>
        <v>69</v>
      </c>
      <c r="F238" s="27" t="str">
        <f>IFERROR(__xludf.DUMMYFUNCTION("""COMPUTED_VALUE"""),"BLACK")</f>
        <v>BLACK</v>
      </c>
      <c r="G238" s="28" t="str">
        <f>IFERROR(__xludf.DUMMYFUNCTION("""COMPUTED_VALUE"""),"One Eyed Brown Girl")</f>
        <v>One Eyed Brown Girl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IFERROR(__xludf.DUMMYFUNCTION("""COMPUTED_VALUE"""),43493.8967018981)</f>
        <v>43493.8967</v>
      </c>
      <c r="D239" s="23">
        <f>IFERROR(__xludf.DUMMYFUNCTION("""COMPUTED_VALUE"""),1.031)</f>
        <v>1.031</v>
      </c>
      <c r="E239" s="24">
        <f>IFERROR(__xludf.DUMMYFUNCTION("""COMPUTED_VALUE"""),69.0)</f>
        <v>69</v>
      </c>
      <c r="F239" s="27" t="str">
        <f>IFERROR(__xludf.DUMMYFUNCTION("""COMPUTED_VALUE"""),"BLACK")</f>
        <v>BLACK</v>
      </c>
      <c r="G239" s="28" t="str">
        <f>IFERROR(__xludf.DUMMYFUNCTION("""COMPUTED_VALUE"""),"One Eyed Brown Girl")</f>
        <v>One Eyed Brown Girl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IFERROR(__xludf.DUMMYFUNCTION("""COMPUTED_VALUE"""),43493.8862823032)</f>
        <v>43493.88628</v>
      </c>
      <c r="D240" s="23">
        <f>IFERROR(__xludf.DUMMYFUNCTION("""COMPUTED_VALUE"""),1.035)</f>
        <v>1.035</v>
      </c>
      <c r="E240" s="24">
        <f>IFERROR(__xludf.DUMMYFUNCTION("""COMPUTED_VALUE"""),69.0)</f>
        <v>69</v>
      </c>
      <c r="F240" s="27" t="str">
        <f>IFERROR(__xludf.DUMMYFUNCTION("""COMPUTED_VALUE"""),"BLACK")</f>
        <v>BLACK</v>
      </c>
      <c r="G240" s="28" t="str">
        <f>IFERROR(__xludf.DUMMYFUNCTION("""COMPUTED_VALUE"""),"One Eyed Brown Girl")</f>
        <v>One Eyed Brown Girl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IFERROR(__xludf.DUMMYFUNCTION("""COMPUTED_VALUE"""),43493.8654395949)</f>
        <v>43493.86544</v>
      </c>
      <c r="D241" s="23">
        <f>IFERROR(__xludf.DUMMYFUNCTION("""COMPUTED_VALUE"""),1.03)</f>
        <v>1.03</v>
      </c>
      <c r="E241" s="24">
        <f>IFERROR(__xludf.DUMMYFUNCTION("""COMPUTED_VALUE"""),69.0)</f>
        <v>69</v>
      </c>
      <c r="F241" s="27" t="str">
        <f>IFERROR(__xludf.DUMMYFUNCTION("""COMPUTED_VALUE"""),"BLACK")</f>
        <v>BLACK</v>
      </c>
      <c r="G241" s="28" t="str">
        <f>IFERROR(__xludf.DUMMYFUNCTION("""COMPUTED_VALUE"""),"One Eyed Brown Girl")</f>
        <v>One Eyed Brown Girl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IFERROR(__xludf.DUMMYFUNCTION("""COMPUTED_VALUE"""),43493.8550187384)</f>
        <v>43493.85502</v>
      </c>
      <c r="D242" s="23">
        <f>IFERROR(__xludf.DUMMYFUNCTION("""COMPUTED_VALUE"""),1.029)</f>
        <v>1.029</v>
      </c>
      <c r="E242" s="24">
        <f>IFERROR(__xludf.DUMMYFUNCTION("""COMPUTED_VALUE"""),69.0)</f>
        <v>69</v>
      </c>
      <c r="F242" s="27" t="str">
        <f>IFERROR(__xludf.DUMMYFUNCTION("""COMPUTED_VALUE"""),"BLACK")</f>
        <v>BLACK</v>
      </c>
      <c r="G242" s="28" t="str">
        <f>IFERROR(__xludf.DUMMYFUNCTION("""COMPUTED_VALUE"""),"One Eyed Brown Girl")</f>
        <v>One Eyed Brown Girl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IFERROR(__xludf.DUMMYFUNCTION("""COMPUTED_VALUE"""),43493.8445994675)</f>
        <v>43493.8446</v>
      </c>
      <c r="D243" s="23">
        <f>IFERROR(__xludf.DUMMYFUNCTION("""COMPUTED_VALUE"""),1.025)</f>
        <v>1.025</v>
      </c>
      <c r="E243" s="24">
        <f>IFERROR(__xludf.DUMMYFUNCTION("""COMPUTED_VALUE"""),69.0)</f>
        <v>69</v>
      </c>
      <c r="F243" s="27" t="str">
        <f>IFERROR(__xludf.DUMMYFUNCTION("""COMPUTED_VALUE"""),"BLACK")</f>
        <v>BLACK</v>
      </c>
      <c r="G243" s="28" t="str">
        <f>IFERROR(__xludf.DUMMYFUNCTION("""COMPUTED_VALUE"""),"One Eyed Brown Girl")</f>
        <v>One Eyed Brown Girl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IFERROR(__xludf.DUMMYFUNCTION("""COMPUTED_VALUE"""),43493.8341774074)</f>
        <v>43493.83418</v>
      </c>
      <c r="D244" s="23">
        <f>IFERROR(__xludf.DUMMYFUNCTION("""COMPUTED_VALUE"""),1.032)</f>
        <v>1.032</v>
      </c>
      <c r="E244" s="24">
        <f>IFERROR(__xludf.DUMMYFUNCTION("""COMPUTED_VALUE"""),69.0)</f>
        <v>69</v>
      </c>
      <c r="F244" s="27" t="str">
        <f>IFERROR(__xludf.DUMMYFUNCTION("""COMPUTED_VALUE"""),"BLACK")</f>
        <v>BLACK</v>
      </c>
      <c r="G244" s="28" t="str">
        <f>IFERROR(__xludf.DUMMYFUNCTION("""COMPUTED_VALUE"""),"One Eyed Brown Girl")</f>
        <v>One Eyed Brown Girl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IFERROR(__xludf.DUMMYFUNCTION("""COMPUTED_VALUE"""),43493.7924925463)</f>
        <v>43493.79249</v>
      </c>
      <c r="D245" s="23">
        <f>IFERROR(__xludf.DUMMYFUNCTION("""COMPUTED_VALUE"""),1.03)</f>
        <v>1.03</v>
      </c>
      <c r="E245" s="24">
        <f>IFERROR(__xludf.DUMMYFUNCTION("""COMPUTED_VALUE"""),69.0)</f>
        <v>69</v>
      </c>
      <c r="F245" s="27" t="str">
        <f>IFERROR(__xludf.DUMMYFUNCTION("""COMPUTED_VALUE"""),"BLACK")</f>
        <v>BLACK</v>
      </c>
      <c r="G245" s="28" t="str">
        <f>IFERROR(__xludf.DUMMYFUNCTION("""COMPUTED_VALUE"""),"One Eyed Brown Girl")</f>
        <v>One Eyed Brown Girl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IFERROR(__xludf.DUMMYFUNCTION("""COMPUTED_VALUE"""),43493.7612323958)</f>
        <v>43493.76123</v>
      </c>
      <c r="D246" s="23">
        <f>IFERROR(__xludf.DUMMYFUNCTION("""COMPUTED_VALUE"""),1.031)</f>
        <v>1.031</v>
      </c>
      <c r="E246" s="24">
        <f>IFERROR(__xludf.DUMMYFUNCTION("""COMPUTED_VALUE"""),69.0)</f>
        <v>69</v>
      </c>
      <c r="F246" s="27" t="str">
        <f>IFERROR(__xludf.DUMMYFUNCTION("""COMPUTED_VALUE"""),"BLACK")</f>
        <v>BLACK</v>
      </c>
      <c r="G246" s="28" t="str">
        <f>IFERROR(__xludf.DUMMYFUNCTION("""COMPUTED_VALUE"""),"One Eyed Brown Girl")</f>
        <v>One Eyed Brown Girl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IFERROR(__xludf.DUMMYFUNCTION("""COMPUTED_VALUE"""),43493.7403904166)</f>
        <v>43493.74039</v>
      </c>
      <c r="D247" s="23">
        <f>IFERROR(__xludf.DUMMYFUNCTION("""COMPUTED_VALUE"""),1.033)</f>
        <v>1.033</v>
      </c>
      <c r="E247" s="24">
        <f>IFERROR(__xludf.DUMMYFUNCTION("""COMPUTED_VALUE"""),69.0)</f>
        <v>69</v>
      </c>
      <c r="F247" s="27" t="str">
        <f>IFERROR(__xludf.DUMMYFUNCTION("""COMPUTED_VALUE"""),"BLACK")</f>
        <v>BLACK</v>
      </c>
      <c r="G247" s="28" t="str">
        <f>IFERROR(__xludf.DUMMYFUNCTION("""COMPUTED_VALUE"""),"One Eyed Brown Girl")</f>
        <v>One Eyed Brown Girl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IFERROR(__xludf.DUMMYFUNCTION("""COMPUTED_VALUE"""),43493.6986954282)</f>
        <v>43493.6987</v>
      </c>
      <c r="D248" s="23">
        <f>IFERROR(__xludf.DUMMYFUNCTION("""COMPUTED_VALUE"""),1.037)</f>
        <v>1.037</v>
      </c>
      <c r="E248" s="24">
        <f>IFERROR(__xludf.DUMMYFUNCTION("""COMPUTED_VALUE"""),69.0)</f>
        <v>69</v>
      </c>
      <c r="F248" s="27" t="str">
        <f>IFERROR(__xludf.DUMMYFUNCTION("""COMPUTED_VALUE"""),"BLACK")</f>
        <v>BLACK</v>
      </c>
      <c r="G248" s="28" t="str">
        <f>IFERROR(__xludf.DUMMYFUNCTION("""COMPUTED_VALUE"""),"One Eyed Brown Girl")</f>
        <v>One Eyed Brown Girl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IFERROR(__xludf.DUMMYFUNCTION("""COMPUTED_VALUE"""),43493.6882739814)</f>
        <v>43493.68827</v>
      </c>
      <c r="D249" s="23">
        <f>IFERROR(__xludf.DUMMYFUNCTION("""COMPUTED_VALUE"""),1.031)</f>
        <v>1.031</v>
      </c>
      <c r="E249" s="24">
        <f>IFERROR(__xludf.DUMMYFUNCTION("""COMPUTED_VALUE"""),69.0)</f>
        <v>69</v>
      </c>
      <c r="F249" s="27" t="str">
        <f>IFERROR(__xludf.DUMMYFUNCTION("""COMPUTED_VALUE"""),"BLACK")</f>
        <v>BLACK</v>
      </c>
      <c r="G249" s="28" t="str">
        <f>IFERROR(__xludf.DUMMYFUNCTION("""COMPUTED_VALUE"""),"One Eyed Brown Girl")</f>
        <v>One Eyed Brown Girl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IFERROR(__xludf.DUMMYFUNCTION("""COMPUTED_VALUE"""),43493.6778522106)</f>
        <v>43493.67785</v>
      </c>
      <c r="D250" s="23">
        <f>IFERROR(__xludf.DUMMYFUNCTION("""COMPUTED_VALUE"""),1.033)</f>
        <v>1.033</v>
      </c>
      <c r="E250" s="24">
        <f>IFERROR(__xludf.DUMMYFUNCTION("""COMPUTED_VALUE"""),69.0)</f>
        <v>69</v>
      </c>
      <c r="F250" s="27" t="str">
        <f>IFERROR(__xludf.DUMMYFUNCTION("""COMPUTED_VALUE"""),"BLACK")</f>
        <v>BLACK</v>
      </c>
      <c r="G250" s="28" t="str">
        <f>IFERROR(__xludf.DUMMYFUNCTION("""COMPUTED_VALUE"""),"One Eyed Brown Girl")</f>
        <v>One Eyed Brown Girl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IFERROR(__xludf.DUMMYFUNCTION("""COMPUTED_VALUE"""),43493.657008449)</f>
        <v>43493.65701</v>
      </c>
      <c r="D251" s="23">
        <f>IFERROR(__xludf.DUMMYFUNCTION("""COMPUTED_VALUE"""),1.034)</f>
        <v>1.034</v>
      </c>
      <c r="E251" s="24">
        <f>IFERROR(__xludf.DUMMYFUNCTION("""COMPUTED_VALUE"""),69.0)</f>
        <v>69</v>
      </c>
      <c r="F251" s="27" t="str">
        <f>IFERROR(__xludf.DUMMYFUNCTION("""COMPUTED_VALUE"""),"BLACK")</f>
        <v>BLACK</v>
      </c>
      <c r="G251" s="28" t="str">
        <f>IFERROR(__xludf.DUMMYFUNCTION("""COMPUTED_VALUE"""),"One Eyed Brown Girl")</f>
        <v>One Eyed Brown Girl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IFERROR(__xludf.DUMMYFUNCTION("""COMPUTED_VALUE"""),43493.625721956)</f>
        <v>43493.62572</v>
      </c>
      <c r="D252" s="23">
        <f>IFERROR(__xludf.DUMMYFUNCTION("""COMPUTED_VALUE"""),1.036)</f>
        <v>1.036</v>
      </c>
      <c r="E252" s="24">
        <f>IFERROR(__xludf.DUMMYFUNCTION("""COMPUTED_VALUE"""),69.0)</f>
        <v>69</v>
      </c>
      <c r="F252" s="27" t="str">
        <f>IFERROR(__xludf.DUMMYFUNCTION("""COMPUTED_VALUE"""),"BLACK")</f>
        <v>BLACK</v>
      </c>
      <c r="G252" s="28" t="str">
        <f>IFERROR(__xludf.DUMMYFUNCTION("""COMPUTED_VALUE"""),"One Eyed Brown Girl")</f>
        <v>One Eyed Brown Girl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IFERROR(__xludf.DUMMYFUNCTION("""COMPUTED_VALUE"""),43493.6153019675)</f>
        <v>43493.6153</v>
      </c>
      <c r="D253" s="23">
        <f>IFERROR(__xludf.DUMMYFUNCTION("""COMPUTED_VALUE"""),1.034)</f>
        <v>1.034</v>
      </c>
      <c r="E253" s="24">
        <f>IFERROR(__xludf.DUMMYFUNCTION("""COMPUTED_VALUE"""),69.0)</f>
        <v>69</v>
      </c>
      <c r="F253" s="27" t="str">
        <f>IFERROR(__xludf.DUMMYFUNCTION("""COMPUTED_VALUE"""),"BLACK")</f>
        <v>BLACK</v>
      </c>
      <c r="G253" s="28" t="str">
        <f>IFERROR(__xludf.DUMMYFUNCTION("""COMPUTED_VALUE"""),"One Eyed Brown Girl")</f>
        <v>One Eyed Brown Girl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IFERROR(__xludf.DUMMYFUNCTION("""COMPUTED_VALUE"""),43493.5944627199)</f>
        <v>43493.59446</v>
      </c>
      <c r="D254" s="23">
        <f>IFERROR(__xludf.DUMMYFUNCTION("""COMPUTED_VALUE"""),1.036)</f>
        <v>1.036</v>
      </c>
      <c r="E254" s="24">
        <f>IFERROR(__xludf.DUMMYFUNCTION("""COMPUTED_VALUE"""),68.0)</f>
        <v>68</v>
      </c>
      <c r="F254" s="27" t="str">
        <f>IFERROR(__xludf.DUMMYFUNCTION("""COMPUTED_VALUE"""),"BLACK")</f>
        <v>BLACK</v>
      </c>
      <c r="G254" s="28" t="str">
        <f>IFERROR(__xludf.DUMMYFUNCTION("""COMPUTED_VALUE"""),"One Eyed Brown Girl")</f>
        <v>One Eyed Brown Girl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IFERROR(__xludf.DUMMYFUNCTION("""COMPUTED_VALUE"""),43493.584029537)</f>
        <v>43493.58403</v>
      </c>
      <c r="D255" s="23">
        <f>IFERROR(__xludf.DUMMYFUNCTION("""COMPUTED_VALUE"""),1.035)</f>
        <v>1.035</v>
      </c>
      <c r="E255" s="24">
        <f>IFERROR(__xludf.DUMMYFUNCTION("""COMPUTED_VALUE"""),68.0)</f>
        <v>68</v>
      </c>
      <c r="F255" s="27" t="str">
        <f>IFERROR(__xludf.DUMMYFUNCTION("""COMPUTED_VALUE"""),"BLACK")</f>
        <v>BLACK</v>
      </c>
      <c r="G255" s="28" t="str">
        <f>IFERROR(__xludf.DUMMYFUNCTION("""COMPUTED_VALUE"""),"One Eyed Brown Girl")</f>
        <v>One Eyed Brown Girl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IFERROR(__xludf.DUMMYFUNCTION("""COMPUTED_VALUE"""),43493.5631882638)</f>
        <v>43493.56319</v>
      </c>
      <c r="D256" s="23">
        <f>IFERROR(__xludf.DUMMYFUNCTION("""COMPUTED_VALUE"""),1.036)</f>
        <v>1.036</v>
      </c>
      <c r="E256" s="24">
        <f>IFERROR(__xludf.DUMMYFUNCTION("""COMPUTED_VALUE"""),68.0)</f>
        <v>68</v>
      </c>
      <c r="F256" s="27" t="str">
        <f>IFERROR(__xludf.DUMMYFUNCTION("""COMPUTED_VALUE"""),"BLACK")</f>
        <v>BLACK</v>
      </c>
      <c r="G256" s="28" t="str">
        <f>IFERROR(__xludf.DUMMYFUNCTION("""COMPUTED_VALUE"""),"One Eyed Brown Girl")</f>
        <v>One Eyed Brown Girl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IFERROR(__xludf.DUMMYFUNCTION("""COMPUTED_VALUE"""),43493.5527646759)</f>
        <v>43493.55276</v>
      </c>
      <c r="D257" s="23">
        <f>IFERROR(__xludf.DUMMYFUNCTION("""COMPUTED_VALUE"""),1.037)</f>
        <v>1.037</v>
      </c>
      <c r="E257" s="24">
        <f>IFERROR(__xludf.DUMMYFUNCTION("""COMPUTED_VALUE"""),68.0)</f>
        <v>68</v>
      </c>
      <c r="F257" s="27" t="str">
        <f>IFERROR(__xludf.DUMMYFUNCTION("""COMPUTED_VALUE"""),"BLACK")</f>
        <v>BLACK</v>
      </c>
      <c r="G257" s="28" t="str">
        <f>IFERROR(__xludf.DUMMYFUNCTION("""COMPUTED_VALUE"""),"One Eyed Brown Girl")</f>
        <v>One Eyed Brown Girl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IFERROR(__xludf.DUMMYFUNCTION("""COMPUTED_VALUE"""),43493.490221493)</f>
        <v>43493.49022</v>
      </c>
      <c r="D258" s="23">
        <f>IFERROR(__xludf.DUMMYFUNCTION("""COMPUTED_VALUE"""),1.039)</f>
        <v>1.039</v>
      </c>
      <c r="E258" s="24">
        <f>IFERROR(__xludf.DUMMYFUNCTION("""COMPUTED_VALUE"""),68.0)</f>
        <v>68</v>
      </c>
      <c r="F258" s="27" t="str">
        <f>IFERROR(__xludf.DUMMYFUNCTION("""COMPUTED_VALUE"""),"BLACK")</f>
        <v>BLACK</v>
      </c>
      <c r="G258" s="28" t="str">
        <f>IFERROR(__xludf.DUMMYFUNCTION("""COMPUTED_VALUE"""),"One Eyed Brown Girl")</f>
        <v>One Eyed Brown Girl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IFERROR(__xludf.DUMMYFUNCTION("""COMPUTED_VALUE"""),43493.4693781481)</f>
        <v>43493.46938</v>
      </c>
      <c r="D259" s="23">
        <f>IFERROR(__xludf.DUMMYFUNCTION("""COMPUTED_VALUE"""),1.039)</f>
        <v>1.039</v>
      </c>
      <c r="E259" s="24">
        <f>IFERROR(__xludf.DUMMYFUNCTION("""COMPUTED_VALUE"""),68.0)</f>
        <v>68</v>
      </c>
      <c r="F259" s="27" t="str">
        <f>IFERROR(__xludf.DUMMYFUNCTION("""COMPUTED_VALUE"""),"BLACK")</f>
        <v>BLACK</v>
      </c>
      <c r="G259" s="28" t="str">
        <f>IFERROR(__xludf.DUMMYFUNCTION("""COMPUTED_VALUE"""),"One Eyed Brown Girl")</f>
        <v>One Eyed Brown Girl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IFERROR(__xludf.DUMMYFUNCTION("""COMPUTED_VALUE"""),43493.4485361689)</f>
        <v>43493.44854</v>
      </c>
      <c r="D260" s="23">
        <f>IFERROR(__xludf.DUMMYFUNCTION("""COMPUTED_VALUE"""),1.04)</f>
        <v>1.04</v>
      </c>
      <c r="E260" s="24">
        <f>IFERROR(__xludf.DUMMYFUNCTION("""COMPUTED_VALUE"""),68.0)</f>
        <v>68</v>
      </c>
      <c r="F260" s="27" t="str">
        <f>IFERROR(__xludf.DUMMYFUNCTION("""COMPUTED_VALUE"""),"BLACK")</f>
        <v>BLACK</v>
      </c>
      <c r="G260" s="28" t="str">
        <f>IFERROR(__xludf.DUMMYFUNCTION("""COMPUTED_VALUE"""),"One Eyed Brown Girl")</f>
        <v>One Eyed Brown Girl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IFERROR(__xludf.DUMMYFUNCTION("""COMPUTED_VALUE"""),43493.4381034722)</f>
        <v>43493.4381</v>
      </c>
      <c r="D261" s="23">
        <f>IFERROR(__xludf.DUMMYFUNCTION("""COMPUTED_VALUE"""),1.04)</f>
        <v>1.04</v>
      </c>
      <c r="E261" s="24">
        <f>IFERROR(__xludf.DUMMYFUNCTION("""COMPUTED_VALUE"""),68.0)</f>
        <v>68</v>
      </c>
      <c r="F261" s="27" t="str">
        <f>IFERROR(__xludf.DUMMYFUNCTION("""COMPUTED_VALUE"""),"BLACK")</f>
        <v>BLACK</v>
      </c>
      <c r="G261" s="28" t="str">
        <f>IFERROR(__xludf.DUMMYFUNCTION("""COMPUTED_VALUE"""),"One Eyed Brown Girl")</f>
        <v>One Eyed Brown Girl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IFERROR(__xludf.DUMMYFUNCTION("""COMPUTED_VALUE"""),43493.4276825347)</f>
        <v>43493.42768</v>
      </c>
      <c r="D262" s="23">
        <f>IFERROR(__xludf.DUMMYFUNCTION("""COMPUTED_VALUE"""),1.041)</f>
        <v>1.041</v>
      </c>
      <c r="E262" s="24">
        <f>IFERROR(__xludf.DUMMYFUNCTION("""COMPUTED_VALUE"""),68.0)</f>
        <v>68</v>
      </c>
      <c r="F262" s="27" t="str">
        <f>IFERROR(__xludf.DUMMYFUNCTION("""COMPUTED_VALUE"""),"BLACK")</f>
        <v>BLACK</v>
      </c>
      <c r="G262" s="28" t="str">
        <f>IFERROR(__xludf.DUMMYFUNCTION("""COMPUTED_VALUE"""),"One Eyed Brown Girl")</f>
        <v>One Eyed Brown Girl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IFERROR(__xludf.DUMMYFUNCTION("""COMPUTED_VALUE"""),43493.4172502083)</f>
        <v>43493.41725</v>
      </c>
      <c r="D263" s="23">
        <f>IFERROR(__xludf.DUMMYFUNCTION("""COMPUTED_VALUE"""),1.043)</f>
        <v>1.043</v>
      </c>
      <c r="E263" s="24">
        <f>IFERROR(__xludf.DUMMYFUNCTION("""COMPUTED_VALUE"""),68.0)</f>
        <v>68</v>
      </c>
      <c r="F263" s="27" t="str">
        <f>IFERROR(__xludf.DUMMYFUNCTION("""COMPUTED_VALUE"""),"BLACK")</f>
        <v>BLACK</v>
      </c>
      <c r="G263" s="28" t="str">
        <f>IFERROR(__xludf.DUMMYFUNCTION("""COMPUTED_VALUE"""),"One Eyed Brown Girl")</f>
        <v>One Eyed Brown Girl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IFERROR(__xludf.DUMMYFUNCTION("""COMPUTED_VALUE"""),43493.4068284374)</f>
        <v>43493.40683</v>
      </c>
      <c r="D264" s="23">
        <f>IFERROR(__xludf.DUMMYFUNCTION("""COMPUTED_VALUE"""),1.04)</f>
        <v>1.04</v>
      </c>
      <c r="E264" s="24">
        <f>IFERROR(__xludf.DUMMYFUNCTION("""COMPUTED_VALUE"""),68.0)</f>
        <v>68</v>
      </c>
      <c r="F264" s="27" t="str">
        <f>IFERROR(__xludf.DUMMYFUNCTION("""COMPUTED_VALUE"""),"BLACK")</f>
        <v>BLACK</v>
      </c>
      <c r="G264" s="28" t="str">
        <f>IFERROR(__xludf.DUMMYFUNCTION("""COMPUTED_VALUE"""),"One Eyed Brown Girl")</f>
        <v>One Eyed Brown Girl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IFERROR(__xludf.DUMMYFUNCTION("""COMPUTED_VALUE"""),43493.3964060416)</f>
        <v>43493.39641</v>
      </c>
      <c r="D265" s="23">
        <f>IFERROR(__xludf.DUMMYFUNCTION("""COMPUTED_VALUE"""),1.04)</f>
        <v>1.04</v>
      </c>
      <c r="E265" s="24">
        <f>IFERROR(__xludf.DUMMYFUNCTION("""COMPUTED_VALUE"""),68.0)</f>
        <v>68</v>
      </c>
      <c r="F265" s="27" t="str">
        <f>IFERROR(__xludf.DUMMYFUNCTION("""COMPUTED_VALUE"""),"BLACK")</f>
        <v>BLACK</v>
      </c>
      <c r="G265" s="28" t="str">
        <f>IFERROR(__xludf.DUMMYFUNCTION("""COMPUTED_VALUE"""),"One Eyed Brown Girl")</f>
        <v>One Eyed Brown Girl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IFERROR(__xludf.DUMMYFUNCTION("""COMPUTED_VALUE"""),43493.3859876273)</f>
        <v>43493.38599</v>
      </c>
      <c r="D266" s="23">
        <f>IFERROR(__xludf.DUMMYFUNCTION("""COMPUTED_VALUE"""),1.042)</f>
        <v>1.042</v>
      </c>
      <c r="E266" s="24">
        <f>IFERROR(__xludf.DUMMYFUNCTION("""COMPUTED_VALUE"""),68.0)</f>
        <v>68</v>
      </c>
      <c r="F266" s="27" t="str">
        <f>IFERROR(__xludf.DUMMYFUNCTION("""COMPUTED_VALUE"""),"BLACK")</f>
        <v>BLACK</v>
      </c>
      <c r="G266" s="28" t="str">
        <f>IFERROR(__xludf.DUMMYFUNCTION("""COMPUTED_VALUE"""),"One Eyed Brown Girl")</f>
        <v>One Eyed Brown Girl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IFERROR(__xludf.DUMMYFUNCTION("""COMPUTED_VALUE"""),43493.3547106712)</f>
        <v>43493.35471</v>
      </c>
      <c r="D267" s="23">
        <f>IFERROR(__xludf.DUMMYFUNCTION("""COMPUTED_VALUE"""),1.042)</f>
        <v>1.042</v>
      </c>
      <c r="E267" s="24">
        <f>IFERROR(__xludf.DUMMYFUNCTION("""COMPUTED_VALUE"""),68.0)</f>
        <v>68</v>
      </c>
      <c r="F267" s="27" t="str">
        <f>IFERROR(__xludf.DUMMYFUNCTION("""COMPUTED_VALUE"""),"BLACK")</f>
        <v>BLACK</v>
      </c>
      <c r="G267" s="28" t="str">
        <f>IFERROR(__xludf.DUMMYFUNCTION("""COMPUTED_VALUE"""),"One Eyed Brown Girl")</f>
        <v>One Eyed Brown Girl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IFERROR(__xludf.DUMMYFUNCTION("""COMPUTED_VALUE"""),43493.3338541898)</f>
        <v>43493.33385</v>
      </c>
      <c r="D268" s="23">
        <f>IFERROR(__xludf.DUMMYFUNCTION("""COMPUTED_VALUE"""),1.041)</f>
        <v>1.041</v>
      </c>
      <c r="E268" s="24">
        <f>IFERROR(__xludf.DUMMYFUNCTION("""COMPUTED_VALUE"""),68.0)</f>
        <v>68</v>
      </c>
      <c r="F268" s="27" t="str">
        <f>IFERROR(__xludf.DUMMYFUNCTION("""COMPUTED_VALUE"""),"BLACK")</f>
        <v>BLACK</v>
      </c>
      <c r="G268" s="28" t="str">
        <f>IFERROR(__xludf.DUMMYFUNCTION("""COMPUTED_VALUE"""),"One Eyed Brown Girl")</f>
        <v>One Eyed Brown Girl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IFERROR(__xludf.DUMMYFUNCTION("""COMPUTED_VALUE"""),43493.313010081)</f>
        <v>43493.31301</v>
      </c>
      <c r="D269" s="23">
        <f>IFERROR(__xludf.DUMMYFUNCTION("""COMPUTED_VALUE"""),1.044)</f>
        <v>1.044</v>
      </c>
      <c r="E269" s="24">
        <f>IFERROR(__xludf.DUMMYFUNCTION("""COMPUTED_VALUE"""),68.0)</f>
        <v>68</v>
      </c>
      <c r="F269" s="27" t="str">
        <f>IFERROR(__xludf.DUMMYFUNCTION("""COMPUTED_VALUE"""),"BLACK")</f>
        <v>BLACK</v>
      </c>
      <c r="G269" s="28" t="str">
        <f>IFERROR(__xludf.DUMMYFUNCTION("""COMPUTED_VALUE"""),"One Eyed Brown Girl")</f>
        <v>One Eyed Brown Girl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IFERROR(__xludf.DUMMYFUNCTION("""COMPUTED_VALUE"""),43493.2921566088)</f>
        <v>43493.29216</v>
      </c>
      <c r="D270" s="23">
        <f>IFERROR(__xludf.DUMMYFUNCTION("""COMPUTED_VALUE"""),1.043)</f>
        <v>1.043</v>
      </c>
      <c r="E270" s="24">
        <f>IFERROR(__xludf.DUMMYFUNCTION("""COMPUTED_VALUE"""),68.0)</f>
        <v>68</v>
      </c>
      <c r="F270" s="27" t="str">
        <f>IFERROR(__xludf.DUMMYFUNCTION("""COMPUTED_VALUE"""),"BLACK")</f>
        <v>BLACK</v>
      </c>
      <c r="G270" s="28" t="str">
        <f>IFERROR(__xludf.DUMMYFUNCTION("""COMPUTED_VALUE"""),"One Eyed Brown Girl")</f>
        <v>One Eyed Brown Girl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IFERROR(__xludf.DUMMYFUNCTION("""COMPUTED_VALUE"""),43493.2713005902)</f>
        <v>43493.2713</v>
      </c>
      <c r="D271" s="23">
        <f>IFERROR(__xludf.DUMMYFUNCTION("""COMPUTED_VALUE"""),1.045)</f>
        <v>1.045</v>
      </c>
      <c r="E271" s="24">
        <f>IFERROR(__xludf.DUMMYFUNCTION("""COMPUTED_VALUE"""),68.0)</f>
        <v>68</v>
      </c>
      <c r="F271" s="27" t="str">
        <f>IFERROR(__xludf.DUMMYFUNCTION("""COMPUTED_VALUE"""),"BLACK")</f>
        <v>BLACK</v>
      </c>
      <c r="G271" s="28" t="str">
        <f>IFERROR(__xludf.DUMMYFUNCTION("""COMPUTED_VALUE"""),"One Eyed Brown Girl")</f>
        <v>One Eyed Brown Girl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IFERROR(__xludf.DUMMYFUNCTION("""COMPUTED_VALUE"""),43493.2608782986)</f>
        <v>43493.26088</v>
      </c>
      <c r="D272" s="23">
        <f>IFERROR(__xludf.DUMMYFUNCTION("""COMPUTED_VALUE"""),1.045)</f>
        <v>1.045</v>
      </c>
      <c r="E272" s="24">
        <f>IFERROR(__xludf.DUMMYFUNCTION("""COMPUTED_VALUE"""),68.0)</f>
        <v>68</v>
      </c>
      <c r="F272" s="27" t="str">
        <f>IFERROR(__xludf.DUMMYFUNCTION("""COMPUTED_VALUE"""),"BLACK")</f>
        <v>BLACK</v>
      </c>
      <c r="G272" s="28" t="str">
        <f>IFERROR(__xludf.DUMMYFUNCTION("""COMPUTED_VALUE"""),"One Eyed Brown Girl")</f>
        <v>One Eyed Brown Girl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IFERROR(__xludf.DUMMYFUNCTION("""COMPUTED_VALUE"""),43493.2296044444)</f>
        <v>43493.2296</v>
      </c>
      <c r="D273" s="23">
        <f>IFERROR(__xludf.DUMMYFUNCTION("""COMPUTED_VALUE"""),1.045)</f>
        <v>1.045</v>
      </c>
      <c r="E273" s="24">
        <f>IFERROR(__xludf.DUMMYFUNCTION("""COMPUTED_VALUE"""),68.0)</f>
        <v>68</v>
      </c>
      <c r="F273" s="27" t="str">
        <f>IFERROR(__xludf.DUMMYFUNCTION("""COMPUTED_VALUE"""),"BLACK")</f>
        <v>BLACK</v>
      </c>
      <c r="G273" s="28" t="str">
        <f>IFERROR(__xludf.DUMMYFUNCTION("""COMPUTED_VALUE"""),"One Eyed Brown Girl")</f>
        <v>One Eyed Brown Girl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IFERROR(__xludf.DUMMYFUNCTION("""COMPUTED_VALUE"""),43493.1878982523)</f>
        <v>43493.1879</v>
      </c>
      <c r="D274" s="23">
        <f>IFERROR(__xludf.DUMMYFUNCTION("""COMPUTED_VALUE"""),1.046)</f>
        <v>1.046</v>
      </c>
      <c r="E274" s="24">
        <f>IFERROR(__xludf.DUMMYFUNCTION("""COMPUTED_VALUE"""),68.0)</f>
        <v>68</v>
      </c>
      <c r="F274" s="27" t="str">
        <f>IFERROR(__xludf.DUMMYFUNCTION("""COMPUTED_VALUE"""),"BLACK")</f>
        <v>BLACK</v>
      </c>
      <c r="G274" s="28" t="str">
        <f>IFERROR(__xludf.DUMMYFUNCTION("""COMPUTED_VALUE"""),"One Eyed Brown Girl")</f>
        <v>One Eyed Brown Girl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IFERROR(__xludf.DUMMYFUNCTION("""COMPUTED_VALUE"""),43493.1774765393)</f>
        <v>43493.17748</v>
      </c>
      <c r="D275" s="23">
        <f>IFERROR(__xludf.DUMMYFUNCTION("""COMPUTED_VALUE"""),1.047)</f>
        <v>1.047</v>
      </c>
      <c r="E275" s="24">
        <f>IFERROR(__xludf.DUMMYFUNCTION("""COMPUTED_VALUE"""),68.0)</f>
        <v>68</v>
      </c>
      <c r="F275" s="27" t="str">
        <f>IFERROR(__xludf.DUMMYFUNCTION("""COMPUTED_VALUE"""),"BLACK")</f>
        <v>BLACK</v>
      </c>
      <c r="G275" s="28" t="str">
        <f>IFERROR(__xludf.DUMMYFUNCTION("""COMPUTED_VALUE"""),"One Eyed Brown Girl")</f>
        <v>One Eyed Brown Girl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IFERROR(__xludf.DUMMYFUNCTION("""COMPUTED_VALUE"""),43493.1566303356)</f>
        <v>43493.15663</v>
      </c>
      <c r="D276" s="23">
        <f>IFERROR(__xludf.DUMMYFUNCTION("""COMPUTED_VALUE"""),1.047)</f>
        <v>1.047</v>
      </c>
      <c r="E276" s="24">
        <f>IFERROR(__xludf.DUMMYFUNCTION("""COMPUTED_VALUE"""),68.0)</f>
        <v>68</v>
      </c>
      <c r="F276" s="27" t="str">
        <f>IFERROR(__xludf.DUMMYFUNCTION("""COMPUTED_VALUE"""),"BLACK")</f>
        <v>BLACK</v>
      </c>
      <c r="G276" s="28" t="str">
        <f>IFERROR(__xludf.DUMMYFUNCTION("""COMPUTED_VALUE"""),"One Eyed Brown Girl")</f>
        <v>One Eyed Brown Girl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IFERROR(__xludf.DUMMYFUNCTION("""COMPUTED_VALUE"""),43493.1462116666)</f>
        <v>43493.14621</v>
      </c>
      <c r="D277" s="23">
        <f>IFERROR(__xludf.DUMMYFUNCTION("""COMPUTED_VALUE"""),1.046)</f>
        <v>1.046</v>
      </c>
      <c r="E277" s="24">
        <f>IFERROR(__xludf.DUMMYFUNCTION("""COMPUTED_VALUE"""),67.0)</f>
        <v>67</v>
      </c>
      <c r="F277" s="27" t="str">
        <f>IFERROR(__xludf.DUMMYFUNCTION("""COMPUTED_VALUE"""),"BLACK")</f>
        <v>BLACK</v>
      </c>
      <c r="G277" s="28" t="str">
        <f>IFERROR(__xludf.DUMMYFUNCTION("""COMPUTED_VALUE"""),"One Eyed Brown Girl")</f>
        <v>One Eyed Brown Girl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IFERROR(__xludf.DUMMYFUNCTION("""COMPUTED_VALUE"""),43493.1357906828)</f>
        <v>43493.13579</v>
      </c>
      <c r="D278" s="23">
        <f>IFERROR(__xludf.DUMMYFUNCTION("""COMPUTED_VALUE"""),1.047)</f>
        <v>1.047</v>
      </c>
      <c r="E278" s="24">
        <f>IFERROR(__xludf.DUMMYFUNCTION("""COMPUTED_VALUE"""),67.0)</f>
        <v>67</v>
      </c>
      <c r="F278" s="27" t="str">
        <f>IFERROR(__xludf.DUMMYFUNCTION("""COMPUTED_VALUE"""),"BLACK")</f>
        <v>BLACK</v>
      </c>
      <c r="G278" s="28" t="str">
        <f>IFERROR(__xludf.DUMMYFUNCTION("""COMPUTED_VALUE"""),"One Eyed Brown Girl")</f>
        <v>One Eyed Brown Girl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IFERROR(__xludf.DUMMYFUNCTION("""COMPUTED_VALUE"""),43493.1252428472)</f>
        <v>43493.12524</v>
      </c>
      <c r="D279" s="23">
        <f>IFERROR(__xludf.DUMMYFUNCTION("""COMPUTED_VALUE"""),1.047)</f>
        <v>1.047</v>
      </c>
      <c r="E279" s="24">
        <f>IFERROR(__xludf.DUMMYFUNCTION("""COMPUTED_VALUE"""),67.0)</f>
        <v>67</v>
      </c>
      <c r="F279" s="27" t="str">
        <f>IFERROR(__xludf.DUMMYFUNCTION("""COMPUTED_VALUE"""),"BLACK")</f>
        <v>BLACK</v>
      </c>
      <c r="G279" s="28" t="str">
        <f>IFERROR(__xludf.DUMMYFUNCTION("""COMPUTED_VALUE"""),"One Eyed Brown Girl")</f>
        <v>One Eyed Brown Girl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IFERROR(__xludf.DUMMYFUNCTION("""COMPUTED_VALUE"""),43493.1148099189)</f>
        <v>43493.11481</v>
      </c>
      <c r="D280" s="23">
        <f>IFERROR(__xludf.DUMMYFUNCTION("""COMPUTED_VALUE"""),1.048)</f>
        <v>1.048</v>
      </c>
      <c r="E280" s="24">
        <f>IFERROR(__xludf.DUMMYFUNCTION("""COMPUTED_VALUE"""),67.0)</f>
        <v>67</v>
      </c>
      <c r="F280" s="27" t="str">
        <f>IFERROR(__xludf.DUMMYFUNCTION("""COMPUTED_VALUE"""),"BLACK")</f>
        <v>BLACK</v>
      </c>
      <c r="G280" s="28" t="str">
        <f>IFERROR(__xludf.DUMMYFUNCTION("""COMPUTED_VALUE"""),"One Eyed Brown Girl")</f>
        <v>One Eyed Brown Girl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IFERROR(__xludf.DUMMYFUNCTION("""COMPUTED_VALUE"""),43493.1043905439)</f>
        <v>43493.10439</v>
      </c>
      <c r="D281" s="23">
        <f>IFERROR(__xludf.DUMMYFUNCTION("""COMPUTED_VALUE"""),1.048)</f>
        <v>1.048</v>
      </c>
      <c r="E281" s="24">
        <f>IFERROR(__xludf.DUMMYFUNCTION("""COMPUTED_VALUE"""),67.0)</f>
        <v>67</v>
      </c>
      <c r="F281" s="27" t="str">
        <f>IFERROR(__xludf.DUMMYFUNCTION("""COMPUTED_VALUE"""),"BLACK")</f>
        <v>BLACK</v>
      </c>
      <c r="G281" s="28" t="str">
        <f>IFERROR(__xludf.DUMMYFUNCTION("""COMPUTED_VALUE"""),"One Eyed Brown Girl")</f>
        <v>One Eyed Brown Girl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IFERROR(__xludf.DUMMYFUNCTION("""COMPUTED_VALUE"""),43493.0939695601)</f>
        <v>43493.09397</v>
      </c>
      <c r="D282" s="23">
        <f>IFERROR(__xludf.DUMMYFUNCTION("""COMPUTED_VALUE"""),1.048)</f>
        <v>1.048</v>
      </c>
      <c r="E282" s="24">
        <f>IFERROR(__xludf.DUMMYFUNCTION("""COMPUTED_VALUE"""),67.0)</f>
        <v>67</v>
      </c>
      <c r="F282" s="27" t="str">
        <f>IFERROR(__xludf.DUMMYFUNCTION("""COMPUTED_VALUE"""),"BLACK")</f>
        <v>BLACK</v>
      </c>
      <c r="G282" s="28" t="str">
        <f>IFERROR(__xludf.DUMMYFUNCTION("""COMPUTED_VALUE"""),"One Eyed Brown Girl")</f>
        <v>One Eyed Brown Girl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IFERROR(__xludf.DUMMYFUNCTION("""COMPUTED_VALUE"""),43493.0835501504)</f>
        <v>43493.08355</v>
      </c>
      <c r="D283" s="23">
        <f>IFERROR(__xludf.DUMMYFUNCTION("""COMPUTED_VALUE"""),1.048)</f>
        <v>1.048</v>
      </c>
      <c r="E283" s="24">
        <f>IFERROR(__xludf.DUMMYFUNCTION("""COMPUTED_VALUE"""),67.0)</f>
        <v>67</v>
      </c>
      <c r="F283" s="27" t="str">
        <f>IFERROR(__xludf.DUMMYFUNCTION("""COMPUTED_VALUE"""),"BLACK")</f>
        <v>BLACK</v>
      </c>
      <c r="G283" s="28" t="str">
        <f>IFERROR(__xludf.DUMMYFUNCTION("""COMPUTED_VALUE"""),"One Eyed Brown Girl")</f>
        <v>One Eyed Brown Girl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IFERROR(__xludf.DUMMYFUNCTION("""COMPUTED_VALUE"""),43493.0731268518)</f>
        <v>43493.07313</v>
      </c>
      <c r="D284" s="23">
        <f>IFERROR(__xludf.DUMMYFUNCTION("""COMPUTED_VALUE"""),1.048)</f>
        <v>1.048</v>
      </c>
      <c r="E284" s="24">
        <f>IFERROR(__xludf.DUMMYFUNCTION("""COMPUTED_VALUE"""),67.0)</f>
        <v>67</v>
      </c>
      <c r="F284" s="27" t="str">
        <f>IFERROR(__xludf.DUMMYFUNCTION("""COMPUTED_VALUE"""),"BLACK")</f>
        <v>BLACK</v>
      </c>
      <c r="G284" s="28" t="str">
        <f>IFERROR(__xludf.DUMMYFUNCTION("""COMPUTED_VALUE"""),"One Eyed Brown Girl")</f>
        <v>One Eyed Brown Girl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IFERROR(__xludf.DUMMYFUNCTION("""COMPUTED_VALUE"""),43493.0626827314)</f>
        <v>43493.06268</v>
      </c>
      <c r="D285" s="23">
        <f>IFERROR(__xludf.DUMMYFUNCTION("""COMPUTED_VALUE"""),1.048)</f>
        <v>1.048</v>
      </c>
      <c r="E285" s="24">
        <f>IFERROR(__xludf.DUMMYFUNCTION("""COMPUTED_VALUE"""),67.0)</f>
        <v>67</v>
      </c>
      <c r="F285" s="27" t="str">
        <f>IFERROR(__xludf.DUMMYFUNCTION("""COMPUTED_VALUE"""),"BLACK")</f>
        <v>BLACK</v>
      </c>
      <c r="G285" s="28" t="str">
        <f>IFERROR(__xludf.DUMMYFUNCTION("""COMPUTED_VALUE"""),"One Eyed Brown Girl")</f>
        <v>One Eyed Brown Girl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IFERROR(__xludf.DUMMYFUNCTION("""COMPUTED_VALUE"""),43493.0522609837)</f>
        <v>43493.05226</v>
      </c>
      <c r="D286" s="23">
        <f>IFERROR(__xludf.DUMMYFUNCTION("""COMPUTED_VALUE"""),1.049)</f>
        <v>1.049</v>
      </c>
      <c r="E286" s="24">
        <f>IFERROR(__xludf.DUMMYFUNCTION("""COMPUTED_VALUE"""),67.0)</f>
        <v>67</v>
      </c>
      <c r="F286" s="27" t="str">
        <f>IFERROR(__xludf.DUMMYFUNCTION("""COMPUTED_VALUE"""),"BLACK")</f>
        <v>BLACK</v>
      </c>
      <c r="G286" s="28" t="str">
        <f>IFERROR(__xludf.DUMMYFUNCTION("""COMPUTED_VALUE"""),"One Eyed Brown Girl")</f>
        <v>One Eyed Brown Girl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IFERROR(__xludf.DUMMYFUNCTION("""COMPUTED_VALUE"""),43493.0418287963)</f>
        <v>43493.04183</v>
      </c>
      <c r="D287" s="23">
        <f>IFERROR(__xludf.DUMMYFUNCTION("""COMPUTED_VALUE"""),1.048)</f>
        <v>1.048</v>
      </c>
      <c r="E287" s="24">
        <f>IFERROR(__xludf.DUMMYFUNCTION("""COMPUTED_VALUE"""),67.0)</f>
        <v>67</v>
      </c>
      <c r="F287" s="27" t="str">
        <f>IFERROR(__xludf.DUMMYFUNCTION("""COMPUTED_VALUE"""),"BLACK")</f>
        <v>BLACK</v>
      </c>
      <c r="G287" s="28" t="str">
        <f>IFERROR(__xludf.DUMMYFUNCTION("""COMPUTED_VALUE"""),"One Eyed Brown Girl")</f>
        <v>One Eyed Brown Girl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IFERROR(__xludf.DUMMYFUNCTION("""COMPUTED_VALUE"""),43493.0209852893)</f>
        <v>43493.02099</v>
      </c>
      <c r="D288" s="23">
        <f>IFERROR(__xludf.DUMMYFUNCTION("""COMPUTED_VALUE"""),1.048)</f>
        <v>1.048</v>
      </c>
      <c r="E288" s="24">
        <f>IFERROR(__xludf.DUMMYFUNCTION("""COMPUTED_VALUE"""),67.0)</f>
        <v>67</v>
      </c>
      <c r="F288" s="27" t="str">
        <f>IFERROR(__xludf.DUMMYFUNCTION("""COMPUTED_VALUE"""),"BLACK")</f>
        <v>BLACK</v>
      </c>
      <c r="G288" s="28" t="str">
        <f>IFERROR(__xludf.DUMMYFUNCTION("""COMPUTED_VALUE"""),"One Eyed Brown Girl")</f>
        <v>One Eyed Brown Girl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IFERROR(__xludf.DUMMYFUNCTION("""COMPUTED_VALUE"""),43493.0105523726)</f>
        <v>43493.01055</v>
      </c>
      <c r="D289" s="23">
        <f>IFERROR(__xludf.DUMMYFUNCTION("""COMPUTED_VALUE"""),1.049)</f>
        <v>1.049</v>
      </c>
      <c r="E289" s="24">
        <f>IFERROR(__xludf.DUMMYFUNCTION("""COMPUTED_VALUE"""),67.0)</f>
        <v>67</v>
      </c>
      <c r="F289" s="27" t="str">
        <f>IFERROR(__xludf.DUMMYFUNCTION("""COMPUTED_VALUE"""),"BLACK")</f>
        <v>BLACK</v>
      </c>
      <c r="G289" s="28" t="str">
        <f>IFERROR(__xludf.DUMMYFUNCTION("""COMPUTED_VALUE"""),"One Eyed Brown Girl")</f>
        <v>One Eyed Brown Girl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IFERROR(__xludf.DUMMYFUNCTION("""COMPUTED_VALUE"""),43493.0001311689)</f>
        <v>43493.00013</v>
      </c>
      <c r="D290" s="23">
        <f>IFERROR(__xludf.DUMMYFUNCTION("""COMPUTED_VALUE"""),1.048)</f>
        <v>1.048</v>
      </c>
      <c r="E290" s="24">
        <f>IFERROR(__xludf.DUMMYFUNCTION("""COMPUTED_VALUE"""),67.0)</f>
        <v>67</v>
      </c>
      <c r="F290" s="27" t="str">
        <f>IFERROR(__xludf.DUMMYFUNCTION("""COMPUTED_VALUE"""),"BLACK")</f>
        <v>BLACK</v>
      </c>
      <c r="G290" s="28" t="str">
        <f>IFERROR(__xludf.DUMMYFUNCTION("""COMPUTED_VALUE"""),"One Eyed Brown Girl")</f>
        <v>One Eyed Brown Girl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IFERROR(__xludf.DUMMYFUNCTION("""COMPUTED_VALUE"""),43492.9897099189)</f>
        <v>43492.98971</v>
      </c>
      <c r="D291" s="23">
        <f>IFERROR(__xludf.DUMMYFUNCTION("""COMPUTED_VALUE"""),1.049)</f>
        <v>1.049</v>
      </c>
      <c r="E291" s="24">
        <f>IFERROR(__xludf.DUMMYFUNCTION("""COMPUTED_VALUE"""),67.0)</f>
        <v>67</v>
      </c>
      <c r="F291" s="27" t="str">
        <f>IFERROR(__xludf.DUMMYFUNCTION("""COMPUTED_VALUE"""),"BLACK")</f>
        <v>BLACK</v>
      </c>
      <c r="G291" s="28" t="str">
        <f>IFERROR(__xludf.DUMMYFUNCTION("""COMPUTED_VALUE"""),"One Eyed Brown Girl")</f>
        <v>One Eyed Brown Girl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IFERROR(__xludf.DUMMYFUNCTION("""COMPUTED_VALUE"""),43492.9792751736)</f>
        <v>43492.97928</v>
      </c>
      <c r="D292" s="23">
        <f>IFERROR(__xludf.DUMMYFUNCTION("""COMPUTED_VALUE"""),1.049)</f>
        <v>1.049</v>
      </c>
      <c r="E292" s="24">
        <f>IFERROR(__xludf.DUMMYFUNCTION("""COMPUTED_VALUE"""),67.0)</f>
        <v>67</v>
      </c>
      <c r="F292" s="27" t="str">
        <f>IFERROR(__xludf.DUMMYFUNCTION("""COMPUTED_VALUE"""),"BLACK")</f>
        <v>BLACK</v>
      </c>
      <c r="G292" s="28" t="str">
        <f>IFERROR(__xludf.DUMMYFUNCTION("""COMPUTED_VALUE"""),"One Eyed Brown Girl")</f>
        <v>One Eyed Brown Girl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IFERROR(__xludf.DUMMYFUNCTION("""COMPUTED_VALUE"""),43492.9688529861)</f>
        <v>43492.96885</v>
      </c>
      <c r="D293" s="23">
        <f>IFERROR(__xludf.DUMMYFUNCTION("""COMPUTED_VALUE"""),1.049)</f>
        <v>1.049</v>
      </c>
      <c r="E293" s="24">
        <f>IFERROR(__xludf.DUMMYFUNCTION("""COMPUTED_VALUE"""),67.0)</f>
        <v>67</v>
      </c>
      <c r="F293" s="27" t="str">
        <f>IFERROR(__xludf.DUMMYFUNCTION("""COMPUTED_VALUE"""),"BLACK")</f>
        <v>BLACK</v>
      </c>
      <c r="G293" s="28" t="str">
        <f>IFERROR(__xludf.DUMMYFUNCTION("""COMPUTED_VALUE"""),"One Eyed Brown Girl")</f>
        <v>One Eyed Brown Girl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IFERROR(__xludf.DUMMYFUNCTION("""COMPUTED_VALUE"""),43492.9584204629)</f>
        <v>43492.95842</v>
      </c>
      <c r="D294" s="23">
        <f>IFERROR(__xludf.DUMMYFUNCTION("""COMPUTED_VALUE"""),1.049)</f>
        <v>1.049</v>
      </c>
      <c r="E294" s="24">
        <f>IFERROR(__xludf.DUMMYFUNCTION("""COMPUTED_VALUE"""),67.0)</f>
        <v>67</v>
      </c>
      <c r="F294" s="27" t="str">
        <f>IFERROR(__xludf.DUMMYFUNCTION("""COMPUTED_VALUE"""),"BLACK")</f>
        <v>BLACK</v>
      </c>
      <c r="G294" s="28" t="str">
        <f>IFERROR(__xludf.DUMMYFUNCTION("""COMPUTED_VALUE"""),"One Eyed Brown Girl")</f>
        <v>One Eyed Brown Girl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IFERROR(__xludf.DUMMYFUNCTION("""COMPUTED_VALUE"""),43492.9479973379)</f>
        <v>43492.948</v>
      </c>
      <c r="D295" s="23">
        <f>IFERROR(__xludf.DUMMYFUNCTION("""COMPUTED_VALUE"""),1.05)</f>
        <v>1.05</v>
      </c>
      <c r="E295" s="24">
        <f>IFERROR(__xludf.DUMMYFUNCTION("""COMPUTED_VALUE"""),67.0)</f>
        <v>67</v>
      </c>
      <c r="F295" s="27" t="str">
        <f>IFERROR(__xludf.DUMMYFUNCTION("""COMPUTED_VALUE"""),"BLACK")</f>
        <v>BLACK</v>
      </c>
      <c r="G295" s="28" t="str">
        <f>IFERROR(__xludf.DUMMYFUNCTION("""COMPUTED_VALUE"""),"One Eyed Brown Girl")</f>
        <v>One Eyed Brown Girl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IFERROR(__xludf.DUMMYFUNCTION("""COMPUTED_VALUE"""),43492.9271445254)</f>
        <v>43492.92714</v>
      </c>
      <c r="D296" s="23">
        <f>IFERROR(__xludf.DUMMYFUNCTION("""COMPUTED_VALUE"""),1.05)</f>
        <v>1.05</v>
      </c>
      <c r="E296" s="24">
        <f>IFERROR(__xludf.DUMMYFUNCTION("""COMPUTED_VALUE"""),67.0)</f>
        <v>67</v>
      </c>
      <c r="F296" s="27" t="str">
        <f>IFERROR(__xludf.DUMMYFUNCTION("""COMPUTED_VALUE"""),"BLACK")</f>
        <v>BLACK</v>
      </c>
      <c r="G296" s="28" t="str">
        <f>IFERROR(__xludf.DUMMYFUNCTION("""COMPUTED_VALUE"""),"One Eyed Brown Girl")</f>
        <v>One Eyed Brown Girl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IFERROR(__xludf.DUMMYFUNCTION("""COMPUTED_VALUE"""),43492.9167117129)</f>
        <v>43492.91671</v>
      </c>
      <c r="D297" s="23">
        <f>IFERROR(__xludf.DUMMYFUNCTION("""COMPUTED_VALUE"""),1.05)</f>
        <v>1.05</v>
      </c>
      <c r="E297" s="24">
        <f>IFERROR(__xludf.DUMMYFUNCTION("""COMPUTED_VALUE"""),67.0)</f>
        <v>67</v>
      </c>
      <c r="F297" s="27" t="str">
        <f>IFERROR(__xludf.DUMMYFUNCTION("""COMPUTED_VALUE"""),"BLACK")</f>
        <v>BLACK</v>
      </c>
      <c r="G297" s="28" t="str">
        <f>IFERROR(__xludf.DUMMYFUNCTION("""COMPUTED_VALUE"""),"One Eyed Brown Girl")</f>
        <v>One Eyed Brown Girl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IFERROR(__xludf.DUMMYFUNCTION("""COMPUTED_VALUE"""),43492.9062919907)</f>
        <v>43492.90629</v>
      </c>
      <c r="D298" s="23">
        <f>IFERROR(__xludf.DUMMYFUNCTION("""COMPUTED_VALUE"""),1.05)</f>
        <v>1.05</v>
      </c>
      <c r="E298" s="24">
        <f>IFERROR(__xludf.DUMMYFUNCTION("""COMPUTED_VALUE"""),67.0)</f>
        <v>67</v>
      </c>
      <c r="F298" s="27" t="str">
        <f>IFERROR(__xludf.DUMMYFUNCTION("""COMPUTED_VALUE"""),"BLACK")</f>
        <v>BLACK</v>
      </c>
      <c r="G298" s="28" t="str">
        <f>IFERROR(__xludf.DUMMYFUNCTION("""COMPUTED_VALUE"""),"One Eyed Brown Girl")</f>
        <v>One Eyed Brown Girl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IFERROR(__xludf.DUMMYFUNCTION("""COMPUTED_VALUE"""),43492.8958606481)</f>
        <v>43492.89586</v>
      </c>
      <c r="D299" s="23">
        <f>IFERROR(__xludf.DUMMYFUNCTION("""COMPUTED_VALUE"""),1.05)</f>
        <v>1.05</v>
      </c>
      <c r="E299" s="24">
        <f>IFERROR(__xludf.DUMMYFUNCTION("""COMPUTED_VALUE"""),67.0)</f>
        <v>67</v>
      </c>
      <c r="F299" s="27" t="str">
        <f>IFERROR(__xludf.DUMMYFUNCTION("""COMPUTED_VALUE"""),"BLACK")</f>
        <v>BLACK</v>
      </c>
      <c r="G299" s="28" t="str">
        <f>IFERROR(__xludf.DUMMYFUNCTION("""COMPUTED_VALUE"""),"One Eyed Brown Girl")</f>
        <v>One Eyed Brown Girl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IFERROR(__xludf.DUMMYFUNCTION("""COMPUTED_VALUE"""),43492.8854284259)</f>
        <v>43492.88543</v>
      </c>
      <c r="D300" s="23">
        <f>IFERROR(__xludf.DUMMYFUNCTION("""COMPUTED_VALUE"""),1.05)</f>
        <v>1.05</v>
      </c>
      <c r="E300" s="24">
        <f>IFERROR(__xludf.DUMMYFUNCTION("""COMPUTED_VALUE"""),67.0)</f>
        <v>67</v>
      </c>
      <c r="F300" s="27" t="str">
        <f>IFERROR(__xludf.DUMMYFUNCTION("""COMPUTED_VALUE"""),"BLACK")</f>
        <v>BLACK</v>
      </c>
      <c r="G300" s="28" t="str">
        <f>IFERROR(__xludf.DUMMYFUNCTION("""COMPUTED_VALUE"""),"One Eyed Brown Girl")</f>
        <v>One Eyed Brown Girl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IFERROR(__xludf.DUMMYFUNCTION("""COMPUTED_VALUE"""),43492.8645721064)</f>
        <v>43492.86457</v>
      </c>
      <c r="D301" s="23">
        <f>IFERROR(__xludf.DUMMYFUNCTION("""COMPUTED_VALUE"""),1.05)</f>
        <v>1.05</v>
      </c>
      <c r="E301" s="24">
        <f>IFERROR(__xludf.DUMMYFUNCTION("""COMPUTED_VALUE"""),67.0)</f>
        <v>67</v>
      </c>
      <c r="F301" s="27" t="str">
        <f>IFERROR(__xludf.DUMMYFUNCTION("""COMPUTED_VALUE"""),"BLACK")</f>
        <v>BLACK</v>
      </c>
      <c r="G301" s="28" t="str">
        <f>IFERROR(__xludf.DUMMYFUNCTION("""COMPUTED_VALUE"""),"One Eyed Brown Girl")</f>
        <v>One Eyed Brown Girl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IFERROR(__xludf.DUMMYFUNCTION("""COMPUTED_VALUE"""),43492.854150787)</f>
        <v>43492.85415</v>
      </c>
      <c r="D302" s="23">
        <f>IFERROR(__xludf.DUMMYFUNCTION("""COMPUTED_VALUE"""),1.05)</f>
        <v>1.05</v>
      </c>
      <c r="E302" s="24">
        <f>IFERROR(__xludf.DUMMYFUNCTION("""COMPUTED_VALUE"""),67.0)</f>
        <v>67</v>
      </c>
      <c r="F302" s="27" t="str">
        <f>IFERROR(__xludf.DUMMYFUNCTION("""COMPUTED_VALUE"""),"BLACK")</f>
        <v>BLACK</v>
      </c>
      <c r="G302" s="28" t="str">
        <f>IFERROR(__xludf.DUMMYFUNCTION("""COMPUTED_VALUE"""),"One Eyed Brown Girl")</f>
        <v>One Eyed Brown Girl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IFERROR(__xludf.DUMMYFUNCTION("""COMPUTED_VALUE"""),43492.8437295254)</f>
        <v>43492.84373</v>
      </c>
      <c r="D303" s="23">
        <f>IFERROR(__xludf.DUMMYFUNCTION("""COMPUTED_VALUE"""),1.05)</f>
        <v>1.05</v>
      </c>
      <c r="E303" s="24">
        <f>IFERROR(__xludf.DUMMYFUNCTION("""COMPUTED_VALUE"""),67.0)</f>
        <v>67</v>
      </c>
      <c r="F303" s="27" t="str">
        <f>IFERROR(__xludf.DUMMYFUNCTION("""COMPUTED_VALUE"""),"BLACK")</f>
        <v>BLACK</v>
      </c>
      <c r="G303" s="28" t="str">
        <f>IFERROR(__xludf.DUMMYFUNCTION("""COMPUTED_VALUE"""),"One Eyed Brown Girl")</f>
        <v>One Eyed Brown Girl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IFERROR(__xludf.DUMMYFUNCTION("""COMPUTED_VALUE"""),43492.8124436805)</f>
        <v>43492.81244</v>
      </c>
      <c r="D304" s="23">
        <f>IFERROR(__xludf.DUMMYFUNCTION("""COMPUTED_VALUE"""),1.05)</f>
        <v>1.05</v>
      </c>
      <c r="E304" s="24">
        <f>IFERROR(__xludf.DUMMYFUNCTION("""COMPUTED_VALUE"""),67.0)</f>
        <v>67</v>
      </c>
      <c r="F304" s="27" t="str">
        <f>IFERROR(__xludf.DUMMYFUNCTION("""COMPUTED_VALUE"""),"BLACK")</f>
        <v>BLACK</v>
      </c>
      <c r="G304" s="28" t="str">
        <f>IFERROR(__xludf.DUMMYFUNCTION("""COMPUTED_VALUE"""),"One Eyed Brown Girl")</f>
        <v>One Eyed Brown Girl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IFERROR(__xludf.DUMMYFUNCTION("""COMPUTED_VALUE"""),43492.8019994444)</f>
        <v>43492.802</v>
      </c>
      <c r="D305" s="23">
        <f>IFERROR(__xludf.DUMMYFUNCTION("""COMPUTED_VALUE"""),1.05)</f>
        <v>1.05</v>
      </c>
      <c r="E305" s="24">
        <f>IFERROR(__xludf.DUMMYFUNCTION("""COMPUTED_VALUE"""),67.0)</f>
        <v>67</v>
      </c>
      <c r="F305" s="27" t="str">
        <f>IFERROR(__xludf.DUMMYFUNCTION("""COMPUTED_VALUE"""),"BLACK")</f>
        <v>BLACK</v>
      </c>
      <c r="G305" s="28" t="str">
        <f>IFERROR(__xludf.DUMMYFUNCTION("""COMPUTED_VALUE"""),"One Eyed Brown Girl")</f>
        <v>One Eyed Brown Girl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IFERROR(__xludf.DUMMYFUNCTION("""COMPUTED_VALUE"""),43492.7915560069)</f>
        <v>43492.79156</v>
      </c>
      <c r="D306" s="23">
        <f>IFERROR(__xludf.DUMMYFUNCTION("""COMPUTED_VALUE"""),1.05)</f>
        <v>1.05</v>
      </c>
      <c r="E306" s="24">
        <f>IFERROR(__xludf.DUMMYFUNCTION("""COMPUTED_VALUE"""),66.0)</f>
        <v>66</v>
      </c>
      <c r="F306" s="27" t="str">
        <f>IFERROR(__xludf.DUMMYFUNCTION("""COMPUTED_VALUE"""),"BLACK")</f>
        <v>BLACK</v>
      </c>
      <c r="G306" s="28" t="str">
        <f>IFERROR(__xludf.DUMMYFUNCTION("""COMPUTED_VALUE"""),"One Eyed Brown Girl")</f>
        <v>One Eyed Brown Girl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IFERROR(__xludf.DUMMYFUNCTION("""COMPUTED_VALUE"""),43492.7811339351)</f>
        <v>43492.78113</v>
      </c>
      <c r="D307" s="23">
        <f>IFERROR(__xludf.DUMMYFUNCTION("""COMPUTED_VALUE"""),1.05)</f>
        <v>1.05</v>
      </c>
      <c r="E307" s="24">
        <f>IFERROR(__xludf.DUMMYFUNCTION("""COMPUTED_VALUE"""),66.0)</f>
        <v>66</v>
      </c>
      <c r="F307" s="27" t="str">
        <f>IFERROR(__xludf.DUMMYFUNCTION("""COMPUTED_VALUE"""),"BLACK")</f>
        <v>BLACK</v>
      </c>
      <c r="G307" s="28" t="str">
        <f>IFERROR(__xludf.DUMMYFUNCTION("""COMPUTED_VALUE"""),"One Eyed Brown Girl")</f>
        <v>One Eyed Brown Girl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IFERROR(__xludf.DUMMYFUNCTION("""COMPUTED_VALUE"""),43492.7602352083)</f>
        <v>43492.76024</v>
      </c>
      <c r="D308" s="23">
        <f>IFERROR(__xludf.DUMMYFUNCTION("""COMPUTED_VALUE"""),1.05)</f>
        <v>1.05</v>
      </c>
      <c r="E308" s="24">
        <f>IFERROR(__xludf.DUMMYFUNCTION("""COMPUTED_VALUE"""),66.0)</f>
        <v>66</v>
      </c>
      <c r="F308" s="27" t="str">
        <f>IFERROR(__xludf.DUMMYFUNCTION("""COMPUTED_VALUE"""),"BLACK")</f>
        <v>BLACK</v>
      </c>
      <c r="G308" s="28" t="str">
        <f>IFERROR(__xludf.DUMMYFUNCTION("""COMPUTED_VALUE"""),"One Eyed Brown Girl")</f>
        <v>One Eyed Brown Girl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IFERROR(__xludf.DUMMYFUNCTION("""COMPUTED_VALUE"""),43492.7498140856)</f>
        <v>43492.74981</v>
      </c>
      <c r="D309" s="23">
        <f>IFERROR(__xludf.DUMMYFUNCTION("""COMPUTED_VALUE"""),1.05)</f>
        <v>1.05</v>
      </c>
      <c r="E309" s="24">
        <f>IFERROR(__xludf.DUMMYFUNCTION("""COMPUTED_VALUE"""),66.0)</f>
        <v>66</v>
      </c>
      <c r="F309" s="27" t="str">
        <f>IFERROR(__xludf.DUMMYFUNCTION("""COMPUTED_VALUE"""),"BLACK")</f>
        <v>BLACK</v>
      </c>
      <c r="G309" s="28" t="str">
        <f>IFERROR(__xludf.DUMMYFUNCTION("""COMPUTED_VALUE"""),"One Eyed Brown Girl")</f>
        <v>One Eyed Brown Girl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IFERROR(__xludf.DUMMYFUNCTION("""COMPUTED_VALUE"""),43492.739394537)</f>
        <v>43492.73939</v>
      </c>
      <c r="D310" s="23">
        <f>IFERROR(__xludf.DUMMYFUNCTION("""COMPUTED_VALUE"""),1.05)</f>
        <v>1.05</v>
      </c>
      <c r="E310" s="24">
        <f>IFERROR(__xludf.DUMMYFUNCTION("""COMPUTED_VALUE"""),66.0)</f>
        <v>66</v>
      </c>
      <c r="F310" s="27" t="str">
        <f>IFERROR(__xludf.DUMMYFUNCTION("""COMPUTED_VALUE"""),"BLACK")</f>
        <v>BLACK</v>
      </c>
      <c r="G310" s="28" t="str">
        <f>IFERROR(__xludf.DUMMYFUNCTION("""COMPUTED_VALUE"""),"One Eyed Brown Girl")</f>
        <v>One Eyed Brown Girl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IFERROR(__xludf.DUMMYFUNCTION("""COMPUTED_VALUE"""),43492.7289373032)</f>
        <v>43492.72894</v>
      </c>
      <c r="D311" s="23">
        <f>IFERROR(__xludf.DUMMYFUNCTION("""COMPUTED_VALUE"""),1.05)</f>
        <v>1.05</v>
      </c>
      <c r="E311" s="24">
        <f>IFERROR(__xludf.DUMMYFUNCTION("""COMPUTED_VALUE"""),66.0)</f>
        <v>66</v>
      </c>
      <c r="F311" s="27" t="str">
        <f>IFERROR(__xludf.DUMMYFUNCTION("""COMPUTED_VALUE"""),"BLACK")</f>
        <v>BLACK</v>
      </c>
      <c r="G311" s="28" t="str">
        <f>IFERROR(__xludf.DUMMYFUNCTION("""COMPUTED_VALUE"""),"One Eyed Brown Girl")</f>
        <v>One Eyed Brown Girl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IFERROR(__xludf.DUMMYFUNCTION("""COMPUTED_VALUE"""),43492.7080588541)</f>
        <v>43492.70806</v>
      </c>
      <c r="D312" s="23">
        <f>IFERROR(__xludf.DUMMYFUNCTION("""COMPUTED_VALUE"""),1.05)</f>
        <v>1.05</v>
      </c>
      <c r="E312" s="24">
        <f>IFERROR(__xludf.DUMMYFUNCTION("""COMPUTED_VALUE"""),66.0)</f>
        <v>66</v>
      </c>
      <c r="F312" s="27" t="str">
        <f>IFERROR(__xludf.DUMMYFUNCTION("""COMPUTED_VALUE"""),"BLACK")</f>
        <v>BLACK</v>
      </c>
      <c r="G312" s="28" t="str">
        <f>IFERROR(__xludf.DUMMYFUNCTION("""COMPUTED_VALUE"""),"One Eyed Brown Girl")</f>
        <v>One Eyed Brown Girl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IFERROR(__xludf.DUMMYFUNCTION("""COMPUTED_VALUE"""),43492.697637037)</f>
        <v>43492.69764</v>
      </c>
      <c r="D313" s="23">
        <f>IFERROR(__xludf.DUMMYFUNCTION("""COMPUTED_VALUE"""),1.05)</f>
        <v>1.05</v>
      </c>
      <c r="E313" s="24">
        <f>IFERROR(__xludf.DUMMYFUNCTION("""COMPUTED_VALUE"""),66.0)</f>
        <v>66</v>
      </c>
      <c r="F313" s="27" t="str">
        <f>IFERROR(__xludf.DUMMYFUNCTION("""COMPUTED_VALUE"""),"BLACK")</f>
        <v>BLACK</v>
      </c>
      <c r="G313" s="28" t="str">
        <f>IFERROR(__xludf.DUMMYFUNCTION("""COMPUTED_VALUE"""),"One Eyed Brown Girl")</f>
        <v>One Eyed Brown Girl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IFERROR(__xludf.DUMMYFUNCTION("""COMPUTED_VALUE"""),43492.6872172222)</f>
        <v>43492.68722</v>
      </c>
      <c r="D314" s="23">
        <f>IFERROR(__xludf.DUMMYFUNCTION("""COMPUTED_VALUE"""),1.05)</f>
        <v>1.05</v>
      </c>
      <c r="E314" s="24">
        <f>IFERROR(__xludf.DUMMYFUNCTION("""COMPUTED_VALUE"""),66.0)</f>
        <v>66</v>
      </c>
      <c r="F314" s="27" t="str">
        <f>IFERROR(__xludf.DUMMYFUNCTION("""COMPUTED_VALUE"""),"BLACK")</f>
        <v>BLACK</v>
      </c>
      <c r="G314" s="28" t="str">
        <f>IFERROR(__xludf.DUMMYFUNCTION("""COMPUTED_VALUE"""),"One Eyed Brown Girl")</f>
        <v>One Eyed Brown Girl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IFERROR(__xludf.DUMMYFUNCTION("""COMPUTED_VALUE"""),43492.6767961458)</f>
        <v>43492.6768</v>
      </c>
      <c r="D315" s="23">
        <f>IFERROR(__xludf.DUMMYFUNCTION("""COMPUTED_VALUE"""),1.05)</f>
        <v>1.05</v>
      </c>
      <c r="E315" s="24">
        <f>IFERROR(__xludf.DUMMYFUNCTION("""COMPUTED_VALUE"""),66.0)</f>
        <v>66</v>
      </c>
      <c r="F315" s="27" t="str">
        <f>IFERROR(__xludf.DUMMYFUNCTION("""COMPUTED_VALUE"""),"BLACK")</f>
        <v>BLACK</v>
      </c>
      <c r="G315" s="28" t="str">
        <f>IFERROR(__xludf.DUMMYFUNCTION("""COMPUTED_VALUE"""),"One Eyed Brown Girl")</f>
        <v>One Eyed Brown Girl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IFERROR(__xludf.DUMMYFUNCTION("""COMPUTED_VALUE"""),43492.6663754976)</f>
        <v>43492.66638</v>
      </c>
      <c r="D316" s="23">
        <f>IFERROR(__xludf.DUMMYFUNCTION("""COMPUTED_VALUE"""),1.051)</f>
        <v>1.051</v>
      </c>
      <c r="E316" s="24">
        <f>IFERROR(__xludf.DUMMYFUNCTION("""COMPUTED_VALUE"""),66.0)</f>
        <v>66</v>
      </c>
      <c r="F316" s="27" t="str">
        <f>IFERROR(__xludf.DUMMYFUNCTION("""COMPUTED_VALUE"""),"BLACK")</f>
        <v>BLACK</v>
      </c>
      <c r="G316" s="28" t="str">
        <f>IFERROR(__xludf.DUMMYFUNCTION("""COMPUTED_VALUE"""),"One Eyed Brown Girl")</f>
        <v>One Eyed Brown Girl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IFERROR(__xludf.DUMMYFUNCTION("""COMPUTED_VALUE"""),43492.6455217476)</f>
        <v>43492.64552</v>
      </c>
      <c r="D317" s="23">
        <f>IFERROR(__xludf.DUMMYFUNCTION("""COMPUTED_VALUE"""),1.05)</f>
        <v>1.05</v>
      </c>
      <c r="E317" s="24">
        <f>IFERROR(__xludf.DUMMYFUNCTION("""COMPUTED_VALUE"""),66.0)</f>
        <v>66</v>
      </c>
      <c r="F317" s="27" t="str">
        <f>IFERROR(__xludf.DUMMYFUNCTION("""COMPUTED_VALUE"""),"BLACK")</f>
        <v>BLACK</v>
      </c>
      <c r="G317" s="28" t="str">
        <f>IFERROR(__xludf.DUMMYFUNCTION("""COMPUTED_VALUE"""),"One Eyed Brown Girl")</f>
        <v>One Eyed Brown Girl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IFERROR(__xludf.DUMMYFUNCTION("""COMPUTED_VALUE"""),43492.6350889583)</f>
        <v>43492.63509</v>
      </c>
      <c r="D318" s="23">
        <f>IFERROR(__xludf.DUMMYFUNCTION("""COMPUTED_VALUE"""),1.05)</f>
        <v>1.05</v>
      </c>
      <c r="E318" s="24">
        <f>IFERROR(__xludf.DUMMYFUNCTION("""COMPUTED_VALUE"""),66.0)</f>
        <v>66</v>
      </c>
      <c r="F318" s="27" t="str">
        <f>IFERROR(__xludf.DUMMYFUNCTION("""COMPUTED_VALUE"""),"BLACK")</f>
        <v>BLACK</v>
      </c>
      <c r="G318" s="28" t="str">
        <f>IFERROR(__xludf.DUMMYFUNCTION("""COMPUTED_VALUE"""),"One Eyed Brown Girl")</f>
        <v>One Eyed Brown Girl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IFERROR(__xludf.DUMMYFUNCTION("""COMPUTED_VALUE"""),43492.6246695601)</f>
        <v>43492.62467</v>
      </c>
      <c r="D319" s="23">
        <f>IFERROR(__xludf.DUMMYFUNCTION("""COMPUTED_VALUE"""),1.051)</f>
        <v>1.051</v>
      </c>
      <c r="E319" s="24">
        <f>IFERROR(__xludf.DUMMYFUNCTION("""COMPUTED_VALUE"""),66.0)</f>
        <v>66</v>
      </c>
      <c r="F319" s="27" t="str">
        <f>IFERROR(__xludf.DUMMYFUNCTION("""COMPUTED_VALUE"""),"BLACK")</f>
        <v>BLACK</v>
      </c>
      <c r="G319" s="28" t="str">
        <f>IFERROR(__xludf.DUMMYFUNCTION("""COMPUTED_VALUE"""),"One Eyed Brown Girl")</f>
        <v>One Eyed Brown Girl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IFERROR(__xludf.DUMMYFUNCTION("""COMPUTED_VALUE"""),43492.6142488194)</f>
        <v>43492.61425</v>
      </c>
      <c r="D320" s="23">
        <f>IFERROR(__xludf.DUMMYFUNCTION("""COMPUTED_VALUE"""),1.051)</f>
        <v>1.051</v>
      </c>
      <c r="E320" s="24">
        <f>IFERROR(__xludf.DUMMYFUNCTION("""COMPUTED_VALUE"""),66.0)</f>
        <v>66</v>
      </c>
      <c r="F320" s="27" t="str">
        <f>IFERROR(__xludf.DUMMYFUNCTION("""COMPUTED_VALUE"""),"BLACK")</f>
        <v>BLACK</v>
      </c>
      <c r="G320" s="28" t="str">
        <f>IFERROR(__xludf.DUMMYFUNCTION("""COMPUTED_VALUE"""),"One Eyed Brown Girl")</f>
        <v>One Eyed Brown Girl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IFERROR(__xludf.DUMMYFUNCTION("""COMPUTED_VALUE"""),43492.6038147222)</f>
        <v>43492.60381</v>
      </c>
      <c r="D321" s="23">
        <f>IFERROR(__xludf.DUMMYFUNCTION("""COMPUTED_VALUE"""),1.051)</f>
        <v>1.051</v>
      </c>
      <c r="E321" s="24">
        <f>IFERROR(__xludf.DUMMYFUNCTION("""COMPUTED_VALUE"""),66.0)</f>
        <v>66</v>
      </c>
      <c r="F321" s="27" t="str">
        <f>IFERROR(__xludf.DUMMYFUNCTION("""COMPUTED_VALUE"""),"BLACK")</f>
        <v>BLACK</v>
      </c>
      <c r="G321" s="28" t="str">
        <f>IFERROR(__xludf.DUMMYFUNCTION("""COMPUTED_VALUE"""),"One Eyed Brown Girl")</f>
        <v>One Eyed Brown Girl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IFERROR(__xludf.DUMMYFUNCTION("""COMPUTED_VALUE"""),43492.5933922569)</f>
        <v>43492.59339</v>
      </c>
      <c r="D322" s="23">
        <f>IFERROR(__xludf.DUMMYFUNCTION("""COMPUTED_VALUE"""),1.051)</f>
        <v>1.051</v>
      </c>
      <c r="E322" s="24">
        <f>IFERROR(__xludf.DUMMYFUNCTION("""COMPUTED_VALUE"""),66.0)</f>
        <v>66</v>
      </c>
      <c r="F322" s="27" t="str">
        <f>IFERROR(__xludf.DUMMYFUNCTION("""COMPUTED_VALUE"""),"BLACK")</f>
        <v>BLACK</v>
      </c>
      <c r="G322" s="28" t="str">
        <f>IFERROR(__xludf.DUMMYFUNCTION("""COMPUTED_VALUE"""),"One Eyed Brown Girl")</f>
        <v>One Eyed Brown Girl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IFERROR(__xludf.DUMMYFUNCTION("""COMPUTED_VALUE"""),43492.5829709027)</f>
        <v>43492.58297</v>
      </c>
      <c r="D323" s="23">
        <f>IFERROR(__xludf.DUMMYFUNCTION("""COMPUTED_VALUE"""),1.051)</f>
        <v>1.051</v>
      </c>
      <c r="E323" s="24">
        <f>IFERROR(__xludf.DUMMYFUNCTION("""COMPUTED_VALUE"""),66.0)</f>
        <v>66</v>
      </c>
      <c r="F323" s="27" t="str">
        <f>IFERROR(__xludf.DUMMYFUNCTION("""COMPUTED_VALUE"""),"BLACK")</f>
        <v>BLACK</v>
      </c>
      <c r="G323" s="28" t="str">
        <f>IFERROR(__xludf.DUMMYFUNCTION("""COMPUTED_VALUE"""),"One Eyed Brown Girl")</f>
        <v>One Eyed Brown Girl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IFERROR(__xludf.DUMMYFUNCTION("""COMPUTED_VALUE"""),43492.5621191435)</f>
        <v>43492.56212</v>
      </c>
      <c r="D324" s="23">
        <f>IFERROR(__xludf.DUMMYFUNCTION("""COMPUTED_VALUE"""),1.051)</f>
        <v>1.051</v>
      </c>
      <c r="E324" s="24">
        <f>IFERROR(__xludf.DUMMYFUNCTION("""COMPUTED_VALUE"""),65.0)</f>
        <v>65</v>
      </c>
      <c r="F324" s="27" t="str">
        <f>IFERROR(__xludf.DUMMYFUNCTION("""COMPUTED_VALUE"""),"BLACK")</f>
        <v>BLACK</v>
      </c>
      <c r="G324" s="28" t="str">
        <f>IFERROR(__xludf.DUMMYFUNCTION("""COMPUTED_VALUE"""),"One Eyed Brown Girl")</f>
        <v>One Eyed Brown Girl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IFERROR(__xludf.DUMMYFUNCTION("""COMPUTED_VALUE"""),43492.5412526157)</f>
        <v>43492.54125</v>
      </c>
      <c r="D325" s="23">
        <f>IFERROR(__xludf.DUMMYFUNCTION("""COMPUTED_VALUE"""),1.051)</f>
        <v>1.051</v>
      </c>
      <c r="E325" s="24">
        <f>IFERROR(__xludf.DUMMYFUNCTION("""COMPUTED_VALUE"""),65.0)</f>
        <v>65</v>
      </c>
      <c r="F325" s="27" t="str">
        <f>IFERROR(__xludf.DUMMYFUNCTION("""COMPUTED_VALUE"""),"BLACK")</f>
        <v>BLACK</v>
      </c>
      <c r="G325" s="28" t="str">
        <f>IFERROR(__xludf.DUMMYFUNCTION("""COMPUTED_VALUE"""),"One Eyed Brown Girl")</f>
        <v>One Eyed Brown Girl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IFERROR(__xludf.DUMMYFUNCTION("""COMPUTED_VALUE"""),43492.530830949)</f>
        <v>43492.53083</v>
      </c>
      <c r="D326" s="23">
        <f>IFERROR(__xludf.DUMMYFUNCTION("""COMPUTED_VALUE"""),1.05)</f>
        <v>1.05</v>
      </c>
      <c r="E326" s="24">
        <f>IFERROR(__xludf.DUMMYFUNCTION("""COMPUTED_VALUE"""),65.0)</f>
        <v>65</v>
      </c>
      <c r="F326" s="27" t="str">
        <f>IFERROR(__xludf.DUMMYFUNCTION("""COMPUTED_VALUE"""),"BLACK")</f>
        <v>BLACK</v>
      </c>
      <c r="G326" s="28" t="str">
        <f>IFERROR(__xludf.DUMMYFUNCTION("""COMPUTED_VALUE"""),"One Eyed Brown Girl")</f>
        <v>One Eyed Brown Girl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IFERROR(__xludf.DUMMYFUNCTION("""COMPUTED_VALUE"""),43492.5204105324)</f>
        <v>43492.52041</v>
      </c>
      <c r="D327" s="23">
        <f>IFERROR(__xludf.DUMMYFUNCTION("""COMPUTED_VALUE"""),1.05)</f>
        <v>1.05</v>
      </c>
      <c r="E327" s="24">
        <f>IFERROR(__xludf.DUMMYFUNCTION("""COMPUTED_VALUE"""),65.0)</f>
        <v>65</v>
      </c>
      <c r="F327" s="27" t="str">
        <f>IFERROR(__xludf.DUMMYFUNCTION("""COMPUTED_VALUE"""),"BLACK")</f>
        <v>BLACK</v>
      </c>
      <c r="G327" s="28" t="str">
        <f>IFERROR(__xludf.DUMMYFUNCTION("""COMPUTED_VALUE"""),"One Eyed Brown Girl")</f>
        <v>One Eyed Brown Girl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IFERROR(__xludf.DUMMYFUNCTION("""COMPUTED_VALUE"""),43492.4995680555)</f>
        <v>43492.49957</v>
      </c>
      <c r="D328" s="23">
        <f>IFERROR(__xludf.DUMMYFUNCTION("""COMPUTED_VALUE"""),1.05)</f>
        <v>1.05</v>
      </c>
      <c r="E328" s="24">
        <f>IFERROR(__xludf.DUMMYFUNCTION("""COMPUTED_VALUE"""),65.0)</f>
        <v>65</v>
      </c>
      <c r="F328" s="27" t="str">
        <f>IFERROR(__xludf.DUMMYFUNCTION("""COMPUTED_VALUE"""),"BLACK")</f>
        <v>BLACK</v>
      </c>
      <c r="G328" s="28" t="str">
        <f>IFERROR(__xludf.DUMMYFUNCTION("""COMPUTED_VALUE"""),"One Eyed Brown Girl")</f>
        <v>One Eyed Brown Girl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IFERROR(__xludf.DUMMYFUNCTION("""COMPUTED_VALUE"""),43492.4891458912)</f>
        <v>43492.48915</v>
      </c>
      <c r="D329" s="23">
        <f>IFERROR(__xludf.DUMMYFUNCTION("""COMPUTED_VALUE"""),1.051)</f>
        <v>1.051</v>
      </c>
      <c r="E329" s="24">
        <f>IFERROR(__xludf.DUMMYFUNCTION("""COMPUTED_VALUE"""),66.0)</f>
        <v>66</v>
      </c>
      <c r="F329" s="27" t="str">
        <f>IFERROR(__xludf.DUMMYFUNCTION("""COMPUTED_VALUE"""),"BLACK")</f>
        <v>BLACK</v>
      </c>
      <c r="G329" s="28" t="str">
        <f>IFERROR(__xludf.DUMMYFUNCTION("""COMPUTED_VALUE"""),"One Eyed Brown Girl")</f>
        <v>One Eyed Brown Girl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IFERROR(__xludf.DUMMYFUNCTION("""COMPUTED_VALUE"""),43492.4683018865)</f>
        <v>43492.4683</v>
      </c>
      <c r="D330" s="23">
        <f>IFERROR(__xludf.DUMMYFUNCTION("""COMPUTED_VALUE"""),1.05)</f>
        <v>1.05</v>
      </c>
      <c r="E330" s="24">
        <f>IFERROR(__xludf.DUMMYFUNCTION("""COMPUTED_VALUE"""),66.0)</f>
        <v>66</v>
      </c>
      <c r="F330" s="27" t="str">
        <f>IFERROR(__xludf.DUMMYFUNCTION("""COMPUTED_VALUE"""),"BLACK")</f>
        <v>BLACK</v>
      </c>
      <c r="G330" s="28" t="str">
        <f>IFERROR(__xludf.DUMMYFUNCTION("""COMPUTED_VALUE"""),"One Eyed Brown Girl")</f>
        <v>One Eyed Brown Girl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IFERROR(__xludf.DUMMYFUNCTION("""COMPUTED_VALUE"""),43492.4578798148)</f>
        <v>43492.45788</v>
      </c>
      <c r="D331" s="23">
        <f>IFERROR(__xludf.DUMMYFUNCTION("""COMPUTED_VALUE"""),1.05)</f>
        <v>1.05</v>
      </c>
      <c r="E331" s="24">
        <f>IFERROR(__xludf.DUMMYFUNCTION("""COMPUTED_VALUE"""),66.0)</f>
        <v>66</v>
      </c>
      <c r="F331" s="27" t="str">
        <f>IFERROR(__xludf.DUMMYFUNCTION("""COMPUTED_VALUE"""),"BLACK")</f>
        <v>BLACK</v>
      </c>
      <c r="G331" s="28" t="str">
        <f>IFERROR(__xludf.DUMMYFUNCTION("""COMPUTED_VALUE"""),"One Eyed Brown Girl")</f>
        <v>One Eyed Brown Girl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IFERROR(__xludf.DUMMYFUNCTION("""COMPUTED_VALUE"""),43492.4474603009)</f>
        <v>43492.44746</v>
      </c>
      <c r="D332" s="23">
        <f>IFERROR(__xludf.DUMMYFUNCTION("""COMPUTED_VALUE"""),1.051)</f>
        <v>1.051</v>
      </c>
      <c r="E332" s="24">
        <f>IFERROR(__xludf.DUMMYFUNCTION("""COMPUTED_VALUE"""),66.0)</f>
        <v>66</v>
      </c>
      <c r="F332" s="27" t="str">
        <f>IFERROR(__xludf.DUMMYFUNCTION("""COMPUTED_VALUE"""),"BLACK")</f>
        <v>BLACK</v>
      </c>
      <c r="G332" s="28" t="str">
        <f>IFERROR(__xludf.DUMMYFUNCTION("""COMPUTED_VALUE"""),"One Eyed Brown Girl")</f>
        <v>One Eyed Brown Girl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IFERROR(__xludf.DUMMYFUNCTION("""COMPUTED_VALUE"""),43492.4057736921)</f>
        <v>43492.40577</v>
      </c>
      <c r="D333" s="23">
        <f>IFERROR(__xludf.DUMMYFUNCTION("""COMPUTED_VALUE"""),1.051)</f>
        <v>1.051</v>
      </c>
      <c r="E333" s="24">
        <f>IFERROR(__xludf.DUMMYFUNCTION("""COMPUTED_VALUE"""),66.0)</f>
        <v>66</v>
      </c>
      <c r="F333" s="27" t="str">
        <f>IFERROR(__xludf.DUMMYFUNCTION("""COMPUTED_VALUE"""),"BLACK")</f>
        <v>BLACK</v>
      </c>
      <c r="G333" s="28" t="str">
        <f>IFERROR(__xludf.DUMMYFUNCTION("""COMPUTED_VALUE"""),"One Eyed Brown Girl")</f>
        <v>One Eyed Brown Girl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IFERROR(__xludf.DUMMYFUNCTION("""COMPUTED_VALUE"""),43492.3953412615)</f>
        <v>43492.39534</v>
      </c>
      <c r="D334" s="23">
        <f>IFERROR(__xludf.DUMMYFUNCTION("""COMPUTED_VALUE"""),1.05)</f>
        <v>1.05</v>
      </c>
      <c r="E334" s="24">
        <f>IFERROR(__xludf.DUMMYFUNCTION("""COMPUTED_VALUE"""),66.0)</f>
        <v>66</v>
      </c>
      <c r="F334" s="27" t="str">
        <f>IFERROR(__xludf.DUMMYFUNCTION("""COMPUTED_VALUE"""),"BLACK")</f>
        <v>BLACK</v>
      </c>
      <c r="G334" s="28" t="str">
        <f>IFERROR(__xludf.DUMMYFUNCTION("""COMPUTED_VALUE"""),"One Eyed Brown Girl")</f>
        <v>One Eyed Brown Girl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IFERROR(__xludf.DUMMYFUNCTION("""COMPUTED_VALUE"""),43492.3432228819)</f>
        <v>43492.34322</v>
      </c>
      <c r="D335" s="23">
        <f>IFERROR(__xludf.DUMMYFUNCTION("""COMPUTED_VALUE"""),1.05)</f>
        <v>1.05</v>
      </c>
      <c r="E335" s="24">
        <f>IFERROR(__xludf.DUMMYFUNCTION("""COMPUTED_VALUE"""),66.0)</f>
        <v>66</v>
      </c>
      <c r="F335" s="27" t="str">
        <f>IFERROR(__xludf.DUMMYFUNCTION("""COMPUTED_VALUE"""),"BLACK")</f>
        <v>BLACK</v>
      </c>
      <c r="G335" s="28" t="str">
        <f>IFERROR(__xludf.DUMMYFUNCTION("""COMPUTED_VALUE"""),"One Eyed Brown Girl")</f>
        <v>One Eyed Brown Girl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IFERROR(__xludf.DUMMYFUNCTION("""COMPUTED_VALUE"""),43492.3328000578)</f>
        <v>43492.3328</v>
      </c>
      <c r="D336" s="23">
        <f>IFERROR(__xludf.DUMMYFUNCTION("""COMPUTED_VALUE"""),1.051)</f>
        <v>1.051</v>
      </c>
      <c r="E336" s="24">
        <f>IFERROR(__xludf.DUMMYFUNCTION("""COMPUTED_VALUE"""),66.0)</f>
        <v>66</v>
      </c>
      <c r="F336" s="27" t="str">
        <f>IFERROR(__xludf.DUMMYFUNCTION("""COMPUTED_VALUE"""),"BLACK")</f>
        <v>BLACK</v>
      </c>
      <c r="G336" s="28" t="str">
        <f>IFERROR(__xludf.DUMMYFUNCTION("""COMPUTED_VALUE"""),"One Eyed Brown Girl")</f>
        <v>One Eyed Brown Girl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IFERROR(__xludf.DUMMYFUNCTION("""COMPUTED_VALUE"""),43492.3223780208)</f>
        <v>43492.32238</v>
      </c>
      <c r="D337" s="23">
        <f>IFERROR(__xludf.DUMMYFUNCTION("""COMPUTED_VALUE"""),1.051)</f>
        <v>1.051</v>
      </c>
      <c r="E337" s="24">
        <f>IFERROR(__xludf.DUMMYFUNCTION("""COMPUTED_VALUE"""),66.0)</f>
        <v>66</v>
      </c>
      <c r="F337" s="27" t="str">
        <f>IFERROR(__xludf.DUMMYFUNCTION("""COMPUTED_VALUE"""),"BLACK")</f>
        <v>BLACK</v>
      </c>
      <c r="G337" s="28" t="str">
        <f>IFERROR(__xludf.DUMMYFUNCTION("""COMPUTED_VALUE"""),"One Eyed Brown Girl")</f>
        <v>One Eyed Brown Girl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IFERROR(__xludf.DUMMYFUNCTION("""COMPUTED_VALUE"""),43492.3119442592)</f>
        <v>43492.31194</v>
      </c>
      <c r="D338" s="23">
        <f>IFERROR(__xludf.DUMMYFUNCTION("""COMPUTED_VALUE"""),1.051)</f>
        <v>1.051</v>
      </c>
      <c r="E338" s="24">
        <f>IFERROR(__xludf.DUMMYFUNCTION("""COMPUTED_VALUE"""),66.0)</f>
        <v>66</v>
      </c>
      <c r="F338" s="27" t="str">
        <f>IFERROR(__xludf.DUMMYFUNCTION("""COMPUTED_VALUE"""),"BLACK")</f>
        <v>BLACK</v>
      </c>
      <c r="G338" s="28" t="str">
        <f>IFERROR(__xludf.DUMMYFUNCTION("""COMPUTED_VALUE"""),"One Eyed Brown Girl")</f>
        <v>One Eyed Brown Girl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IFERROR(__xludf.DUMMYFUNCTION("""COMPUTED_VALUE"""),43492.301522662)</f>
        <v>43492.30152</v>
      </c>
      <c r="D339" s="23">
        <f>IFERROR(__xludf.DUMMYFUNCTION("""COMPUTED_VALUE"""),1.051)</f>
        <v>1.051</v>
      </c>
      <c r="E339" s="24">
        <f>IFERROR(__xludf.DUMMYFUNCTION("""COMPUTED_VALUE"""),66.0)</f>
        <v>66</v>
      </c>
      <c r="F339" s="27" t="str">
        <f>IFERROR(__xludf.DUMMYFUNCTION("""COMPUTED_VALUE"""),"BLACK")</f>
        <v>BLACK</v>
      </c>
      <c r="G339" s="28" t="str">
        <f>IFERROR(__xludf.DUMMYFUNCTION("""COMPUTED_VALUE"""),"One Eyed Brown Girl")</f>
        <v>One Eyed Brown Girl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IFERROR(__xludf.DUMMYFUNCTION("""COMPUTED_VALUE"""),43492.2911006134)</f>
        <v>43492.2911</v>
      </c>
      <c r="D340" s="23">
        <f>IFERROR(__xludf.DUMMYFUNCTION("""COMPUTED_VALUE"""),1.051)</f>
        <v>1.051</v>
      </c>
      <c r="E340" s="24">
        <f>IFERROR(__xludf.DUMMYFUNCTION("""COMPUTED_VALUE"""),66.0)</f>
        <v>66</v>
      </c>
      <c r="F340" s="27" t="str">
        <f>IFERROR(__xludf.DUMMYFUNCTION("""COMPUTED_VALUE"""),"BLACK")</f>
        <v>BLACK</v>
      </c>
      <c r="G340" s="28" t="str">
        <f>IFERROR(__xludf.DUMMYFUNCTION("""COMPUTED_VALUE"""),"One Eyed Brown Girl")</f>
        <v>One Eyed Brown Girl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IFERROR(__xludf.DUMMYFUNCTION("""COMPUTED_VALUE"""),43492.280680081)</f>
        <v>43492.28068</v>
      </c>
      <c r="D341" s="23">
        <f>IFERROR(__xludf.DUMMYFUNCTION("""COMPUTED_VALUE"""),1.051)</f>
        <v>1.051</v>
      </c>
      <c r="E341" s="24">
        <f>IFERROR(__xludf.DUMMYFUNCTION("""COMPUTED_VALUE"""),66.0)</f>
        <v>66</v>
      </c>
      <c r="F341" s="27" t="str">
        <f>IFERROR(__xludf.DUMMYFUNCTION("""COMPUTED_VALUE"""),"BLACK")</f>
        <v>BLACK</v>
      </c>
      <c r="G341" s="28" t="str">
        <f>IFERROR(__xludf.DUMMYFUNCTION("""COMPUTED_VALUE"""),"One Eyed Brown Girl")</f>
        <v>One Eyed Brown Girl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IFERROR(__xludf.DUMMYFUNCTION("""COMPUTED_VALUE"""),43492.2702576851)</f>
        <v>43492.27026</v>
      </c>
      <c r="D342" s="23">
        <f>IFERROR(__xludf.DUMMYFUNCTION("""COMPUTED_VALUE"""),1.051)</f>
        <v>1.051</v>
      </c>
      <c r="E342" s="24">
        <f>IFERROR(__xludf.DUMMYFUNCTION("""COMPUTED_VALUE"""),66.0)</f>
        <v>66</v>
      </c>
      <c r="F342" s="27" t="str">
        <f>IFERROR(__xludf.DUMMYFUNCTION("""COMPUTED_VALUE"""),"BLACK")</f>
        <v>BLACK</v>
      </c>
      <c r="G342" s="28" t="str">
        <f>IFERROR(__xludf.DUMMYFUNCTION("""COMPUTED_VALUE"""),"One Eyed Brown Girl")</f>
        <v>One Eyed Brown Girl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IFERROR(__xludf.DUMMYFUNCTION("""COMPUTED_VALUE"""),43492.259837118)</f>
        <v>43492.25984</v>
      </c>
      <c r="D343" s="23">
        <f>IFERROR(__xludf.DUMMYFUNCTION("""COMPUTED_VALUE"""),1.051)</f>
        <v>1.051</v>
      </c>
      <c r="E343" s="24">
        <f>IFERROR(__xludf.DUMMYFUNCTION("""COMPUTED_VALUE"""),66.0)</f>
        <v>66</v>
      </c>
      <c r="F343" s="27" t="str">
        <f>IFERROR(__xludf.DUMMYFUNCTION("""COMPUTED_VALUE"""),"BLACK")</f>
        <v>BLACK</v>
      </c>
      <c r="G343" s="28" t="str">
        <f>IFERROR(__xludf.DUMMYFUNCTION("""COMPUTED_VALUE"""),"One Eyed Brown Girl")</f>
        <v>One Eyed Brown Girl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IFERROR(__xludf.DUMMYFUNCTION("""COMPUTED_VALUE"""),43492.249415)</f>
        <v>43492.24942</v>
      </c>
      <c r="D344" s="23">
        <f>IFERROR(__xludf.DUMMYFUNCTION("""COMPUTED_VALUE"""),1.051)</f>
        <v>1.051</v>
      </c>
      <c r="E344" s="24">
        <f>IFERROR(__xludf.DUMMYFUNCTION("""COMPUTED_VALUE"""),66.0)</f>
        <v>66</v>
      </c>
      <c r="F344" s="27" t="str">
        <f>IFERROR(__xludf.DUMMYFUNCTION("""COMPUTED_VALUE"""),"BLACK")</f>
        <v>BLACK</v>
      </c>
      <c r="G344" s="28" t="str">
        <f>IFERROR(__xludf.DUMMYFUNCTION("""COMPUTED_VALUE"""),"One Eyed Brown Girl")</f>
        <v>One Eyed Brown Girl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IFERROR(__xludf.DUMMYFUNCTION("""COMPUTED_VALUE"""),43492.2077171064)</f>
        <v>43492.20772</v>
      </c>
      <c r="D345" s="23">
        <f>IFERROR(__xludf.DUMMYFUNCTION("""COMPUTED_VALUE"""),1.05)</f>
        <v>1.05</v>
      </c>
      <c r="E345" s="24">
        <f>IFERROR(__xludf.DUMMYFUNCTION("""COMPUTED_VALUE"""),66.0)</f>
        <v>66</v>
      </c>
      <c r="F345" s="27" t="str">
        <f>IFERROR(__xludf.DUMMYFUNCTION("""COMPUTED_VALUE"""),"BLACK")</f>
        <v>BLACK</v>
      </c>
      <c r="G345" s="28" t="str">
        <f>IFERROR(__xludf.DUMMYFUNCTION("""COMPUTED_VALUE"""),"One Eyed Brown Girl")</f>
        <v>One Eyed Brown Girl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IFERROR(__xludf.DUMMYFUNCTION("""COMPUTED_VALUE"""),43492.1972839699)</f>
        <v>43492.19728</v>
      </c>
      <c r="D346" s="23">
        <f>IFERROR(__xludf.DUMMYFUNCTION("""COMPUTED_VALUE"""),1.05)</f>
        <v>1.05</v>
      </c>
      <c r="E346" s="24">
        <f>IFERROR(__xludf.DUMMYFUNCTION("""COMPUTED_VALUE"""),66.0)</f>
        <v>66</v>
      </c>
      <c r="F346" s="27" t="str">
        <f>IFERROR(__xludf.DUMMYFUNCTION("""COMPUTED_VALUE"""),"BLACK")</f>
        <v>BLACK</v>
      </c>
      <c r="G346" s="28" t="str">
        <f>IFERROR(__xludf.DUMMYFUNCTION("""COMPUTED_VALUE"""),"One Eyed Brown Girl")</f>
        <v>One Eyed Brown Girl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IFERROR(__xludf.DUMMYFUNCTION("""COMPUTED_VALUE"""),43492.186864618)</f>
        <v>43492.18686</v>
      </c>
      <c r="D347" s="23">
        <f>IFERROR(__xludf.DUMMYFUNCTION("""COMPUTED_VALUE"""),1.05)</f>
        <v>1.05</v>
      </c>
      <c r="E347" s="24">
        <f>IFERROR(__xludf.DUMMYFUNCTION("""COMPUTED_VALUE"""),67.0)</f>
        <v>67</v>
      </c>
      <c r="F347" s="27" t="str">
        <f>IFERROR(__xludf.DUMMYFUNCTION("""COMPUTED_VALUE"""),"BLACK")</f>
        <v>BLACK</v>
      </c>
      <c r="G347" s="28" t="str">
        <f>IFERROR(__xludf.DUMMYFUNCTION("""COMPUTED_VALUE"""),"One Eyed Brown Girl")</f>
        <v>One Eyed Brown Girl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IFERROR(__xludf.DUMMYFUNCTION("""COMPUTED_VALUE"""),43492.1660231597)</f>
        <v>43492.16602</v>
      </c>
      <c r="D348" s="23">
        <f>IFERROR(__xludf.DUMMYFUNCTION("""COMPUTED_VALUE"""),1.05)</f>
        <v>1.05</v>
      </c>
      <c r="E348" s="24">
        <f>IFERROR(__xludf.DUMMYFUNCTION("""COMPUTED_VALUE"""),67.0)</f>
        <v>67</v>
      </c>
      <c r="F348" s="27" t="str">
        <f>IFERROR(__xludf.DUMMYFUNCTION("""COMPUTED_VALUE"""),"BLACK")</f>
        <v>BLACK</v>
      </c>
      <c r="G348" s="28" t="str">
        <f>IFERROR(__xludf.DUMMYFUNCTION("""COMPUTED_VALUE"""),"One Eyed Brown Girl")</f>
        <v>One Eyed Brown Girl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IFERROR(__xludf.DUMMYFUNCTION("""COMPUTED_VALUE"""),43492.1556017708)</f>
        <v>43492.1556</v>
      </c>
      <c r="D349" s="23">
        <f>IFERROR(__xludf.DUMMYFUNCTION("""COMPUTED_VALUE"""),1.05)</f>
        <v>1.05</v>
      </c>
      <c r="E349" s="24">
        <f>IFERROR(__xludf.DUMMYFUNCTION("""COMPUTED_VALUE"""),66.0)</f>
        <v>66</v>
      </c>
      <c r="F349" s="27" t="str">
        <f>IFERROR(__xludf.DUMMYFUNCTION("""COMPUTED_VALUE"""),"BLACK")</f>
        <v>BLACK</v>
      </c>
      <c r="G349" s="28" t="str">
        <f>IFERROR(__xludf.DUMMYFUNCTION("""COMPUTED_VALUE"""),"One Eyed Brown Girl")</f>
        <v>One Eyed Brown Girl</v>
      </c>
      <c r="H349" s="27" t="str">
        <f>IFERROR(__xludf.DUMMYFUNCTION("""COMPUTED_VALUE"""),"")</f>
        <v/>
      </c>
    </row>
    <row r="350">
      <c r="A350" s="17"/>
      <c r="B350" s="23"/>
      <c r="C350" s="17"/>
      <c r="D350" s="23"/>
      <c r="E350" s="24"/>
      <c r="F350" s="27"/>
      <c r="G350" s="28"/>
      <c r="H350" s="27"/>
    </row>
    <row r="351">
      <c r="A351" s="17"/>
      <c r="B351" s="23"/>
      <c r="C351" s="17"/>
      <c r="D351" s="23"/>
      <c r="E351" s="24"/>
      <c r="F351" s="27"/>
      <c r="G351" s="28"/>
      <c r="H351" s="27"/>
    </row>
    <row r="352">
      <c r="A352" s="17"/>
      <c r="B352" s="23"/>
      <c r="C352" s="17"/>
      <c r="D352" s="23"/>
      <c r="E352" s="24"/>
      <c r="F352" s="27"/>
      <c r="G352" s="28"/>
      <c r="H352" s="27"/>
    </row>
    <row r="353">
      <c r="A353" s="17"/>
      <c r="B353" s="23"/>
      <c r="C353" s="17"/>
      <c r="D353" s="23"/>
      <c r="E353" s="24"/>
      <c r="F353" s="27"/>
      <c r="G353" s="28"/>
      <c r="H353" s="27"/>
    </row>
    <row r="354">
      <c r="A354" s="17"/>
      <c r="B354" s="23"/>
      <c r="C354" s="17"/>
      <c r="D354" s="23"/>
      <c r="E354" s="24"/>
      <c r="F354" s="27"/>
      <c r="G354" s="28"/>
      <c r="H354" s="27"/>
    </row>
    <row r="355">
      <c r="A355" s="17"/>
      <c r="B355" s="23"/>
      <c r="C355" s="17"/>
      <c r="D355" s="23"/>
      <c r="E355" s="24"/>
      <c r="F355" s="27"/>
      <c r="G355" s="28"/>
      <c r="H355" s="27"/>
    </row>
    <row r="356">
      <c r="A356" s="17"/>
      <c r="B356" s="23"/>
      <c r="C356" s="17"/>
      <c r="D356" s="23"/>
      <c r="E356" s="24"/>
      <c r="F356" s="27"/>
      <c r="G356" s="28"/>
      <c r="H356" s="27"/>
    </row>
    <row r="357">
      <c r="A357" s="17"/>
      <c r="B357" s="23"/>
      <c r="C357" s="17"/>
      <c r="D357" s="23"/>
      <c r="E357" s="24"/>
      <c r="F357" s="27"/>
      <c r="G357" s="28"/>
      <c r="H357" s="27"/>
    </row>
    <row r="358">
      <c r="A358" s="17"/>
      <c r="B358" s="23"/>
      <c r="C358" s="17"/>
      <c r="D358" s="23"/>
      <c r="E358" s="24"/>
      <c r="F358" s="27"/>
      <c r="G358" s="28"/>
      <c r="H358" s="27"/>
    </row>
    <row r="359">
      <c r="A359" s="17"/>
      <c r="B359" s="23"/>
      <c r="C359" s="17"/>
      <c r="D359" s="23"/>
      <c r="E359" s="24"/>
      <c r="F359" s="27"/>
      <c r="G359" s="28"/>
      <c r="H359" s="27"/>
    </row>
    <row r="360">
      <c r="A360" s="17"/>
      <c r="B360" s="23"/>
      <c r="C360" s="17"/>
      <c r="D360" s="23"/>
      <c r="E360" s="24"/>
      <c r="F360" s="27"/>
      <c r="G360" s="28"/>
      <c r="H360" s="27"/>
    </row>
    <row r="361">
      <c r="A361" s="17"/>
      <c r="B361" s="23"/>
      <c r="C361" s="17"/>
      <c r="D361" s="23"/>
      <c r="E361" s="24"/>
      <c r="F361" s="27"/>
      <c r="G361" s="28"/>
      <c r="H361" s="27"/>
    </row>
    <row r="362">
      <c r="A362" s="17"/>
      <c r="B362" s="23"/>
      <c r="C362" s="17"/>
      <c r="D362" s="23"/>
      <c r="E362" s="24"/>
      <c r="F362" s="27"/>
      <c r="G362" s="28"/>
      <c r="H362" s="27"/>
    </row>
    <row r="363">
      <c r="A363" s="17"/>
      <c r="B363" s="23"/>
      <c r="C363" s="17"/>
      <c r="D363" s="23"/>
      <c r="E363" s="24"/>
      <c r="F363" s="27"/>
      <c r="G363" s="28"/>
      <c r="H363" s="27"/>
    </row>
    <row r="364">
      <c r="A364" s="17"/>
      <c r="B364" s="23"/>
      <c r="C364" s="17"/>
      <c r="D364" s="23"/>
      <c r="E364" s="24"/>
      <c r="F364" s="27"/>
      <c r="G364" s="28"/>
      <c r="H364" s="27"/>
    </row>
    <row r="365">
      <c r="A365" s="17"/>
      <c r="B365" s="23"/>
      <c r="C365" s="17"/>
      <c r="D365" s="23"/>
      <c r="E365" s="24"/>
      <c r="F365" s="27"/>
      <c r="G365" s="28"/>
      <c r="H365" s="27"/>
    </row>
    <row r="366">
      <c r="A366" s="17"/>
      <c r="B366" s="23"/>
      <c r="C366" s="17"/>
      <c r="D366" s="23"/>
      <c r="E366" s="24"/>
      <c r="F366" s="27"/>
      <c r="G366" s="28"/>
      <c r="H366" s="27"/>
    </row>
    <row r="367">
      <c r="A367" s="17"/>
      <c r="B367" s="23"/>
      <c r="C367" s="17"/>
      <c r="D367" s="23"/>
      <c r="E367" s="24"/>
      <c r="F367" s="27"/>
      <c r="G367" s="28"/>
      <c r="H367" s="27"/>
    </row>
    <row r="368">
      <c r="A368" s="17"/>
      <c r="B368" s="23"/>
      <c r="C368" s="17"/>
      <c r="D368" s="23"/>
      <c r="E368" s="24"/>
      <c r="F368" s="27"/>
      <c r="G368" s="28"/>
      <c r="H368" s="27"/>
    </row>
    <row r="369">
      <c r="A369" s="17"/>
      <c r="B369" s="23"/>
      <c r="C369" s="17"/>
      <c r="D369" s="23"/>
      <c r="E369" s="24"/>
      <c r="F369" s="27"/>
      <c r="G369" s="28"/>
      <c r="H369" s="27"/>
    </row>
    <row r="370">
      <c r="A370" s="17"/>
      <c r="B370" s="23"/>
      <c r="C370" s="17"/>
      <c r="D370" s="23"/>
      <c r="E370" s="24"/>
      <c r="F370" s="27"/>
      <c r="G370" s="28"/>
      <c r="H370" s="27"/>
    </row>
    <row r="371">
      <c r="A371" s="17"/>
      <c r="B371" s="23"/>
      <c r="C371" s="17"/>
      <c r="D371" s="23"/>
      <c r="E371" s="24"/>
      <c r="F371" s="27"/>
      <c r="G371" s="28"/>
      <c r="H371" s="27"/>
    </row>
    <row r="372">
      <c r="A372" s="17"/>
      <c r="B372" s="23"/>
      <c r="C372" s="17"/>
      <c r="D372" s="23"/>
      <c r="E372" s="24"/>
      <c r="F372" s="27"/>
      <c r="G372" s="28"/>
      <c r="H372" s="27"/>
    </row>
    <row r="373">
      <c r="A373" s="17"/>
      <c r="B373" s="23"/>
      <c r="C373" s="17"/>
      <c r="D373" s="23"/>
      <c r="E373" s="24"/>
      <c r="F373" s="27"/>
      <c r="G373" s="28"/>
      <c r="H373" s="27"/>
    </row>
    <row r="374">
      <c r="A374" s="17"/>
      <c r="B374" s="23"/>
      <c r="C374" s="17"/>
      <c r="D374" s="23"/>
      <c r="E374" s="24"/>
      <c r="F374" s="27"/>
      <c r="G374" s="28"/>
      <c r="H374" s="27"/>
    </row>
    <row r="375">
      <c r="A375" s="17"/>
      <c r="B375" s="23"/>
      <c r="C375" s="17"/>
      <c r="D375" s="23"/>
      <c r="E375" s="24"/>
      <c r="F375" s="27"/>
      <c r="G375" s="28"/>
      <c r="H375" s="27"/>
    </row>
    <row r="376">
      <c r="A376" s="17"/>
      <c r="B376" s="23"/>
      <c r="C376" s="17"/>
      <c r="D376" s="23"/>
      <c r="E376" s="24"/>
      <c r="F376" s="27"/>
      <c r="G376" s="28"/>
      <c r="H376" s="27"/>
    </row>
    <row r="377">
      <c r="A377" s="17"/>
      <c r="B377" s="23"/>
      <c r="C377" s="17"/>
      <c r="D377" s="23"/>
      <c r="E377" s="24"/>
      <c r="F377" s="27"/>
      <c r="G377" s="28"/>
      <c r="H377" s="27"/>
    </row>
    <row r="378">
      <c r="A378" s="17"/>
      <c r="B378" s="23"/>
      <c r="C378" s="17"/>
      <c r="D378" s="23"/>
      <c r="E378" s="24"/>
      <c r="F378" s="27"/>
      <c r="G378" s="28"/>
      <c r="H378" s="27"/>
    </row>
    <row r="379">
      <c r="A379" s="17"/>
      <c r="B379" s="23"/>
      <c r="C379" s="17"/>
      <c r="D379" s="23"/>
      <c r="E379" s="24"/>
      <c r="F379" s="27"/>
      <c r="G379" s="28"/>
      <c r="H379" s="27"/>
    </row>
    <row r="380">
      <c r="A380" s="17"/>
      <c r="B380" s="23"/>
      <c r="C380" s="17"/>
      <c r="D380" s="23"/>
      <c r="E380" s="24"/>
      <c r="F380" s="27"/>
      <c r="G380" s="28"/>
      <c r="H380" s="27"/>
    </row>
    <row r="381">
      <c r="A381" s="17"/>
      <c r="B381" s="23"/>
      <c r="C381" s="17"/>
      <c r="D381" s="23"/>
      <c r="E381" s="24"/>
      <c r="F381" s="27"/>
      <c r="G381" s="28"/>
      <c r="H381" s="27"/>
    </row>
    <row r="382">
      <c r="A382" s="17"/>
      <c r="B382" s="23"/>
      <c r="C382" s="17"/>
      <c r="D382" s="23"/>
      <c r="E382" s="24"/>
      <c r="F382" s="27"/>
      <c r="G382" s="28"/>
      <c r="H382" s="27"/>
    </row>
    <row r="383">
      <c r="A383" s="17"/>
      <c r="B383" s="23"/>
      <c r="C383" s="17"/>
      <c r="D383" s="23"/>
      <c r="E383" s="24"/>
      <c r="F383" s="27"/>
      <c r="G383" s="28"/>
      <c r="H383" s="27"/>
    </row>
    <row r="384">
      <c r="A384" s="17"/>
      <c r="B384" s="23"/>
      <c r="C384" s="17"/>
      <c r="D384" s="23"/>
      <c r="E384" s="24"/>
      <c r="F384" s="27"/>
      <c r="G384" s="28"/>
      <c r="H384" s="27"/>
    </row>
    <row r="385">
      <c r="A385" s="17"/>
      <c r="B385" s="23"/>
      <c r="C385" s="17"/>
      <c r="D385" s="23"/>
      <c r="E385" s="24"/>
      <c r="F385" s="27"/>
      <c r="G385" s="28"/>
      <c r="H385" s="27"/>
    </row>
    <row r="386">
      <c r="A386" s="17"/>
      <c r="B386" s="23"/>
      <c r="C386" s="17"/>
      <c r="D386" s="23"/>
      <c r="E386" s="24"/>
      <c r="F386" s="27"/>
      <c r="G386" s="28"/>
      <c r="H386" s="27"/>
    </row>
    <row r="387">
      <c r="A387" s="17"/>
      <c r="B387" s="23"/>
      <c r="C387" s="17"/>
      <c r="D387" s="23"/>
      <c r="E387" s="24"/>
      <c r="F387" s="27"/>
      <c r="G387" s="28"/>
      <c r="H387" s="27"/>
    </row>
    <row r="388">
      <c r="A388" s="17"/>
      <c r="B388" s="23"/>
      <c r="C388" s="17"/>
      <c r="D388" s="23"/>
      <c r="E388" s="24"/>
      <c r="F388" s="27"/>
      <c r="G388" s="28"/>
      <c r="H388" s="27"/>
    </row>
    <row r="389">
      <c r="A389" s="17"/>
      <c r="B389" s="23"/>
      <c r="C389" s="17"/>
      <c r="D389" s="23"/>
      <c r="E389" s="24"/>
      <c r="F389" s="27"/>
      <c r="G389" s="28"/>
      <c r="H389" s="27"/>
    </row>
    <row r="390">
      <c r="A390" s="17"/>
      <c r="B390" s="23"/>
      <c r="C390" s="17"/>
      <c r="D390" s="23"/>
      <c r="E390" s="24"/>
      <c r="F390" s="27"/>
      <c r="G390" s="28"/>
      <c r="H390" s="27"/>
    </row>
    <row r="391">
      <c r="A391" s="17"/>
      <c r="B391" s="23"/>
      <c r="C391" s="17"/>
      <c r="D391" s="23"/>
      <c r="E391" s="24"/>
      <c r="F391" s="27"/>
      <c r="G391" s="28"/>
      <c r="H391" s="27"/>
    </row>
    <row r="392">
      <c r="A392" s="17"/>
      <c r="B392" s="23"/>
      <c r="C392" s="17"/>
      <c r="D392" s="23"/>
      <c r="E392" s="24"/>
      <c r="F392" s="27"/>
      <c r="G392" s="28"/>
      <c r="H392" s="27"/>
    </row>
    <row r="393">
      <c r="A393" s="17"/>
      <c r="B393" s="23"/>
      <c r="C393" s="17"/>
      <c r="D393" s="23"/>
      <c r="E393" s="24"/>
      <c r="F393" s="27"/>
      <c r="G393" s="28"/>
      <c r="H393" s="27"/>
    </row>
    <row r="394">
      <c r="A394" s="17"/>
      <c r="B394" s="23"/>
      <c r="C394" s="17"/>
      <c r="D394" s="23"/>
      <c r="E394" s="24"/>
      <c r="F394" s="27"/>
      <c r="G394" s="28"/>
      <c r="H394" s="27"/>
    </row>
    <row r="395">
      <c r="A395" s="17"/>
      <c r="B395" s="23"/>
      <c r="C395" s="17"/>
      <c r="D395" s="23"/>
      <c r="E395" s="24"/>
      <c r="F395" s="27"/>
      <c r="G395" s="28"/>
      <c r="H395" s="27"/>
    </row>
    <row r="396">
      <c r="A396" s="17"/>
      <c r="B396" s="23"/>
      <c r="C396" s="17"/>
      <c r="D396" s="23"/>
      <c r="E396" s="24"/>
      <c r="F396" s="27"/>
      <c r="G396" s="28"/>
      <c r="H396" s="27"/>
    </row>
    <row r="397">
      <c r="A397" s="17"/>
      <c r="B397" s="23"/>
      <c r="C397" s="17"/>
      <c r="D397" s="23"/>
      <c r="E397" s="24"/>
      <c r="F397" s="27"/>
      <c r="G397" s="28"/>
      <c r="H397" s="27"/>
    </row>
    <row r="398">
      <c r="A398" s="17"/>
      <c r="B398" s="23"/>
      <c r="C398" s="17"/>
      <c r="D398" s="23"/>
      <c r="E398" s="24"/>
      <c r="F398" s="27"/>
      <c r="G398" s="28"/>
      <c r="H398" s="27"/>
    </row>
    <row r="399">
      <c r="A399" s="17"/>
      <c r="B399" s="23"/>
      <c r="C399" s="17"/>
      <c r="D399" s="23"/>
      <c r="E399" s="24"/>
      <c r="F399" s="27"/>
      <c r="G399" s="28"/>
      <c r="H399" s="27"/>
    </row>
    <row r="400">
      <c r="A400" s="17"/>
      <c r="B400" s="23"/>
      <c r="C400" s="17"/>
      <c r="D400" s="23"/>
      <c r="E400" s="24"/>
      <c r="F400" s="27"/>
      <c r="G400" s="28"/>
      <c r="H400" s="27"/>
    </row>
    <row r="401">
      <c r="A401" s="17"/>
      <c r="B401" s="23"/>
      <c r="C401" s="17"/>
      <c r="D401" s="23"/>
      <c r="E401" s="24"/>
      <c r="F401" s="27"/>
      <c r="G401" s="28"/>
      <c r="H401" s="27"/>
    </row>
    <row r="402">
      <c r="A402" s="17"/>
      <c r="B402" s="23"/>
      <c r="C402" s="17"/>
      <c r="D402" s="23"/>
      <c r="E402" s="24"/>
      <c r="F402" s="27"/>
      <c r="G402" s="28"/>
      <c r="H402" s="27"/>
    </row>
    <row r="403">
      <c r="A403" s="17"/>
      <c r="B403" s="23"/>
      <c r="C403" s="17"/>
      <c r="D403" s="23"/>
      <c r="E403" s="24"/>
      <c r="F403" s="27"/>
      <c r="G403" s="28"/>
      <c r="H403" s="27"/>
    </row>
    <row r="404">
      <c r="A404" s="17"/>
      <c r="B404" s="23"/>
      <c r="C404" s="17"/>
      <c r="D404" s="23"/>
      <c r="E404" s="24"/>
      <c r="F404" s="27"/>
      <c r="G404" s="28"/>
      <c r="H404" s="27"/>
    </row>
    <row r="405">
      <c r="A405" s="17"/>
      <c r="B405" s="23"/>
      <c r="C405" s="17"/>
      <c r="D405" s="23"/>
      <c r="E405" s="24"/>
      <c r="F405" s="27"/>
      <c r="G405" s="28"/>
      <c r="H405" s="27"/>
    </row>
    <row r="406">
      <c r="A406" s="17"/>
      <c r="B406" s="23"/>
      <c r="C406" s="17"/>
      <c r="D406" s="23"/>
      <c r="E406" s="24"/>
      <c r="F406" s="27"/>
      <c r="G406" s="28"/>
      <c r="H406" s="27"/>
    </row>
    <row r="407">
      <c r="A407" s="17"/>
      <c r="B407" s="23"/>
      <c r="C407" s="17"/>
      <c r="D407" s="23"/>
      <c r="E407" s="24"/>
      <c r="F407" s="27"/>
      <c r="G407" s="28"/>
      <c r="H407" s="27"/>
    </row>
    <row r="408">
      <c r="A408" s="17"/>
      <c r="B408" s="23"/>
      <c r="C408" s="17"/>
      <c r="D408" s="23"/>
      <c r="E408" s="24"/>
      <c r="F408" s="27"/>
      <c r="G408" s="28"/>
      <c r="H408" s="27"/>
    </row>
    <row r="409">
      <c r="A409" s="17"/>
      <c r="B409" s="23"/>
      <c r="C409" s="17"/>
      <c r="D409" s="23"/>
      <c r="E409" s="24"/>
      <c r="F409" s="27"/>
      <c r="G409" s="28"/>
      <c r="H409" s="27"/>
    </row>
    <row r="410">
      <c r="A410" s="17"/>
      <c r="B410" s="23"/>
      <c r="C410" s="17"/>
      <c r="D410" s="23"/>
      <c r="E410" s="24"/>
      <c r="F410" s="27"/>
      <c r="G410" s="28"/>
      <c r="H410" s="27"/>
    </row>
    <row r="411">
      <c r="A411" s="17"/>
      <c r="B411" s="23"/>
      <c r="C411" s="17"/>
      <c r="D411" s="23"/>
      <c r="E411" s="24"/>
      <c r="F411" s="27"/>
      <c r="G411" s="28"/>
      <c r="H411" s="27"/>
    </row>
    <row r="412">
      <c r="A412" s="17"/>
      <c r="B412" s="23"/>
      <c r="C412" s="17"/>
      <c r="D412" s="23"/>
      <c r="E412" s="24"/>
      <c r="F412" s="27"/>
      <c r="G412" s="28"/>
      <c r="H412" s="27"/>
    </row>
    <row r="413">
      <c r="A413" s="17"/>
      <c r="B413" s="23"/>
      <c r="C413" s="17"/>
      <c r="D413" s="23"/>
      <c r="E413" s="24"/>
      <c r="F413" s="27"/>
      <c r="G413" s="28"/>
      <c r="H413" s="27"/>
    </row>
    <row r="414">
      <c r="A414" s="17"/>
      <c r="B414" s="23"/>
      <c r="C414" s="17"/>
      <c r="D414" s="23"/>
      <c r="E414" s="24"/>
      <c r="F414" s="27"/>
      <c r="G414" s="28"/>
      <c r="H414" s="27"/>
    </row>
    <row r="415">
      <c r="A415" s="17"/>
      <c r="B415" s="23"/>
      <c r="C415" s="17"/>
      <c r="D415" s="23"/>
      <c r="E415" s="24"/>
      <c r="F415" s="27"/>
      <c r="G415" s="28"/>
      <c r="H415" s="27"/>
    </row>
    <row r="416">
      <c r="A416" s="17"/>
      <c r="B416" s="23"/>
      <c r="C416" s="17"/>
      <c r="D416" s="23"/>
      <c r="E416" s="24"/>
      <c r="F416" s="27"/>
      <c r="G416" s="28"/>
      <c r="H416" s="27"/>
    </row>
    <row r="417">
      <c r="A417" s="17"/>
      <c r="B417" s="23"/>
      <c r="C417" s="17"/>
      <c r="D417" s="23"/>
      <c r="E417" s="24"/>
      <c r="F417" s="27"/>
      <c r="G417" s="28"/>
      <c r="H417" s="27"/>
    </row>
    <row r="418">
      <c r="A418" s="17"/>
      <c r="B418" s="23"/>
      <c r="C418" s="17"/>
      <c r="D418" s="23"/>
      <c r="E418" s="24"/>
      <c r="F418" s="27"/>
      <c r="G418" s="28"/>
      <c r="H418" s="27"/>
    </row>
    <row r="419">
      <c r="A419" s="17"/>
      <c r="B419" s="23"/>
      <c r="C419" s="17"/>
      <c r="D419" s="23"/>
      <c r="E419" s="24"/>
      <c r="F419" s="27"/>
      <c r="G419" s="28"/>
      <c r="H419" s="27"/>
    </row>
    <row r="420">
      <c r="A420" s="17"/>
      <c r="B420" s="23"/>
      <c r="C420" s="17"/>
      <c r="D420" s="23"/>
      <c r="E420" s="24"/>
      <c r="F420" s="27"/>
      <c r="G420" s="28"/>
      <c r="H420" s="27"/>
    </row>
    <row r="421">
      <c r="A421" s="17"/>
      <c r="B421" s="23"/>
      <c r="C421" s="17"/>
      <c r="D421" s="23"/>
      <c r="E421" s="24"/>
      <c r="F421" s="27"/>
      <c r="G421" s="28"/>
      <c r="H421" s="27"/>
    </row>
    <row r="422">
      <c r="A422" s="17"/>
      <c r="B422" s="23"/>
      <c r="C422" s="17"/>
      <c r="D422" s="23"/>
      <c r="E422" s="24"/>
      <c r="F422" s="27"/>
      <c r="G422" s="28"/>
      <c r="H422" s="27"/>
    </row>
    <row r="423">
      <c r="A423" s="17"/>
      <c r="B423" s="23"/>
      <c r="C423" s="17"/>
      <c r="D423" s="23"/>
      <c r="E423" s="24"/>
      <c r="F423" s="27"/>
      <c r="G423" s="28"/>
      <c r="H423" s="27"/>
    </row>
    <row r="424">
      <c r="A424" s="17"/>
      <c r="B424" s="23"/>
      <c r="C424" s="17"/>
      <c r="D424" s="23"/>
      <c r="E424" s="24"/>
      <c r="F424" s="27"/>
      <c r="G424" s="28"/>
      <c r="H424" s="27"/>
    </row>
    <row r="425">
      <c r="A425" s="17"/>
      <c r="B425" s="23"/>
      <c r="C425" s="17"/>
      <c r="D425" s="23"/>
      <c r="E425" s="24"/>
      <c r="F425" s="27"/>
      <c r="G425" s="28"/>
      <c r="H425" s="27"/>
    </row>
    <row r="426">
      <c r="A426" s="17"/>
      <c r="B426" s="23"/>
      <c r="C426" s="17"/>
      <c r="D426" s="23"/>
      <c r="E426" s="24"/>
      <c r="F426" s="27"/>
      <c r="G426" s="28"/>
      <c r="H426" s="27"/>
    </row>
    <row r="427">
      <c r="A427" s="17"/>
      <c r="B427" s="23"/>
      <c r="C427" s="17"/>
      <c r="D427" s="23"/>
      <c r="E427" s="24"/>
      <c r="F427" s="27"/>
      <c r="G427" s="28"/>
      <c r="H427" s="27"/>
    </row>
    <row r="428">
      <c r="A428" s="17"/>
      <c r="B428" s="23"/>
      <c r="C428" s="17"/>
      <c r="D428" s="23"/>
      <c r="E428" s="24"/>
      <c r="F428" s="27"/>
      <c r="G428" s="28"/>
      <c r="H428" s="27"/>
    </row>
    <row r="429">
      <c r="A429" s="17"/>
      <c r="B429" s="23"/>
      <c r="C429" s="17"/>
      <c r="D429" s="23"/>
      <c r="E429" s="24"/>
      <c r="F429" s="27"/>
      <c r="G429" s="28"/>
      <c r="H429" s="27"/>
    </row>
    <row r="430">
      <c r="A430" s="17"/>
      <c r="B430" s="23"/>
      <c r="C430" s="17"/>
      <c r="D430" s="23"/>
      <c r="E430" s="24"/>
      <c r="F430" s="27"/>
      <c r="G430" s="28"/>
      <c r="H430" s="27"/>
    </row>
    <row r="431">
      <c r="A431" s="17"/>
      <c r="B431" s="23"/>
      <c r="C431" s="17"/>
      <c r="D431" s="23"/>
      <c r="E431" s="24"/>
      <c r="F431" s="27"/>
      <c r="G431" s="28"/>
      <c r="H431" s="27"/>
    </row>
    <row r="432">
      <c r="A432" s="17"/>
      <c r="B432" s="23"/>
      <c r="C432" s="17"/>
      <c r="D432" s="23"/>
      <c r="E432" s="24"/>
      <c r="F432" s="27"/>
      <c r="G432" s="28"/>
      <c r="H432" s="27"/>
    </row>
    <row r="433">
      <c r="A433" s="17"/>
      <c r="B433" s="23"/>
      <c r="C433" s="17"/>
      <c r="D433" s="23"/>
      <c r="E433" s="24"/>
      <c r="F433" s="27"/>
      <c r="G433" s="28"/>
      <c r="H433" s="27"/>
    </row>
    <row r="434">
      <c r="A434" s="17"/>
      <c r="B434" s="23"/>
      <c r="C434" s="17"/>
      <c r="D434" s="23"/>
      <c r="E434" s="24"/>
      <c r="F434" s="27"/>
      <c r="G434" s="28"/>
      <c r="H434" s="27"/>
    </row>
    <row r="435">
      <c r="A435" s="17"/>
      <c r="B435" s="23"/>
      <c r="C435" s="17"/>
      <c r="D435" s="23"/>
      <c r="E435" s="24"/>
      <c r="F435" s="27"/>
      <c r="G435" s="28"/>
      <c r="H435" s="27"/>
    </row>
    <row r="436">
      <c r="A436" s="17"/>
      <c r="B436" s="23"/>
      <c r="C436" s="17"/>
      <c r="D436" s="23"/>
      <c r="E436" s="24"/>
      <c r="F436" s="27"/>
      <c r="G436" s="28"/>
      <c r="H436" s="27"/>
    </row>
    <row r="437">
      <c r="A437" s="17"/>
      <c r="B437" s="23"/>
      <c r="C437" s="17"/>
      <c r="D437" s="23"/>
      <c r="E437" s="24"/>
      <c r="F437" s="27"/>
      <c r="G437" s="28"/>
      <c r="H437" s="27"/>
    </row>
    <row r="438">
      <c r="A438" s="17"/>
      <c r="B438" s="23"/>
      <c r="C438" s="17"/>
      <c r="D438" s="23"/>
      <c r="E438" s="24"/>
      <c r="F438" s="27"/>
      <c r="G438" s="28"/>
      <c r="H438" s="27"/>
    </row>
    <row r="439">
      <c r="A439" s="17"/>
      <c r="B439" s="23"/>
      <c r="C439" s="17"/>
      <c r="D439" s="23"/>
      <c r="E439" s="24"/>
      <c r="F439" s="27"/>
      <c r="G439" s="28"/>
      <c r="H439" s="27"/>
    </row>
    <row r="440">
      <c r="A440" s="17"/>
      <c r="B440" s="23"/>
      <c r="C440" s="17"/>
      <c r="D440" s="23"/>
      <c r="E440" s="24"/>
      <c r="F440" s="27"/>
      <c r="G440" s="28"/>
      <c r="H440" s="27"/>
    </row>
    <row r="441">
      <c r="A441" s="17"/>
      <c r="B441" s="23"/>
      <c r="C441" s="17"/>
      <c r="D441" s="23"/>
      <c r="E441" s="24"/>
      <c r="F441" s="27"/>
      <c r="G441" s="28"/>
      <c r="H441" s="27"/>
    </row>
    <row r="442">
      <c r="A442" s="17"/>
      <c r="B442" s="23"/>
      <c r="C442" s="17"/>
      <c r="D442" s="23"/>
      <c r="E442" s="24"/>
      <c r="F442" s="27"/>
      <c r="G442" s="28"/>
      <c r="H442" s="27"/>
    </row>
    <row r="443">
      <c r="A443" s="17"/>
      <c r="B443" s="23"/>
      <c r="C443" s="17"/>
      <c r="D443" s="23"/>
      <c r="E443" s="24"/>
      <c r="F443" s="27"/>
      <c r="G443" s="28"/>
      <c r="H443" s="27"/>
    </row>
    <row r="444">
      <c r="A444" s="17"/>
      <c r="B444" s="23"/>
      <c r="C444" s="17"/>
      <c r="D444" s="23"/>
      <c r="E444" s="24"/>
      <c r="F444" s="27"/>
      <c r="G444" s="28"/>
      <c r="H444" s="27"/>
    </row>
    <row r="445">
      <c r="A445" s="17"/>
      <c r="B445" s="23"/>
      <c r="C445" s="17"/>
      <c r="D445" s="23"/>
      <c r="E445" s="24"/>
      <c r="F445" s="27"/>
      <c r="G445" s="28"/>
      <c r="H445" s="27"/>
    </row>
    <row r="446">
      <c r="A446" s="17"/>
      <c r="B446" s="23"/>
      <c r="C446" s="17"/>
      <c r="D446" s="23"/>
      <c r="E446" s="24"/>
      <c r="F446" s="27"/>
      <c r="G446" s="28"/>
      <c r="H446" s="27"/>
    </row>
    <row r="447">
      <c r="A447" s="17"/>
      <c r="B447" s="23"/>
      <c r="C447" s="17"/>
      <c r="D447" s="23"/>
      <c r="E447" s="24"/>
      <c r="F447" s="27"/>
      <c r="G447" s="28"/>
      <c r="H447" s="27"/>
    </row>
    <row r="448">
      <c r="A448" s="17"/>
      <c r="B448" s="23"/>
      <c r="C448" s="17"/>
      <c r="D448" s="23"/>
      <c r="E448" s="24"/>
      <c r="F448" s="27"/>
      <c r="G448" s="28"/>
      <c r="H448" s="27"/>
    </row>
    <row r="449">
      <c r="A449" s="17"/>
      <c r="B449" s="23"/>
      <c r="C449" s="17"/>
      <c r="D449" s="23"/>
      <c r="E449" s="24"/>
      <c r="F449" s="27"/>
      <c r="G449" s="28"/>
      <c r="H449" s="27"/>
    </row>
    <row r="450">
      <c r="A450" s="17"/>
      <c r="B450" s="23"/>
      <c r="C450" s="17"/>
      <c r="D450" s="23"/>
      <c r="E450" s="24"/>
      <c r="F450" s="27"/>
      <c r="G450" s="28"/>
      <c r="H450" s="27"/>
    </row>
    <row r="451">
      <c r="A451" s="17"/>
      <c r="B451" s="23"/>
      <c r="C451" s="17"/>
      <c r="D451" s="23"/>
      <c r="E451" s="24"/>
      <c r="F451" s="27"/>
      <c r="G451" s="28"/>
      <c r="H451" s="27"/>
    </row>
    <row r="452">
      <c r="A452" s="17"/>
      <c r="B452" s="23"/>
      <c r="C452" s="17"/>
      <c r="D452" s="23"/>
      <c r="E452" s="24"/>
      <c r="F452" s="27"/>
      <c r="G452" s="28"/>
      <c r="H452" s="27"/>
    </row>
    <row r="453">
      <c r="A453" s="17"/>
      <c r="B453" s="23"/>
      <c r="C453" s="17"/>
      <c r="D453" s="23"/>
      <c r="E453" s="24"/>
      <c r="F453" s="27"/>
      <c r="G453" s="28"/>
      <c r="H453" s="27"/>
    </row>
    <row r="454">
      <c r="A454" s="17"/>
      <c r="B454" s="23"/>
      <c r="C454" s="17"/>
      <c r="D454" s="23"/>
      <c r="E454" s="24"/>
      <c r="F454" s="27"/>
      <c r="G454" s="28"/>
      <c r="H454" s="27"/>
    </row>
    <row r="455">
      <c r="A455" s="17"/>
      <c r="B455" s="23"/>
      <c r="C455" s="17"/>
      <c r="D455" s="23"/>
      <c r="E455" s="24"/>
      <c r="F455" s="27"/>
      <c r="G455" s="28"/>
      <c r="H455" s="27"/>
    </row>
    <row r="456">
      <c r="A456" s="17"/>
      <c r="B456" s="23"/>
      <c r="C456" s="17"/>
      <c r="D456" s="23"/>
      <c r="E456" s="24"/>
      <c r="F456" s="27"/>
      <c r="G456" s="28"/>
      <c r="H456" s="27"/>
    </row>
    <row r="457">
      <c r="A457" s="17"/>
      <c r="B457" s="23"/>
      <c r="C457" s="17"/>
      <c r="D457" s="23"/>
      <c r="E457" s="24"/>
      <c r="F457" s="27"/>
      <c r="G457" s="28"/>
      <c r="H457" s="27"/>
    </row>
    <row r="458">
      <c r="A458" s="17"/>
      <c r="B458" s="23"/>
      <c r="C458" s="17"/>
      <c r="D458" s="23"/>
      <c r="E458" s="24"/>
      <c r="F458" s="27"/>
      <c r="G458" s="28"/>
      <c r="H458" s="27"/>
    </row>
    <row r="459">
      <c r="A459" s="17"/>
      <c r="B459" s="23"/>
      <c r="C459" s="17"/>
      <c r="D459" s="23"/>
      <c r="E459" s="24"/>
      <c r="F459" s="27"/>
      <c r="G459" s="28"/>
      <c r="H459" s="27"/>
    </row>
    <row r="460">
      <c r="A460" s="17"/>
      <c r="B460" s="23"/>
      <c r="C460" s="17"/>
      <c r="D460" s="23"/>
      <c r="E460" s="24"/>
      <c r="F460" s="27"/>
      <c r="G460" s="28"/>
      <c r="H460" s="27"/>
    </row>
    <row r="461">
      <c r="A461" s="17"/>
      <c r="B461" s="23"/>
      <c r="C461" s="17"/>
      <c r="D461" s="23"/>
      <c r="E461" s="24"/>
      <c r="F461" s="27"/>
      <c r="G461" s="28"/>
      <c r="H461" s="27"/>
    </row>
    <row r="462">
      <c r="A462" s="17"/>
      <c r="B462" s="23"/>
      <c r="C462" s="17"/>
      <c r="D462" s="23"/>
      <c r="E462" s="24"/>
      <c r="F462" s="27"/>
      <c r="G462" s="28"/>
      <c r="H462" s="27"/>
    </row>
    <row r="463">
      <c r="A463" s="17"/>
      <c r="B463" s="23"/>
      <c r="C463" s="17"/>
      <c r="D463" s="23"/>
      <c r="E463" s="24"/>
      <c r="F463" s="27"/>
      <c r="G463" s="28"/>
      <c r="H463" s="27"/>
    </row>
    <row r="464">
      <c r="A464" s="17"/>
      <c r="B464" s="23"/>
      <c r="C464" s="17"/>
      <c r="D464" s="23"/>
      <c r="E464" s="24"/>
      <c r="F464" s="27"/>
      <c r="G464" s="28"/>
      <c r="H464" s="27"/>
    </row>
    <row r="465">
      <c r="A465" s="17"/>
      <c r="B465" s="23"/>
      <c r="C465" s="17"/>
      <c r="D465" s="23"/>
      <c r="E465" s="24"/>
      <c r="F465" s="27"/>
      <c r="G465" s="28"/>
      <c r="H465" s="27"/>
    </row>
    <row r="466">
      <c r="A466" s="17"/>
      <c r="B466" s="23"/>
      <c r="C466" s="17"/>
      <c r="D466" s="23"/>
      <c r="E466" s="24"/>
      <c r="F466" s="27"/>
      <c r="G466" s="28"/>
      <c r="H466" s="27"/>
    </row>
    <row r="467">
      <c r="A467" s="17"/>
      <c r="B467" s="23"/>
      <c r="C467" s="17"/>
      <c r="D467" s="23"/>
      <c r="E467" s="24"/>
      <c r="F467" s="27"/>
      <c r="G467" s="28"/>
      <c r="H467" s="27"/>
    </row>
    <row r="468">
      <c r="A468" s="17"/>
      <c r="B468" s="23"/>
      <c r="C468" s="17"/>
      <c r="D468" s="23"/>
      <c r="E468" s="24"/>
      <c r="F468" s="27"/>
      <c r="G468" s="28"/>
      <c r="H468" s="27"/>
    </row>
    <row r="469">
      <c r="A469" s="17"/>
      <c r="B469" s="23"/>
      <c r="C469" s="17"/>
      <c r="D469" s="23"/>
      <c r="E469" s="24"/>
      <c r="F469" s="27"/>
      <c r="G469" s="28"/>
      <c r="H469" s="27"/>
    </row>
    <row r="470">
      <c r="A470" s="17"/>
      <c r="B470" s="23"/>
      <c r="C470" s="17"/>
      <c r="D470" s="23"/>
      <c r="E470" s="24"/>
      <c r="F470" s="27"/>
      <c r="G470" s="28"/>
      <c r="H470" s="27"/>
    </row>
    <row r="471">
      <c r="A471" s="17"/>
      <c r="B471" s="23"/>
      <c r="C471" s="17"/>
      <c r="D471" s="23"/>
      <c r="E471" s="24"/>
      <c r="F471" s="27"/>
      <c r="G471" s="28"/>
      <c r="H471" s="27"/>
    </row>
    <row r="472">
      <c r="A472" s="17"/>
      <c r="B472" s="23"/>
      <c r="C472" s="17"/>
      <c r="D472" s="23"/>
      <c r="E472" s="24"/>
      <c r="F472" s="27"/>
      <c r="G472" s="28"/>
      <c r="H472" s="27"/>
    </row>
    <row r="473">
      <c r="A473" s="17"/>
      <c r="B473" s="23"/>
      <c r="C473" s="17"/>
      <c r="D473" s="23"/>
      <c r="E473" s="24"/>
      <c r="F473" s="27"/>
      <c r="G473" s="28"/>
      <c r="H473" s="27"/>
    </row>
    <row r="474">
      <c r="A474" s="17"/>
      <c r="B474" s="23"/>
      <c r="C474" s="17"/>
      <c r="D474" s="23"/>
      <c r="E474" s="24"/>
      <c r="F474" s="27"/>
      <c r="G474" s="28"/>
      <c r="H474" s="27"/>
    </row>
    <row r="475">
      <c r="A475" s="17"/>
      <c r="B475" s="23"/>
      <c r="C475" s="17"/>
      <c r="D475" s="23"/>
      <c r="E475" s="24"/>
      <c r="F475" s="27"/>
      <c r="G475" s="28"/>
      <c r="H475" s="27"/>
    </row>
    <row r="476">
      <c r="A476" s="17"/>
      <c r="B476" s="23"/>
      <c r="C476" s="17"/>
      <c r="D476" s="23"/>
      <c r="E476" s="24"/>
      <c r="F476" s="27"/>
      <c r="G476" s="28"/>
      <c r="H476" s="27"/>
    </row>
    <row r="477">
      <c r="A477" s="17"/>
      <c r="B477" s="23"/>
      <c r="C477" s="17"/>
      <c r="D477" s="23"/>
      <c r="E477" s="24"/>
      <c r="F477" s="27"/>
      <c r="G477" s="28"/>
      <c r="H477" s="27"/>
    </row>
    <row r="478">
      <c r="A478" s="17"/>
      <c r="B478" s="23"/>
      <c r="C478" s="17"/>
      <c r="D478" s="23"/>
      <c r="E478" s="24"/>
      <c r="F478" s="27"/>
      <c r="G478" s="28"/>
      <c r="H478" s="27"/>
    </row>
    <row r="479">
      <c r="A479" s="17"/>
      <c r="B479" s="23"/>
      <c r="C479" s="17"/>
      <c r="D479" s="23"/>
      <c r="E479" s="24"/>
      <c r="F479" s="27"/>
      <c r="G479" s="28"/>
      <c r="H479" s="27"/>
    </row>
    <row r="480">
      <c r="A480" s="17"/>
      <c r="B480" s="23"/>
      <c r="C480" s="17"/>
      <c r="D480" s="23"/>
      <c r="E480" s="24"/>
      <c r="F480" s="27"/>
      <c r="G480" s="28"/>
      <c r="H480" s="27"/>
    </row>
    <row r="481">
      <c r="A481" s="17"/>
      <c r="B481" s="23"/>
      <c r="C481" s="17"/>
      <c r="D481" s="23"/>
      <c r="E481" s="24"/>
      <c r="F481" s="27"/>
      <c r="G481" s="28"/>
      <c r="H481" s="27"/>
    </row>
    <row r="482">
      <c r="A482" s="17"/>
      <c r="B482" s="23"/>
      <c r="C482" s="17"/>
      <c r="D482" s="23"/>
      <c r="E482" s="24"/>
      <c r="F482" s="27"/>
      <c r="G482" s="28"/>
      <c r="H482" s="27"/>
    </row>
    <row r="483">
      <c r="A483" s="17"/>
      <c r="B483" s="23"/>
      <c r="C483" s="17"/>
      <c r="D483" s="23"/>
      <c r="E483" s="24"/>
      <c r="F483" s="27"/>
      <c r="G483" s="28"/>
      <c r="H483" s="27"/>
    </row>
    <row r="484">
      <c r="A484" s="17"/>
      <c r="B484" s="23"/>
      <c r="C484" s="17"/>
      <c r="D484" s="23"/>
      <c r="E484" s="24"/>
      <c r="F484" s="27"/>
      <c r="G484" s="28"/>
      <c r="H484" s="27"/>
    </row>
    <row r="485">
      <c r="A485" s="17"/>
      <c r="B485" s="23"/>
      <c r="C485" s="17"/>
      <c r="D485" s="23"/>
      <c r="E485" s="24"/>
      <c r="F485" s="27"/>
      <c r="G485" s="28"/>
      <c r="H485" s="27"/>
    </row>
    <row r="486">
      <c r="A486" s="17"/>
      <c r="B486" s="23"/>
      <c r="C486" s="17"/>
      <c r="D486" s="23"/>
      <c r="E486" s="24"/>
      <c r="F486" s="27"/>
      <c r="G486" s="28"/>
      <c r="H486" s="27"/>
    </row>
    <row r="487">
      <c r="A487" s="17"/>
      <c r="B487" s="23"/>
      <c r="C487" s="17"/>
      <c r="D487" s="23"/>
      <c r="E487" s="24"/>
      <c r="F487" s="27"/>
      <c r="G487" s="28"/>
      <c r="H487" s="27"/>
    </row>
    <row r="488">
      <c r="A488" s="17"/>
      <c r="B488" s="23"/>
      <c r="C488" s="17"/>
      <c r="D488" s="23"/>
      <c r="E488" s="24"/>
      <c r="F488" s="27"/>
      <c r="G488" s="28"/>
      <c r="H488" s="27"/>
    </row>
    <row r="489">
      <c r="A489" s="17"/>
      <c r="B489" s="23"/>
      <c r="C489" s="17"/>
      <c r="D489" s="23"/>
      <c r="E489" s="24"/>
      <c r="F489" s="27"/>
      <c r="G489" s="28"/>
      <c r="H489" s="27"/>
    </row>
    <row r="490">
      <c r="A490" s="17"/>
      <c r="B490" s="23"/>
      <c r="C490" s="17"/>
      <c r="D490" s="23"/>
      <c r="E490" s="24"/>
      <c r="F490" s="27"/>
      <c r="G490" s="28"/>
      <c r="H490" s="27"/>
    </row>
    <row r="491">
      <c r="A491" s="17"/>
      <c r="B491" s="23"/>
      <c r="C491" s="17"/>
      <c r="D491" s="23"/>
      <c r="E491" s="24"/>
      <c r="F491" s="27"/>
      <c r="G491" s="28"/>
      <c r="H491" s="27"/>
    </row>
    <row r="492">
      <c r="A492" s="17"/>
      <c r="B492" s="23"/>
      <c r="C492" s="17"/>
      <c r="D492" s="23"/>
      <c r="E492" s="24"/>
      <c r="F492" s="27"/>
      <c r="G492" s="28"/>
      <c r="H492" s="27"/>
    </row>
    <row r="493">
      <c r="A493" s="17"/>
      <c r="B493" s="23"/>
      <c r="C493" s="17"/>
      <c r="D493" s="23"/>
      <c r="E493" s="24"/>
      <c r="F493" s="27"/>
      <c r="G493" s="28"/>
      <c r="H493" s="27"/>
    </row>
    <row r="494">
      <c r="A494" s="17"/>
      <c r="B494" s="23"/>
      <c r="C494" s="17"/>
      <c r="D494" s="23"/>
      <c r="E494" s="24"/>
      <c r="F494" s="27"/>
      <c r="G494" s="28"/>
      <c r="H494" s="27"/>
    </row>
    <row r="495">
      <c r="A495" s="17"/>
      <c r="B495" s="23"/>
      <c r="C495" s="17"/>
      <c r="D495" s="23"/>
      <c r="E495" s="24"/>
      <c r="F495" s="27"/>
      <c r="G495" s="28"/>
      <c r="H495" s="27"/>
    </row>
    <row r="496">
      <c r="A496" s="17"/>
      <c r="B496" s="23"/>
      <c r="C496" s="17"/>
      <c r="D496" s="23"/>
      <c r="E496" s="24"/>
      <c r="F496" s="27"/>
      <c r="G496" s="28"/>
      <c r="H496" s="27"/>
    </row>
    <row r="497">
      <c r="A497" s="17"/>
      <c r="B497" s="23"/>
      <c r="C497" s="17"/>
      <c r="D497" s="23"/>
      <c r="E497" s="24"/>
      <c r="F497" s="27"/>
      <c r="G497" s="28"/>
      <c r="H497" s="27"/>
    </row>
    <row r="498">
      <c r="A498" s="17"/>
      <c r="B498" s="23"/>
      <c r="C498" s="17"/>
      <c r="D498" s="23"/>
      <c r="E498" s="24"/>
      <c r="F498" s="27"/>
      <c r="G498" s="28"/>
      <c r="H498" s="27"/>
    </row>
    <row r="499">
      <c r="A499" s="17"/>
      <c r="B499" s="23"/>
      <c r="C499" s="17"/>
      <c r="D499" s="23"/>
      <c r="E499" s="24"/>
      <c r="F499" s="27"/>
      <c r="G499" s="28"/>
      <c r="H499" s="27"/>
    </row>
    <row r="500">
      <c r="A500" s="17"/>
      <c r="B500" s="23"/>
      <c r="C500" s="17"/>
      <c r="D500" s="23"/>
      <c r="E500" s="24"/>
      <c r="F500" s="27"/>
      <c r="G500" s="28"/>
      <c r="H500" s="27"/>
    </row>
    <row r="501">
      <c r="A501" s="17"/>
      <c r="B501" s="23"/>
      <c r="C501" s="17"/>
      <c r="D501" s="23"/>
      <c r="E501" s="24"/>
      <c r="F501" s="27"/>
      <c r="G501" s="28"/>
      <c r="H501" s="27"/>
    </row>
    <row r="502">
      <c r="A502" s="17"/>
      <c r="B502" s="23"/>
      <c r="C502" s="17"/>
      <c r="D502" s="23"/>
      <c r="E502" s="24"/>
      <c r="F502" s="27"/>
      <c r="G502" s="28"/>
      <c r="H502" s="27"/>
    </row>
    <row r="503">
      <c r="A503" s="17"/>
      <c r="B503" s="23"/>
      <c r="C503" s="17"/>
      <c r="D503" s="23"/>
      <c r="E503" s="24"/>
      <c r="F503" s="27"/>
      <c r="G503" s="28"/>
      <c r="H503" s="27"/>
    </row>
    <row r="504">
      <c r="A504" s="17"/>
      <c r="B504" s="23"/>
      <c r="C504" s="17"/>
      <c r="D504" s="23"/>
      <c r="E504" s="24"/>
      <c r="F504" s="27"/>
      <c r="G504" s="28"/>
      <c r="H504" s="27"/>
    </row>
    <row r="505">
      <c r="A505" s="17"/>
      <c r="B505" s="23"/>
      <c r="C505" s="17"/>
      <c r="D505" s="23"/>
      <c r="E505" s="24"/>
      <c r="F505" s="27"/>
      <c r="G505" s="28"/>
      <c r="H505" s="27"/>
    </row>
    <row r="506">
      <c r="A506" s="17"/>
      <c r="B506" s="23"/>
      <c r="C506" s="17"/>
      <c r="D506" s="23"/>
      <c r="E506" s="24"/>
      <c r="F506" s="27"/>
      <c r="G506" s="28"/>
      <c r="H506" s="27"/>
    </row>
    <row r="507">
      <c r="A507" s="17"/>
      <c r="B507" s="23"/>
      <c r="C507" s="17"/>
      <c r="D507" s="23"/>
      <c r="E507" s="24"/>
      <c r="F507" s="27"/>
      <c r="G507" s="28"/>
      <c r="H507" s="27"/>
    </row>
    <row r="508">
      <c r="A508" s="17"/>
      <c r="B508" s="23"/>
      <c r="C508" s="17"/>
      <c r="D508" s="23"/>
      <c r="E508" s="24"/>
      <c r="F508" s="27"/>
      <c r="G508" s="28"/>
      <c r="H508" s="27"/>
    </row>
    <row r="509">
      <c r="A509" s="17"/>
      <c r="B509" s="23"/>
      <c r="C509" s="17"/>
      <c r="D509" s="23"/>
      <c r="E509" s="24"/>
      <c r="F509" s="27"/>
      <c r="G509" s="28"/>
      <c r="H509" s="27"/>
    </row>
    <row r="510">
      <c r="A510" s="17"/>
      <c r="B510" s="23"/>
      <c r="C510" s="17"/>
      <c r="D510" s="23"/>
      <c r="E510" s="24"/>
      <c r="F510" s="27"/>
      <c r="G510" s="28"/>
      <c r="H510" s="27"/>
    </row>
    <row r="511">
      <c r="A511" s="17"/>
      <c r="B511" s="23"/>
      <c r="C511" s="17"/>
      <c r="D511" s="23"/>
      <c r="E511" s="24"/>
      <c r="F511" s="27"/>
      <c r="G511" s="28"/>
      <c r="H511" s="27"/>
    </row>
    <row r="512">
      <c r="A512" s="17"/>
      <c r="B512" s="23"/>
      <c r="C512" s="17"/>
      <c r="D512" s="23"/>
      <c r="E512" s="24"/>
      <c r="F512" s="27"/>
      <c r="G512" s="28"/>
      <c r="H512" s="27"/>
    </row>
    <row r="513">
      <c r="A513" s="17"/>
      <c r="B513" s="23"/>
      <c r="C513" s="17"/>
      <c r="D513" s="23"/>
      <c r="E513" s="24"/>
      <c r="F513" s="27"/>
      <c r="G513" s="28"/>
      <c r="H513" s="27"/>
    </row>
    <row r="514">
      <c r="A514" s="17"/>
      <c r="B514" s="23"/>
      <c r="C514" s="17"/>
      <c r="D514" s="23"/>
      <c r="E514" s="24"/>
      <c r="F514" s="27"/>
      <c r="G514" s="28"/>
      <c r="H514" s="27"/>
    </row>
    <row r="515">
      <c r="A515" s="17"/>
      <c r="B515" s="23"/>
      <c r="C515" s="17"/>
      <c r="D515" s="23"/>
      <c r="E515" s="24"/>
      <c r="F515" s="27"/>
      <c r="G515" s="28"/>
      <c r="H515" s="27"/>
    </row>
    <row r="516">
      <c r="A516" s="17"/>
      <c r="B516" s="23"/>
      <c r="C516" s="17"/>
      <c r="D516" s="23"/>
      <c r="E516" s="24"/>
      <c r="F516" s="27"/>
      <c r="G516" s="28"/>
      <c r="H516" s="27"/>
    </row>
    <row r="517">
      <c r="A517" s="17"/>
      <c r="B517" s="23"/>
      <c r="C517" s="17"/>
      <c r="D517" s="23"/>
      <c r="E517" s="24"/>
      <c r="F517" s="27"/>
      <c r="G517" s="28"/>
      <c r="H517" s="27"/>
    </row>
    <row r="518">
      <c r="A518" s="17"/>
      <c r="B518" s="23"/>
      <c r="C518" s="17"/>
      <c r="D518" s="23"/>
      <c r="E518" s="24"/>
      <c r="F518" s="27"/>
      <c r="G518" s="28"/>
      <c r="H518" s="27"/>
    </row>
    <row r="519">
      <c r="A519" s="17"/>
      <c r="B519" s="23"/>
      <c r="C519" s="17"/>
      <c r="D519" s="23"/>
      <c r="E519" s="19"/>
      <c r="F519" s="20"/>
      <c r="G519" s="28"/>
      <c r="H519" s="27"/>
    </row>
    <row r="520">
      <c r="A520" s="17"/>
      <c r="B520" s="23"/>
      <c r="C520" s="17"/>
      <c r="D520" s="23"/>
      <c r="E520" s="24"/>
      <c r="F520" s="27"/>
      <c r="G520" s="28"/>
      <c r="H520" s="27"/>
    </row>
    <row r="521">
      <c r="A521" s="17"/>
      <c r="B521" s="23"/>
      <c r="C521" s="17"/>
      <c r="D521" s="23"/>
      <c r="E521" s="24"/>
      <c r="F521" s="27"/>
      <c r="G521" s="28"/>
      <c r="H521" s="27"/>
    </row>
    <row r="522">
      <c r="A522" s="17"/>
      <c r="B522" s="23"/>
      <c r="C522" s="17"/>
      <c r="D522" s="23"/>
      <c r="E522" s="24"/>
      <c r="F522" s="27"/>
      <c r="G522" s="28"/>
      <c r="H522" s="27"/>
    </row>
    <row r="523">
      <c r="A523" s="17"/>
      <c r="B523" s="23"/>
      <c r="C523" s="17"/>
      <c r="D523" s="23"/>
      <c r="E523" s="24"/>
      <c r="F523" s="27"/>
      <c r="G523" s="28"/>
      <c r="H523" s="27"/>
    </row>
    <row r="524">
      <c r="A524" s="17"/>
      <c r="B524" s="23"/>
      <c r="C524" s="17"/>
      <c r="D524" s="23"/>
      <c r="E524" s="24"/>
      <c r="F524" s="27"/>
      <c r="G524" s="28"/>
      <c r="H524" s="27"/>
    </row>
    <row r="525">
      <c r="A525" s="17"/>
      <c r="B525" s="23"/>
      <c r="C525" s="17"/>
      <c r="D525" s="23"/>
      <c r="E525" s="24"/>
      <c r="F525" s="27"/>
      <c r="G525" s="28"/>
      <c r="H525" s="27"/>
    </row>
    <row r="526">
      <c r="A526" s="17"/>
      <c r="B526" s="23"/>
      <c r="C526" s="17"/>
      <c r="D526" s="23"/>
      <c r="E526" s="24"/>
      <c r="F526" s="27"/>
      <c r="G526" s="28"/>
      <c r="H526" s="27"/>
    </row>
    <row r="527">
      <c r="A527" s="17"/>
      <c r="B527" s="23"/>
      <c r="C527" s="17"/>
      <c r="D527" s="23"/>
      <c r="E527" s="24"/>
      <c r="F527" s="27"/>
      <c r="G527" s="28"/>
      <c r="H527" s="27"/>
    </row>
    <row r="528">
      <c r="A528" s="17"/>
      <c r="B528" s="23"/>
      <c r="C528" s="17"/>
      <c r="D528" s="23"/>
      <c r="E528" s="24"/>
      <c r="F528" s="27"/>
      <c r="G528" s="28"/>
      <c r="H528" s="27"/>
    </row>
    <row r="529">
      <c r="A529" s="17"/>
      <c r="B529" s="23"/>
      <c r="C529" s="17"/>
      <c r="D529" s="23"/>
      <c r="E529" s="24"/>
      <c r="F529" s="27"/>
      <c r="G529" s="28"/>
      <c r="H529" s="27"/>
    </row>
    <row r="530">
      <c r="A530" s="17"/>
      <c r="B530" s="23"/>
      <c r="C530" s="17"/>
      <c r="D530" s="23"/>
      <c r="E530" s="24"/>
      <c r="F530" s="27"/>
      <c r="G530" s="28"/>
      <c r="H530" s="27"/>
    </row>
    <row r="531">
      <c r="A531" s="17"/>
      <c r="B531" s="23"/>
      <c r="C531" s="17"/>
      <c r="D531" s="23"/>
      <c r="E531" s="24"/>
      <c r="F531" s="27"/>
      <c r="G531" s="28"/>
      <c r="H531" s="27"/>
    </row>
    <row r="532">
      <c r="A532" s="17"/>
      <c r="B532" s="23"/>
      <c r="C532" s="17"/>
      <c r="D532" s="23"/>
      <c r="E532" s="24"/>
      <c r="F532" s="27"/>
      <c r="G532" s="28"/>
      <c r="H532" s="27"/>
    </row>
    <row r="533">
      <c r="A533" s="17"/>
      <c r="B533" s="23"/>
      <c r="C533" s="17"/>
      <c r="D533" s="23"/>
      <c r="E533" s="24"/>
      <c r="F533" s="27"/>
      <c r="G533" s="28"/>
      <c r="H533" s="27"/>
    </row>
    <row r="534">
      <c r="A534" s="17"/>
      <c r="B534" s="23"/>
      <c r="C534" s="17"/>
      <c r="D534" s="23"/>
      <c r="E534" s="24"/>
      <c r="F534" s="27"/>
      <c r="G534" s="28"/>
      <c r="H534" s="27"/>
    </row>
    <row r="535">
      <c r="A535" s="17"/>
      <c r="B535" s="23"/>
      <c r="C535" s="17"/>
      <c r="D535" s="23"/>
      <c r="E535" s="24"/>
      <c r="F535" s="27"/>
      <c r="G535" s="28"/>
      <c r="H535" s="27"/>
    </row>
    <row r="536">
      <c r="A536" s="17"/>
      <c r="B536" s="23"/>
      <c r="C536" s="17"/>
      <c r="D536" s="23"/>
      <c r="E536" s="24"/>
      <c r="F536" s="27"/>
      <c r="G536" s="28"/>
      <c r="H536" s="27"/>
    </row>
    <row r="537">
      <c r="A537" s="17"/>
      <c r="B537" s="23"/>
      <c r="C537" s="17"/>
      <c r="D537" s="23"/>
      <c r="E537" s="24"/>
      <c r="F537" s="27"/>
      <c r="G537" s="28"/>
      <c r="H537" s="27"/>
    </row>
    <row r="538">
      <c r="A538" s="17"/>
      <c r="B538" s="23"/>
      <c r="C538" s="17"/>
      <c r="D538" s="23"/>
      <c r="E538" s="24"/>
      <c r="F538" s="27"/>
      <c r="G538" s="28"/>
      <c r="H538" s="27"/>
    </row>
    <row r="539">
      <c r="A539" s="17"/>
      <c r="B539" s="23"/>
      <c r="C539" s="17"/>
      <c r="D539" s="23"/>
      <c r="E539" s="24"/>
      <c r="F539" s="27"/>
      <c r="G539" s="28"/>
      <c r="H539" s="27"/>
    </row>
    <row r="540">
      <c r="A540" s="17"/>
      <c r="B540" s="23"/>
      <c r="C540" s="17"/>
      <c r="D540" s="23"/>
      <c r="E540" s="24"/>
      <c r="F540" s="27"/>
      <c r="G540" s="28"/>
      <c r="H540" s="27"/>
    </row>
    <row r="541">
      <c r="A541" s="17"/>
      <c r="B541" s="23"/>
      <c r="C541" s="17"/>
      <c r="D541" s="23"/>
      <c r="E541" s="24"/>
      <c r="F541" s="27"/>
      <c r="G541" s="28"/>
      <c r="H541" s="27"/>
    </row>
    <row r="542">
      <c r="A542" s="17"/>
      <c r="B542" s="23"/>
      <c r="C542" s="17"/>
      <c r="D542" s="23"/>
      <c r="E542" s="24"/>
      <c r="F542" s="27"/>
      <c r="G542" s="28"/>
      <c r="H542" s="27"/>
    </row>
    <row r="543">
      <c r="A543" s="17"/>
      <c r="B543" s="23"/>
      <c r="C543" s="17"/>
      <c r="D543" s="23"/>
      <c r="E543" s="24"/>
      <c r="F543" s="27"/>
      <c r="G543" s="28"/>
      <c r="H543" s="27"/>
    </row>
    <row r="544">
      <c r="A544" s="17"/>
      <c r="B544" s="23"/>
      <c r="C544" s="17"/>
      <c r="D544" s="23"/>
      <c r="E544" s="24"/>
      <c r="F544" s="27"/>
      <c r="G544" s="28"/>
      <c r="H544" s="27"/>
    </row>
    <row r="545">
      <c r="A545" s="17"/>
      <c r="B545" s="23"/>
      <c r="C545" s="17"/>
      <c r="D545" s="23"/>
      <c r="E545" s="24"/>
      <c r="F545" s="27"/>
      <c r="G545" s="28"/>
      <c r="H545" s="27"/>
    </row>
    <row r="546">
      <c r="A546" s="17"/>
      <c r="B546" s="23"/>
      <c r="C546" s="17"/>
      <c r="D546" s="23"/>
      <c r="E546" s="24"/>
      <c r="F546" s="27"/>
      <c r="G546" s="28"/>
      <c r="H546" s="27"/>
    </row>
    <row r="547">
      <c r="A547" s="17"/>
      <c r="B547" s="23"/>
      <c r="C547" s="17"/>
      <c r="D547" s="23"/>
      <c r="E547" s="24"/>
      <c r="F547" s="27"/>
      <c r="G547" s="28"/>
      <c r="H547" s="27"/>
    </row>
    <row r="548">
      <c r="A548" s="17"/>
      <c r="B548" s="23"/>
      <c r="C548" s="17"/>
      <c r="D548" s="23"/>
      <c r="E548" s="24"/>
      <c r="F548" s="27"/>
      <c r="G548" s="28"/>
      <c r="H548" s="27"/>
    </row>
    <row r="549">
      <c r="A549" s="17"/>
      <c r="B549" s="23"/>
      <c r="C549" s="17"/>
      <c r="D549" s="23"/>
      <c r="E549" s="24"/>
      <c r="F549" s="27"/>
      <c r="G549" s="28"/>
      <c r="H549" s="27"/>
    </row>
    <row r="550">
      <c r="A550" s="17"/>
      <c r="B550" s="23"/>
      <c r="C550" s="17"/>
      <c r="D550" s="23"/>
      <c r="E550" s="24"/>
      <c r="F550" s="27"/>
      <c r="G550" s="28"/>
      <c r="H550" s="27"/>
    </row>
    <row r="551">
      <c r="A551" s="17"/>
      <c r="B551" s="23"/>
      <c r="C551" s="17"/>
      <c r="D551" s="23"/>
      <c r="E551" s="24"/>
      <c r="F551" s="27"/>
      <c r="G551" s="28"/>
      <c r="H551" s="27"/>
    </row>
    <row r="552">
      <c r="A552" s="17"/>
      <c r="B552" s="23"/>
      <c r="C552" s="17"/>
      <c r="D552" s="23"/>
      <c r="E552" s="24"/>
      <c r="F552" s="27"/>
      <c r="G552" s="28"/>
      <c r="H552" s="27"/>
    </row>
    <row r="553">
      <c r="A553" s="17"/>
      <c r="B553" s="23"/>
      <c r="C553" s="17"/>
      <c r="D553" s="23"/>
      <c r="E553" s="24"/>
      <c r="F553" s="27"/>
      <c r="G553" s="28"/>
      <c r="H553" s="27"/>
    </row>
    <row r="554">
      <c r="A554" s="17"/>
      <c r="B554" s="23"/>
      <c r="C554" s="17"/>
      <c r="D554" s="23"/>
      <c r="E554" s="24"/>
      <c r="F554" s="27"/>
      <c r="G554" s="28"/>
      <c r="H554" s="27"/>
    </row>
    <row r="555">
      <c r="A555" s="17"/>
      <c r="B555" s="23"/>
      <c r="C555" s="17"/>
      <c r="D555" s="23"/>
      <c r="E555" s="24"/>
      <c r="F555" s="27"/>
      <c r="G555" s="28"/>
      <c r="H555" s="27"/>
    </row>
    <row r="556">
      <c r="A556" s="17"/>
      <c r="B556" s="23"/>
      <c r="C556" s="17"/>
      <c r="D556" s="23"/>
      <c r="E556" s="24"/>
      <c r="F556" s="27"/>
      <c r="G556" s="28"/>
      <c r="H556" s="27"/>
    </row>
    <row r="557">
      <c r="A557" s="17"/>
      <c r="B557" s="23"/>
      <c r="C557" s="17"/>
      <c r="D557" s="23"/>
      <c r="E557" s="24"/>
      <c r="F557" s="27"/>
      <c r="G557" s="28"/>
      <c r="H557" s="27"/>
    </row>
    <row r="558">
      <c r="A558" s="17"/>
      <c r="B558" s="23"/>
      <c r="C558" s="17"/>
      <c r="D558" s="23"/>
      <c r="E558" s="24"/>
      <c r="F558" s="27"/>
      <c r="G558" s="28"/>
      <c r="H558" s="27"/>
    </row>
    <row r="559">
      <c r="A559" s="17"/>
      <c r="B559" s="23"/>
      <c r="C559" s="17"/>
      <c r="D559" s="23"/>
      <c r="E559" s="24"/>
      <c r="F559" s="27"/>
      <c r="G559" s="28"/>
      <c r="H559" s="27"/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43491.82239203704</v>
      </c>
      <c r="B2" s="5">
        <v>43492.1556017708</v>
      </c>
      <c r="C2" s="6">
        <v>1.05</v>
      </c>
      <c r="D2" s="6">
        <v>66.0</v>
      </c>
      <c r="E2" s="7" t="s">
        <v>7</v>
      </c>
      <c r="F2" s="7" t="s">
        <v>8</v>
      </c>
      <c r="G2" s="8"/>
    </row>
    <row r="3">
      <c r="A3" s="4">
        <v>43491.83275920139</v>
      </c>
      <c r="B3" s="5">
        <v>43492.1660231597</v>
      </c>
      <c r="C3" s="6">
        <v>1.05</v>
      </c>
      <c r="D3" s="6">
        <v>67.0</v>
      </c>
      <c r="E3" s="7" t="s">
        <v>7</v>
      </c>
      <c r="F3" s="7" t="s">
        <v>8</v>
      </c>
      <c r="G3" s="8"/>
    </row>
    <row r="4">
      <c r="A4" s="4">
        <v>43491.85364083333</v>
      </c>
      <c r="B4" s="5">
        <v>43492.186864618</v>
      </c>
      <c r="C4" s="6">
        <v>1.05</v>
      </c>
      <c r="D4" s="6">
        <v>67.0</v>
      </c>
      <c r="E4" s="7" t="s">
        <v>7</v>
      </c>
      <c r="F4" s="7" t="s">
        <v>8</v>
      </c>
      <c r="G4" s="8"/>
    </row>
    <row r="5">
      <c r="A5" s="4">
        <v>43491.86404907407</v>
      </c>
      <c r="B5" s="5">
        <v>43492.1972839699</v>
      </c>
      <c r="C5" s="6">
        <v>1.05</v>
      </c>
      <c r="D5" s="6">
        <v>66.0</v>
      </c>
      <c r="E5" s="7" t="s">
        <v>7</v>
      </c>
      <c r="F5" s="7" t="s">
        <v>8</v>
      </c>
      <c r="G5" s="8"/>
    </row>
    <row r="6">
      <c r="A6" s="4">
        <v>43491.87445480324</v>
      </c>
      <c r="B6" s="5">
        <v>43492.2077171064</v>
      </c>
      <c r="C6" s="6">
        <v>1.05</v>
      </c>
      <c r="D6" s="6">
        <v>66.0</v>
      </c>
      <c r="E6" s="7" t="s">
        <v>7</v>
      </c>
      <c r="F6" s="7" t="s">
        <v>8</v>
      </c>
      <c r="G6" s="8"/>
    </row>
    <row r="7">
      <c r="A7" s="4">
        <v>43491.91616115741</v>
      </c>
      <c r="B7" s="5">
        <v>43492.249415</v>
      </c>
      <c r="C7" s="6">
        <v>1.051</v>
      </c>
      <c r="D7" s="6">
        <v>66.0</v>
      </c>
      <c r="E7" s="7" t="s">
        <v>7</v>
      </c>
      <c r="F7" s="7" t="s">
        <v>8</v>
      </c>
      <c r="G7" s="8"/>
    </row>
    <row r="8">
      <c r="A8" s="4">
        <v>43491.92683413194</v>
      </c>
      <c r="B8" s="5">
        <v>43492.259837118</v>
      </c>
      <c r="C8" s="6">
        <v>1.051</v>
      </c>
      <c r="D8" s="6">
        <v>66.0</v>
      </c>
      <c r="E8" s="7" t="s">
        <v>7</v>
      </c>
      <c r="F8" s="7" t="s">
        <v>8</v>
      </c>
      <c r="G8" s="8"/>
    </row>
    <row r="9">
      <c r="A9" s="4">
        <v>43491.93705893519</v>
      </c>
      <c r="B9" s="5">
        <v>43492.2702576851</v>
      </c>
      <c r="C9" s="6">
        <v>1.051</v>
      </c>
      <c r="D9" s="6">
        <v>66.0</v>
      </c>
      <c r="E9" s="7" t="s">
        <v>7</v>
      </c>
      <c r="F9" s="7" t="s">
        <v>8</v>
      </c>
      <c r="G9" s="8"/>
    </row>
    <row r="10">
      <c r="A10" s="4">
        <v>43491.94742361111</v>
      </c>
      <c r="B10" s="5">
        <v>43492.280680081</v>
      </c>
      <c r="C10" s="6">
        <v>1.051</v>
      </c>
      <c r="D10" s="6">
        <v>66.0</v>
      </c>
      <c r="E10" s="7" t="s">
        <v>7</v>
      </c>
      <c r="F10" s="7" t="s">
        <v>8</v>
      </c>
      <c r="G10" s="8"/>
    </row>
    <row r="11">
      <c r="A11" s="4">
        <v>43491.95786516204</v>
      </c>
      <c r="B11" s="5">
        <v>43492.2911006134</v>
      </c>
      <c r="C11" s="6">
        <v>1.051</v>
      </c>
      <c r="D11" s="6">
        <v>66.0</v>
      </c>
      <c r="E11" s="7" t="s">
        <v>7</v>
      </c>
      <c r="F11" s="7" t="s">
        <v>8</v>
      </c>
      <c r="G11" s="8"/>
    </row>
    <row r="12">
      <c r="A12" s="4">
        <v>43491.968314247686</v>
      </c>
      <c r="B12" s="5">
        <v>43492.301522662</v>
      </c>
      <c r="C12" s="6">
        <v>1.051</v>
      </c>
      <c r="D12" s="6">
        <v>66.0</v>
      </c>
      <c r="E12" s="7" t="s">
        <v>7</v>
      </c>
      <c r="F12" s="7" t="s">
        <v>8</v>
      </c>
      <c r="G12" s="8"/>
    </row>
    <row r="13">
      <c r="A13" s="4">
        <v>43491.97879231481</v>
      </c>
      <c r="B13" s="5">
        <v>43492.3119442592</v>
      </c>
      <c r="C13" s="6">
        <v>1.051</v>
      </c>
      <c r="D13" s="6">
        <v>66.0</v>
      </c>
      <c r="E13" s="7" t="s">
        <v>7</v>
      </c>
      <c r="F13" s="7" t="s">
        <v>8</v>
      </c>
      <c r="G13" s="8"/>
    </row>
    <row r="14">
      <c r="A14" s="4">
        <v>43491.98917675926</v>
      </c>
      <c r="B14" s="5">
        <v>43492.3223780208</v>
      </c>
      <c r="C14" s="6">
        <v>1.051</v>
      </c>
      <c r="D14" s="6">
        <v>66.0</v>
      </c>
      <c r="E14" s="7" t="s">
        <v>7</v>
      </c>
      <c r="F14" s="7" t="s">
        <v>8</v>
      </c>
      <c r="G14" s="8"/>
    </row>
    <row r="15">
      <c r="A15" s="4">
        <v>43491.9995962963</v>
      </c>
      <c r="B15" s="5">
        <v>43492.3328000578</v>
      </c>
      <c r="C15" s="6">
        <v>1.051</v>
      </c>
      <c r="D15" s="6">
        <v>66.0</v>
      </c>
      <c r="E15" s="7" t="s">
        <v>7</v>
      </c>
      <c r="F15" s="7" t="s">
        <v>8</v>
      </c>
      <c r="G15" s="8"/>
    </row>
    <row r="16">
      <c r="A16" s="4">
        <v>43492.01003672453</v>
      </c>
      <c r="B16" s="5">
        <v>43492.3432228819</v>
      </c>
      <c r="C16" s="6">
        <v>1.05</v>
      </c>
      <c r="D16" s="6">
        <v>66.0</v>
      </c>
      <c r="E16" s="7" t="s">
        <v>7</v>
      </c>
      <c r="F16" s="7" t="s">
        <v>8</v>
      </c>
      <c r="G16" s="8"/>
    </row>
    <row r="17">
      <c r="A17" s="4">
        <v>43492.06213440972</v>
      </c>
      <c r="B17" s="5">
        <v>43492.3953412615</v>
      </c>
      <c r="C17" s="6">
        <v>1.05</v>
      </c>
      <c r="D17" s="6">
        <v>66.0</v>
      </c>
      <c r="E17" s="7" t="s">
        <v>7</v>
      </c>
      <c r="F17" s="7" t="s">
        <v>8</v>
      </c>
      <c r="G17" s="8"/>
    </row>
    <row r="18">
      <c r="A18" s="4">
        <v>43492.07257056713</v>
      </c>
      <c r="B18" s="5">
        <v>43492.4057736921</v>
      </c>
      <c r="C18" s="6">
        <v>1.051</v>
      </c>
      <c r="D18" s="6">
        <v>66.0</v>
      </c>
      <c r="E18" s="7" t="s">
        <v>7</v>
      </c>
      <c r="F18" s="7" t="s">
        <v>8</v>
      </c>
      <c r="G18" s="8"/>
    </row>
    <row r="19">
      <c r="A19" s="4">
        <v>43492.11446851851</v>
      </c>
      <c r="B19" s="5">
        <v>43492.4474603009</v>
      </c>
      <c r="C19" s="6">
        <v>1.051</v>
      </c>
      <c r="D19" s="6">
        <v>66.0</v>
      </c>
      <c r="E19" s="7" t="s">
        <v>7</v>
      </c>
      <c r="F19" s="7" t="s">
        <v>8</v>
      </c>
      <c r="G19" s="8"/>
    </row>
    <row r="20">
      <c r="A20" s="4">
        <v>43492.124675659725</v>
      </c>
      <c r="B20" s="5">
        <v>43492.4578798148</v>
      </c>
      <c r="C20" s="6">
        <v>1.05</v>
      </c>
      <c r="D20" s="6">
        <v>66.0</v>
      </c>
      <c r="E20" s="7" t="s">
        <v>7</v>
      </c>
      <c r="F20" s="7" t="s">
        <v>8</v>
      </c>
      <c r="G20" s="8"/>
    </row>
    <row r="21">
      <c r="A21" s="4">
        <v>43492.135192002315</v>
      </c>
      <c r="B21" s="5">
        <v>43492.4683018865</v>
      </c>
      <c r="C21" s="6">
        <v>1.05</v>
      </c>
      <c r="D21" s="6">
        <v>66.0</v>
      </c>
      <c r="E21" s="7" t="s">
        <v>7</v>
      </c>
      <c r="F21" s="7" t="s">
        <v>8</v>
      </c>
      <c r="G21" s="8"/>
    </row>
    <row r="22">
      <c r="A22" s="4">
        <v>43492.15602224537</v>
      </c>
      <c r="B22" s="5">
        <v>43492.4891458912</v>
      </c>
      <c r="C22" s="6">
        <v>1.051</v>
      </c>
      <c r="D22" s="6">
        <v>66.0</v>
      </c>
      <c r="E22" s="7" t="s">
        <v>7</v>
      </c>
      <c r="F22" s="7" t="s">
        <v>8</v>
      </c>
      <c r="G22" s="8"/>
    </row>
    <row r="23">
      <c r="A23" s="4">
        <v>43492.16643265046</v>
      </c>
      <c r="B23" s="5">
        <v>43492.4995680555</v>
      </c>
      <c r="C23" s="6">
        <v>1.05</v>
      </c>
      <c r="D23" s="6">
        <v>65.0</v>
      </c>
      <c r="E23" s="7" t="s">
        <v>7</v>
      </c>
      <c r="F23" s="7" t="s">
        <v>8</v>
      </c>
      <c r="G23" s="8"/>
    </row>
    <row r="24">
      <c r="A24" s="4">
        <v>43492.187269155096</v>
      </c>
      <c r="B24" s="5">
        <v>43492.5204105324</v>
      </c>
      <c r="C24" s="6">
        <v>1.05</v>
      </c>
      <c r="D24" s="6">
        <v>65.0</v>
      </c>
      <c r="E24" s="7" t="s">
        <v>7</v>
      </c>
      <c r="F24" s="7" t="s">
        <v>8</v>
      </c>
      <c r="G24" s="8"/>
    </row>
    <row r="25">
      <c r="A25" s="4">
        <v>43492.19770975695</v>
      </c>
      <c r="B25" s="5">
        <v>43492.530830949</v>
      </c>
      <c r="C25" s="6">
        <v>1.05</v>
      </c>
      <c r="D25" s="6">
        <v>65.0</v>
      </c>
      <c r="E25" s="7" t="s">
        <v>7</v>
      </c>
      <c r="F25" s="7" t="s">
        <v>8</v>
      </c>
      <c r="G25" s="8"/>
    </row>
    <row r="26">
      <c r="A26" s="4">
        <v>43492.20796021991</v>
      </c>
      <c r="B26" s="5">
        <v>43492.5412526157</v>
      </c>
      <c r="C26" s="6">
        <v>1.051</v>
      </c>
      <c r="D26" s="6">
        <v>65.0</v>
      </c>
      <c r="E26" s="7" t="s">
        <v>7</v>
      </c>
      <c r="F26" s="7" t="s">
        <v>8</v>
      </c>
      <c r="G26" s="8"/>
    </row>
    <row r="27">
      <c r="A27" s="4">
        <v>43492.22910104167</v>
      </c>
      <c r="B27" s="5">
        <v>43492.5621191435</v>
      </c>
      <c r="C27" s="6">
        <v>1.051</v>
      </c>
      <c r="D27" s="6">
        <v>65.0</v>
      </c>
      <c r="E27" s="7" t="s">
        <v>7</v>
      </c>
      <c r="F27" s="7" t="s">
        <v>8</v>
      </c>
      <c r="G27" s="8"/>
    </row>
    <row r="28">
      <c r="A28" s="4">
        <v>43492.24980019676</v>
      </c>
      <c r="B28" s="5">
        <v>43492.5829709027</v>
      </c>
      <c r="C28" s="6">
        <v>1.051</v>
      </c>
      <c r="D28" s="6">
        <v>66.0</v>
      </c>
      <c r="E28" s="7" t="s">
        <v>7</v>
      </c>
      <c r="F28" s="7" t="s">
        <v>8</v>
      </c>
      <c r="G28" s="8"/>
    </row>
    <row r="29">
      <c r="A29" s="4">
        <v>43492.26037037037</v>
      </c>
      <c r="B29" s="5">
        <v>43492.5933922569</v>
      </c>
      <c r="C29" s="6">
        <v>1.051</v>
      </c>
      <c r="D29" s="6">
        <v>66.0</v>
      </c>
      <c r="E29" s="7" t="s">
        <v>7</v>
      </c>
      <c r="F29" s="7" t="s">
        <v>8</v>
      </c>
      <c r="G29" s="8"/>
    </row>
    <row r="30">
      <c r="A30" s="4">
        <v>43492.270572951384</v>
      </c>
      <c r="B30" s="5">
        <v>43492.6038147222</v>
      </c>
      <c r="C30" s="6">
        <v>1.051</v>
      </c>
      <c r="D30" s="6">
        <v>66.0</v>
      </c>
      <c r="E30" s="7" t="s">
        <v>7</v>
      </c>
      <c r="F30" s="7" t="s">
        <v>8</v>
      </c>
      <c r="G30" s="8"/>
    </row>
    <row r="31">
      <c r="A31" s="4">
        <v>43492.28104430556</v>
      </c>
      <c r="B31" s="5">
        <v>43492.6142488194</v>
      </c>
      <c r="C31" s="6">
        <v>1.051</v>
      </c>
      <c r="D31" s="6">
        <v>66.0</v>
      </c>
      <c r="E31" s="7" t="s">
        <v>7</v>
      </c>
      <c r="F31" s="7" t="s">
        <v>8</v>
      </c>
      <c r="G31" s="8"/>
    </row>
    <row r="32">
      <c r="A32" s="4">
        <v>43492.29146677083</v>
      </c>
      <c r="B32" s="5">
        <v>43492.6246695601</v>
      </c>
      <c r="C32" s="6">
        <v>1.051</v>
      </c>
      <c r="D32" s="6">
        <v>66.0</v>
      </c>
      <c r="E32" s="7" t="s">
        <v>7</v>
      </c>
      <c r="F32" s="7" t="s">
        <v>8</v>
      </c>
      <c r="G32" s="8"/>
    </row>
    <row r="33">
      <c r="A33" s="4">
        <v>43492.30185163194</v>
      </c>
      <c r="B33" s="5">
        <v>43492.6350889583</v>
      </c>
      <c r="C33" s="6">
        <v>1.05</v>
      </c>
      <c r="D33" s="6">
        <v>66.0</v>
      </c>
      <c r="E33" s="7" t="s">
        <v>7</v>
      </c>
      <c r="F33" s="7" t="s">
        <v>8</v>
      </c>
      <c r="G33" s="8"/>
    </row>
    <row r="34">
      <c r="A34" s="4">
        <v>43492.312309988425</v>
      </c>
      <c r="B34" s="5">
        <v>43492.6455217476</v>
      </c>
      <c r="C34" s="6">
        <v>1.05</v>
      </c>
      <c r="D34" s="6">
        <v>66.0</v>
      </c>
      <c r="E34" s="7" t="s">
        <v>7</v>
      </c>
      <c r="F34" s="7" t="s">
        <v>8</v>
      </c>
      <c r="G34" s="8"/>
    </row>
    <row r="35">
      <c r="A35" s="4">
        <v>43492.33322670139</v>
      </c>
      <c r="B35" s="5">
        <v>43492.6663754976</v>
      </c>
      <c r="C35" s="6">
        <v>1.051</v>
      </c>
      <c r="D35" s="6">
        <v>66.0</v>
      </c>
      <c r="E35" s="7" t="s">
        <v>7</v>
      </c>
      <c r="F35" s="7" t="s">
        <v>8</v>
      </c>
      <c r="G35" s="8"/>
    </row>
    <row r="36">
      <c r="A36" s="4">
        <v>43492.343779745366</v>
      </c>
      <c r="B36" s="5">
        <v>43492.6767961458</v>
      </c>
      <c r="C36" s="6">
        <v>1.05</v>
      </c>
      <c r="D36" s="6">
        <v>66.0</v>
      </c>
      <c r="E36" s="7" t="s">
        <v>7</v>
      </c>
      <c r="F36" s="7" t="s">
        <v>8</v>
      </c>
      <c r="G36" s="8"/>
    </row>
    <row r="37">
      <c r="A37" s="4">
        <v>43492.35420215278</v>
      </c>
      <c r="B37" s="5">
        <v>43492.6872172222</v>
      </c>
      <c r="C37" s="6">
        <v>1.05</v>
      </c>
      <c r="D37" s="6">
        <v>66.0</v>
      </c>
      <c r="E37" s="7" t="s">
        <v>7</v>
      </c>
      <c r="F37" s="7" t="s">
        <v>8</v>
      </c>
      <c r="G37" s="8"/>
    </row>
    <row r="38">
      <c r="A38" s="4">
        <v>43492.36449545139</v>
      </c>
      <c r="B38" s="5">
        <v>43492.697637037</v>
      </c>
      <c r="C38" s="6">
        <v>1.05</v>
      </c>
      <c r="D38" s="6">
        <v>66.0</v>
      </c>
      <c r="E38" s="7" t="s">
        <v>7</v>
      </c>
      <c r="F38" s="7" t="s">
        <v>8</v>
      </c>
      <c r="G38" s="8"/>
    </row>
    <row r="39">
      <c r="A39" s="4">
        <v>43492.37484768519</v>
      </c>
      <c r="B39" s="5">
        <v>43492.7080588541</v>
      </c>
      <c r="C39" s="6">
        <v>1.05</v>
      </c>
      <c r="D39" s="6">
        <v>66.0</v>
      </c>
      <c r="E39" s="7" t="s">
        <v>7</v>
      </c>
      <c r="F39" s="7" t="s">
        <v>8</v>
      </c>
      <c r="G39" s="8"/>
    </row>
    <row r="40">
      <c r="A40" s="4">
        <v>43492.39566826389</v>
      </c>
      <c r="B40" s="5">
        <v>43492.7289373032</v>
      </c>
      <c r="C40" s="6">
        <v>1.05</v>
      </c>
      <c r="D40" s="6">
        <v>66.0</v>
      </c>
      <c r="E40" s="7" t="s">
        <v>7</v>
      </c>
      <c r="F40" s="7" t="s">
        <v>8</v>
      </c>
      <c r="G40" s="8"/>
    </row>
    <row r="41">
      <c r="A41" s="4">
        <v>43492.40627283565</v>
      </c>
      <c r="B41" s="5">
        <v>43492.739394537</v>
      </c>
      <c r="C41" s="6">
        <v>1.05</v>
      </c>
      <c r="D41" s="6">
        <v>66.0</v>
      </c>
      <c r="E41" s="7" t="s">
        <v>7</v>
      </c>
      <c r="F41" s="7" t="s">
        <v>8</v>
      </c>
      <c r="G41" s="8"/>
    </row>
    <row r="42">
      <c r="A42" s="4">
        <v>43492.416785520836</v>
      </c>
      <c r="B42" s="5">
        <v>43492.7498140856</v>
      </c>
      <c r="C42" s="6">
        <v>1.05</v>
      </c>
      <c r="D42" s="6">
        <v>66.0</v>
      </c>
      <c r="E42" s="7" t="s">
        <v>7</v>
      </c>
      <c r="F42" s="7" t="s">
        <v>8</v>
      </c>
      <c r="G42" s="8"/>
    </row>
    <row r="43">
      <c r="A43" s="4">
        <v>43492.42726349537</v>
      </c>
      <c r="B43" s="5">
        <v>43492.7602352083</v>
      </c>
      <c r="C43" s="6">
        <v>1.05</v>
      </c>
      <c r="D43" s="6">
        <v>66.0</v>
      </c>
      <c r="E43" s="7" t="s">
        <v>7</v>
      </c>
      <c r="F43" s="7" t="s">
        <v>8</v>
      </c>
      <c r="G43" s="8"/>
    </row>
    <row r="44">
      <c r="A44" s="4">
        <v>43492.447927719906</v>
      </c>
      <c r="B44" s="5">
        <v>43492.7811339351</v>
      </c>
      <c r="C44" s="6">
        <v>1.05</v>
      </c>
      <c r="D44" s="6">
        <v>66.0</v>
      </c>
      <c r="E44" s="7" t="s">
        <v>7</v>
      </c>
      <c r="F44" s="7" t="s">
        <v>8</v>
      </c>
      <c r="G44" s="8"/>
    </row>
    <row r="45">
      <c r="A45" s="4">
        <v>43492.45833162037</v>
      </c>
      <c r="B45" s="5">
        <v>43492.7915560069</v>
      </c>
      <c r="C45" s="6">
        <v>1.05</v>
      </c>
      <c r="D45" s="6">
        <v>66.0</v>
      </c>
      <c r="E45" s="7" t="s">
        <v>7</v>
      </c>
      <c r="F45" s="7" t="s">
        <v>8</v>
      </c>
      <c r="G45" s="8"/>
    </row>
    <row r="46">
      <c r="A46" s="4">
        <v>43492.46885366898</v>
      </c>
      <c r="B46" s="5">
        <v>43492.8019994444</v>
      </c>
      <c r="C46" s="6">
        <v>1.05</v>
      </c>
      <c r="D46" s="6">
        <v>67.0</v>
      </c>
      <c r="E46" s="7" t="s">
        <v>7</v>
      </c>
      <c r="F46" s="7" t="s">
        <v>8</v>
      </c>
      <c r="G46" s="8"/>
    </row>
    <row r="47">
      <c r="A47" s="4">
        <v>43492.479234722225</v>
      </c>
      <c r="B47" s="5">
        <v>43492.8124436805</v>
      </c>
      <c r="C47" s="6">
        <v>1.05</v>
      </c>
      <c r="D47" s="6">
        <v>67.0</v>
      </c>
      <c r="E47" s="7" t="s">
        <v>7</v>
      </c>
      <c r="F47" s="7" t="s">
        <v>8</v>
      </c>
      <c r="G47" s="8"/>
    </row>
    <row r="48">
      <c r="A48" s="4">
        <v>43492.51050791667</v>
      </c>
      <c r="B48" s="5">
        <v>43492.8437295254</v>
      </c>
      <c r="C48" s="6">
        <v>1.05</v>
      </c>
      <c r="D48" s="6">
        <v>67.0</v>
      </c>
      <c r="E48" s="7" t="s">
        <v>7</v>
      </c>
      <c r="F48" s="7" t="s">
        <v>8</v>
      </c>
      <c r="G48" s="8"/>
    </row>
    <row r="49">
      <c r="A49" s="4">
        <v>43492.52103616898</v>
      </c>
      <c r="B49" s="5">
        <v>43492.854150787</v>
      </c>
      <c r="C49" s="6">
        <v>1.05</v>
      </c>
      <c r="D49" s="6">
        <v>67.0</v>
      </c>
      <c r="E49" s="7" t="s">
        <v>7</v>
      </c>
      <c r="F49" s="7" t="s">
        <v>8</v>
      </c>
      <c r="G49" s="8"/>
    </row>
    <row r="50">
      <c r="A50" s="4">
        <v>43492.53145568287</v>
      </c>
      <c r="B50" s="5">
        <v>43492.8645721064</v>
      </c>
      <c r="C50" s="6">
        <v>1.05</v>
      </c>
      <c r="D50" s="6">
        <v>67.0</v>
      </c>
      <c r="E50" s="7" t="s">
        <v>7</v>
      </c>
      <c r="F50" s="7" t="s">
        <v>8</v>
      </c>
      <c r="G50" s="8"/>
    </row>
    <row r="51">
      <c r="A51" s="4">
        <v>43492.552226388885</v>
      </c>
      <c r="B51" s="5">
        <v>43492.8854284259</v>
      </c>
      <c r="C51" s="6">
        <v>1.05</v>
      </c>
      <c r="D51" s="6">
        <v>67.0</v>
      </c>
      <c r="E51" s="7" t="s">
        <v>7</v>
      </c>
      <c r="F51" s="7" t="s">
        <v>8</v>
      </c>
      <c r="G51" s="8"/>
    </row>
    <row r="52">
      <c r="A52" s="4">
        <v>43492.56283722223</v>
      </c>
      <c r="B52" s="5">
        <v>43492.8958606481</v>
      </c>
      <c r="C52" s="6">
        <v>1.05</v>
      </c>
      <c r="D52" s="6">
        <v>67.0</v>
      </c>
      <c r="E52" s="7" t="s">
        <v>7</v>
      </c>
      <c r="F52" s="7" t="s">
        <v>8</v>
      </c>
      <c r="G52" s="8"/>
    </row>
    <row r="53">
      <c r="A53" s="4">
        <v>43492.57326771991</v>
      </c>
      <c r="B53" s="5">
        <v>43492.9062919907</v>
      </c>
      <c r="C53" s="6">
        <v>1.05</v>
      </c>
      <c r="D53" s="6">
        <v>67.0</v>
      </c>
      <c r="E53" s="7" t="s">
        <v>7</v>
      </c>
      <c r="F53" s="7" t="s">
        <v>8</v>
      </c>
      <c r="G53" s="8"/>
    </row>
    <row r="54">
      <c r="A54" s="4">
        <v>43492.583518680556</v>
      </c>
      <c r="B54" s="5">
        <v>43492.9167117129</v>
      </c>
      <c r="C54" s="6">
        <v>1.05</v>
      </c>
      <c r="D54" s="6">
        <v>67.0</v>
      </c>
      <c r="E54" s="7" t="s">
        <v>7</v>
      </c>
      <c r="F54" s="7" t="s">
        <v>8</v>
      </c>
      <c r="G54" s="8"/>
    </row>
    <row r="55">
      <c r="A55" s="4">
        <v>43492.59408429398</v>
      </c>
      <c r="B55" s="5">
        <v>43492.9271445254</v>
      </c>
      <c r="C55" s="6">
        <v>1.05</v>
      </c>
      <c r="D55" s="6">
        <v>67.0</v>
      </c>
      <c r="E55" s="7" t="s">
        <v>7</v>
      </c>
      <c r="F55" s="7" t="s">
        <v>8</v>
      </c>
      <c r="G55" s="8"/>
    </row>
    <row r="56">
      <c r="A56" s="4">
        <v>43492.61498938657</v>
      </c>
      <c r="B56" s="5">
        <v>43492.9479973379</v>
      </c>
      <c r="C56" s="6">
        <v>1.05</v>
      </c>
      <c r="D56" s="6">
        <v>67.0</v>
      </c>
      <c r="E56" s="7" t="s">
        <v>7</v>
      </c>
      <c r="F56" s="7" t="s">
        <v>8</v>
      </c>
      <c r="G56" s="8"/>
    </row>
    <row r="57">
      <c r="A57" s="4">
        <v>43492.62527226852</v>
      </c>
      <c r="B57" s="5">
        <v>43492.9584204629</v>
      </c>
      <c r="C57" s="6">
        <v>1.049</v>
      </c>
      <c r="D57" s="6">
        <v>67.0</v>
      </c>
      <c r="E57" s="7" t="s">
        <v>7</v>
      </c>
      <c r="F57" s="7" t="s">
        <v>8</v>
      </c>
      <c r="G57" s="8"/>
    </row>
    <row r="58">
      <c r="A58" s="4">
        <v>43492.63565966435</v>
      </c>
      <c r="B58" s="5">
        <v>43492.9688529861</v>
      </c>
      <c r="C58" s="6">
        <v>1.049</v>
      </c>
      <c r="D58" s="6">
        <v>67.0</v>
      </c>
      <c r="E58" s="7" t="s">
        <v>7</v>
      </c>
      <c r="F58" s="7" t="s">
        <v>8</v>
      </c>
      <c r="G58" s="8"/>
    </row>
    <row r="59">
      <c r="A59" s="4">
        <v>43492.64608362269</v>
      </c>
      <c r="B59" s="5">
        <v>43492.9792751736</v>
      </c>
      <c r="C59" s="6">
        <v>1.049</v>
      </c>
      <c r="D59" s="6">
        <v>67.0</v>
      </c>
      <c r="E59" s="7" t="s">
        <v>7</v>
      </c>
      <c r="F59" s="7" t="s">
        <v>8</v>
      </c>
      <c r="G59" s="8"/>
    </row>
    <row r="60">
      <c r="A60" s="4">
        <v>43492.65649620371</v>
      </c>
      <c r="B60" s="5">
        <v>43492.9897099189</v>
      </c>
      <c r="C60" s="6">
        <v>1.049</v>
      </c>
      <c r="D60" s="6">
        <v>67.0</v>
      </c>
      <c r="E60" s="7" t="s">
        <v>7</v>
      </c>
      <c r="F60" s="7" t="s">
        <v>8</v>
      </c>
      <c r="G60" s="8"/>
    </row>
    <row r="61">
      <c r="A61" s="4">
        <v>43492.667001354166</v>
      </c>
      <c r="B61" s="5">
        <v>43493.0001311689</v>
      </c>
      <c r="C61" s="6">
        <v>1.048</v>
      </c>
      <c r="D61" s="6">
        <v>67.0</v>
      </c>
      <c r="E61" s="7" t="s">
        <v>7</v>
      </c>
      <c r="F61" s="7" t="s">
        <v>8</v>
      </c>
      <c r="G61" s="8"/>
    </row>
    <row r="62">
      <c r="A62" s="4">
        <v>43492.67732481482</v>
      </c>
      <c r="B62" s="5">
        <v>43493.0105523726</v>
      </c>
      <c r="C62" s="6">
        <v>1.049</v>
      </c>
      <c r="D62" s="6">
        <v>67.0</v>
      </c>
      <c r="E62" s="7" t="s">
        <v>7</v>
      </c>
      <c r="F62" s="7" t="s">
        <v>8</v>
      </c>
      <c r="G62" s="8"/>
    </row>
    <row r="63">
      <c r="A63" s="4">
        <v>43492.68796726852</v>
      </c>
      <c r="B63" s="5">
        <v>43493.0209852893</v>
      </c>
      <c r="C63" s="6">
        <v>1.048</v>
      </c>
      <c r="D63" s="6">
        <v>67.0</v>
      </c>
      <c r="E63" s="7" t="s">
        <v>7</v>
      </c>
      <c r="F63" s="7" t="s">
        <v>8</v>
      </c>
      <c r="G63" s="8"/>
    </row>
    <row r="64">
      <c r="A64" s="4">
        <v>43492.708600983795</v>
      </c>
      <c r="B64" s="5">
        <v>43493.0418287963</v>
      </c>
      <c r="C64" s="6">
        <v>1.048</v>
      </c>
      <c r="D64" s="6">
        <v>67.0</v>
      </c>
      <c r="E64" s="7" t="s">
        <v>7</v>
      </c>
      <c r="F64" s="7" t="s">
        <v>8</v>
      </c>
      <c r="G64" s="8"/>
    </row>
    <row r="65">
      <c r="A65" s="4">
        <v>43492.719058229166</v>
      </c>
      <c r="B65" s="5">
        <v>43493.0522609837</v>
      </c>
      <c r="C65" s="6">
        <v>1.049</v>
      </c>
      <c r="D65" s="6">
        <v>67.0</v>
      </c>
      <c r="E65" s="7" t="s">
        <v>7</v>
      </c>
      <c r="F65" s="7" t="s">
        <v>8</v>
      </c>
      <c r="G65" s="8"/>
    </row>
    <row r="66">
      <c r="A66" s="4">
        <v>43492.72945063657</v>
      </c>
      <c r="B66" s="5">
        <v>43493.0626827314</v>
      </c>
      <c r="C66" s="6">
        <v>1.048</v>
      </c>
      <c r="D66" s="6">
        <v>67.0</v>
      </c>
      <c r="E66" s="7" t="s">
        <v>7</v>
      </c>
      <c r="F66" s="7" t="s">
        <v>8</v>
      </c>
      <c r="G66" s="8"/>
    </row>
    <row r="67">
      <c r="A67" s="4">
        <v>43492.739992083334</v>
      </c>
      <c r="B67" s="5">
        <v>43493.0731268518</v>
      </c>
      <c r="C67" s="6">
        <v>1.048</v>
      </c>
      <c r="D67" s="6">
        <v>67.0</v>
      </c>
      <c r="E67" s="7" t="s">
        <v>7</v>
      </c>
      <c r="F67" s="7" t="s">
        <v>8</v>
      </c>
      <c r="G67" s="8"/>
    </row>
    <row r="68">
      <c r="A68" s="4">
        <v>43492.75031942129</v>
      </c>
      <c r="B68" s="5">
        <v>43493.0835501504</v>
      </c>
      <c r="C68" s="6">
        <v>1.048</v>
      </c>
      <c r="D68" s="6">
        <v>67.0</v>
      </c>
      <c r="E68" s="7" t="s">
        <v>7</v>
      </c>
      <c r="F68" s="7" t="s">
        <v>8</v>
      </c>
      <c r="G68" s="8"/>
    </row>
    <row r="69">
      <c r="A69" s="4">
        <v>43492.76094472222</v>
      </c>
      <c r="B69" s="5">
        <v>43493.0939695601</v>
      </c>
      <c r="C69" s="6">
        <v>1.048</v>
      </c>
      <c r="D69" s="6">
        <v>67.0</v>
      </c>
      <c r="E69" s="7" t="s">
        <v>7</v>
      </c>
      <c r="F69" s="7" t="s">
        <v>8</v>
      </c>
      <c r="G69" s="8"/>
    </row>
    <row r="70">
      <c r="A70" s="4">
        <v>43492.77117716435</v>
      </c>
      <c r="B70" s="5">
        <v>43493.1043905439</v>
      </c>
      <c r="C70" s="6">
        <v>1.048</v>
      </c>
      <c r="D70" s="6">
        <v>67.0</v>
      </c>
      <c r="E70" s="7" t="s">
        <v>7</v>
      </c>
      <c r="F70" s="7" t="s">
        <v>8</v>
      </c>
      <c r="G70" s="8"/>
    </row>
    <row r="71">
      <c r="A71" s="4">
        <v>43492.781657025465</v>
      </c>
      <c r="B71" s="5">
        <v>43493.1148099189</v>
      </c>
      <c r="C71" s="6">
        <v>1.048</v>
      </c>
      <c r="D71" s="6">
        <v>67.0</v>
      </c>
      <c r="E71" s="7" t="s">
        <v>7</v>
      </c>
      <c r="F71" s="7" t="s">
        <v>8</v>
      </c>
      <c r="G71" s="8"/>
    </row>
    <row r="72">
      <c r="A72" s="4">
        <v>43492.79202678241</v>
      </c>
      <c r="B72" s="5">
        <v>43493.1252428472</v>
      </c>
      <c r="C72" s="6">
        <v>1.047</v>
      </c>
      <c r="D72" s="6">
        <v>67.0</v>
      </c>
      <c r="E72" s="7" t="s">
        <v>7</v>
      </c>
      <c r="F72" s="7" t="s">
        <v>8</v>
      </c>
      <c r="G72" s="8"/>
    </row>
    <row r="73">
      <c r="A73" s="4">
        <v>43492.802581412034</v>
      </c>
      <c r="B73" s="5">
        <v>43493.1357906828</v>
      </c>
      <c r="C73" s="6">
        <v>1.047</v>
      </c>
      <c r="D73" s="6">
        <v>67.0</v>
      </c>
      <c r="E73" s="7" t="s">
        <v>7</v>
      </c>
      <c r="F73" s="7" t="s">
        <v>8</v>
      </c>
      <c r="G73" s="8"/>
    </row>
    <row r="74">
      <c r="A74" s="4">
        <v>43492.8129944213</v>
      </c>
      <c r="B74" s="5">
        <v>43493.1462116666</v>
      </c>
      <c r="C74" s="6">
        <v>1.046</v>
      </c>
      <c r="D74" s="6">
        <v>67.0</v>
      </c>
      <c r="E74" s="7" t="s">
        <v>7</v>
      </c>
      <c r="F74" s="7" t="s">
        <v>8</v>
      </c>
      <c r="G74" s="8"/>
    </row>
    <row r="75">
      <c r="A75" s="4">
        <v>43492.82341712963</v>
      </c>
      <c r="B75" s="5">
        <v>43493.1566303356</v>
      </c>
      <c r="C75" s="6">
        <v>1.047</v>
      </c>
      <c r="D75" s="6">
        <v>68.0</v>
      </c>
      <c r="E75" s="7" t="s">
        <v>7</v>
      </c>
      <c r="F75" s="7" t="s">
        <v>8</v>
      </c>
      <c r="G75" s="8"/>
    </row>
    <row r="76">
      <c r="A76" s="4">
        <v>43492.84424986111</v>
      </c>
      <c r="B76" s="5">
        <v>43493.1774765393</v>
      </c>
      <c r="C76" s="6">
        <v>1.047</v>
      </c>
      <c r="D76" s="6">
        <v>68.0</v>
      </c>
      <c r="E76" s="7" t="s">
        <v>7</v>
      </c>
      <c r="F76" s="7" t="s">
        <v>8</v>
      </c>
      <c r="G76" s="8"/>
    </row>
    <row r="77">
      <c r="A77" s="4">
        <v>43492.85473388889</v>
      </c>
      <c r="B77" s="5">
        <v>43493.1878982523</v>
      </c>
      <c r="C77" s="6">
        <v>1.046</v>
      </c>
      <c r="D77" s="6">
        <v>68.0</v>
      </c>
      <c r="E77" s="7" t="s">
        <v>7</v>
      </c>
      <c r="F77" s="7" t="s">
        <v>8</v>
      </c>
      <c r="G77" s="8"/>
    </row>
    <row r="78">
      <c r="A78" s="4">
        <v>43492.8964040625</v>
      </c>
      <c r="B78" s="5">
        <v>43493.2296044444</v>
      </c>
      <c r="C78" s="6">
        <v>1.045</v>
      </c>
      <c r="D78" s="6">
        <v>68.0</v>
      </c>
      <c r="E78" s="7" t="s">
        <v>7</v>
      </c>
      <c r="F78" s="7" t="s">
        <v>8</v>
      </c>
      <c r="G78" s="8"/>
    </row>
    <row r="79">
      <c r="A79" s="4">
        <v>43492.92764533564</v>
      </c>
      <c r="B79" s="5">
        <v>43493.2608782986</v>
      </c>
      <c r="C79" s="6">
        <v>1.045</v>
      </c>
      <c r="D79" s="6">
        <v>68.0</v>
      </c>
      <c r="E79" s="7" t="s">
        <v>7</v>
      </c>
      <c r="F79" s="7" t="s">
        <v>8</v>
      </c>
      <c r="G79" s="8"/>
    </row>
    <row r="80">
      <c r="A80" s="4">
        <v>43492.938192800924</v>
      </c>
      <c r="B80" s="5">
        <v>43493.2713005902</v>
      </c>
      <c r="C80" s="6">
        <v>1.045</v>
      </c>
      <c r="D80" s="6">
        <v>68.0</v>
      </c>
      <c r="E80" s="7" t="s">
        <v>7</v>
      </c>
      <c r="F80" s="7" t="s">
        <v>8</v>
      </c>
      <c r="G80" s="8"/>
    </row>
    <row r="81">
      <c r="A81" s="4">
        <v>43492.95914924769</v>
      </c>
      <c r="B81" s="5">
        <v>43493.2921566088</v>
      </c>
      <c r="C81" s="6">
        <v>1.043</v>
      </c>
      <c r="D81" s="6">
        <v>68.0</v>
      </c>
      <c r="E81" s="7" t="s">
        <v>7</v>
      </c>
      <c r="F81" s="7" t="s">
        <v>8</v>
      </c>
      <c r="G81" s="8"/>
    </row>
    <row r="82">
      <c r="A82" s="4">
        <v>43492.979951597226</v>
      </c>
      <c r="B82" s="5">
        <v>43493.313010081</v>
      </c>
      <c r="C82" s="6">
        <v>1.044</v>
      </c>
      <c r="D82" s="6">
        <v>68.0</v>
      </c>
      <c r="E82" s="7" t="s">
        <v>7</v>
      </c>
      <c r="F82" s="7" t="s">
        <v>8</v>
      </c>
      <c r="G82" s="8"/>
    </row>
    <row r="83">
      <c r="A83" s="4">
        <v>43493.00063390046</v>
      </c>
      <c r="B83" s="5">
        <v>43493.3338541898</v>
      </c>
      <c r="C83" s="6">
        <v>1.041</v>
      </c>
      <c r="D83" s="6">
        <v>68.0</v>
      </c>
      <c r="E83" s="7" t="s">
        <v>7</v>
      </c>
      <c r="F83" s="7" t="s">
        <v>8</v>
      </c>
      <c r="G83" s="8"/>
    </row>
    <row r="84">
      <c r="A84" s="4">
        <v>43493.02159525463</v>
      </c>
      <c r="B84" s="5">
        <v>43493.3547106712</v>
      </c>
      <c r="C84" s="6">
        <v>1.042</v>
      </c>
      <c r="D84" s="6">
        <v>68.0</v>
      </c>
      <c r="E84" s="7" t="s">
        <v>7</v>
      </c>
      <c r="F84" s="7" t="s">
        <v>8</v>
      </c>
      <c r="G84" s="8"/>
    </row>
    <row r="85">
      <c r="A85" s="4">
        <v>43493.05287622685</v>
      </c>
      <c r="B85" s="5">
        <v>43493.3859876273</v>
      </c>
      <c r="C85" s="6">
        <v>1.042</v>
      </c>
      <c r="D85" s="6">
        <v>68.0</v>
      </c>
      <c r="E85" s="7" t="s">
        <v>7</v>
      </c>
      <c r="F85" s="7" t="s">
        <v>8</v>
      </c>
      <c r="G85" s="8"/>
    </row>
    <row r="86">
      <c r="A86" s="4">
        <v>43493.0633871412</v>
      </c>
      <c r="B86" s="5">
        <v>43493.3964060416</v>
      </c>
      <c r="C86" s="6">
        <v>1.04</v>
      </c>
      <c r="D86" s="6">
        <v>68.0</v>
      </c>
      <c r="E86" s="7" t="s">
        <v>7</v>
      </c>
      <c r="F86" s="7" t="s">
        <v>8</v>
      </c>
      <c r="G86" s="8"/>
    </row>
    <row r="87">
      <c r="A87" s="4">
        <v>43493.07361673611</v>
      </c>
      <c r="B87" s="5">
        <v>43493.4068284374</v>
      </c>
      <c r="C87" s="6">
        <v>1.04</v>
      </c>
      <c r="D87" s="6">
        <v>68.0</v>
      </c>
      <c r="E87" s="7" t="s">
        <v>7</v>
      </c>
      <c r="F87" s="7" t="s">
        <v>8</v>
      </c>
      <c r="G87" s="8"/>
    </row>
    <row r="88">
      <c r="A88" s="4">
        <v>43493.08404743056</v>
      </c>
      <c r="B88" s="5">
        <v>43493.4172502083</v>
      </c>
      <c r="C88" s="6">
        <v>1.043</v>
      </c>
      <c r="D88" s="6">
        <v>68.0</v>
      </c>
      <c r="E88" s="7" t="s">
        <v>7</v>
      </c>
      <c r="F88" s="7" t="s">
        <v>8</v>
      </c>
      <c r="G88" s="8"/>
    </row>
    <row r="89">
      <c r="A89" s="4">
        <v>43493.094717569445</v>
      </c>
      <c r="B89" s="5">
        <v>43493.4276825347</v>
      </c>
      <c r="C89" s="6">
        <v>1.041</v>
      </c>
      <c r="D89" s="6">
        <v>68.0</v>
      </c>
      <c r="E89" s="7" t="s">
        <v>7</v>
      </c>
      <c r="F89" s="7" t="s">
        <v>8</v>
      </c>
      <c r="G89" s="8"/>
    </row>
    <row r="90">
      <c r="A90" s="4">
        <v>43493.10489069445</v>
      </c>
      <c r="B90" s="5">
        <v>43493.4381034722</v>
      </c>
      <c r="C90" s="6">
        <v>1.04</v>
      </c>
      <c r="D90" s="6">
        <v>68.0</v>
      </c>
      <c r="E90" s="7" t="s">
        <v>7</v>
      </c>
      <c r="F90" s="7" t="s">
        <v>8</v>
      </c>
      <c r="G90" s="8"/>
    </row>
    <row r="91">
      <c r="A91" s="4">
        <v>43493.115341006946</v>
      </c>
      <c r="B91" s="5">
        <v>43493.4485361689</v>
      </c>
      <c r="C91" s="6">
        <v>1.04</v>
      </c>
      <c r="D91" s="6">
        <v>68.0</v>
      </c>
      <c r="E91" s="7" t="s">
        <v>7</v>
      </c>
      <c r="F91" s="7" t="s">
        <v>8</v>
      </c>
      <c r="G91" s="8"/>
    </row>
    <row r="92">
      <c r="A92" s="4">
        <v>43493.136272407406</v>
      </c>
      <c r="B92" s="5">
        <v>43493.4693781481</v>
      </c>
      <c r="C92" s="6">
        <v>1.039</v>
      </c>
      <c r="D92" s="6">
        <v>68.0</v>
      </c>
      <c r="E92" s="7" t="s">
        <v>7</v>
      </c>
      <c r="F92" s="7" t="s">
        <v>8</v>
      </c>
      <c r="G92" s="8"/>
    </row>
    <row r="93">
      <c r="A93" s="4">
        <v>43493.157206296295</v>
      </c>
      <c r="B93" s="5">
        <v>43493.490221493</v>
      </c>
      <c r="C93" s="6">
        <v>1.039</v>
      </c>
      <c r="D93" s="6">
        <v>68.0</v>
      </c>
      <c r="E93" s="7" t="s">
        <v>7</v>
      </c>
      <c r="F93" s="7" t="s">
        <v>8</v>
      </c>
      <c r="G93" s="8"/>
    </row>
    <row r="94">
      <c r="A94" s="4">
        <v>43493.219611493056</v>
      </c>
      <c r="B94" s="5">
        <v>43493.5527646759</v>
      </c>
      <c r="C94" s="6">
        <v>1.037</v>
      </c>
      <c r="D94" s="6">
        <v>68.0</v>
      </c>
      <c r="E94" s="7" t="s">
        <v>7</v>
      </c>
      <c r="F94" s="7" t="s">
        <v>8</v>
      </c>
      <c r="G94" s="8"/>
    </row>
    <row r="95">
      <c r="A95" s="4">
        <v>43493.2299825463</v>
      </c>
      <c r="B95" s="5">
        <v>43493.5631882638</v>
      </c>
      <c r="C95" s="6">
        <v>1.036</v>
      </c>
      <c r="D95" s="6">
        <v>68.0</v>
      </c>
      <c r="E95" s="7" t="s">
        <v>7</v>
      </c>
      <c r="F95" s="7" t="s">
        <v>8</v>
      </c>
      <c r="G95" s="8"/>
    </row>
    <row r="96">
      <c r="A96" s="4">
        <v>43493.250825254625</v>
      </c>
      <c r="B96" s="5">
        <v>43493.584029537</v>
      </c>
      <c r="C96" s="6">
        <v>1.035</v>
      </c>
      <c r="D96" s="6">
        <v>68.0</v>
      </c>
      <c r="E96" s="7" t="s">
        <v>7</v>
      </c>
      <c r="F96" s="7" t="s">
        <v>8</v>
      </c>
      <c r="G96" s="8"/>
    </row>
    <row r="97">
      <c r="A97" s="4">
        <v>43493.261446874996</v>
      </c>
      <c r="B97" s="5">
        <v>43493.5944627199</v>
      </c>
      <c r="C97" s="6">
        <v>1.036</v>
      </c>
      <c r="D97" s="6">
        <v>68.0</v>
      </c>
      <c r="E97" s="7" t="s">
        <v>7</v>
      </c>
      <c r="F97" s="7" t="s">
        <v>8</v>
      </c>
      <c r="G97" s="8"/>
    </row>
    <row r="98">
      <c r="A98" s="4">
        <v>43493.28208341435</v>
      </c>
      <c r="B98" s="5">
        <v>43493.6153019675</v>
      </c>
      <c r="C98" s="6">
        <v>1.034</v>
      </c>
      <c r="D98" s="6">
        <v>69.0</v>
      </c>
      <c r="E98" s="7" t="s">
        <v>7</v>
      </c>
      <c r="F98" s="7" t="s">
        <v>8</v>
      </c>
      <c r="G98" s="8"/>
    </row>
    <row r="99">
      <c r="A99" s="4">
        <v>43493.292508796294</v>
      </c>
      <c r="B99" s="5">
        <v>43493.625721956</v>
      </c>
      <c r="C99" s="6">
        <v>1.036</v>
      </c>
      <c r="D99" s="6">
        <v>69.0</v>
      </c>
      <c r="E99" s="7" t="s">
        <v>7</v>
      </c>
      <c r="F99" s="7" t="s">
        <v>8</v>
      </c>
      <c r="G99" s="8"/>
    </row>
    <row r="100">
      <c r="A100" s="4">
        <v>43493.32386420139</v>
      </c>
      <c r="B100" s="5">
        <v>43493.657008449</v>
      </c>
      <c r="C100" s="6">
        <v>1.034</v>
      </c>
      <c r="D100" s="6">
        <v>69.0</v>
      </c>
      <c r="E100" s="7" t="s">
        <v>7</v>
      </c>
      <c r="F100" s="7" t="s">
        <v>8</v>
      </c>
      <c r="G100" s="8"/>
    </row>
    <row r="101">
      <c r="A101" s="4">
        <v>43493.344799259256</v>
      </c>
      <c r="B101" s="5">
        <v>43493.6778522106</v>
      </c>
      <c r="C101" s="6">
        <v>1.033</v>
      </c>
      <c r="D101" s="6">
        <v>69.0</v>
      </c>
      <c r="E101" s="7" t="s">
        <v>7</v>
      </c>
      <c r="F101" s="7" t="s">
        <v>8</v>
      </c>
      <c r="G101" s="8"/>
    </row>
    <row r="102">
      <c r="A102" s="4">
        <v>43493.355301655094</v>
      </c>
      <c r="B102" s="5">
        <v>43493.6882739814</v>
      </c>
      <c r="C102" s="6">
        <v>1.031</v>
      </c>
      <c r="D102" s="6">
        <v>69.0</v>
      </c>
      <c r="E102" s="7" t="s">
        <v>7</v>
      </c>
      <c r="F102" s="7" t="s">
        <v>8</v>
      </c>
      <c r="G102" s="8"/>
    </row>
    <row r="103">
      <c r="A103" s="4">
        <v>43493.3654666088</v>
      </c>
      <c r="B103" s="5">
        <v>43493.6986954282</v>
      </c>
      <c r="C103" s="6">
        <v>1.037</v>
      </c>
      <c r="D103" s="6">
        <v>69.0</v>
      </c>
      <c r="E103" s="7" t="s">
        <v>7</v>
      </c>
      <c r="F103" s="7" t="s">
        <v>8</v>
      </c>
      <c r="G103" s="8"/>
    </row>
    <row r="104">
      <c r="A104" s="4">
        <v>43493.407278935185</v>
      </c>
      <c r="B104" s="5">
        <v>43493.7403904166</v>
      </c>
      <c r="C104" s="6">
        <v>1.033</v>
      </c>
      <c r="D104" s="6">
        <v>69.0</v>
      </c>
      <c r="E104" s="7" t="s">
        <v>7</v>
      </c>
      <c r="F104" s="7" t="s">
        <v>8</v>
      </c>
      <c r="G104" s="8"/>
    </row>
    <row r="105">
      <c r="A105" s="4">
        <v>43493.4280246875</v>
      </c>
      <c r="B105" s="5">
        <v>43493.7612323958</v>
      </c>
      <c r="C105" s="6">
        <v>1.031</v>
      </c>
      <c r="D105" s="6">
        <v>69.0</v>
      </c>
      <c r="E105" s="7" t="s">
        <v>7</v>
      </c>
      <c r="F105" s="7" t="s">
        <v>8</v>
      </c>
      <c r="G105" s="8"/>
    </row>
    <row r="106">
      <c r="A106" s="4">
        <v>43493.45938010416</v>
      </c>
      <c r="B106" s="5">
        <v>43493.7924925463</v>
      </c>
      <c r="C106" s="6">
        <v>1.03</v>
      </c>
      <c r="D106" s="6">
        <v>69.0</v>
      </c>
      <c r="E106" s="7" t="s">
        <v>7</v>
      </c>
      <c r="F106" s="7" t="s">
        <v>8</v>
      </c>
      <c r="G106" s="8"/>
    </row>
    <row r="107">
      <c r="A107" s="4">
        <v>43493.50102372685</v>
      </c>
      <c r="B107" s="5">
        <v>43493.8341774074</v>
      </c>
      <c r="C107" s="6">
        <v>1.032</v>
      </c>
      <c r="D107" s="6">
        <v>69.0</v>
      </c>
      <c r="E107" s="7" t="s">
        <v>7</v>
      </c>
      <c r="F107" s="7" t="s">
        <v>8</v>
      </c>
      <c r="G107" s="8"/>
    </row>
    <row r="108">
      <c r="A108" s="4">
        <v>43493.51136878472</v>
      </c>
      <c r="B108" s="5">
        <v>43493.8445994675</v>
      </c>
      <c r="C108" s="6">
        <v>1.025</v>
      </c>
      <c r="D108" s="6">
        <v>69.0</v>
      </c>
      <c r="E108" s="7" t="s">
        <v>7</v>
      </c>
      <c r="F108" s="7" t="s">
        <v>8</v>
      </c>
      <c r="G108" s="8"/>
    </row>
    <row r="109">
      <c r="A109" s="4">
        <v>43493.521810844904</v>
      </c>
      <c r="B109" s="5">
        <v>43493.8550187384</v>
      </c>
      <c r="C109" s="6">
        <v>1.029</v>
      </c>
      <c r="D109" s="6">
        <v>69.0</v>
      </c>
      <c r="E109" s="7" t="s">
        <v>7</v>
      </c>
      <c r="F109" s="7" t="s">
        <v>8</v>
      </c>
      <c r="G109" s="8"/>
    </row>
    <row r="110">
      <c r="A110" s="4">
        <v>43493.532229675926</v>
      </c>
      <c r="B110" s="5">
        <v>43493.8654395949</v>
      </c>
      <c r="C110" s="6">
        <v>1.03</v>
      </c>
      <c r="D110" s="6">
        <v>69.0</v>
      </c>
      <c r="E110" s="7" t="s">
        <v>7</v>
      </c>
      <c r="F110" s="7" t="s">
        <v>8</v>
      </c>
      <c r="G110" s="8"/>
    </row>
    <row r="111">
      <c r="A111" s="4">
        <v>43493.55304109954</v>
      </c>
      <c r="B111" s="5">
        <v>43493.8862823032</v>
      </c>
      <c r="C111" s="6">
        <v>1.035</v>
      </c>
      <c r="D111" s="6">
        <v>69.0</v>
      </c>
      <c r="E111" s="7" t="s">
        <v>7</v>
      </c>
      <c r="F111" s="7" t="s">
        <v>8</v>
      </c>
      <c r="G111" s="8"/>
    </row>
    <row r="112">
      <c r="A112" s="4">
        <v>43493.5637369676</v>
      </c>
      <c r="B112" s="5">
        <v>43493.8967018981</v>
      </c>
      <c r="C112" s="6">
        <v>1.031</v>
      </c>
      <c r="D112" s="6">
        <v>69.0</v>
      </c>
      <c r="E112" s="7" t="s">
        <v>7</v>
      </c>
      <c r="F112" s="7" t="s">
        <v>8</v>
      </c>
      <c r="G112" s="8"/>
    </row>
    <row r="113">
      <c r="A113" s="4">
        <v>43493.57388260416</v>
      </c>
      <c r="B113" s="5">
        <v>43493.9071234953</v>
      </c>
      <c r="C113" s="6">
        <v>1.028</v>
      </c>
      <c r="D113" s="6">
        <v>69.0</v>
      </c>
      <c r="E113" s="7" t="s">
        <v>7</v>
      </c>
      <c r="F113" s="7" t="s">
        <v>8</v>
      </c>
      <c r="G113" s="8"/>
    </row>
    <row r="114">
      <c r="A114" s="4">
        <v>43493.5843812963</v>
      </c>
      <c r="B114" s="5">
        <v>43493.9175452546</v>
      </c>
      <c r="C114" s="6">
        <v>1.03</v>
      </c>
      <c r="D114" s="6">
        <v>69.0</v>
      </c>
      <c r="E114" s="7" t="s">
        <v>7</v>
      </c>
      <c r="F114" s="7" t="s">
        <v>8</v>
      </c>
      <c r="G114" s="8"/>
    </row>
    <row r="115">
      <c r="A115" s="4">
        <v>43493.59480284722</v>
      </c>
      <c r="B115" s="5">
        <v>43493.9279649999</v>
      </c>
      <c r="C115" s="6">
        <v>1.029</v>
      </c>
      <c r="D115" s="6">
        <v>69.0</v>
      </c>
      <c r="E115" s="7" t="s">
        <v>7</v>
      </c>
      <c r="F115" s="7" t="s">
        <v>8</v>
      </c>
      <c r="G115" s="8"/>
    </row>
    <row r="116">
      <c r="A116" s="4">
        <v>43493.605178819445</v>
      </c>
      <c r="B116" s="5">
        <v>43493.9383864467</v>
      </c>
      <c r="C116" s="6">
        <v>1.028</v>
      </c>
      <c r="D116" s="6">
        <v>69.0</v>
      </c>
      <c r="E116" s="7" t="s">
        <v>7</v>
      </c>
      <c r="F116" s="7" t="s">
        <v>8</v>
      </c>
      <c r="G116" s="8"/>
    </row>
    <row r="117">
      <c r="A117" s="4">
        <v>43493.62618034722</v>
      </c>
      <c r="B117" s="5">
        <v>43493.9592311921</v>
      </c>
      <c r="C117" s="6">
        <v>1.031</v>
      </c>
      <c r="D117" s="6">
        <v>69.0</v>
      </c>
      <c r="E117" s="7" t="s">
        <v>7</v>
      </c>
      <c r="F117" s="7" t="s">
        <v>8</v>
      </c>
      <c r="G117" s="8"/>
    </row>
    <row r="118">
      <c r="A118" s="4">
        <v>43493.63662680556</v>
      </c>
      <c r="B118" s="5">
        <v>43493.9696533101</v>
      </c>
      <c r="C118" s="6">
        <v>1.028</v>
      </c>
      <c r="D118" s="6">
        <v>69.0</v>
      </c>
      <c r="E118" s="7" t="s">
        <v>7</v>
      </c>
      <c r="F118" s="7" t="s">
        <v>8</v>
      </c>
      <c r="G118" s="8"/>
    </row>
    <row r="119">
      <c r="A119" s="4">
        <v>43493.64692748843</v>
      </c>
      <c r="B119" s="5">
        <v>43493.9800861111</v>
      </c>
      <c r="C119" s="6">
        <v>1.029</v>
      </c>
      <c r="D119" s="6">
        <v>69.0</v>
      </c>
      <c r="E119" s="7" t="s">
        <v>7</v>
      </c>
      <c r="F119" s="7" t="s">
        <v>8</v>
      </c>
      <c r="G119" s="8"/>
    </row>
    <row r="120">
      <c r="A120" s="4">
        <v>43493.6573503588</v>
      </c>
      <c r="B120" s="5">
        <v>43493.9905076851</v>
      </c>
      <c r="C120" s="6">
        <v>1.028</v>
      </c>
      <c r="D120" s="6">
        <v>69.0</v>
      </c>
      <c r="E120" s="7" t="s">
        <v>7</v>
      </c>
      <c r="F120" s="7" t="s">
        <v>8</v>
      </c>
      <c r="G120" s="8"/>
    </row>
    <row r="121">
      <c r="A121" s="4">
        <v>43493.667766493054</v>
      </c>
      <c r="B121" s="5">
        <v>43494.0009289004</v>
      </c>
      <c r="C121" s="6">
        <v>1.028</v>
      </c>
      <c r="D121" s="6">
        <v>69.0</v>
      </c>
      <c r="E121" s="7" t="s">
        <v>7</v>
      </c>
      <c r="F121" s="7" t="s">
        <v>8</v>
      </c>
      <c r="G121" s="8"/>
    </row>
    <row r="122">
      <c r="A122" s="4">
        <v>43493.67819503472</v>
      </c>
      <c r="B122" s="5">
        <v>43494.0113504398</v>
      </c>
      <c r="C122" s="6">
        <v>1.028</v>
      </c>
      <c r="D122" s="6">
        <v>69.0</v>
      </c>
      <c r="E122" s="7" t="s">
        <v>7</v>
      </c>
      <c r="F122" s="7" t="s">
        <v>8</v>
      </c>
      <c r="G122" s="8"/>
    </row>
    <row r="123">
      <c r="A123" s="4">
        <v>43493.688621388894</v>
      </c>
      <c r="B123" s="5">
        <v>43494.0217708449</v>
      </c>
      <c r="C123" s="6">
        <v>1.028</v>
      </c>
      <c r="D123" s="6">
        <v>70.0</v>
      </c>
      <c r="E123" s="7" t="s">
        <v>7</v>
      </c>
      <c r="F123" s="7" t="s">
        <v>8</v>
      </c>
      <c r="G123" s="8"/>
    </row>
    <row r="124">
      <c r="A124" s="4">
        <v>43493.70958055556</v>
      </c>
      <c r="B124" s="5">
        <v>43494.0426242129</v>
      </c>
      <c r="C124" s="6">
        <v>1.026</v>
      </c>
      <c r="D124" s="6">
        <v>69.0</v>
      </c>
      <c r="E124" s="7" t="s">
        <v>7</v>
      </c>
      <c r="F124" s="7" t="s">
        <v>8</v>
      </c>
      <c r="G124" s="8"/>
    </row>
    <row r="125">
      <c r="A125" s="4">
        <v>43493.730496516204</v>
      </c>
      <c r="B125" s="5">
        <v>43494.0634632986</v>
      </c>
      <c r="C125" s="6">
        <v>1.029</v>
      </c>
      <c r="D125" s="6">
        <v>70.0</v>
      </c>
      <c r="E125" s="7" t="s">
        <v>7</v>
      </c>
      <c r="F125" s="7" t="s">
        <v>8</v>
      </c>
      <c r="G125" s="8"/>
    </row>
    <row r="126">
      <c r="A126" s="4">
        <v>43493.74067165509</v>
      </c>
      <c r="B126" s="5">
        <v>43494.0738836111</v>
      </c>
      <c r="C126" s="6">
        <v>1.03</v>
      </c>
      <c r="D126" s="6">
        <v>70.0</v>
      </c>
      <c r="E126" s="7" t="s">
        <v>7</v>
      </c>
      <c r="F126" s="7" t="s">
        <v>8</v>
      </c>
      <c r="G126" s="8"/>
    </row>
    <row r="127">
      <c r="A127" s="4">
        <v>43493.751306226855</v>
      </c>
      <c r="B127" s="5">
        <v>43494.0843156712</v>
      </c>
      <c r="C127" s="6">
        <v>1.029</v>
      </c>
      <c r="D127" s="6">
        <v>70.0</v>
      </c>
      <c r="E127" s="7" t="s">
        <v>7</v>
      </c>
      <c r="F127" s="7" t="s">
        <v>8</v>
      </c>
      <c r="G127" s="8"/>
    </row>
    <row r="128">
      <c r="A128" s="4">
        <v>43493.77195734954</v>
      </c>
      <c r="B128" s="5">
        <v>43494.1051599768</v>
      </c>
      <c r="C128" s="6">
        <v>1.029</v>
      </c>
      <c r="D128" s="6">
        <v>70.0</v>
      </c>
      <c r="E128" s="7" t="s">
        <v>7</v>
      </c>
      <c r="F128" s="7" t="s">
        <v>8</v>
      </c>
      <c r="G128" s="8"/>
    </row>
    <row r="129">
      <c r="A129" s="4">
        <v>43493.78261876157</v>
      </c>
      <c r="B129" s="5">
        <v>43494.1155812384</v>
      </c>
      <c r="C129" s="6">
        <v>1.027</v>
      </c>
      <c r="D129" s="6">
        <v>70.0</v>
      </c>
      <c r="E129" s="7" t="s">
        <v>7</v>
      </c>
      <c r="F129" s="7" t="s">
        <v>8</v>
      </c>
      <c r="G129" s="8"/>
    </row>
    <row r="130">
      <c r="A130" s="4">
        <v>43493.793009710644</v>
      </c>
      <c r="B130" s="5">
        <v>43494.1260136458</v>
      </c>
      <c r="C130" s="6">
        <v>1.03</v>
      </c>
      <c r="D130" s="6">
        <v>70.0</v>
      </c>
      <c r="E130" s="7" t="s">
        <v>7</v>
      </c>
      <c r="F130" s="7" t="s">
        <v>8</v>
      </c>
      <c r="G130" s="8"/>
    </row>
    <row r="131">
      <c r="A131" s="4">
        <v>43493.824034097226</v>
      </c>
      <c r="B131" s="5">
        <v>43494.1572755208</v>
      </c>
      <c r="C131" s="6">
        <v>1.029</v>
      </c>
      <c r="D131" s="6">
        <v>70.0</v>
      </c>
      <c r="E131" s="7" t="s">
        <v>7</v>
      </c>
      <c r="F131" s="7" t="s">
        <v>8</v>
      </c>
      <c r="G131" s="8"/>
    </row>
    <row r="132">
      <c r="A132" s="4">
        <v>43493.83448856481</v>
      </c>
      <c r="B132" s="5">
        <v>43494.167697824</v>
      </c>
      <c r="C132" s="6">
        <v>1.029</v>
      </c>
      <c r="D132" s="6">
        <v>70.0</v>
      </c>
      <c r="E132" s="7" t="s">
        <v>7</v>
      </c>
      <c r="F132" s="7" t="s">
        <v>8</v>
      </c>
      <c r="G132" s="8"/>
    </row>
    <row r="133">
      <c r="A133" s="4">
        <v>43493.85535518518</v>
      </c>
      <c r="B133" s="5">
        <v>43494.1885515625</v>
      </c>
      <c r="C133" s="6">
        <v>1.028</v>
      </c>
      <c r="D133" s="6">
        <v>70.0</v>
      </c>
      <c r="E133" s="7" t="s">
        <v>7</v>
      </c>
      <c r="F133" s="7" t="s">
        <v>8</v>
      </c>
      <c r="G133" s="8"/>
    </row>
    <row r="134">
      <c r="A134" s="4">
        <v>43493.8658315162</v>
      </c>
      <c r="B134" s="5">
        <v>43494.1989728009</v>
      </c>
      <c r="C134" s="6">
        <v>1.028</v>
      </c>
      <c r="D134" s="6">
        <v>70.0</v>
      </c>
      <c r="E134" s="7" t="s">
        <v>7</v>
      </c>
      <c r="F134" s="7" t="s">
        <v>8</v>
      </c>
      <c r="G134" s="8"/>
    </row>
    <row r="135">
      <c r="A135" s="4">
        <v>43493.88659793981</v>
      </c>
      <c r="B135" s="5">
        <v>43494.2198138657</v>
      </c>
      <c r="C135" s="6">
        <v>1.029</v>
      </c>
      <c r="D135" s="6">
        <v>70.0</v>
      </c>
      <c r="E135" s="7" t="s">
        <v>7</v>
      </c>
      <c r="F135" s="7" t="s">
        <v>8</v>
      </c>
      <c r="G135" s="8"/>
    </row>
    <row r="136">
      <c r="A136" s="4">
        <v>43493.90764399305</v>
      </c>
      <c r="B136" s="5">
        <v>43494.2406553472</v>
      </c>
      <c r="C136" s="6">
        <v>1.029</v>
      </c>
      <c r="D136" s="6">
        <v>70.0</v>
      </c>
      <c r="E136" s="7" t="s">
        <v>7</v>
      </c>
      <c r="F136" s="7" t="s">
        <v>8</v>
      </c>
      <c r="G136" s="8"/>
    </row>
    <row r="137">
      <c r="A137" s="4">
        <v>43493.91787049768</v>
      </c>
      <c r="B137" s="5">
        <v>43494.2510775694</v>
      </c>
      <c r="C137" s="6">
        <v>1.028</v>
      </c>
      <c r="D137" s="6">
        <v>70.0</v>
      </c>
      <c r="E137" s="7" t="s">
        <v>7</v>
      </c>
      <c r="F137" s="7" t="s">
        <v>8</v>
      </c>
      <c r="G137" s="8"/>
    </row>
    <row r="138">
      <c r="A138" s="4">
        <v>43493.9285553125</v>
      </c>
      <c r="B138" s="5">
        <v>43494.261500868</v>
      </c>
      <c r="C138" s="6">
        <v>1.027</v>
      </c>
      <c r="D138" s="6">
        <v>70.0</v>
      </c>
      <c r="E138" s="7" t="s">
        <v>7</v>
      </c>
      <c r="F138" s="7" t="s">
        <v>8</v>
      </c>
      <c r="G138" s="8"/>
    </row>
    <row r="139">
      <c r="A139" s="4">
        <v>43493.938880243055</v>
      </c>
      <c r="B139" s="5">
        <v>43494.2719338657</v>
      </c>
      <c r="C139" s="6">
        <v>1.028</v>
      </c>
      <c r="D139" s="6">
        <v>69.0</v>
      </c>
      <c r="E139" s="7" t="s">
        <v>7</v>
      </c>
      <c r="F139" s="7" t="s">
        <v>8</v>
      </c>
      <c r="G139" s="8"/>
    </row>
    <row r="140">
      <c r="A140" s="4">
        <v>43493.94934251157</v>
      </c>
      <c r="B140" s="5">
        <v>43494.282355</v>
      </c>
      <c r="C140" s="6">
        <v>1.028</v>
      </c>
      <c r="D140" s="6">
        <v>69.0</v>
      </c>
      <c r="E140" s="7" t="s">
        <v>7</v>
      </c>
      <c r="F140" s="7" t="s">
        <v>8</v>
      </c>
      <c r="G140" s="8"/>
    </row>
    <row r="141">
      <c r="A141" s="4">
        <v>43493.970076412035</v>
      </c>
      <c r="B141" s="5">
        <v>43494.3031954398</v>
      </c>
      <c r="C141" s="6">
        <v>1.028</v>
      </c>
      <c r="D141" s="6">
        <v>69.0</v>
      </c>
      <c r="E141" s="7" t="s">
        <v>7</v>
      </c>
      <c r="F141" s="7" t="s">
        <v>8</v>
      </c>
      <c r="G141" s="8"/>
    </row>
    <row r="142">
      <c r="A142" s="4">
        <v>43493.98051679398</v>
      </c>
      <c r="B142" s="5">
        <v>43494.3136170601</v>
      </c>
      <c r="C142" s="6">
        <v>1.028</v>
      </c>
      <c r="D142" s="6">
        <v>69.0</v>
      </c>
      <c r="E142" s="7" t="s">
        <v>7</v>
      </c>
      <c r="F142" s="7" t="s">
        <v>8</v>
      </c>
      <c r="G142" s="8"/>
    </row>
    <row r="143">
      <c r="A143" s="4">
        <v>43493.99083863426</v>
      </c>
      <c r="B143" s="5">
        <v>43494.3240382523</v>
      </c>
      <c r="C143" s="6">
        <v>1.028</v>
      </c>
      <c r="D143" s="6">
        <v>69.0</v>
      </c>
      <c r="E143" s="7" t="s">
        <v>7</v>
      </c>
      <c r="F143" s="7" t="s">
        <v>8</v>
      </c>
      <c r="G143" s="8"/>
    </row>
    <row r="144">
      <c r="A144" s="4">
        <v>43494.01168052084</v>
      </c>
      <c r="B144" s="5">
        <v>43494.3448829629</v>
      </c>
      <c r="C144" s="6">
        <v>1.027</v>
      </c>
      <c r="D144" s="6">
        <v>69.0</v>
      </c>
      <c r="E144" s="7" t="s">
        <v>7</v>
      </c>
      <c r="F144" s="7" t="s">
        <v>8</v>
      </c>
      <c r="G144" s="8"/>
    </row>
    <row r="145">
      <c r="A145" s="4">
        <v>43494.053555798615</v>
      </c>
      <c r="B145" s="5">
        <v>43494.386566412</v>
      </c>
      <c r="C145" s="6">
        <v>1.027</v>
      </c>
      <c r="D145" s="6">
        <v>69.0</v>
      </c>
      <c r="E145" s="7" t="s">
        <v>7</v>
      </c>
      <c r="F145" s="7" t="s">
        <v>8</v>
      </c>
      <c r="G145" s="8"/>
    </row>
    <row r="146">
      <c r="A146" s="4">
        <v>43494.074217326386</v>
      </c>
      <c r="B146" s="5">
        <v>43494.4074236805</v>
      </c>
      <c r="C146" s="6">
        <v>1.028</v>
      </c>
      <c r="D146" s="6">
        <v>68.0</v>
      </c>
      <c r="E146" s="7" t="s">
        <v>7</v>
      </c>
      <c r="F146" s="7" t="s">
        <v>8</v>
      </c>
      <c r="G146" s="8"/>
    </row>
    <row r="147">
      <c r="A147" s="4">
        <v>43494.09529964121</v>
      </c>
      <c r="B147" s="5">
        <v>43494.4282777314</v>
      </c>
      <c r="C147" s="6">
        <v>1.028</v>
      </c>
      <c r="D147" s="6">
        <v>68.0</v>
      </c>
      <c r="E147" s="7" t="s">
        <v>7</v>
      </c>
      <c r="F147" s="7" t="s">
        <v>8</v>
      </c>
      <c r="G147" s="8"/>
    </row>
    <row r="148">
      <c r="A148" s="4">
        <v>43494.11590862268</v>
      </c>
      <c r="B148" s="5">
        <v>43494.449119618</v>
      </c>
      <c r="C148" s="6">
        <v>1.027</v>
      </c>
      <c r="D148" s="6">
        <v>68.0</v>
      </c>
      <c r="E148" s="7" t="s">
        <v>7</v>
      </c>
      <c r="F148" s="7" t="s">
        <v>8</v>
      </c>
      <c r="G148" s="8"/>
    </row>
    <row r="149">
      <c r="A149" s="4">
        <v>43494.12643179398</v>
      </c>
      <c r="B149" s="5">
        <v>43494.4595400463</v>
      </c>
      <c r="C149" s="6">
        <v>1.027</v>
      </c>
      <c r="D149" s="6">
        <v>68.0</v>
      </c>
      <c r="E149" s="7" t="s">
        <v>7</v>
      </c>
      <c r="F149" s="7" t="s">
        <v>8</v>
      </c>
      <c r="G149" s="8"/>
    </row>
    <row r="150">
      <c r="A150" s="4">
        <v>43494.14727444445</v>
      </c>
      <c r="B150" s="5">
        <v>43494.4804063541</v>
      </c>
      <c r="C150" s="6">
        <v>1.027</v>
      </c>
      <c r="D150" s="6">
        <v>68.0</v>
      </c>
      <c r="E150" s="7" t="s">
        <v>7</v>
      </c>
      <c r="F150" s="7" t="s">
        <v>8</v>
      </c>
      <c r="G150" s="8"/>
    </row>
    <row r="151">
      <c r="A151" s="4">
        <v>43494.15781822917</v>
      </c>
      <c r="B151" s="5">
        <v>43494.490827662</v>
      </c>
      <c r="C151" s="6">
        <v>1.027</v>
      </c>
      <c r="D151" s="6">
        <v>68.0</v>
      </c>
      <c r="E151" s="7" t="s">
        <v>7</v>
      </c>
      <c r="F151" s="7" t="s">
        <v>8</v>
      </c>
      <c r="G151" s="8"/>
    </row>
    <row r="152">
      <c r="A152" s="4">
        <v>43494.17846686342</v>
      </c>
      <c r="B152" s="5">
        <v>43494.5116699189</v>
      </c>
      <c r="C152" s="6">
        <v>1.027</v>
      </c>
      <c r="D152" s="6">
        <v>68.0</v>
      </c>
      <c r="E152" s="7" t="s">
        <v>7</v>
      </c>
      <c r="F152" s="7" t="s">
        <v>8</v>
      </c>
      <c r="G152" s="8"/>
    </row>
    <row r="153">
      <c r="A153" s="4">
        <v>43494.199318391205</v>
      </c>
      <c r="B153" s="5">
        <v>43494.5325241088</v>
      </c>
      <c r="C153" s="6">
        <v>1.027</v>
      </c>
      <c r="D153" s="6">
        <v>68.0</v>
      </c>
      <c r="E153" s="7" t="s">
        <v>7</v>
      </c>
      <c r="F153" s="7" t="s">
        <v>8</v>
      </c>
      <c r="G153" s="8"/>
    </row>
    <row r="154">
      <c r="A154" s="4">
        <v>43494.2202697801</v>
      </c>
      <c r="B154" s="5">
        <v>43494.5533755902</v>
      </c>
      <c r="C154" s="6">
        <v>1.027</v>
      </c>
      <c r="D154" s="6">
        <v>68.0</v>
      </c>
      <c r="E154" s="7" t="s">
        <v>7</v>
      </c>
      <c r="F154" s="7" t="s">
        <v>8</v>
      </c>
      <c r="G154" s="8"/>
    </row>
    <row r="155">
      <c r="A155" s="4">
        <v>43494.24109293982</v>
      </c>
      <c r="B155" s="5">
        <v>43494.5742199074</v>
      </c>
      <c r="C155" s="6">
        <v>1.027</v>
      </c>
      <c r="D155" s="6">
        <v>68.0</v>
      </c>
      <c r="E155" s="7" t="s">
        <v>7</v>
      </c>
      <c r="F155" s="7" t="s">
        <v>8</v>
      </c>
      <c r="G155" s="8"/>
    </row>
    <row r="156">
      <c r="A156" s="4">
        <v>43494.261962268516</v>
      </c>
      <c r="B156" s="5">
        <v>43494.5950605671</v>
      </c>
      <c r="C156" s="6">
        <v>1.027</v>
      </c>
      <c r="D156" s="6">
        <v>67.0</v>
      </c>
      <c r="E156" s="7" t="s">
        <v>7</v>
      </c>
      <c r="F156" s="7" t="s">
        <v>8</v>
      </c>
      <c r="G156" s="8"/>
    </row>
    <row r="157">
      <c r="A157" s="4">
        <v>43494.272283032406</v>
      </c>
      <c r="B157" s="5">
        <v>43494.6054830439</v>
      </c>
      <c r="C157" s="6">
        <v>1.027</v>
      </c>
      <c r="D157" s="6">
        <v>67.0</v>
      </c>
      <c r="E157" s="7" t="s">
        <v>7</v>
      </c>
      <c r="F157" s="7" t="s">
        <v>8</v>
      </c>
      <c r="G157" s="8"/>
    </row>
    <row r="158">
      <c r="A158" s="4">
        <v>43494.28271380787</v>
      </c>
      <c r="B158" s="5">
        <v>43494.6159061805</v>
      </c>
      <c r="C158" s="6">
        <v>1.027</v>
      </c>
      <c r="D158" s="6">
        <v>67.0</v>
      </c>
      <c r="E158" s="7" t="s">
        <v>7</v>
      </c>
      <c r="F158" s="7" t="s">
        <v>8</v>
      </c>
      <c r="G158" s="8"/>
    </row>
    <row r="159">
      <c r="A159" s="4">
        <v>43494.29322065972</v>
      </c>
      <c r="B159" s="5">
        <v>43494.6263272916</v>
      </c>
      <c r="C159" s="6">
        <v>1.027</v>
      </c>
      <c r="D159" s="6">
        <v>67.0</v>
      </c>
      <c r="E159" s="7" t="s">
        <v>7</v>
      </c>
      <c r="F159" s="7" t="s">
        <v>8</v>
      </c>
      <c r="G159" s="8"/>
    </row>
    <row r="160">
      <c r="A160" s="4">
        <v>43494.314052256945</v>
      </c>
      <c r="B160" s="5">
        <v>43494.6471702546</v>
      </c>
      <c r="C160" s="6">
        <v>1.027</v>
      </c>
      <c r="D160" s="6">
        <v>67.0</v>
      </c>
      <c r="E160" s="7" t="s">
        <v>7</v>
      </c>
      <c r="F160" s="7" t="s">
        <v>8</v>
      </c>
      <c r="G160" s="8"/>
    </row>
    <row r="161">
      <c r="A161" s="4">
        <v>43494.32441898149</v>
      </c>
      <c r="B161" s="5">
        <v>43494.657603449</v>
      </c>
      <c r="C161" s="6">
        <v>1.027</v>
      </c>
      <c r="D161" s="6">
        <v>67.0</v>
      </c>
      <c r="E161" s="7" t="s">
        <v>7</v>
      </c>
      <c r="F161" s="7" t="s">
        <v>8</v>
      </c>
      <c r="G161" s="8"/>
    </row>
    <row r="162">
      <c r="A162" s="4">
        <v>43494.33498049769</v>
      </c>
      <c r="B162" s="5">
        <v>43494.6680261689</v>
      </c>
      <c r="C162" s="6">
        <v>1.027</v>
      </c>
      <c r="D162" s="6">
        <v>67.0</v>
      </c>
      <c r="E162" s="7" t="s">
        <v>7</v>
      </c>
      <c r="F162" s="7" t="s">
        <v>8</v>
      </c>
      <c r="G162" s="8"/>
    </row>
    <row r="163">
      <c r="A163" s="4">
        <v>43494.34524043981</v>
      </c>
      <c r="B163" s="5">
        <v>43494.6784463773</v>
      </c>
      <c r="C163" s="6">
        <v>1.027</v>
      </c>
      <c r="D163" s="6">
        <v>67.0</v>
      </c>
      <c r="E163" s="7" t="s">
        <v>7</v>
      </c>
      <c r="F163" s="7" t="s">
        <v>8</v>
      </c>
      <c r="G163" s="8"/>
    </row>
    <row r="164">
      <c r="A164" s="4">
        <v>43494.355749814815</v>
      </c>
      <c r="B164" s="5">
        <v>43494.688866956</v>
      </c>
      <c r="C164" s="6">
        <v>1.027</v>
      </c>
      <c r="D164" s="6">
        <v>67.0</v>
      </c>
      <c r="E164" s="7" t="s">
        <v>7</v>
      </c>
      <c r="F164" s="7" t="s">
        <v>8</v>
      </c>
      <c r="G164" s="8"/>
    </row>
    <row r="165">
      <c r="A165" s="4">
        <v>43494.36607631945</v>
      </c>
      <c r="B165" s="5">
        <v>43494.6992861921</v>
      </c>
      <c r="C165" s="6">
        <v>1.027</v>
      </c>
      <c r="D165" s="6">
        <v>67.0</v>
      </c>
      <c r="E165" s="7" t="s">
        <v>7</v>
      </c>
      <c r="F165" s="7" t="s">
        <v>8</v>
      </c>
      <c r="G165" s="8"/>
    </row>
    <row r="166">
      <c r="A166" s="4">
        <v>43494.37656613426</v>
      </c>
      <c r="B166" s="5">
        <v>43494.7097082291</v>
      </c>
      <c r="C166" s="6">
        <v>1.026</v>
      </c>
      <c r="D166" s="6">
        <v>67.0</v>
      </c>
      <c r="E166" s="7" t="s">
        <v>7</v>
      </c>
      <c r="F166" s="7" t="s">
        <v>8</v>
      </c>
      <c r="G166" s="8"/>
    </row>
    <row r="167">
      <c r="A167" s="4">
        <v>43494.39735673611</v>
      </c>
      <c r="B167" s="5">
        <v>43494.7305646643</v>
      </c>
      <c r="C167" s="6">
        <v>1.026</v>
      </c>
      <c r="D167" s="6">
        <v>67.0</v>
      </c>
      <c r="E167" s="7" t="s">
        <v>7</v>
      </c>
      <c r="F167" s="7" t="s">
        <v>8</v>
      </c>
      <c r="G167" s="8"/>
    </row>
    <row r="168">
      <c r="A168" s="4">
        <v>43494.40776920139</v>
      </c>
      <c r="B168" s="5">
        <v>43494.74098375</v>
      </c>
      <c r="C168" s="6">
        <v>1.027</v>
      </c>
      <c r="D168" s="6">
        <v>66.0</v>
      </c>
      <c r="E168" s="7" t="s">
        <v>7</v>
      </c>
      <c r="F168" s="7" t="s">
        <v>8</v>
      </c>
      <c r="G168" s="8"/>
    </row>
    <row r="169">
      <c r="A169" s="4">
        <v>43494.41820472223</v>
      </c>
      <c r="B169" s="5">
        <v>43494.7514065162</v>
      </c>
      <c r="C169" s="6">
        <v>1.026</v>
      </c>
      <c r="D169" s="6">
        <v>66.0</v>
      </c>
      <c r="E169" s="7" t="s">
        <v>7</v>
      </c>
      <c r="F169" s="7" t="s">
        <v>8</v>
      </c>
      <c r="G169" s="8"/>
    </row>
    <row r="170">
      <c r="A170" s="4">
        <v>43494.439050960646</v>
      </c>
      <c r="B170" s="5">
        <v>43494.7722491782</v>
      </c>
      <c r="C170" s="6">
        <v>1.026</v>
      </c>
      <c r="D170" s="6">
        <v>66.0</v>
      </c>
      <c r="E170" s="7" t="s">
        <v>7</v>
      </c>
      <c r="F170" s="7" t="s">
        <v>8</v>
      </c>
      <c r="G170" s="8"/>
    </row>
    <row r="171">
      <c r="A171" s="4">
        <v>43494.45992875</v>
      </c>
      <c r="B171" s="5">
        <v>43494.7930943287</v>
      </c>
      <c r="C171" s="6">
        <v>1.026</v>
      </c>
      <c r="D171" s="6">
        <v>67.0</v>
      </c>
      <c r="E171" s="7" t="s">
        <v>7</v>
      </c>
      <c r="F171" s="7" t="s">
        <v>8</v>
      </c>
      <c r="G171" s="8"/>
    </row>
    <row r="172">
      <c r="A172" s="4">
        <v>43494.47050112269</v>
      </c>
      <c r="B172" s="5">
        <v>43494.8035155671</v>
      </c>
      <c r="C172" s="6">
        <v>1.026</v>
      </c>
      <c r="D172" s="6">
        <v>67.0</v>
      </c>
      <c r="E172" s="7" t="s">
        <v>7</v>
      </c>
      <c r="F172" s="7" t="s">
        <v>8</v>
      </c>
      <c r="G172" s="8"/>
    </row>
    <row r="173">
      <c r="A173" s="4">
        <v>43494.480988923606</v>
      </c>
      <c r="B173" s="5">
        <v>43494.8139357986</v>
      </c>
      <c r="C173" s="6">
        <v>1.026</v>
      </c>
      <c r="D173" s="6">
        <v>67.0</v>
      </c>
      <c r="E173" s="7" t="s">
        <v>7</v>
      </c>
      <c r="F173" s="7" t="s">
        <v>8</v>
      </c>
      <c r="G173" s="8"/>
    </row>
    <row r="174">
      <c r="A174" s="4">
        <v>43494.49113792824</v>
      </c>
      <c r="B174" s="5">
        <v>43494.8243572106</v>
      </c>
      <c r="C174" s="6">
        <v>1.026</v>
      </c>
      <c r="D174" s="6">
        <v>66.0</v>
      </c>
      <c r="E174" s="7" t="s">
        <v>7</v>
      </c>
      <c r="F174" s="7" t="s">
        <v>8</v>
      </c>
      <c r="G174" s="8"/>
    </row>
    <row r="175">
      <c r="A175" s="4">
        <v>43494.501610023144</v>
      </c>
      <c r="B175" s="5">
        <v>43494.8347782291</v>
      </c>
      <c r="C175" s="6">
        <v>1.026</v>
      </c>
      <c r="D175" s="6">
        <v>67.0</v>
      </c>
      <c r="E175" s="7" t="s">
        <v>7</v>
      </c>
      <c r="F175" s="7" t="s">
        <v>8</v>
      </c>
      <c r="G175" s="8"/>
    </row>
    <row r="176">
      <c r="A176" s="4">
        <v>43494.51213614583</v>
      </c>
      <c r="B176" s="5">
        <v>43494.8452112037</v>
      </c>
      <c r="C176" s="6">
        <v>1.026</v>
      </c>
      <c r="D176" s="6">
        <v>67.0</v>
      </c>
      <c r="E176" s="7" t="s">
        <v>7</v>
      </c>
      <c r="F176" s="7" t="s">
        <v>8</v>
      </c>
      <c r="G176" s="8"/>
    </row>
    <row r="177">
      <c r="A177" s="4">
        <v>43494.543364004625</v>
      </c>
      <c r="B177" s="5">
        <v>43494.8764866203</v>
      </c>
      <c r="C177" s="6">
        <v>1.026</v>
      </c>
      <c r="D177" s="6">
        <v>67.0</v>
      </c>
      <c r="E177" s="7" t="s">
        <v>7</v>
      </c>
      <c r="F177" s="7" t="s">
        <v>8</v>
      </c>
      <c r="G177" s="8"/>
    </row>
    <row r="178">
      <c r="A178" s="4">
        <v>43494.553852627316</v>
      </c>
      <c r="B178" s="5">
        <v>43494.8869086921</v>
      </c>
      <c r="C178" s="6">
        <v>1.026</v>
      </c>
      <c r="D178" s="6">
        <v>67.0</v>
      </c>
      <c r="E178" s="7" t="s">
        <v>7</v>
      </c>
      <c r="F178" s="7" t="s">
        <v>8</v>
      </c>
      <c r="G178" s="8"/>
    </row>
    <row r="179">
      <c r="A179" s="4">
        <v>43494.574780532406</v>
      </c>
      <c r="B179" s="5">
        <v>43494.9077520717</v>
      </c>
      <c r="C179" s="6">
        <v>1.026</v>
      </c>
      <c r="D179" s="6">
        <v>67.0</v>
      </c>
      <c r="E179" s="7" t="s">
        <v>7</v>
      </c>
      <c r="F179" s="7" t="s">
        <v>8</v>
      </c>
      <c r="G179" s="8"/>
    </row>
    <row r="180">
      <c r="A180" s="4">
        <v>43494.58501616898</v>
      </c>
      <c r="B180" s="5">
        <v>43494.9181735763</v>
      </c>
      <c r="C180" s="6">
        <v>1.026</v>
      </c>
      <c r="D180" s="6">
        <v>67.0</v>
      </c>
      <c r="E180" s="7" t="s">
        <v>7</v>
      </c>
      <c r="F180" s="7" t="s">
        <v>8</v>
      </c>
      <c r="G180" s="8"/>
    </row>
    <row r="181">
      <c r="A181" s="4">
        <v>43494.60586270833</v>
      </c>
      <c r="B181" s="5">
        <v>43494.939017824</v>
      </c>
      <c r="C181" s="6">
        <v>1.026</v>
      </c>
      <c r="D181" s="6">
        <v>67.0</v>
      </c>
      <c r="E181" s="7" t="s">
        <v>7</v>
      </c>
      <c r="F181" s="7" t="s">
        <v>8</v>
      </c>
      <c r="G181" s="8"/>
    </row>
    <row r="182">
      <c r="A182" s="4">
        <v>43494.61623150463</v>
      </c>
      <c r="B182" s="5">
        <v>43494.9494405671</v>
      </c>
      <c r="C182" s="6">
        <v>1.026</v>
      </c>
      <c r="D182" s="6">
        <v>67.0</v>
      </c>
      <c r="E182" s="7" t="s">
        <v>7</v>
      </c>
      <c r="F182" s="7" t="s">
        <v>8</v>
      </c>
      <c r="G182" s="8"/>
    </row>
    <row r="183">
      <c r="A183" s="4">
        <v>43494.62665542824</v>
      </c>
      <c r="B183" s="5">
        <v>43494.9598625578</v>
      </c>
      <c r="C183" s="6">
        <v>1.026</v>
      </c>
      <c r="D183" s="6">
        <v>67.0</v>
      </c>
      <c r="E183" s="7" t="s">
        <v>7</v>
      </c>
      <c r="F183" s="7" t="s">
        <v>8</v>
      </c>
      <c r="G183" s="8"/>
    </row>
    <row r="184">
      <c r="A184" s="4">
        <v>43494.637188402776</v>
      </c>
      <c r="B184" s="5">
        <v>43494.9703072106</v>
      </c>
      <c r="C184" s="6">
        <v>1.026</v>
      </c>
      <c r="D184" s="6">
        <v>67.0</v>
      </c>
      <c r="E184" s="7" t="s">
        <v>7</v>
      </c>
      <c r="F184" s="7" t="s">
        <v>8</v>
      </c>
      <c r="G184" s="8"/>
    </row>
    <row r="185">
      <c r="A185" s="4">
        <v>43494.64768340278</v>
      </c>
      <c r="B185" s="5">
        <v>43494.9807383449</v>
      </c>
      <c r="C185" s="6">
        <v>1.026</v>
      </c>
      <c r="D185" s="6">
        <v>67.0</v>
      </c>
      <c r="E185" s="7" t="s">
        <v>7</v>
      </c>
      <c r="F185" s="7" t="s">
        <v>8</v>
      </c>
      <c r="G185" s="8"/>
    </row>
    <row r="186">
      <c r="A186" s="4">
        <v>43494.6580046875</v>
      </c>
      <c r="B186" s="5">
        <v>43494.9911594791</v>
      </c>
      <c r="C186" s="6">
        <v>1.026</v>
      </c>
      <c r="D186" s="6">
        <v>67.0</v>
      </c>
      <c r="E186" s="7" t="s">
        <v>7</v>
      </c>
      <c r="F186" s="7" t="s">
        <v>8</v>
      </c>
      <c r="G186" s="8"/>
    </row>
    <row r="187">
      <c r="A187" s="4">
        <v>43494.66869202546</v>
      </c>
      <c r="B187" s="5">
        <v>43495.0015806134</v>
      </c>
      <c r="C187" s="6">
        <v>1.026</v>
      </c>
      <c r="D187" s="6">
        <v>67.0</v>
      </c>
      <c r="E187" s="7" t="s">
        <v>7</v>
      </c>
      <c r="F187" s="7" t="s">
        <v>8</v>
      </c>
      <c r="G187" s="8"/>
    </row>
    <row r="188">
      <c r="A188" s="4">
        <v>43494.67881283565</v>
      </c>
      <c r="B188" s="5">
        <v>43495.0120031828</v>
      </c>
      <c r="C188" s="6">
        <v>1.026</v>
      </c>
      <c r="D188" s="6">
        <v>67.0</v>
      </c>
      <c r="E188" s="7" t="s">
        <v>7</v>
      </c>
      <c r="F188" s="7" t="s">
        <v>8</v>
      </c>
      <c r="G188" s="8"/>
    </row>
    <row r="189">
      <c r="A189" s="4">
        <v>43494.68928122685</v>
      </c>
      <c r="B189" s="5">
        <v>43495.0224248263</v>
      </c>
      <c r="C189" s="6">
        <v>1.026</v>
      </c>
      <c r="D189" s="6">
        <v>67.0</v>
      </c>
      <c r="E189" s="7" t="s">
        <v>7</v>
      </c>
      <c r="F189" s="7" t="s">
        <v>8</v>
      </c>
      <c r="G189" s="8"/>
    </row>
    <row r="190">
      <c r="A190" s="4">
        <v>43494.699748680556</v>
      </c>
      <c r="B190" s="5">
        <v>43495.0328582175</v>
      </c>
      <c r="C190" s="6">
        <v>1.026</v>
      </c>
      <c r="D190" s="6">
        <v>67.0</v>
      </c>
      <c r="E190" s="7" t="s">
        <v>7</v>
      </c>
      <c r="F190" s="7" t="s">
        <v>8</v>
      </c>
      <c r="G190" s="8"/>
    </row>
    <row r="191">
      <c r="A191" s="4">
        <v>43494.71007365741</v>
      </c>
      <c r="B191" s="5">
        <v>43495.04327853</v>
      </c>
      <c r="C191" s="6">
        <v>1.026</v>
      </c>
      <c r="D191" s="6">
        <v>67.0</v>
      </c>
      <c r="E191" s="7" t="s">
        <v>7</v>
      </c>
      <c r="F191" s="7" t="s">
        <v>8</v>
      </c>
      <c r="G191" s="8"/>
    </row>
    <row r="192">
      <c r="A192" s="4">
        <v>43494.72066810185</v>
      </c>
      <c r="B192" s="5">
        <v>43495.0536999305</v>
      </c>
      <c r="C192" s="6">
        <v>1.026</v>
      </c>
      <c r="D192" s="6">
        <v>67.0</v>
      </c>
      <c r="E192" s="7" t="s">
        <v>7</v>
      </c>
      <c r="F192" s="7" t="s">
        <v>8</v>
      </c>
      <c r="G192" s="8"/>
    </row>
    <row r="193">
      <c r="A193" s="4">
        <v>43494.74142200232</v>
      </c>
      <c r="B193" s="5">
        <v>43495.0745405787</v>
      </c>
      <c r="C193" s="6">
        <v>1.026</v>
      </c>
      <c r="D193" s="6">
        <v>67.0</v>
      </c>
      <c r="E193" s="7" t="s">
        <v>7</v>
      </c>
      <c r="F193" s="7" t="s">
        <v>8</v>
      </c>
      <c r="G193" s="8"/>
    </row>
    <row r="194">
      <c r="A194" s="4">
        <v>43494.7518146875</v>
      </c>
      <c r="B194" s="5">
        <v>43495.0849612037</v>
      </c>
      <c r="C194" s="6">
        <v>1.026</v>
      </c>
      <c r="D194" s="6">
        <v>67.0</v>
      </c>
      <c r="E194" s="7" t="s">
        <v>7</v>
      </c>
      <c r="F194" s="7" t="s">
        <v>8</v>
      </c>
      <c r="G194" s="8"/>
    </row>
    <row r="195">
      <c r="A195" s="4">
        <v>43494.78301339121</v>
      </c>
      <c r="B195" s="5">
        <v>43495.1162377083</v>
      </c>
      <c r="C195" s="6">
        <v>1.026</v>
      </c>
      <c r="D195" s="6">
        <v>67.0</v>
      </c>
      <c r="E195" s="7" t="s">
        <v>7</v>
      </c>
      <c r="F195" s="7" t="s">
        <v>8</v>
      </c>
      <c r="G195" s="8"/>
    </row>
    <row r="196">
      <c r="A196" s="4">
        <v>43494.80387700231</v>
      </c>
      <c r="B196" s="5">
        <v>43495.1370807754</v>
      </c>
      <c r="C196" s="6">
        <v>1.026</v>
      </c>
      <c r="D196" s="6">
        <v>67.0</v>
      </c>
      <c r="E196" s="7" t="s">
        <v>7</v>
      </c>
      <c r="F196" s="7" t="s">
        <v>8</v>
      </c>
      <c r="G196" s="8"/>
    </row>
    <row r="197">
      <c r="A197" s="4">
        <v>43494.81434489583</v>
      </c>
      <c r="B197" s="5">
        <v>43495.1475023148</v>
      </c>
      <c r="C197" s="6">
        <v>1.026</v>
      </c>
      <c r="D197" s="6">
        <v>67.0</v>
      </c>
      <c r="E197" s="7" t="s">
        <v>7</v>
      </c>
      <c r="F197" s="7" t="s">
        <v>8</v>
      </c>
      <c r="G197" s="8"/>
    </row>
    <row r="198">
      <c r="A198" s="4">
        <v>43494.83525185185</v>
      </c>
      <c r="B198" s="5">
        <v>43495.168368125</v>
      </c>
      <c r="C198" s="6">
        <v>1.026</v>
      </c>
      <c r="D198" s="6">
        <v>67.0</v>
      </c>
      <c r="E198" s="7" t="s">
        <v>7</v>
      </c>
      <c r="F198" s="7" t="s">
        <v>8</v>
      </c>
      <c r="G198" s="8"/>
    </row>
    <row r="199">
      <c r="A199" s="4">
        <v>43494.84571980324</v>
      </c>
      <c r="B199" s="5">
        <v>43495.1787895717</v>
      </c>
      <c r="C199" s="6">
        <v>1.026</v>
      </c>
      <c r="D199" s="6">
        <v>67.0</v>
      </c>
      <c r="E199" s="7" t="s">
        <v>7</v>
      </c>
      <c r="F199" s="7" t="s">
        <v>8</v>
      </c>
      <c r="G199" s="8"/>
    </row>
    <row r="200">
      <c r="A200" s="4">
        <v>43494.85618379629</v>
      </c>
      <c r="B200" s="5">
        <v>43495.1892102893</v>
      </c>
      <c r="C200" s="6">
        <v>1.026</v>
      </c>
      <c r="D200" s="6">
        <v>67.0</v>
      </c>
      <c r="E200" s="7" t="s">
        <v>7</v>
      </c>
      <c r="F200" s="7" t="s">
        <v>8</v>
      </c>
      <c r="G200" s="8"/>
    </row>
    <row r="201">
      <c r="A201" s="4">
        <v>43494.86657293982</v>
      </c>
      <c r="B201" s="5">
        <v>43495.1996314351</v>
      </c>
      <c r="C201" s="6">
        <v>1.026</v>
      </c>
      <c r="D201" s="6">
        <v>67.0</v>
      </c>
      <c r="E201" s="7" t="s">
        <v>7</v>
      </c>
      <c r="F201" s="7" t="s">
        <v>8</v>
      </c>
      <c r="G201" s="8"/>
    </row>
    <row r="202">
      <c r="A202" s="4">
        <v>43494.9185269213</v>
      </c>
      <c r="B202" s="5">
        <v>43495.2517340625</v>
      </c>
      <c r="C202" s="6">
        <v>1.026</v>
      </c>
      <c r="D202" s="6">
        <v>67.0</v>
      </c>
      <c r="E202" s="7" t="s">
        <v>7</v>
      </c>
      <c r="F202" s="7" t="s">
        <v>8</v>
      </c>
      <c r="G202" s="8"/>
    </row>
    <row r="203">
      <c r="A203" s="4">
        <v>43494.92912094908</v>
      </c>
      <c r="B203" s="5">
        <v>43495.2621686111</v>
      </c>
      <c r="C203" s="6">
        <v>1.026</v>
      </c>
      <c r="D203" s="6">
        <v>67.0</v>
      </c>
      <c r="E203" s="7" t="s">
        <v>7</v>
      </c>
      <c r="F203" s="7" t="s">
        <v>8</v>
      </c>
      <c r="G203" s="8"/>
    </row>
    <row r="204">
      <c r="A204" s="4">
        <v>43494.96023244213</v>
      </c>
      <c r="B204" s="5">
        <v>43495.2934327546</v>
      </c>
      <c r="C204" s="6">
        <v>1.025</v>
      </c>
      <c r="D204" s="6">
        <v>66.0</v>
      </c>
      <c r="E204" s="7" t="s">
        <v>7</v>
      </c>
      <c r="F204" s="7" t="s">
        <v>8</v>
      </c>
      <c r="G204" s="8"/>
    </row>
    <row r="205">
      <c r="A205" s="4">
        <v>43494.970731168985</v>
      </c>
      <c r="B205" s="5">
        <v>43495.3038548611</v>
      </c>
      <c r="C205" s="6">
        <v>1.026</v>
      </c>
      <c r="D205" s="6">
        <v>66.0</v>
      </c>
      <c r="E205" s="7" t="s">
        <v>7</v>
      </c>
      <c r="F205" s="7" t="s">
        <v>8</v>
      </c>
      <c r="G205" s="8"/>
    </row>
    <row r="206">
      <c r="A206" s="4">
        <v>43494.99149914352</v>
      </c>
      <c r="B206" s="5">
        <v>43495.3246967939</v>
      </c>
      <c r="C206" s="6">
        <v>1.026</v>
      </c>
      <c r="D206" s="6">
        <v>66.0</v>
      </c>
      <c r="E206" s="7" t="s">
        <v>7</v>
      </c>
      <c r="F206" s="7" t="s">
        <v>8</v>
      </c>
      <c r="G206" s="8"/>
    </row>
    <row r="207">
      <c r="A207" s="4">
        <v>43495.001926875004</v>
      </c>
      <c r="B207" s="5">
        <v>43495.3351186921</v>
      </c>
      <c r="C207" s="6">
        <v>1.026</v>
      </c>
      <c r="D207" s="6">
        <v>66.0</v>
      </c>
      <c r="E207" s="7" t="s">
        <v>7</v>
      </c>
      <c r="F207" s="7" t="s">
        <v>8</v>
      </c>
      <c r="G207" s="8"/>
    </row>
    <row r="208">
      <c r="A208" s="4">
        <v>43495.033368564815</v>
      </c>
      <c r="B208" s="5">
        <v>43495.3663951504</v>
      </c>
      <c r="C208" s="6">
        <v>1.026</v>
      </c>
      <c r="D208" s="6">
        <v>66.0</v>
      </c>
      <c r="E208" s="7" t="s">
        <v>7</v>
      </c>
      <c r="F208" s="7" t="s">
        <v>8</v>
      </c>
      <c r="G208" s="8"/>
    </row>
    <row r="209">
      <c r="A209" s="4">
        <v>43495.06455703704</v>
      </c>
      <c r="B209" s="5">
        <v>43495.3976550347</v>
      </c>
      <c r="C209" s="6">
        <v>1.025</v>
      </c>
      <c r="D209" s="6">
        <v>66.0</v>
      </c>
      <c r="E209" s="7" t="s">
        <v>7</v>
      </c>
      <c r="F209" s="7" t="s">
        <v>8</v>
      </c>
      <c r="G209" s="8"/>
    </row>
    <row r="210">
      <c r="A210" s="4">
        <v>43495.09580123842</v>
      </c>
      <c r="B210" s="5">
        <v>43495.4289167824</v>
      </c>
      <c r="C210" s="6">
        <v>1.026</v>
      </c>
      <c r="D210" s="6">
        <v>65.0</v>
      </c>
      <c r="E210" s="7" t="s">
        <v>7</v>
      </c>
      <c r="F210" s="7" t="s">
        <v>8</v>
      </c>
      <c r="G210" s="8"/>
    </row>
    <row r="211">
      <c r="A211" s="4">
        <v>43495.10613064815</v>
      </c>
      <c r="B211" s="5">
        <v>43495.4393392592</v>
      </c>
      <c r="C211" s="6">
        <v>1.026</v>
      </c>
      <c r="D211" s="6">
        <v>65.0</v>
      </c>
      <c r="E211" s="7" t="s">
        <v>7</v>
      </c>
      <c r="F211" s="7" t="s">
        <v>8</v>
      </c>
      <c r="G211" s="8"/>
    </row>
    <row r="212">
      <c r="A212" s="4">
        <v>43495.11664738426</v>
      </c>
      <c r="B212" s="5">
        <v>43495.4497605439</v>
      </c>
      <c r="C212" s="6">
        <v>1.026</v>
      </c>
      <c r="D212" s="6">
        <v>65.0</v>
      </c>
      <c r="E212" s="7" t="s">
        <v>7</v>
      </c>
      <c r="F212" s="7" t="s">
        <v>8</v>
      </c>
      <c r="G212" s="8"/>
    </row>
    <row r="213">
      <c r="A213" s="4">
        <v>43495.12716809028</v>
      </c>
      <c r="B213" s="5">
        <v>43495.4601824074</v>
      </c>
      <c r="C213" s="6">
        <v>1.025</v>
      </c>
      <c r="D213" s="6">
        <v>65.0</v>
      </c>
      <c r="E213" s="7" t="s">
        <v>7</v>
      </c>
      <c r="F213" s="7" t="s">
        <v>8</v>
      </c>
      <c r="G213" s="8"/>
    </row>
    <row r="214">
      <c r="A214" s="4">
        <v>43495.13750114583</v>
      </c>
      <c r="B214" s="5">
        <v>43495.4706047222</v>
      </c>
      <c r="C214" s="6">
        <v>1.026</v>
      </c>
      <c r="D214" s="6">
        <v>65.0</v>
      </c>
      <c r="E214" s="7" t="s">
        <v>7</v>
      </c>
      <c r="F214" s="7" t="s">
        <v>8</v>
      </c>
      <c r="G214" s="8"/>
    </row>
    <row r="215">
      <c r="A215" s="4">
        <v>43495.158343055555</v>
      </c>
      <c r="B215" s="5">
        <v>43495.491447905</v>
      </c>
      <c r="C215" s="6">
        <v>1.026</v>
      </c>
      <c r="D215" s="6">
        <v>65.0</v>
      </c>
      <c r="E215" s="7" t="s">
        <v>7</v>
      </c>
      <c r="F215" s="7" t="s">
        <v>8</v>
      </c>
      <c r="G215" s="8"/>
    </row>
    <row r="216">
      <c r="A216" s="4">
        <v>43495.18961451389</v>
      </c>
      <c r="B216" s="5">
        <v>43495.5227219213</v>
      </c>
      <c r="C216" s="6">
        <v>1.025</v>
      </c>
      <c r="D216" s="6">
        <v>65.0</v>
      </c>
      <c r="E216" s="7" t="s">
        <v>7</v>
      </c>
      <c r="F216" s="7" t="s">
        <v>8</v>
      </c>
      <c r="G216" s="8"/>
    </row>
    <row r="217">
      <c r="A217" s="4">
        <v>43495.2105746875</v>
      </c>
      <c r="B217" s="5">
        <v>43495.5435872685</v>
      </c>
      <c r="C217" s="6">
        <v>1.025</v>
      </c>
      <c r="D217" s="6">
        <v>65.0</v>
      </c>
      <c r="E217" s="7" t="s">
        <v>7</v>
      </c>
      <c r="F217" s="7" t="s">
        <v>8</v>
      </c>
      <c r="G217" s="8"/>
    </row>
    <row r="218">
      <c r="A218" s="4">
        <v>43495.23122703704</v>
      </c>
      <c r="B218" s="5">
        <v>43495.5644296643</v>
      </c>
      <c r="C218" s="6">
        <v>1.025</v>
      </c>
      <c r="D218" s="6">
        <v>65.0</v>
      </c>
      <c r="E218" s="7" t="s">
        <v>7</v>
      </c>
      <c r="F218" s="7" t="s">
        <v>8</v>
      </c>
      <c r="G218" s="8"/>
    </row>
    <row r="219">
      <c r="A219" s="4">
        <v>43495.24181908565</v>
      </c>
      <c r="B219" s="5">
        <v>43495.5748515046</v>
      </c>
      <c r="C219" s="6">
        <v>1.025</v>
      </c>
      <c r="D219" s="6">
        <v>65.0</v>
      </c>
      <c r="E219" s="7" t="s">
        <v>7</v>
      </c>
      <c r="F219" s="7" t="s">
        <v>8</v>
      </c>
      <c r="G219" s="8"/>
    </row>
    <row r="220">
      <c r="A220" s="4">
        <v>43495.25209055556</v>
      </c>
      <c r="B220" s="5">
        <v>43495.5852825115</v>
      </c>
      <c r="C220" s="6">
        <v>1.025</v>
      </c>
      <c r="D220" s="6">
        <v>65.0</v>
      </c>
      <c r="E220" s="7" t="s">
        <v>7</v>
      </c>
      <c r="F220" s="7" t="s">
        <v>8</v>
      </c>
      <c r="G220" s="8"/>
    </row>
    <row r="221">
      <c r="A221" s="4">
        <v>43495.26259200231</v>
      </c>
      <c r="B221" s="5">
        <v>43495.5957047337</v>
      </c>
      <c r="C221" s="6">
        <v>1.026</v>
      </c>
      <c r="D221" s="6">
        <v>65.0</v>
      </c>
      <c r="E221" s="7" t="s">
        <v>7</v>
      </c>
      <c r="F221" s="7" t="s">
        <v>8</v>
      </c>
      <c r="G221" s="8"/>
    </row>
    <row r="222">
      <c r="A222" s="4">
        <v>43495.27307167824</v>
      </c>
      <c r="B222" s="5">
        <v>43495.6061260532</v>
      </c>
      <c r="C222" s="6">
        <v>1.025</v>
      </c>
      <c r="D222" s="6">
        <v>65.0</v>
      </c>
      <c r="E222" s="7" t="s">
        <v>7</v>
      </c>
      <c r="F222" s="7" t="s">
        <v>8</v>
      </c>
      <c r="G222" s="8"/>
    </row>
    <row r="223">
      <c r="A223" s="4">
        <v>43495.28333719907</v>
      </c>
      <c r="B223" s="5">
        <v>43495.6165463773</v>
      </c>
      <c r="C223" s="6">
        <v>1.025</v>
      </c>
      <c r="D223" s="6">
        <v>65.0</v>
      </c>
      <c r="E223" s="7" t="s">
        <v>7</v>
      </c>
      <c r="F223" s="7" t="s">
        <v>8</v>
      </c>
      <c r="G223" s="8"/>
    </row>
    <row r="224">
      <c r="A224" s="4">
        <v>43495.293772523146</v>
      </c>
      <c r="B224" s="5">
        <v>43495.626968993</v>
      </c>
      <c r="C224" s="6">
        <v>1.025</v>
      </c>
      <c r="D224" s="6">
        <v>65.0</v>
      </c>
      <c r="E224" s="7" t="s">
        <v>7</v>
      </c>
      <c r="F224" s="7" t="s">
        <v>8</v>
      </c>
      <c r="G224" s="8"/>
    </row>
    <row r="225">
      <c r="A225" s="4">
        <v>43495.33557447916</v>
      </c>
      <c r="B225" s="5">
        <v>43495.6686775694</v>
      </c>
      <c r="C225" s="6">
        <v>1.025</v>
      </c>
      <c r="D225" s="6">
        <v>65.0</v>
      </c>
      <c r="E225" s="7" t="s">
        <v>7</v>
      </c>
      <c r="F225" s="7" t="s">
        <v>8</v>
      </c>
      <c r="G225" s="8"/>
    </row>
    <row r="226">
      <c r="A226" s="4">
        <v>43495.34595664352</v>
      </c>
      <c r="B226" s="5">
        <v>43495.6791084606</v>
      </c>
      <c r="C226" s="6">
        <v>1.025</v>
      </c>
      <c r="D226" s="6">
        <v>65.0</v>
      </c>
      <c r="E226" s="7" t="s">
        <v>7</v>
      </c>
      <c r="F226" s="7" t="s">
        <v>8</v>
      </c>
      <c r="G226" s="8"/>
    </row>
    <row r="227">
      <c r="A227" s="4">
        <v>43495.398010000004</v>
      </c>
      <c r="B227" s="5">
        <v>43495.7312234143</v>
      </c>
      <c r="C227" s="6">
        <v>1.025</v>
      </c>
      <c r="D227" s="6">
        <v>66.0</v>
      </c>
      <c r="E227" s="7" t="s">
        <v>7</v>
      </c>
      <c r="F227" s="7" t="s">
        <v>8</v>
      </c>
      <c r="G227" s="8"/>
    </row>
    <row r="228">
      <c r="A228" s="4">
        <v>43495.47119841435</v>
      </c>
      <c r="B228" s="5">
        <v>43495.8042084143</v>
      </c>
      <c r="C228" s="6">
        <v>1.025</v>
      </c>
      <c r="D228" s="6">
        <v>66.0</v>
      </c>
      <c r="E228" s="7" t="s">
        <v>7</v>
      </c>
      <c r="F228" s="7" t="s">
        <v>8</v>
      </c>
      <c r="G228" s="8"/>
    </row>
    <row r="229">
      <c r="A229" s="4">
        <v>43495.596166874995</v>
      </c>
      <c r="B229" s="5">
        <v>43495.9293003009</v>
      </c>
      <c r="C229" s="6">
        <v>1.025</v>
      </c>
      <c r="D229" s="6">
        <v>65.0</v>
      </c>
      <c r="E229" s="7" t="s">
        <v>7</v>
      </c>
      <c r="F229" s="7" t="s">
        <v>8</v>
      </c>
      <c r="G229" s="8"/>
    </row>
    <row r="230">
      <c r="A230" s="4">
        <v>43495.606539444445</v>
      </c>
      <c r="B230" s="5">
        <v>43495.9397329976</v>
      </c>
      <c r="C230" s="6">
        <v>1.025</v>
      </c>
      <c r="D230" s="6">
        <v>65.0</v>
      </c>
      <c r="E230" s="7" t="s">
        <v>7</v>
      </c>
      <c r="F230" s="7" t="s">
        <v>8</v>
      </c>
      <c r="G230" s="8"/>
    </row>
    <row r="231">
      <c r="A231" s="4">
        <v>43495.61700225694</v>
      </c>
      <c r="B231" s="5">
        <v>43495.950154537</v>
      </c>
      <c r="C231" s="6">
        <v>1.025</v>
      </c>
      <c r="D231" s="6">
        <v>65.0</v>
      </c>
      <c r="E231" s="7" t="s">
        <v>7</v>
      </c>
      <c r="F231" s="7" t="s">
        <v>8</v>
      </c>
      <c r="G231" s="8"/>
    </row>
    <row r="232">
      <c r="A232" s="4">
        <v>43495.627564525465</v>
      </c>
      <c r="B232" s="5">
        <v>43495.9605877314</v>
      </c>
      <c r="C232" s="6">
        <v>1.026</v>
      </c>
      <c r="D232" s="6">
        <v>65.0</v>
      </c>
      <c r="E232" s="7" t="s">
        <v>7</v>
      </c>
      <c r="F232" s="7" t="s">
        <v>8</v>
      </c>
      <c r="G232" s="8"/>
    </row>
    <row r="233">
      <c r="A233" s="4">
        <v>43495.63776107639</v>
      </c>
      <c r="B233" s="5">
        <v>43495.9710092361</v>
      </c>
      <c r="C233" s="6">
        <v>1.025</v>
      </c>
      <c r="D233" s="6">
        <v>65.0</v>
      </c>
      <c r="E233" s="7" t="s">
        <v>7</v>
      </c>
      <c r="F233" s="7" t="s">
        <v>8</v>
      </c>
      <c r="G233" s="8"/>
    </row>
    <row r="234">
      <c r="A234" s="4">
        <v>43495.64838032407</v>
      </c>
      <c r="B234" s="5">
        <v>43495.9814306597</v>
      </c>
      <c r="C234" s="6">
        <v>1.025</v>
      </c>
      <c r="D234" s="6">
        <v>65.0</v>
      </c>
      <c r="E234" s="7" t="s">
        <v>7</v>
      </c>
      <c r="F234" s="7" t="s">
        <v>8</v>
      </c>
      <c r="G234" s="8"/>
    </row>
    <row r="235">
      <c r="A235" s="4">
        <v>43495.658641354166</v>
      </c>
      <c r="B235" s="5">
        <v>43495.9918522106</v>
      </c>
      <c r="C235" s="6">
        <v>1.025</v>
      </c>
      <c r="D235" s="6">
        <v>65.0</v>
      </c>
      <c r="E235" s="7" t="s">
        <v>7</v>
      </c>
      <c r="F235" s="7" t="s">
        <v>8</v>
      </c>
      <c r="G235" s="8"/>
    </row>
    <row r="236">
      <c r="A236" s="4">
        <v>43495.67949230324</v>
      </c>
      <c r="B236" s="5">
        <v>43496.0126937615</v>
      </c>
      <c r="C236" s="6">
        <v>1.025</v>
      </c>
      <c r="D236" s="6">
        <v>65.0</v>
      </c>
      <c r="E236" s="7" t="s">
        <v>7</v>
      </c>
      <c r="F236" s="7" t="s">
        <v>8</v>
      </c>
      <c r="G236" s="8"/>
    </row>
    <row r="237">
      <c r="A237" s="4">
        <v>43495.70033349537</v>
      </c>
      <c r="B237" s="5">
        <v>43496.0335384143</v>
      </c>
      <c r="C237" s="6">
        <v>1.025</v>
      </c>
      <c r="D237" s="6">
        <v>65.0</v>
      </c>
      <c r="E237" s="7" t="s">
        <v>7</v>
      </c>
      <c r="F237" s="7" t="s">
        <v>8</v>
      </c>
      <c r="G237" s="8"/>
    </row>
    <row r="238">
      <c r="A238" s="4">
        <v>43495.71074715278</v>
      </c>
      <c r="B238" s="5">
        <v>43496.0439616088</v>
      </c>
      <c r="C238" s="6">
        <v>1.025</v>
      </c>
      <c r="D238" s="6">
        <v>65.0</v>
      </c>
      <c r="E238" s="7" t="s">
        <v>7</v>
      </c>
      <c r="F238" s="7" t="s">
        <v>8</v>
      </c>
      <c r="G238" s="8"/>
    </row>
    <row r="239">
      <c r="A239" s="4">
        <v>43495.72118746528</v>
      </c>
      <c r="B239" s="5">
        <v>43496.0543826851</v>
      </c>
      <c r="C239" s="6">
        <v>1.025</v>
      </c>
      <c r="D239" s="6">
        <v>65.0</v>
      </c>
      <c r="E239" s="7" t="s">
        <v>7</v>
      </c>
      <c r="F239" s="7" t="s">
        <v>8</v>
      </c>
      <c r="G239" s="8"/>
    </row>
    <row r="240">
      <c r="A240" s="4">
        <v>43495.73160185185</v>
      </c>
      <c r="B240" s="5">
        <v>43496.0648049768</v>
      </c>
      <c r="C240" s="6">
        <v>1.025</v>
      </c>
      <c r="D240" s="6">
        <v>65.0</v>
      </c>
      <c r="E240" s="7" t="s">
        <v>7</v>
      </c>
      <c r="F240" s="7" t="s">
        <v>8</v>
      </c>
      <c r="G240" s="8"/>
    </row>
    <row r="241">
      <c r="A241" s="4">
        <v>43495.742022488426</v>
      </c>
      <c r="B241" s="5">
        <v>43496.0752258564</v>
      </c>
      <c r="C241" s="6">
        <v>1.025</v>
      </c>
      <c r="D241" s="6">
        <v>65.0</v>
      </c>
      <c r="E241" s="7" t="s">
        <v>7</v>
      </c>
      <c r="F241" s="7" t="s">
        <v>8</v>
      </c>
      <c r="G241" s="8"/>
    </row>
    <row r="242">
      <c r="A242" s="4">
        <v>43495.76303084491</v>
      </c>
      <c r="B242" s="5">
        <v>43496.0960780092</v>
      </c>
      <c r="C242" s="6">
        <v>1.025</v>
      </c>
      <c r="D242" s="6">
        <v>65.0</v>
      </c>
      <c r="E242" s="7" t="s">
        <v>7</v>
      </c>
      <c r="F242" s="7" t="s">
        <v>8</v>
      </c>
      <c r="G242" s="8"/>
    </row>
    <row r="243">
      <c r="A243" s="4">
        <v>43495.78385715278</v>
      </c>
      <c r="B243" s="5">
        <v>43496.1169178819</v>
      </c>
      <c r="C243" s="6">
        <v>1.025</v>
      </c>
      <c r="D243" s="6">
        <v>65.0</v>
      </c>
      <c r="E243" s="7" t="s">
        <v>7</v>
      </c>
      <c r="F243" s="7" t="s">
        <v>8</v>
      </c>
      <c r="G243" s="8"/>
    </row>
    <row r="244">
      <c r="A244" s="4">
        <v>43495.79416046296</v>
      </c>
      <c r="B244" s="5">
        <v>43496.127350787</v>
      </c>
      <c r="C244" s="6">
        <v>1.025</v>
      </c>
      <c r="D244" s="6">
        <v>66.0</v>
      </c>
      <c r="E244" s="7" t="s">
        <v>7</v>
      </c>
      <c r="F244" s="7" t="s">
        <v>8</v>
      </c>
      <c r="G244" s="8"/>
    </row>
    <row r="245">
      <c r="A245" s="4">
        <v>43495.80456116898</v>
      </c>
      <c r="B245" s="5">
        <v>43496.1377714236</v>
      </c>
      <c r="C245" s="6">
        <v>1.025</v>
      </c>
      <c r="D245" s="6">
        <v>66.0</v>
      </c>
      <c r="E245" s="7" t="s">
        <v>7</v>
      </c>
      <c r="F245" s="7" t="s">
        <v>8</v>
      </c>
      <c r="G245" s="8"/>
    </row>
    <row r="246">
      <c r="A246" s="4">
        <v>43495.81502498843</v>
      </c>
      <c r="B246" s="5">
        <v>43496.1481914699</v>
      </c>
      <c r="C246" s="6">
        <v>1.025</v>
      </c>
      <c r="D246" s="6">
        <v>66.0</v>
      </c>
      <c r="E246" s="7" t="s">
        <v>7</v>
      </c>
      <c r="F246" s="7" t="s">
        <v>8</v>
      </c>
      <c r="G246" s="8"/>
    </row>
    <row r="247">
      <c r="A247" s="4">
        <v>43495.83582543982</v>
      </c>
      <c r="B247" s="5">
        <v>43496.1690337615</v>
      </c>
      <c r="C247" s="6">
        <v>1.025</v>
      </c>
      <c r="D247" s="6">
        <v>66.0</v>
      </c>
      <c r="E247" s="7" t="s">
        <v>7</v>
      </c>
      <c r="F247" s="7" t="s">
        <v>8</v>
      </c>
      <c r="G247" s="8"/>
    </row>
    <row r="248">
      <c r="A248" s="4">
        <v>43495.85675037037</v>
      </c>
      <c r="B248" s="5">
        <v>43496.1898772222</v>
      </c>
      <c r="C248" s="6">
        <v>1.025</v>
      </c>
      <c r="D248" s="6">
        <v>66.0</v>
      </c>
      <c r="E248" s="7" t="s">
        <v>7</v>
      </c>
      <c r="F248" s="7" t="s">
        <v>8</v>
      </c>
      <c r="G248" s="8"/>
    </row>
    <row r="249">
      <c r="A249" s="4">
        <v>43495.867289166665</v>
      </c>
      <c r="B249" s="5">
        <v>43496.2003096296</v>
      </c>
      <c r="C249" s="6">
        <v>1.025</v>
      </c>
      <c r="D249" s="6">
        <v>66.0</v>
      </c>
      <c r="E249" s="7" t="s">
        <v>7</v>
      </c>
      <c r="F249" s="7" t="s">
        <v>8</v>
      </c>
      <c r="G249" s="8"/>
    </row>
    <row r="250">
      <c r="A250" s="4">
        <v>43495.888099131946</v>
      </c>
      <c r="B250" s="5">
        <v>43496.2211524768</v>
      </c>
      <c r="C250" s="6">
        <v>1.025</v>
      </c>
      <c r="D250" s="6">
        <v>66.0</v>
      </c>
      <c r="E250" s="7" t="s">
        <v>7</v>
      </c>
      <c r="F250" s="7" t="s">
        <v>8</v>
      </c>
      <c r="G250" s="8"/>
    </row>
    <row r="251">
      <c r="A251" s="4">
        <v>43495.90896922453</v>
      </c>
      <c r="B251" s="5">
        <v>43496.2419937963</v>
      </c>
      <c r="C251" s="6">
        <v>1.025</v>
      </c>
      <c r="D251" s="6">
        <v>66.0</v>
      </c>
      <c r="E251" s="7" t="s">
        <v>7</v>
      </c>
      <c r="F251" s="7" t="s">
        <v>8</v>
      </c>
      <c r="G251" s="8"/>
    </row>
    <row r="252">
      <c r="A252" s="4">
        <v>43495.919356956016</v>
      </c>
      <c r="B252" s="5">
        <v>43496.2524173495</v>
      </c>
      <c r="C252" s="6">
        <v>1.025</v>
      </c>
      <c r="D252" s="6">
        <v>66.0</v>
      </c>
      <c r="E252" s="7" t="s">
        <v>7</v>
      </c>
      <c r="F252" s="7" t="s">
        <v>8</v>
      </c>
      <c r="G252" s="8"/>
    </row>
    <row r="253">
      <c r="A253" s="4">
        <v>43495.9297234375</v>
      </c>
      <c r="B253" s="5">
        <v>43496.2628378356</v>
      </c>
      <c r="C253" s="6">
        <v>1.025</v>
      </c>
      <c r="D253" s="6">
        <v>66.0</v>
      </c>
      <c r="E253" s="7" t="s">
        <v>7</v>
      </c>
      <c r="F253" s="7" t="s">
        <v>8</v>
      </c>
      <c r="G253" s="8"/>
    </row>
    <row r="254">
      <c r="A254" s="4">
        <v>43495.96090590278</v>
      </c>
      <c r="B254" s="5">
        <v>43496.2941032291</v>
      </c>
      <c r="C254" s="6">
        <v>1.025</v>
      </c>
      <c r="D254" s="6">
        <v>65.0</v>
      </c>
      <c r="E254" s="7" t="s">
        <v>7</v>
      </c>
      <c r="F254" s="7" t="s">
        <v>8</v>
      </c>
      <c r="G254" s="8"/>
    </row>
    <row r="255">
      <c r="A255" s="4">
        <v>43495.971401296294</v>
      </c>
      <c r="B255" s="5">
        <v>43496.3045253009</v>
      </c>
      <c r="C255" s="6">
        <v>1.025</v>
      </c>
      <c r="D255" s="6">
        <v>65.0</v>
      </c>
      <c r="E255" s="7" t="s">
        <v>7</v>
      </c>
      <c r="F255" s="7" t="s">
        <v>8</v>
      </c>
      <c r="G255" s="8"/>
    </row>
    <row r="256">
      <c r="A256" s="4">
        <v>43495.98183380787</v>
      </c>
      <c r="B256" s="5">
        <v>43496.3149471875</v>
      </c>
      <c r="C256" s="6">
        <v>1.025</v>
      </c>
      <c r="D256" s="6">
        <v>65.0</v>
      </c>
      <c r="E256" s="7" t="s">
        <v>7</v>
      </c>
      <c r="F256" s="7" t="s">
        <v>8</v>
      </c>
      <c r="G256" s="8"/>
    </row>
    <row r="257">
      <c r="A257" s="4">
        <v>43495.99216135417</v>
      </c>
      <c r="B257" s="5">
        <v>43496.3253685879</v>
      </c>
      <c r="C257" s="6">
        <v>1.025</v>
      </c>
      <c r="D257" s="6">
        <v>65.0</v>
      </c>
      <c r="E257" s="7" t="s">
        <v>7</v>
      </c>
      <c r="F257" s="7" t="s">
        <v>8</v>
      </c>
      <c r="G257" s="8"/>
    </row>
    <row r="258">
      <c r="A258" s="4">
        <v>43496.00277063657</v>
      </c>
      <c r="B258" s="5">
        <v>43496.3357892708</v>
      </c>
      <c r="C258" s="6">
        <v>1.025</v>
      </c>
      <c r="D258" s="6">
        <v>65.0</v>
      </c>
      <c r="E258" s="7" t="s">
        <v>7</v>
      </c>
      <c r="F258" s="7" t="s">
        <v>8</v>
      </c>
      <c r="G258" s="8"/>
    </row>
    <row r="259">
      <c r="A259" s="4">
        <v>43496.02342341436</v>
      </c>
      <c r="B259" s="5">
        <v>43496.3566334953</v>
      </c>
      <c r="C259" s="6">
        <v>1.025</v>
      </c>
      <c r="D259" s="6">
        <v>65.0</v>
      </c>
      <c r="E259" s="7" t="s">
        <v>7</v>
      </c>
      <c r="F259" s="7" t="s">
        <v>8</v>
      </c>
      <c r="G259" s="8"/>
    </row>
    <row r="260">
      <c r="A260" s="4">
        <v>43496.03410336806</v>
      </c>
      <c r="B260" s="5">
        <v>43496.3670542013</v>
      </c>
      <c r="C260" s="6">
        <v>1.025</v>
      </c>
      <c r="D260" s="6">
        <v>65.0</v>
      </c>
      <c r="E260" s="7" t="s">
        <v>7</v>
      </c>
      <c r="F260" s="7" t="s">
        <v>8</v>
      </c>
      <c r="G260" s="8"/>
    </row>
    <row r="261">
      <c r="A261" s="4">
        <v>43496.07570908565</v>
      </c>
      <c r="B261" s="5">
        <v>43496.4087418518</v>
      </c>
      <c r="C261" s="6">
        <v>1.025</v>
      </c>
      <c r="D261" s="6">
        <v>65.0</v>
      </c>
      <c r="E261" s="7" t="s">
        <v>7</v>
      </c>
      <c r="F261" s="7" t="s">
        <v>8</v>
      </c>
      <c r="G261" s="8"/>
    </row>
    <row r="262">
      <c r="A262" s="4">
        <v>43496.08605346065</v>
      </c>
      <c r="B262" s="5">
        <v>43496.4191635763</v>
      </c>
      <c r="C262" s="6">
        <v>1.025</v>
      </c>
      <c r="D262" s="6">
        <v>65.0</v>
      </c>
      <c r="E262" s="7" t="s">
        <v>7</v>
      </c>
      <c r="F262" s="7" t="s">
        <v>8</v>
      </c>
      <c r="G262" s="8"/>
    </row>
    <row r="263">
      <c r="A263" s="4">
        <v>43496.117311168986</v>
      </c>
      <c r="B263" s="5">
        <v>43496.4504249768</v>
      </c>
      <c r="C263" s="6">
        <v>1.025</v>
      </c>
      <c r="D263" s="6">
        <v>65.0</v>
      </c>
      <c r="E263" s="7" t="s">
        <v>7</v>
      </c>
      <c r="F263" s="7" t="s">
        <v>8</v>
      </c>
      <c r="G263" s="8"/>
    </row>
    <row r="264">
      <c r="A264" s="4">
        <v>43496.12775046296</v>
      </c>
      <c r="B264" s="5">
        <v>43496.4608459953</v>
      </c>
      <c r="C264" s="6">
        <v>1.025</v>
      </c>
      <c r="D264" s="6">
        <v>65.0</v>
      </c>
      <c r="E264" s="7" t="s">
        <v>7</v>
      </c>
      <c r="F264" s="7" t="s">
        <v>8</v>
      </c>
      <c r="G264" s="8"/>
    </row>
    <row r="265">
      <c r="A265" s="4">
        <v>43496.15893420139</v>
      </c>
      <c r="B265" s="5">
        <v>43496.4921419097</v>
      </c>
      <c r="C265" s="6">
        <v>1.025</v>
      </c>
      <c r="D265" s="6">
        <v>65.0</v>
      </c>
      <c r="E265" s="7" t="s">
        <v>7</v>
      </c>
      <c r="F265" s="7" t="s">
        <v>8</v>
      </c>
      <c r="G265" s="8"/>
    </row>
    <row r="266">
      <c r="A266" s="4">
        <v>43496.179975833336</v>
      </c>
      <c r="B266" s="5">
        <v>43496.5129987152</v>
      </c>
      <c r="C266" s="6">
        <v>1.025</v>
      </c>
      <c r="D266" s="6">
        <v>65.0</v>
      </c>
      <c r="E266" s="7" t="s">
        <v>7</v>
      </c>
      <c r="F266" s="7" t="s">
        <v>8</v>
      </c>
      <c r="G266" s="8"/>
    </row>
    <row r="267">
      <c r="A267" s="4">
        <v>43496.19030644676</v>
      </c>
      <c r="B267" s="5">
        <v>43496.5234187268</v>
      </c>
      <c r="C267" s="6">
        <v>1.025</v>
      </c>
      <c r="D267" s="6">
        <v>65.0</v>
      </c>
      <c r="E267" s="7" t="s">
        <v>7</v>
      </c>
      <c r="F267" s="7" t="s">
        <v>8</v>
      </c>
      <c r="G267" s="8"/>
    </row>
    <row r="268">
      <c r="A268" s="4">
        <v>43496.211056064814</v>
      </c>
      <c r="B268" s="5">
        <v>43496.5442610416</v>
      </c>
      <c r="C268" s="6">
        <v>1.025</v>
      </c>
      <c r="D268" s="6">
        <v>65.0</v>
      </c>
      <c r="E268" s="7" t="s">
        <v>7</v>
      </c>
      <c r="F268" s="7" t="s">
        <v>8</v>
      </c>
      <c r="G268" s="8"/>
    </row>
    <row r="269">
      <c r="A269" s="4">
        <v>43496.22162938658</v>
      </c>
      <c r="B269" s="5">
        <v>43496.5546828935</v>
      </c>
      <c r="C269" s="6">
        <v>1.025</v>
      </c>
      <c r="D269" s="6">
        <v>65.0</v>
      </c>
      <c r="E269" s="7" t="s">
        <v>7</v>
      </c>
      <c r="F269" s="7" t="s">
        <v>8</v>
      </c>
      <c r="G269" s="8"/>
    </row>
    <row r="270">
      <c r="A270" s="4">
        <v>43496.294684594905</v>
      </c>
      <c r="B270" s="5">
        <v>43496.6276412037</v>
      </c>
      <c r="C270" s="6">
        <v>1.025</v>
      </c>
      <c r="D270" s="6">
        <v>65.0</v>
      </c>
      <c r="E270" s="7" t="s">
        <v>7</v>
      </c>
      <c r="F270" s="7" t="s">
        <v>8</v>
      </c>
      <c r="G270" s="8"/>
    </row>
    <row r="271">
      <c r="A271" s="4">
        <v>43496.31545872685</v>
      </c>
      <c r="B271" s="5">
        <v>43496.6484844097</v>
      </c>
      <c r="C271" s="6">
        <v>1.025</v>
      </c>
      <c r="D271" s="6">
        <v>65.0</v>
      </c>
      <c r="E271" s="7" t="s">
        <v>7</v>
      </c>
      <c r="F271" s="7" t="s">
        <v>8</v>
      </c>
      <c r="G271" s="8"/>
    </row>
    <row r="272">
      <c r="A272" s="4">
        <v>43496.33621807871</v>
      </c>
      <c r="B272" s="5">
        <v>43496.669323993</v>
      </c>
      <c r="C272" s="6">
        <v>1.025</v>
      </c>
      <c r="D272" s="6">
        <v>65.0</v>
      </c>
      <c r="E272" s="7" t="s">
        <v>7</v>
      </c>
      <c r="F272" s="7" t="s">
        <v>8</v>
      </c>
      <c r="G272" s="8"/>
    </row>
    <row r="273">
      <c r="A273" s="4">
        <v>43496.34654428241</v>
      </c>
      <c r="B273" s="5">
        <v>43496.67974478</v>
      </c>
      <c r="C273" s="6">
        <v>1.025</v>
      </c>
      <c r="D273" s="6">
        <v>66.0</v>
      </c>
      <c r="E273" s="7" t="s">
        <v>7</v>
      </c>
      <c r="F273" s="7" t="s">
        <v>8</v>
      </c>
      <c r="G273" s="8"/>
    </row>
    <row r="274">
      <c r="A274" s="4">
        <v>43496.357204201384</v>
      </c>
      <c r="B274" s="5">
        <v>43496.6901652314</v>
      </c>
      <c r="C274" s="6">
        <v>1.025</v>
      </c>
      <c r="D274" s="6">
        <v>66.0</v>
      </c>
      <c r="E274" s="7" t="s">
        <v>7</v>
      </c>
      <c r="F274" s="7" t="s">
        <v>8</v>
      </c>
      <c r="G274" s="8"/>
    </row>
    <row r="275">
      <c r="A275" s="4">
        <v>43496.37781362269</v>
      </c>
      <c r="B275" s="5">
        <v>43496.7110203703</v>
      </c>
      <c r="C275" s="6">
        <v>1.025</v>
      </c>
      <c r="D275" s="6">
        <v>66.0</v>
      </c>
      <c r="E275" s="7" t="s">
        <v>7</v>
      </c>
      <c r="F275" s="7" t="s">
        <v>8</v>
      </c>
      <c r="G275" s="8"/>
    </row>
    <row r="276">
      <c r="A276" s="4">
        <v>43496.39867256944</v>
      </c>
      <c r="B276" s="5">
        <v>43496.7318634722</v>
      </c>
      <c r="C276" s="6">
        <v>1.025</v>
      </c>
      <c r="D276" s="6">
        <v>66.0</v>
      </c>
      <c r="E276" s="7" t="s">
        <v>7</v>
      </c>
      <c r="F276" s="7" t="s">
        <v>8</v>
      </c>
      <c r="G276" s="8"/>
    </row>
    <row r="277">
      <c r="A277" s="4">
        <v>43496.47175200231</v>
      </c>
      <c r="B277" s="5">
        <v>43496.8048117361</v>
      </c>
      <c r="C277" s="6">
        <v>1.025</v>
      </c>
      <c r="D277" s="6">
        <v>66.0</v>
      </c>
      <c r="E277" s="7" t="s">
        <v>7</v>
      </c>
      <c r="F277" s="7" t="s">
        <v>8</v>
      </c>
      <c r="G277" s="8"/>
    </row>
    <row r="278">
      <c r="A278" s="4">
        <v>43496.48210037037</v>
      </c>
      <c r="B278" s="5">
        <v>43496.8152349189</v>
      </c>
      <c r="C278" s="6">
        <v>1.025</v>
      </c>
      <c r="D278" s="6">
        <v>66.0</v>
      </c>
      <c r="E278" s="7" t="s">
        <v>7</v>
      </c>
      <c r="F278" s="7" t="s">
        <v>8</v>
      </c>
      <c r="G278" s="8"/>
    </row>
    <row r="279">
      <c r="A279" s="4">
        <v>43496.4925093287</v>
      </c>
      <c r="B279" s="5">
        <v>43496.8256578009</v>
      </c>
      <c r="C279" s="6">
        <v>1.025</v>
      </c>
      <c r="D279" s="6">
        <v>66.0</v>
      </c>
      <c r="E279" s="7" t="s">
        <v>7</v>
      </c>
      <c r="F279" s="7" t="s">
        <v>8</v>
      </c>
      <c r="G279" s="8"/>
    </row>
    <row r="280">
      <c r="A280" s="4">
        <v>43496.503091701394</v>
      </c>
      <c r="B280" s="5">
        <v>43496.8360783912</v>
      </c>
      <c r="C280" s="6">
        <v>1.025</v>
      </c>
      <c r="D280" s="6">
        <v>66.0</v>
      </c>
      <c r="E280" s="7" t="s">
        <v>7</v>
      </c>
      <c r="F280" s="7" t="s">
        <v>8</v>
      </c>
      <c r="G280" s="8"/>
    </row>
    <row r="281">
      <c r="A281" s="4">
        <v>43496.513302499996</v>
      </c>
      <c r="B281" s="5">
        <v>43496.846500081</v>
      </c>
      <c r="C281" s="6">
        <v>1.025</v>
      </c>
      <c r="D281" s="6">
        <v>66.0</v>
      </c>
      <c r="E281" s="7" t="s">
        <v>7</v>
      </c>
      <c r="F281" s="7" t="s">
        <v>8</v>
      </c>
      <c r="G281" s="8"/>
    </row>
    <row r="282">
      <c r="A282" s="4">
        <v>43496.52371046296</v>
      </c>
      <c r="B282" s="5">
        <v>43496.8569218402</v>
      </c>
      <c r="C282" s="6">
        <v>1.025</v>
      </c>
      <c r="D282" s="6">
        <v>66.0</v>
      </c>
      <c r="E282" s="7" t="s">
        <v>7</v>
      </c>
      <c r="F282" s="7" t="s">
        <v>8</v>
      </c>
      <c r="G282" s="8"/>
    </row>
    <row r="283">
      <c r="A283" s="4">
        <v>43496.53424739583</v>
      </c>
      <c r="B283" s="5">
        <v>43496.8673539351</v>
      </c>
      <c r="C283" s="6">
        <v>1.025</v>
      </c>
      <c r="D283" s="6">
        <v>66.0</v>
      </c>
      <c r="E283" s="7" t="s">
        <v>7</v>
      </c>
      <c r="F283" s="7" t="s">
        <v>8</v>
      </c>
      <c r="G283" s="8"/>
    </row>
    <row r="284">
      <c r="A284" s="4">
        <v>43496.544630358796</v>
      </c>
      <c r="B284" s="5">
        <v>43496.877775</v>
      </c>
      <c r="C284" s="6">
        <v>1.025</v>
      </c>
      <c r="D284" s="6">
        <v>66.0</v>
      </c>
      <c r="E284" s="7" t="s">
        <v>7</v>
      </c>
      <c r="F284" s="7" t="s">
        <v>8</v>
      </c>
      <c r="G284" s="8"/>
    </row>
    <row r="285">
      <c r="A285" s="4">
        <v>43496.554991585646</v>
      </c>
      <c r="B285" s="5">
        <v>43496.8881968634</v>
      </c>
      <c r="C285" s="6">
        <v>1.025</v>
      </c>
      <c r="D285" s="6">
        <v>67.0</v>
      </c>
      <c r="E285" s="7" t="s">
        <v>7</v>
      </c>
      <c r="F285" s="7" t="s">
        <v>8</v>
      </c>
      <c r="G285" s="8"/>
    </row>
    <row r="286">
      <c r="A286" s="4">
        <v>43496.565509884254</v>
      </c>
      <c r="B286" s="5">
        <v>43496.8986195486</v>
      </c>
      <c r="C286" s="6">
        <v>1.025</v>
      </c>
      <c r="D286" s="6">
        <v>67.0</v>
      </c>
      <c r="E286" s="7" t="s">
        <v>7</v>
      </c>
      <c r="F286" s="7" t="s">
        <v>8</v>
      </c>
      <c r="G286" s="8"/>
    </row>
    <row r="287">
      <c r="A287" s="4">
        <v>43496.58627328704</v>
      </c>
      <c r="B287" s="5">
        <v>43496.9194729282</v>
      </c>
      <c r="C287" s="6">
        <v>1.025</v>
      </c>
      <c r="D287" s="6">
        <v>67.0</v>
      </c>
      <c r="E287" s="7" t="s">
        <v>7</v>
      </c>
      <c r="F287" s="7" t="s">
        <v>8</v>
      </c>
      <c r="G287" s="8"/>
    </row>
    <row r="288">
      <c r="A288" s="4">
        <v>43496.61768601852</v>
      </c>
      <c r="B288" s="5">
        <v>43496.9507365046</v>
      </c>
      <c r="C288" s="6">
        <v>1.025</v>
      </c>
      <c r="D288" s="6">
        <v>67.0</v>
      </c>
      <c r="E288" s="7" t="s">
        <v>7</v>
      </c>
      <c r="F288" s="7" t="s">
        <v>8</v>
      </c>
      <c r="G288" s="8"/>
    </row>
    <row r="289">
      <c r="A289" s="4">
        <v>43496.65921096065</v>
      </c>
      <c r="B289" s="5">
        <v>43496.9924215162</v>
      </c>
      <c r="C289" s="6">
        <v>1.025</v>
      </c>
      <c r="D289" s="6">
        <v>67.0</v>
      </c>
      <c r="E289" s="7" t="s">
        <v>7</v>
      </c>
      <c r="F289" s="7" t="s">
        <v>8</v>
      </c>
      <c r="G289" s="8"/>
    </row>
    <row r="290">
      <c r="A290" s="4">
        <v>43496.68005121528</v>
      </c>
      <c r="B290" s="5">
        <v>43497.0132620717</v>
      </c>
      <c r="C290" s="6">
        <v>1.025</v>
      </c>
      <c r="D290" s="6">
        <v>67.0</v>
      </c>
      <c r="E290" s="7" t="s">
        <v>7</v>
      </c>
      <c r="F290" s="7" t="s">
        <v>8</v>
      </c>
      <c r="G290" s="8"/>
    </row>
    <row r="291">
      <c r="A291" s="4">
        <v>43496.71142263889</v>
      </c>
      <c r="B291" s="5">
        <v>43497.0445281365</v>
      </c>
      <c r="C291" s="6">
        <v>1.025</v>
      </c>
      <c r="D291" s="6">
        <v>67.0</v>
      </c>
      <c r="E291" s="7" t="s">
        <v>7</v>
      </c>
      <c r="F291" s="7" t="s">
        <v>8</v>
      </c>
      <c r="G291" s="8"/>
    </row>
    <row r="292">
      <c r="A292" s="4">
        <v>43496.72173385417</v>
      </c>
      <c r="B292" s="5">
        <v>43497.0549588194</v>
      </c>
      <c r="C292" s="6">
        <v>1.025</v>
      </c>
      <c r="D292" s="6">
        <v>67.0</v>
      </c>
      <c r="E292" s="7" t="s">
        <v>7</v>
      </c>
      <c r="F292" s="7" t="s">
        <v>8</v>
      </c>
      <c r="G292" s="8"/>
    </row>
    <row r="293">
      <c r="A293" s="4">
        <v>43496.73237479167</v>
      </c>
      <c r="B293" s="5">
        <v>43497.065391412</v>
      </c>
      <c r="C293" s="6">
        <v>1.025</v>
      </c>
      <c r="D293" s="6">
        <v>67.0</v>
      </c>
      <c r="E293" s="7" t="s">
        <v>7</v>
      </c>
      <c r="F293" s="7" t="s">
        <v>8</v>
      </c>
      <c r="G293" s="8"/>
    </row>
    <row r="294">
      <c r="A294" s="4">
        <v>43496.74279657408</v>
      </c>
      <c r="B294" s="5">
        <v>43497.0758140972</v>
      </c>
      <c r="C294" s="6">
        <v>1.025</v>
      </c>
      <c r="D294" s="6">
        <v>67.0</v>
      </c>
      <c r="E294" s="7" t="s">
        <v>7</v>
      </c>
      <c r="F294" s="7" t="s">
        <v>8</v>
      </c>
      <c r="G294" s="8"/>
    </row>
    <row r="295">
      <c r="A295" s="4">
        <v>43496.76345438657</v>
      </c>
      <c r="B295" s="5">
        <v>43497.0966537152</v>
      </c>
      <c r="C295" s="6">
        <v>1.025</v>
      </c>
      <c r="D295" s="6">
        <v>67.0</v>
      </c>
      <c r="E295" s="7" t="s">
        <v>7</v>
      </c>
      <c r="F295" s="7" t="s">
        <v>8</v>
      </c>
      <c r="G295" s="8"/>
    </row>
    <row r="296">
      <c r="A296" s="4">
        <v>43496.77412341435</v>
      </c>
      <c r="B296" s="5">
        <v>43497.1070757986</v>
      </c>
      <c r="C296" s="6">
        <v>1.025</v>
      </c>
      <c r="D296" s="6">
        <v>67.0</v>
      </c>
      <c r="E296" s="7" t="s">
        <v>7</v>
      </c>
      <c r="F296" s="7" t="s">
        <v>8</v>
      </c>
      <c r="G296" s="8"/>
    </row>
    <row r="297">
      <c r="A297" s="4">
        <v>43496.78429939815</v>
      </c>
      <c r="B297" s="5">
        <v>43497.1174965856</v>
      </c>
      <c r="C297" s="6">
        <v>1.025</v>
      </c>
      <c r="D297" s="6">
        <v>67.0</v>
      </c>
      <c r="E297" s="7" t="s">
        <v>7</v>
      </c>
      <c r="F297" s="7" t="s">
        <v>8</v>
      </c>
      <c r="G297" s="8"/>
    </row>
    <row r="298">
      <c r="A298" s="4">
        <v>43496.805258622684</v>
      </c>
      <c r="B298" s="5">
        <v>43497.1383396064</v>
      </c>
      <c r="C298" s="6">
        <v>1.025</v>
      </c>
      <c r="D298" s="6">
        <v>67.0</v>
      </c>
      <c r="E298" s="7" t="s">
        <v>7</v>
      </c>
      <c r="F298" s="7" t="s">
        <v>8</v>
      </c>
      <c r="G298" s="8"/>
    </row>
    <row r="299">
      <c r="A299" s="4">
        <v>43496.815652743055</v>
      </c>
      <c r="B299" s="5">
        <v>43497.148759699</v>
      </c>
      <c r="C299" s="6">
        <v>1.025</v>
      </c>
      <c r="D299" s="6">
        <v>67.0</v>
      </c>
      <c r="E299" s="7" t="s">
        <v>7</v>
      </c>
      <c r="F299" s="7" t="s">
        <v>8</v>
      </c>
      <c r="G299" s="8"/>
    </row>
    <row r="300">
      <c r="A300" s="4">
        <v>43496.82603872685</v>
      </c>
      <c r="B300" s="5">
        <v>43497.1591826967</v>
      </c>
      <c r="C300" s="6">
        <v>1.025</v>
      </c>
      <c r="D300" s="6">
        <v>67.0</v>
      </c>
      <c r="E300" s="7" t="s">
        <v>7</v>
      </c>
      <c r="F300" s="7" t="s">
        <v>8</v>
      </c>
      <c r="G300" s="8"/>
    </row>
    <row r="301">
      <c r="A301" s="4">
        <v>43496.846910196764</v>
      </c>
      <c r="B301" s="5">
        <v>43497.1800228703</v>
      </c>
      <c r="C301" s="6">
        <v>1.025</v>
      </c>
      <c r="D301" s="6">
        <v>67.0</v>
      </c>
      <c r="E301" s="7" t="s">
        <v>7</v>
      </c>
      <c r="F301" s="7" t="s">
        <v>8</v>
      </c>
      <c r="G301" s="8"/>
    </row>
    <row r="302">
      <c r="A302" s="4">
        <v>43496.86765552084</v>
      </c>
      <c r="B302" s="5">
        <v>43497.2008652083</v>
      </c>
      <c r="C302" s="6">
        <v>1.025</v>
      </c>
      <c r="D302" s="6">
        <v>67.0</v>
      </c>
      <c r="E302" s="7" t="s">
        <v>7</v>
      </c>
      <c r="F302" s="7" t="s">
        <v>8</v>
      </c>
      <c r="G302" s="8"/>
    </row>
    <row r="303">
      <c r="A303" s="4">
        <v>43496.8780715162</v>
      </c>
      <c r="B303" s="5">
        <v>43497.2112843634</v>
      </c>
      <c r="C303" s="6">
        <v>1.025</v>
      </c>
      <c r="D303" s="6">
        <v>67.0</v>
      </c>
      <c r="E303" s="7" t="s">
        <v>7</v>
      </c>
      <c r="F303" s="7" t="s">
        <v>8</v>
      </c>
      <c r="G303" s="8"/>
    </row>
    <row r="304">
      <c r="A304" s="4">
        <v>43496.88860630787</v>
      </c>
      <c r="B304" s="5">
        <v>43497.2217041319</v>
      </c>
      <c r="C304" s="6">
        <v>1.025</v>
      </c>
      <c r="D304" s="6">
        <v>67.0</v>
      </c>
      <c r="E304" s="7" t="s">
        <v>7</v>
      </c>
      <c r="F304" s="7" t="s">
        <v>8</v>
      </c>
      <c r="G304" s="8"/>
    </row>
    <row r="305">
      <c r="A305" s="4">
        <v>43496.89911790509</v>
      </c>
      <c r="B305" s="5">
        <v>43497.2321259837</v>
      </c>
      <c r="C305" s="6">
        <v>1.025</v>
      </c>
      <c r="D305" s="6">
        <v>67.0</v>
      </c>
      <c r="E305" s="7" t="s">
        <v>7</v>
      </c>
      <c r="F305" s="7" t="s">
        <v>8</v>
      </c>
      <c r="G305" s="8"/>
    </row>
    <row r="306">
      <c r="A306" s="4">
        <v>43496.91997924769</v>
      </c>
      <c r="B306" s="5">
        <v>43497.2529785416</v>
      </c>
      <c r="C306" s="6">
        <v>1.025</v>
      </c>
      <c r="D306" s="6">
        <v>67.0</v>
      </c>
      <c r="E306" s="7" t="s">
        <v>7</v>
      </c>
      <c r="F306" s="7" t="s">
        <v>8</v>
      </c>
      <c r="G306" s="8"/>
    </row>
    <row r="307">
      <c r="A307" s="4">
        <v>43496.94061439815</v>
      </c>
      <c r="B307" s="5">
        <v>43497.2738190972</v>
      </c>
      <c r="C307" s="6">
        <v>1.025</v>
      </c>
      <c r="D307" s="6">
        <v>68.0</v>
      </c>
      <c r="E307" s="7" t="s">
        <v>7</v>
      </c>
      <c r="F307" s="7" t="s">
        <v>8</v>
      </c>
      <c r="G307" s="8"/>
    </row>
    <row r="308">
      <c r="A308" s="4">
        <v>43496.95112840278</v>
      </c>
      <c r="B308" s="5">
        <v>43497.2842363888</v>
      </c>
      <c r="C308" s="6">
        <v>1.025</v>
      </c>
      <c r="D308" s="6">
        <v>68.0</v>
      </c>
      <c r="E308" s="7" t="s">
        <v>7</v>
      </c>
      <c r="F308" s="7" t="s">
        <v>8</v>
      </c>
      <c r="G308" s="8"/>
    </row>
    <row r="309">
      <c r="A309" s="4">
        <v>43496.9718645949</v>
      </c>
      <c r="B309" s="5">
        <v>43497.3050774652</v>
      </c>
      <c r="C309" s="6">
        <v>1.025</v>
      </c>
      <c r="D309" s="6">
        <v>68.0</v>
      </c>
      <c r="E309" s="7" t="s">
        <v>7</v>
      </c>
      <c r="F309" s="7" t="s">
        <v>8</v>
      </c>
      <c r="G309" s="8"/>
    </row>
    <row r="310">
      <c r="A310" s="4">
        <v>43497.013744814816</v>
      </c>
      <c r="B310" s="5">
        <v>43497.3467631944</v>
      </c>
      <c r="C310" s="6">
        <v>1.025</v>
      </c>
      <c r="D310" s="6">
        <v>68.0</v>
      </c>
      <c r="E310" s="7" t="s">
        <v>7</v>
      </c>
      <c r="F310" s="7" t="s">
        <v>8</v>
      </c>
      <c r="G310" s="8"/>
    </row>
    <row r="311">
      <c r="A311" s="4">
        <v>43497.04488006944</v>
      </c>
      <c r="B311" s="5">
        <v>43497.3780274074</v>
      </c>
      <c r="C311" s="6">
        <v>1.025</v>
      </c>
      <c r="D311" s="6">
        <v>68.0</v>
      </c>
      <c r="E311" s="7" t="s">
        <v>7</v>
      </c>
      <c r="F311" s="7" t="s">
        <v>8</v>
      </c>
      <c r="G311" s="8"/>
    </row>
    <row r="312">
      <c r="A312" s="4">
        <v>43497.055257025466</v>
      </c>
      <c r="B312" s="5">
        <v>43497.3884482291</v>
      </c>
      <c r="C312" s="6">
        <v>1.025</v>
      </c>
      <c r="D312" s="6">
        <v>68.0</v>
      </c>
      <c r="E312" s="7" t="s">
        <v>7</v>
      </c>
      <c r="F312" s="7" t="s">
        <v>8</v>
      </c>
      <c r="G312" s="8"/>
    </row>
    <row r="313">
      <c r="A313" s="4">
        <v>43497.065755891206</v>
      </c>
      <c r="B313" s="5">
        <v>43497.3988692245</v>
      </c>
      <c r="C313" s="6">
        <v>1.025</v>
      </c>
      <c r="D313" s="6">
        <v>68.0</v>
      </c>
      <c r="E313" s="7" t="s">
        <v>7</v>
      </c>
      <c r="F313" s="7" t="s">
        <v>8</v>
      </c>
      <c r="G313" s="8"/>
    </row>
    <row r="314">
      <c r="A314" s="4">
        <v>43497.0762759375</v>
      </c>
      <c r="B314" s="5">
        <v>43497.4092918055</v>
      </c>
      <c r="C314" s="6">
        <v>1.025</v>
      </c>
      <c r="D314" s="6">
        <v>68.0</v>
      </c>
      <c r="E314" s="7" t="s">
        <v>7</v>
      </c>
      <c r="F314" s="7" t="s">
        <v>8</v>
      </c>
      <c r="G314" s="8"/>
    </row>
    <row r="315">
      <c r="A315" s="4">
        <v>43497.08649298611</v>
      </c>
      <c r="B315" s="5">
        <v>43497.4197118287</v>
      </c>
      <c r="C315" s="6">
        <v>1.025</v>
      </c>
      <c r="D315" s="6">
        <v>68.0</v>
      </c>
      <c r="E315" s="7" t="s">
        <v>7</v>
      </c>
      <c r="F315" s="7" t="s">
        <v>8</v>
      </c>
      <c r="G315" s="8"/>
    </row>
    <row r="316">
      <c r="A316" s="4">
        <v>43497.09702726852</v>
      </c>
      <c r="B316" s="5">
        <v>43497.4301342129</v>
      </c>
      <c r="C316" s="6">
        <v>1.025</v>
      </c>
      <c r="D316" s="6">
        <v>68.0</v>
      </c>
      <c r="E316" s="7" t="s">
        <v>7</v>
      </c>
      <c r="F316" s="7" t="s">
        <v>8</v>
      </c>
      <c r="G316" s="8"/>
    </row>
    <row r="317">
      <c r="A317" s="4">
        <v>43497.11787625</v>
      </c>
      <c r="B317" s="5">
        <v>43497.4509890393</v>
      </c>
      <c r="C317" s="6">
        <v>1.025</v>
      </c>
      <c r="D317" s="6">
        <v>68.0</v>
      </c>
      <c r="E317" s="7" t="s">
        <v>7</v>
      </c>
      <c r="F317" s="7" t="s">
        <v>8</v>
      </c>
      <c r="G317" s="8"/>
    </row>
    <row r="318">
      <c r="A318" s="4">
        <v>43497.128319571755</v>
      </c>
      <c r="B318" s="5">
        <v>43497.461410324</v>
      </c>
      <c r="C318" s="6">
        <v>1.025</v>
      </c>
      <c r="D318" s="6">
        <v>68.0</v>
      </c>
      <c r="E318" s="7" t="s">
        <v>7</v>
      </c>
      <c r="F318" s="7" t="s">
        <v>8</v>
      </c>
      <c r="G318" s="8"/>
    </row>
    <row r="319">
      <c r="A319" s="4">
        <v>43497.149068125</v>
      </c>
      <c r="B319" s="5">
        <v>43497.4822673726</v>
      </c>
      <c r="C319" s="6">
        <v>1.025</v>
      </c>
      <c r="D319" s="6">
        <v>68.0</v>
      </c>
      <c r="E319" s="7" t="s">
        <v>7</v>
      </c>
      <c r="F319" s="7" t="s">
        <v>8</v>
      </c>
      <c r="G319" s="8"/>
    </row>
    <row r="320">
      <c r="A320" s="4">
        <v>43497.16997379629</v>
      </c>
      <c r="B320" s="5">
        <v>43497.5031194907</v>
      </c>
      <c r="C320" s="6">
        <v>1.025</v>
      </c>
      <c r="D320" s="6">
        <v>68.0</v>
      </c>
      <c r="E320" s="7" t="s">
        <v>7</v>
      </c>
      <c r="F320" s="7" t="s">
        <v>8</v>
      </c>
      <c r="G320" s="8"/>
    </row>
    <row r="321">
      <c r="A321" s="4">
        <v>43497.1907556713</v>
      </c>
      <c r="B321" s="5">
        <v>43497.5239714583</v>
      </c>
      <c r="C321" s="6">
        <v>1.025</v>
      </c>
      <c r="D321" s="6">
        <v>68.0</v>
      </c>
      <c r="E321" s="7" t="s">
        <v>7</v>
      </c>
      <c r="F321" s="7" t="s">
        <v>8</v>
      </c>
      <c r="G321" s="8"/>
    </row>
    <row r="322">
      <c r="A322" s="4">
        <v>43497.2013</v>
      </c>
      <c r="B322" s="5">
        <v>43497.5344042939</v>
      </c>
      <c r="C322" s="6">
        <v>1.025</v>
      </c>
      <c r="D322" s="6">
        <v>68.0</v>
      </c>
      <c r="E322" s="7" t="s">
        <v>7</v>
      </c>
      <c r="F322" s="7" t="s">
        <v>8</v>
      </c>
      <c r="G322" s="8"/>
    </row>
    <row r="323">
      <c r="A323" s="4">
        <v>43497.21160605324</v>
      </c>
      <c r="B323" s="5">
        <v>43497.5448266898</v>
      </c>
      <c r="C323" s="6">
        <v>1.025</v>
      </c>
      <c r="D323" s="6">
        <v>68.0</v>
      </c>
      <c r="E323" s="7" t="s">
        <v>7</v>
      </c>
      <c r="F323" s="7" t="s">
        <v>8</v>
      </c>
      <c r="G323" s="8"/>
    </row>
    <row r="324">
      <c r="A324" s="4">
        <v>43497.27425297454</v>
      </c>
      <c r="B324" s="5">
        <v>43497.6073680671</v>
      </c>
      <c r="C324" s="6">
        <v>1.025</v>
      </c>
      <c r="D324" s="6">
        <v>68.0</v>
      </c>
      <c r="E324" s="7" t="s">
        <v>7</v>
      </c>
      <c r="F324" s="7" t="s">
        <v>8</v>
      </c>
      <c r="G324" s="8"/>
    </row>
    <row r="325">
      <c r="A325" s="4">
        <v>43497.28467920139</v>
      </c>
      <c r="B325" s="5">
        <v>43497.6177907407</v>
      </c>
      <c r="C325" s="6">
        <v>1.025</v>
      </c>
      <c r="D325" s="6">
        <v>68.0</v>
      </c>
      <c r="E325" s="7" t="s">
        <v>7</v>
      </c>
      <c r="F325" s="7" t="s">
        <v>8</v>
      </c>
      <c r="G325" s="8"/>
    </row>
    <row r="326">
      <c r="A326" s="4">
        <v>43497.29501938657</v>
      </c>
      <c r="B326" s="5">
        <v>43497.6282235879</v>
      </c>
      <c r="C326" s="6">
        <v>1.025</v>
      </c>
      <c r="D326" s="6">
        <v>68.0</v>
      </c>
      <c r="E326" s="7" t="s">
        <v>7</v>
      </c>
      <c r="F326" s="7" t="s">
        <v>8</v>
      </c>
      <c r="G326" s="8"/>
    </row>
    <row r="327">
      <c r="A327" s="4">
        <v>43497.3159652662</v>
      </c>
      <c r="B327" s="5">
        <v>43497.6490659027</v>
      </c>
      <c r="C327" s="6">
        <v>1.025</v>
      </c>
      <c r="D327" s="6">
        <v>68.0</v>
      </c>
      <c r="E327" s="7" t="s">
        <v>7</v>
      </c>
      <c r="F327" s="7" t="s">
        <v>8</v>
      </c>
      <c r="G327" s="8"/>
    </row>
    <row r="328">
      <c r="A328" s="4">
        <v>43497.3575537037</v>
      </c>
      <c r="B328" s="5">
        <v>43497.6907501041</v>
      </c>
      <c r="C328" s="6">
        <v>1.025</v>
      </c>
      <c r="D328" s="6">
        <v>67.0</v>
      </c>
      <c r="E328" s="7" t="s">
        <v>7</v>
      </c>
      <c r="F328" s="7" t="s">
        <v>8</v>
      </c>
      <c r="G328" s="8"/>
    </row>
    <row r="329">
      <c r="A329" s="4">
        <v>43497.36798202546</v>
      </c>
      <c r="B329" s="5">
        <v>43497.7011743287</v>
      </c>
      <c r="C329" s="6">
        <v>1.025</v>
      </c>
      <c r="D329" s="6">
        <v>67.0</v>
      </c>
      <c r="E329" s="7" t="s">
        <v>7</v>
      </c>
      <c r="F329" s="7" t="s">
        <v>8</v>
      </c>
      <c r="G329" s="8"/>
    </row>
    <row r="330">
      <c r="A330" s="4">
        <v>43497.378423622686</v>
      </c>
      <c r="B330" s="5">
        <v>43497.7115958449</v>
      </c>
      <c r="C330" s="6">
        <v>1.025</v>
      </c>
      <c r="D330" s="6">
        <v>67.0</v>
      </c>
      <c r="E330" s="7" t="s">
        <v>7</v>
      </c>
      <c r="F330" s="7" t="s">
        <v>8</v>
      </c>
      <c r="G330" s="8"/>
    </row>
    <row r="331">
      <c r="A331" s="4">
        <v>43497.399309953704</v>
      </c>
      <c r="B331" s="5">
        <v>43497.7324398495</v>
      </c>
      <c r="C331" s="6">
        <v>1.025</v>
      </c>
      <c r="D331" s="6">
        <v>67.0</v>
      </c>
      <c r="E331" s="7" t="s">
        <v>7</v>
      </c>
      <c r="F331" s="7" t="s">
        <v>8</v>
      </c>
      <c r="G331" s="8"/>
    </row>
    <row r="332">
      <c r="A332" s="4">
        <v>43497.42017935185</v>
      </c>
      <c r="B332" s="5">
        <v>43497.753294618</v>
      </c>
      <c r="C332" s="6">
        <v>1.025</v>
      </c>
      <c r="D332" s="6">
        <v>67.0</v>
      </c>
      <c r="E332" s="7" t="s">
        <v>7</v>
      </c>
      <c r="F332" s="7" t="s">
        <v>8</v>
      </c>
      <c r="G332" s="8"/>
    </row>
    <row r="333">
      <c r="A333" s="4">
        <v>43497.43061888889</v>
      </c>
      <c r="B333" s="5">
        <v>43497.7637169675</v>
      </c>
      <c r="C333" s="6">
        <v>1.025</v>
      </c>
      <c r="D333" s="6">
        <v>67.0</v>
      </c>
      <c r="E333" s="7" t="s">
        <v>7</v>
      </c>
      <c r="F333" s="7" t="s">
        <v>8</v>
      </c>
      <c r="G333" s="8"/>
    </row>
    <row r="334">
      <c r="A334" s="4">
        <v>43497.44115061343</v>
      </c>
      <c r="B334" s="5">
        <v>43497.774159537</v>
      </c>
      <c r="C334" s="6">
        <v>1.025</v>
      </c>
      <c r="D334" s="6">
        <v>67.0</v>
      </c>
      <c r="E334" s="7" t="s">
        <v>7</v>
      </c>
      <c r="F334" s="7" t="s">
        <v>8</v>
      </c>
      <c r="G334" s="8"/>
    </row>
    <row r="335">
      <c r="A335" s="4">
        <v>43497.4513784375</v>
      </c>
      <c r="B335" s="5">
        <v>43497.7845803472</v>
      </c>
      <c r="C335" s="6">
        <v>1.025</v>
      </c>
      <c r="D335" s="6">
        <v>67.0</v>
      </c>
      <c r="E335" s="7" t="s">
        <v>7</v>
      </c>
      <c r="F335" s="7" t="s">
        <v>8</v>
      </c>
      <c r="G335" s="8"/>
    </row>
    <row r="336">
      <c r="A336" s="4">
        <v>43497.46201505787</v>
      </c>
      <c r="B336" s="5">
        <v>43497.7950023495</v>
      </c>
      <c r="C336" s="6">
        <v>1.025</v>
      </c>
      <c r="D336" s="6">
        <v>67.0</v>
      </c>
      <c r="E336" s="7" t="s">
        <v>7</v>
      </c>
      <c r="F336" s="7" t="s">
        <v>8</v>
      </c>
      <c r="G336" s="8"/>
    </row>
    <row r="337">
      <c r="A337" s="4">
        <v>43497.472205868056</v>
      </c>
      <c r="B337" s="5">
        <v>43497.8054354745</v>
      </c>
      <c r="C337" s="6">
        <v>1.025</v>
      </c>
      <c r="D337" s="6">
        <v>67.0</v>
      </c>
      <c r="E337" s="7" t="s">
        <v>7</v>
      </c>
      <c r="F337" s="7" t="s">
        <v>8</v>
      </c>
      <c r="G337" s="8"/>
    </row>
    <row r="338">
      <c r="A338" s="4">
        <v>43497.48282196759</v>
      </c>
      <c r="B338" s="5">
        <v>43497.8158589004</v>
      </c>
      <c r="C338" s="6">
        <v>1.025</v>
      </c>
      <c r="D338" s="6">
        <v>67.0</v>
      </c>
      <c r="E338" s="7" t="s">
        <v>7</v>
      </c>
      <c r="F338" s="7" t="s">
        <v>8</v>
      </c>
      <c r="G338" s="8"/>
    </row>
    <row r="339">
      <c r="A339" s="4">
        <v>43497.49310212963</v>
      </c>
      <c r="B339" s="5">
        <v>43497.8262922569</v>
      </c>
      <c r="C339" s="6">
        <v>1.025</v>
      </c>
      <c r="D339" s="6">
        <v>67.0</v>
      </c>
      <c r="E339" s="7" t="s">
        <v>7</v>
      </c>
      <c r="F339" s="7" t="s">
        <v>8</v>
      </c>
      <c r="G339" s="8"/>
    </row>
    <row r="340">
      <c r="A340" s="4">
        <v>43497.503695798616</v>
      </c>
      <c r="B340" s="5">
        <v>43497.8367153125</v>
      </c>
      <c r="C340" s="6">
        <v>1.025</v>
      </c>
      <c r="D340" s="6">
        <v>67.0</v>
      </c>
      <c r="E340" s="7" t="s">
        <v>7</v>
      </c>
      <c r="F340" s="7" t="s">
        <v>8</v>
      </c>
      <c r="G340" s="8"/>
    </row>
    <row r="341">
      <c r="A341" s="4">
        <v>43497.51395652778</v>
      </c>
      <c r="B341" s="5">
        <v>43497.847136574</v>
      </c>
      <c r="C341" s="6">
        <v>1.025</v>
      </c>
      <c r="D341" s="6">
        <v>67.0</v>
      </c>
      <c r="E341" s="7" t="s">
        <v>7</v>
      </c>
      <c r="F341" s="7" t="s">
        <v>8</v>
      </c>
      <c r="G341" s="8"/>
    </row>
    <row r="342">
      <c r="A342" s="4">
        <v>43497.534969155095</v>
      </c>
      <c r="B342" s="5">
        <v>43497.8679779976</v>
      </c>
      <c r="C342" s="6">
        <v>1.025</v>
      </c>
      <c r="D342" s="6">
        <v>67.0</v>
      </c>
      <c r="E342" s="7" t="s">
        <v>7</v>
      </c>
      <c r="F342" s="7" t="s">
        <v>8</v>
      </c>
      <c r="G342" s="8"/>
    </row>
    <row r="343">
      <c r="A343" s="4">
        <v>43497.56614555555</v>
      </c>
      <c r="B343" s="5">
        <v>43497.8992448611</v>
      </c>
      <c r="C343" s="6">
        <v>1.025</v>
      </c>
      <c r="D343" s="6">
        <v>67.0</v>
      </c>
      <c r="E343" s="7" t="s">
        <v>7</v>
      </c>
      <c r="F343" s="7" t="s">
        <v>8</v>
      </c>
      <c r="G343" s="8"/>
    </row>
    <row r="344">
      <c r="A344" s="4">
        <v>43497.649636539354</v>
      </c>
      <c r="B344" s="5">
        <v>43497.9826889467</v>
      </c>
      <c r="C344" s="6">
        <v>1.025</v>
      </c>
      <c r="D344" s="6">
        <v>67.0</v>
      </c>
      <c r="E344" s="7" t="s">
        <v>7</v>
      </c>
      <c r="F344" s="7" t="s">
        <v>8</v>
      </c>
      <c r="G344" s="8"/>
    </row>
    <row r="345">
      <c r="A345" s="4">
        <v>43497.65996344907</v>
      </c>
      <c r="B345" s="5">
        <v>43497.9931101736</v>
      </c>
      <c r="C345" s="6">
        <v>1.025</v>
      </c>
      <c r="D345" s="6">
        <v>67.0</v>
      </c>
      <c r="E345" s="7" t="s">
        <v>7</v>
      </c>
      <c r="F345" s="7" t="s">
        <v>8</v>
      </c>
      <c r="G345" s="8"/>
    </row>
    <row r="346">
      <c r="A346" s="4">
        <v>43497.68076107639</v>
      </c>
      <c r="B346" s="5">
        <v>43498.0139539351</v>
      </c>
      <c r="C346" s="6">
        <v>1.025</v>
      </c>
      <c r="D346" s="6">
        <v>67.0</v>
      </c>
      <c r="E346" s="7" t="s">
        <v>7</v>
      </c>
      <c r="F346" s="7" t="s">
        <v>8</v>
      </c>
      <c r="G346" s="8"/>
    </row>
    <row r="347">
      <c r="A347" s="4">
        <v>43497.70168820602</v>
      </c>
      <c r="B347" s="5">
        <v>43498.0348075115</v>
      </c>
      <c r="C347" s="6">
        <v>1.025</v>
      </c>
      <c r="D347" s="6">
        <v>67.0</v>
      </c>
      <c r="E347" s="7" t="s">
        <v>7</v>
      </c>
      <c r="F347" s="7" t="s">
        <v>8</v>
      </c>
      <c r="G347" s="8"/>
    </row>
    <row r="348">
      <c r="A348" s="4">
        <v>43497.71202767361</v>
      </c>
      <c r="B348" s="5">
        <v>43498.0452299652</v>
      </c>
      <c r="C348" s="6">
        <v>1.025</v>
      </c>
      <c r="D348" s="6">
        <v>67.0</v>
      </c>
      <c r="E348" s="7" t="s">
        <v>7</v>
      </c>
      <c r="F348" s="7" t="s">
        <v>8</v>
      </c>
      <c r="G348" s="8"/>
    </row>
    <row r="349">
      <c r="A349" s="4">
        <v>43497.722634907404</v>
      </c>
      <c r="B349" s="5">
        <v>43498.0556513773</v>
      </c>
      <c r="C349" s="6">
        <v>1.024</v>
      </c>
      <c r="D349" s="6">
        <v>67.0</v>
      </c>
      <c r="E349" s="7" t="s">
        <v>7</v>
      </c>
      <c r="F349" s="7" t="s">
        <v>8</v>
      </c>
      <c r="G349" s="8"/>
    </row>
  </sheetData>
  <customSheetViews>
    <customSheetView guid="{1BB0F8D7-67CA-407B-AD72-6F79F5754E6D}" filter="1" showAutoFilter="1">
      <autoFilter ref="$B$1:$E$349">
        <filterColumn colId="3">
          <filters>
            <filter val="BLACK"/>
          </filters>
        </filterColumn>
      </autoFilter>
    </customSheetView>
    <customSheetView guid="{30DAA46E-D191-40C4-B46E-1502D4835653}" filter="1" showAutoFilter="1">
      <autoFilter ref="$B$1:$E$349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16</v>
      </c>
    </row>
    <row r="2">
      <c r="A2" s="32" t="s">
        <v>17</v>
      </c>
    </row>
    <row r="3">
      <c r="A3" s="32" t="s">
        <v>18</v>
      </c>
    </row>
    <row r="4">
      <c r="A4" s="32" t="s">
        <v>19</v>
      </c>
    </row>
    <row r="5">
      <c r="A5" s="32" t="s">
        <v>20</v>
      </c>
    </row>
    <row r="6">
      <c r="A6" s="32" t="s">
        <v>21</v>
      </c>
    </row>
    <row r="7">
      <c r="A7" s="32" t="s">
        <v>22</v>
      </c>
    </row>
  </sheetData>
  <drawing r:id="rId1"/>
</worksheet>
</file>