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A:\Federico Bellomi\UNLZ\5. Quinto Año\Proyecto Final\Ensamblaje\"/>
    </mc:Choice>
  </mc:AlternateContent>
  <xr:revisionPtr revIDLastSave="0" documentId="13_ncr:1_{83AF62AA-049E-44B3-9654-A29D5B3DDA96}" xr6:coauthVersionLast="47" xr6:coauthVersionMax="47" xr10:uidLastSave="{00000000-0000-0000-0000-000000000000}"/>
  <bookViews>
    <workbookView xWindow="-120" yWindow="-120" windowWidth="29040" windowHeight="15720" xr2:uid="{AB880764-326B-4D01-8500-E472024DCB7C}"/>
  </bookViews>
  <sheets>
    <sheet name="Costos" sheetId="6" r:id="rId1"/>
    <sheet name="Ensamblaje" sheetId="5" r:id="rId2"/>
    <sheet name="Mecanica" sheetId="1" r:id="rId3"/>
    <sheet name="Electronica" sheetId="2" r:id="rId4"/>
    <sheet name="Imprimir" sheetId="7" r:id="rId5"/>
    <sheet name="Normas ISO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23" i="6" l="1"/>
  <c r="K92" i="6"/>
  <c r="K93" i="6" s="1"/>
  <c r="K81" i="6"/>
  <c r="K80" i="6"/>
  <c r="K78" i="6"/>
  <c r="K77" i="6"/>
  <c r="K76" i="6"/>
  <c r="K75" i="6"/>
  <c r="K74" i="6"/>
  <c r="K73" i="6"/>
  <c r="K72" i="6"/>
  <c r="K71" i="6"/>
  <c r="K70" i="6"/>
  <c r="K65" i="6"/>
  <c r="K64" i="6"/>
  <c r="K62" i="6"/>
  <c r="K61" i="6"/>
  <c r="K60" i="6"/>
  <c r="K59" i="6"/>
  <c r="K118" i="6"/>
  <c r="K117" i="6"/>
  <c r="K116" i="6"/>
  <c r="K115" i="6"/>
  <c r="K114" i="6"/>
  <c r="K113" i="6"/>
  <c r="K112" i="6"/>
  <c r="K111" i="6"/>
  <c r="K103" i="6"/>
  <c r="K104" i="6"/>
  <c r="K105" i="6"/>
  <c r="K106" i="6"/>
  <c r="K107" i="6"/>
  <c r="K108" i="6"/>
  <c r="K109" i="6"/>
  <c r="K110" i="6"/>
  <c r="K102" i="6"/>
  <c r="K84" i="6" l="1"/>
  <c r="K119" i="6"/>
</calcChain>
</file>

<file path=xl/sharedStrings.xml><?xml version="1.0" encoding="utf-8"?>
<sst xmlns="http://schemas.openxmlformats.org/spreadsheetml/2006/main" count="540" uniqueCount="278">
  <si>
    <t>Lista de componentes a comprar</t>
  </si>
  <si>
    <t>Comentarios</t>
  </si>
  <si>
    <t>Cantidad</t>
  </si>
  <si>
    <t>Precio</t>
  </si>
  <si>
    <t>Rodamiento 688 ZZ</t>
  </si>
  <si>
    <t>Rodamiento 608zz</t>
  </si>
  <si>
    <t>ISO 4014 Bulon M5 x 35mm</t>
  </si>
  <si>
    <t>ISO 4014 Bulon M8 x 50MM</t>
  </si>
  <si>
    <t>ISO 7089 Arandela 8mm</t>
  </si>
  <si>
    <t>ISO 4014 Norma de Bulones con principio liso y rosca al final</t>
  </si>
  <si>
    <t>ISO 7093 A Norma de arandelas de diametro exterior mas grande</t>
  </si>
  <si>
    <t>ISO 7093 A Arandela 5mm</t>
  </si>
  <si>
    <t>Característica</t>
  </si>
  <si>
    <t>Altura Normal (Estándar)</t>
  </si>
  <si>
    <t>Altura Alta (Reforzada)</t>
  </si>
  <si>
    <t>Altura Baja (Contratuerca)</t>
  </si>
  <si>
    <t>Paso Grueso</t>
  </si>
  <si>
    <t>Paso Fino</t>
  </si>
  <si>
    <t>Tuercas</t>
  </si>
  <si>
    <r>
      <rPr>
        <b/>
        <sz val="10"/>
        <color theme="1"/>
        <rFont val="Arial"/>
        <family val="2"/>
      </rPr>
      <t>ISO 4032</t>
    </r>
    <r>
      <rPr>
        <sz val="10"/>
        <color theme="1"/>
        <rFont val="Arial"/>
        <family val="2"/>
      </rPr>
      <t xml:space="preserve"> (Uso General)</t>
    </r>
  </si>
  <si>
    <r>
      <rPr>
        <b/>
        <sz val="10"/>
        <color theme="1"/>
        <rFont val="Arial"/>
        <family val="2"/>
      </rPr>
      <t>ISO 8673</t>
    </r>
    <r>
      <rPr>
        <sz val="10"/>
        <color theme="1"/>
        <rFont val="Arial"/>
        <family val="2"/>
      </rPr>
      <t xml:space="preserve"> (Anti-vibración)</t>
    </r>
  </si>
  <si>
    <r>
      <rPr>
        <b/>
        <sz val="10"/>
        <color theme="1"/>
        <rFont val="Arial"/>
        <family val="2"/>
      </rPr>
      <t>ISO 4033</t>
    </r>
    <r>
      <rPr>
        <sz val="10"/>
        <color theme="1"/>
        <rFont val="Arial"/>
        <family val="2"/>
      </rPr>
      <t xml:space="preserve"> (Alta Resistencia)</t>
    </r>
  </si>
  <si>
    <r>
      <rPr>
        <b/>
        <sz val="10"/>
        <color theme="1"/>
        <rFont val="Arial"/>
        <family val="2"/>
      </rPr>
      <t>ISO 8674</t>
    </r>
    <r>
      <rPr>
        <sz val="10"/>
        <color theme="1"/>
        <rFont val="Arial"/>
        <family val="2"/>
      </rPr>
      <t xml:space="preserve"> (Máxima Exigencia)</t>
    </r>
  </si>
  <si>
    <r>
      <rPr>
        <b/>
        <sz val="10"/>
        <color theme="1"/>
        <rFont val="Arial"/>
        <family val="2"/>
      </rPr>
      <t>ISO 4035</t>
    </r>
    <r>
      <rPr>
        <sz val="10"/>
        <color theme="1"/>
        <rFont val="Arial"/>
        <family val="2"/>
      </rPr>
      <t xml:space="preserve"> (Bloqueo)</t>
    </r>
  </si>
  <si>
    <r>
      <rPr>
        <b/>
        <sz val="10"/>
        <color theme="1"/>
        <rFont val="Arial"/>
        <family val="2"/>
      </rPr>
      <t>ISO 8675</t>
    </r>
    <r>
      <rPr>
        <sz val="10"/>
        <color theme="1"/>
        <rFont val="Arial"/>
        <family val="2"/>
      </rPr>
      <t xml:space="preserve"> (Bloqueo de Precisión)</t>
    </r>
  </si>
  <si>
    <t>ISO 4032 Tuerca M5</t>
  </si>
  <si>
    <t>ISO 4032 Tuerca M8</t>
  </si>
  <si>
    <t>ISO 4032 Norma de Tuercas altura normal</t>
  </si>
  <si>
    <t>Parcialmente Roscado (con vástago liso)</t>
  </si>
  <si>
    <t>Totalmente Roscado (hasta la cabeza)</t>
  </si>
  <si>
    <t>Uso General (Grado A/B)</t>
  </si>
  <si>
    <t>Uso Rústico (Grado C)</t>
  </si>
  <si>
    <t>(No tiene un equivalente directo y común)</t>
  </si>
  <si>
    <t>Bulones</t>
  </si>
  <si>
    <t>Tipo de Arandela</t>
  </si>
  <si>
    <t>Norma(s) Comunes</t>
  </si>
  <si>
    <t>Repartir Carga</t>
  </si>
  <si>
    <t>Plana Normal</t>
  </si>
  <si>
    <t>Uso estándar, equilibrio de diámetros.</t>
  </si>
  <si>
    <t>Plana Ancha</t>
  </si>
  <si>
    <t>Diámetro exterior muy grande.</t>
  </si>
  <si>
    <t>Plana Estrecha</t>
  </si>
  <si>
    <t>Diámetro exterior pequeño.</t>
  </si>
  <si>
    <t>DIN 6796</t>
  </si>
  <si>
    <r>
      <rPr>
        <b/>
        <sz val="10"/>
        <color theme="1"/>
        <rFont val="Arial"/>
        <family val="2"/>
      </rPr>
      <t>ISO 4014</t>
    </r>
    <r>
      <rPr>
        <sz val="10"/>
        <color theme="1"/>
        <rFont val="Arial"/>
        <family val="2"/>
      </rPr>
      <t xml:space="preserve"> (Paso Grueso)</t>
    </r>
    <r>
      <rPr>
        <b/>
        <sz val="10"/>
        <color theme="1"/>
        <rFont val="Arial"/>
        <family val="2"/>
      </rPr>
      <t>ISO 8765</t>
    </r>
    <r>
      <rPr>
        <sz val="10"/>
        <color theme="1"/>
        <rFont val="Arial"/>
        <family val="2"/>
      </rPr>
      <t xml:space="preserve"> (Paso Fino)</t>
    </r>
  </si>
  <si>
    <r>
      <rPr>
        <b/>
        <sz val="10"/>
        <color theme="1"/>
        <rFont val="Arial"/>
        <family val="2"/>
      </rPr>
      <t>ISO 4017</t>
    </r>
    <r>
      <rPr>
        <sz val="10"/>
        <color theme="1"/>
        <rFont val="Arial"/>
        <family val="2"/>
      </rPr>
      <t xml:space="preserve"> (Paso Grueso)</t>
    </r>
    <r>
      <rPr>
        <b/>
        <sz val="10"/>
        <color theme="1"/>
        <rFont val="Arial"/>
        <family val="2"/>
      </rPr>
      <t>ISO 4018</t>
    </r>
    <r>
      <rPr>
        <sz val="10"/>
        <color theme="1"/>
        <rFont val="Arial"/>
        <family val="2"/>
      </rPr>
      <t xml:space="preserve"> (Paso Fino)</t>
    </r>
  </si>
  <si>
    <r>
      <rPr>
        <b/>
        <sz val="10"/>
        <color theme="1"/>
        <rFont val="Arial"/>
        <family val="2"/>
      </rPr>
      <t>ISO 4016</t>
    </r>
    <r>
      <rPr>
        <sz val="10"/>
        <color theme="1"/>
        <rFont val="Arial"/>
        <family val="2"/>
      </rPr>
      <t xml:space="preserve"> (Paso Grueso)</t>
    </r>
  </si>
  <si>
    <r>
      <rPr>
        <b/>
        <sz val="10"/>
        <color theme="1"/>
        <rFont val="Arial"/>
        <family val="2"/>
      </rPr>
      <t>ISO 7089</t>
    </r>
    <r>
      <rPr>
        <sz val="10"/>
        <color theme="1"/>
        <rFont val="Arial"/>
        <family val="2"/>
      </rPr>
      <t xml:space="preserve"> (DIN 125)</t>
    </r>
  </si>
  <si>
    <r>
      <rPr>
        <b/>
        <sz val="10"/>
        <color theme="1"/>
        <rFont val="Arial"/>
        <family val="2"/>
      </rPr>
      <t>ISO 7093</t>
    </r>
    <r>
      <rPr>
        <sz val="10"/>
        <color theme="1"/>
        <rFont val="Arial"/>
        <family val="2"/>
      </rPr>
      <t xml:space="preserve"> (DIN 9021)</t>
    </r>
  </si>
  <si>
    <r>
      <rPr>
        <b/>
        <sz val="10"/>
        <color theme="1"/>
        <rFont val="Arial"/>
        <family val="2"/>
      </rPr>
      <t>ISO 7092</t>
    </r>
    <r>
      <rPr>
        <sz val="10"/>
        <color theme="1"/>
        <rFont val="Arial"/>
        <family val="2"/>
      </rPr>
      <t xml:space="preserve"> (DIN 433)</t>
    </r>
  </si>
  <si>
    <t>Arandelas</t>
  </si>
  <si>
    <t>Eje Z - Engranaje para gt2</t>
  </si>
  <si>
    <t>Ensamblaje:</t>
  </si>
  <si>
    <t>Espesor</t>
  </si>
  <si>
    <t>Característica Principal de Espesor</t>
  </si>
  <si>
    <t>Grueso / Reforzado</t>
  </si>
  <si>
    <t>Para Estructuras</t>
  </si>
  <si>
    <t>Mucho más gruesa y templada para alta carga.</t>
  </si>
  <si>
    <t>Cónica "Belleville"</t>
  </si>
  <si>
    <t>Gruesa por diseño para actuar como resorte.</t>
  </si>
  <si>
    <t>De Presión para Allen</t>
  </si>
  <si>
    <t>DIN 7980</t>
  </si>
  <si>
    <t>Más gruesa y compacta que la Grower estándar.</t>
  </si>
  <si>
    <r>
      <rPr>
        <b/>
        <sz val="10"/>
        <color theme="1"/>
        <rFont val="Arial"/>
        <family val="2"/>
      </rPr>
      <t>ISO 7415</t>
    </r>
    <r>
      <rPr>
        <sz val="10"/>
        <color theme="1"/>
        <rFont val="Arial"/>
        <family val="2"/>
      </rPr>
      <t xml:space="preserve"> (DIN 6916)</t>
    </r>
  </si>
  <si>
    <t>Eje Z - Vslot para gt2</t>
  </si>
  <si>
    <t>Vslot para soporte</t>
  </si>
  <si>
    <t>Lista de componentes de ensamblaje</t>
  </si>
  <si>
    <t>Rueda Vslot</t>
  </si>
  <si>
    <t>Impreso en 3d</t>
  </si>
  <si>
    <t>Material</t>
  </si>
  <si>
    <t xml:space="preserve">Buje para UPN </t>
  </si>
  <si>
    <t>impreso en 3d</t>
  </si>
  <si>
    <t>Engranaje insertado en UPN</t>
  </si>
  <si>
    <t>Vslot</t>
  </si>
  <si>
    <t>Vslot para soporte(x8)</t>
  </si>
  <si>
    <t>Buje plástico para Vslot</t>
  </si>
  <si>
    <t>Engranaje cónico eje Z</t>
  </si>
  <si>
    <t>Cono interno para engranaje</t>
  </si>
  <si>
    <t>ISO 4017 Bulon M3 x 12mm</t>
  </si>
  <si>
    <t>ISO 4032 Tuerca M3</t>
  </si>
  <si>
    <t>ISO 4017 Norma de Bulones con rosca completa</t>
  </si>
  <si>
    <t>Perno de posición ISO 2338 8mmX60mm</t>
  </si>
  <si>
    <t>ISO 2338 Norma de pernos de posición (tambien puede ser norma ISO 8734 DIN7 y DIN 6325)</t>
  </si>
  <si>
    <t>Engranaje - Eje z</t>
  </si>
  <si>
    <t>Engranaje 1 - Eje Z</t>
  </si>
  <si>
    <t>Engranaje 2 - Eje Z</t>
  </si>
  <si>
    <t>Engranaje cónico 2 eje Z</t>
  </si>
  <si>
    <t>Cono interno para engranaje 2</t>
  </si>
  <si>
    <t>ISO 4032 Norma de Arandelas altura normal</t>
  </si>
  <si>
    <t>ISO 7089 A Arandela 3mm</t>
  </si>
  <si>
    <t>ISO 7089 Norma de Arandelas altura normal</t>
  </si>
  <si>
    <t>Engranaje cónico 1 eje Z</t>
  </si>
  <si>
    <t>Cono interno para engranaje 1</t>
  </si>
  <si>
    <t>ISO 4017 Bulon M3 x 16mm</t>
  </si>
  <si>
    <t>Caja Reductora - Eje Z</t>
  </si>
  <si>
    <t>Caja reductora eje Z</t>
  </si>
  <si>
    <t>Tapa de caja reductora</t>
  </si>
  <si>
    <t>Tensor de polea - Primer Segmento</t>
  </si>
  <si>
    <t>ISO 4017 Bulon M3 x 20mm</t>
  </si>
  <si>
    <t>Polea Lisa gt2 para eje de 3mm</t>
  </si>
  <si>
    <t>Inserto para rosca M3 (largo)</t>
  </si>
  <si>
    <t>ISO 7045 Norma de tornillos philips</t>
  </si>
  <si>
    <t>ISO 7045 Tornillo phillip M3 x10mm</t>
  </si>
  <si>
    <t>Insertos para rosca M3 para fijar en impresión 3d</t>
  </si>
  <si>
    <t>Caja reductora - Eje z</t>
  </si>
  <si>
    <t>Parte inferior - Primer Segmento</t>
  </si>
  <si>
    <t>Rodamiento Axial 51107</t>
  </si>
  <si>
    <t>Rodamiento 6806</t>
  </si>
  <si>
    <t>Rodamiento 625zz</t>
  </si>
  <si>
    <t>Perno de posición ISO 2338 8mmX40mm</t>
  </si>
  <si>
    <t>Polea Gt2 16 Dientes</t>
  </si>
  <si>
    <t>Polea para nema 17 (16 dientes)</t>
  </si>
  <si>
    <t>Soporte primer segmento</t>
  </si>
  <si>
    <t>Parte superior - Primer Segmento</t>
  </si>
  <si>
    <t>Primer Segmento</t>
  </si>
  <si>
    <t>Engranaje Doble</t>
  </si>
  <si>
    <t>Engranaje Simple</t>
  </si>
  <si>
    <t>ISO 4017 Bulon M5 x 25mm</t>
  </si>
  <si>
    <t>ISO 7089 A Arandela 5mm</t>
  </si>
  <si>
    <t>ISO 7045 Tornillo phillip M3 x8mm</t>
  </si>
  <si>
    <t>ISO 4017 Bulon M4 x 40mm</t>
  </si>
  <si>
    <t>ISO 4032 Tuerca M4</t>
  </si>
  <si>
    <t>ISO 7045 Tornillo Phillip M3 X 10mm</t>
  </si>
  <si>
    <t>ISO 7045 Tornillo Phillip M3 X 12mm</t>
  </si>
  <si>
    <t>ISO 7045 Tornillo phillip M3 x12mm</t>
  </si>
  <si>
    <t>Segundo Segmento</t>
  </si>
  <si>
    <t>Parte inferior - Segundo Segmento</t>
  </si>
  <si>
    <t>Parte superior -Segundo Segmento</t>
  </si>
  <si>
    <t>Joint -Primer segmento</t>
  </si>
  <si>
    <t>Engranaje Simple - Segundo Segmento</t>
  </si>
  <si>
    <t>Rodamiento 6805</t>
  </si>
  <si>
    <t>Rodamiento Axial 51106</t>
  </si>
  <si>
    <t>ISO 7045 Tornillo phillip M4 x16mm</t>
  </si>
  <si>
    <t>Buje paraVslot</t>
  </si>
  <si>
    <t>Nº de pieza</t>
  </si>
  <si>
    <t>Miniatura</t>
  </si>
  <si>
    <t>Buje 1 para UPN</t>
  </si>
  <si>
    <t>Soporte del primer segmento</t>
  </si>
  <si>
    <t>Tapa de caja reductora - eje z</t>
  </si>
  <si>
    <t>Cono interno - Engranaje 1 eje Z</t>
  </si>
  <si>
    <t>Caja reductora - eje z</t>
  </si>
  <si>
    <t>Cono interno - Engranaje 2 eje Z</t>
  </si>
  <si>
    <t>Segmento inferior</t>
  </si>
  <si>
    <t>Segundo segmento - inferior - Shape generator prueba 2 - 40%</t>
  </si>
  <si>
    <t>Segundo segmento - superior</t>
  </si>
  <si>
    <t>Tercer Segmento - inferior</t>
  </si>
  <si>
    <t>Tercer segmento - superior</t>
  </si>
  <si>
    <t>Tapa inferior perfil de aluminio</t>
  </si>
  <si>
    <t>Tapa superior perfil de aluminio</t>
  </si>
  <si>
    <t>Engranaje 1 - eje Z</t>
  </si>
  <si>
    <t>Engranaje 2 - eje z</t>
  </si>
  <si>
    <t>Engranaje insertado en pin</t>
  </si>
  <si>
    <t>Engrajane doble</t>
  </si>
  <si>
    <t>Engranaje simple - primer segmento</t>
  </si>
  <si>
    <t>Joint - Primer segmento</t>
  </si>
  <si>
    <t>Primer segmento</t>
  </si>
  <si>
    <t>Eje Z</t>
  </si>
  <si>
    <t>Engranaje simple - segundo segmento</t>
  </si>
  <si>
    <t>Joint - Segundo segmento</t>
  </si>
  <si>
    <t>Segundo segmento</t>
  </si>
  <si>
    <t>Engranaje simple - tercer segmento</t>
  </si>
  <si>
    <t>Tercer Segmento</t>
  </si>
  <si>
    <t>Segmento superior</t>
  </si>
  <si>
    <t>GT2 Clip</t>
  </si>
  <si>
    <t>ISO 4014 - M5 x 35</t>
  </si>
  <si>
    <t>ISO 7093 A - ST 5 - 140 HV</t>
  </si>
  <si>
    <t>ISO 4032 - M6</t>
  </si>
  <si>
    <t>ISO 4032 - M5</t>
  </si>
  <si>
    <t>ISO 4014 - M8 x 50</t>
  </si>
  <si>
    <t>ISO 7089 - 8</t>
  </si>
  <si>
    <t>ISO 4032 - M8</t>
  </si>
  <si>
    <t>ISO 7089 - 6</t>
  </si>
  <si>
    <t>ISO 4032 - M3</t>
  </si>
  <si>
    <t>ISO 4017 - M3 x 16</t>
  </si>
  <si>
    <t>ISO 7089 - 3</t>
  </si>
  <si>
    <t>ISO 4014 - M3 x 20</t>
  </si>
  <si>
    <t>ISO 7045 - M3 x 10 - 4.8 - H</t>
  </si>
  <si>
    <t>ISO 4017 - M5 x 25</t>
  </si>
  <si>
    <t>ISO 7089 - 5</t>
  </si>
  <si>
    <t>ISO 7045 - M3 x 8 - 4.8 - H</t>
  </si>
  <si>
    <t>ISO 4017 - M4 x 40</t>
  </si>
  <si>
    <t>ISO 4032 - M4</t>
  </si>
  <si>
    <t>ISO 7045 - M4 x 16 - 4.8 - H</t>
  </si>
  <si>
    <t>ISO 7089 - 4</t>
  </si>
  <si>
    <t>ISO 4014 - M6 x 30</t>
  </si>
  <si>
    <t>SKF 6805  2Z 25x37x7</t>
  </si>
  <si>
    <t>SKF 290  2Z</t>
  </si>
  <si>
    <t>SKF 625  2Z</t>
  </si>
  <si>
    <t>ISO 2338 - 8mm h8 x 60</t>
  </si>
  <si>
    <t>ISO 2338 - 8mm h8 x 40</t>
  </si>
  <si>
    <t>Arandelas estrechas ISO 7093</t>
  </si>
  <si>
    <t>Arandelas comunes ISO 7089</t>
  </si>
  <si>
    <t>Tuercas comunes ISO 4032</t>
  </si>
  <si>
    <t>Bulones mitad roscados ISO 4014</t>
  </si>
  <si>
    <t>Bulones con rosca completa ISO 4017</t>
  </si>
  <si>
    <t>Tornilos phillip ISO 7045</t>
  </si>
  <si>
    <t>Rodamientos SKF 2Z</t>
  </si>
  <si>
    <t>Pernos de posición ISO 2338</t>
  </si>
  <si>
    <t>Rulemanes 625 y 688</t>
  </si>
  <si>
    <t>Rulemanes 6805</t>
  </si>
  <si>
    <t>Bulones 4014</t>
  </si>
  <si>
    <t>Total Eze:</t>
  </si>
  <si>
    <t>$60.819,62</t>
  </si>
  <si>
    <t>Arduino Mega 2560</t>
  </si>
  <si>
    <t>Nema 17 Pancake</t>
  </si>
  <si>
    <t>Nema 17 Altotorque</t>
  </si>
  <si>
    <t>Shield Ramps 1.5 Driver Pololu Arduino Mega Impresora 3d Cnc</t>
  </si>
  <si>
    <t>Filamento PETG AMBAR</t>
  </si>
  <si>
    <t>Filamento:</t>
  </si>
  <si>
    <t>1 metro</t>
  </si>
  <si>
    <t>V slots 5mm</t>
  </si>
  <si>
    <t>Polea GT2 16 Dientes</t>
  </si>
  <si>
    <t>Polea GT2 Lisa Eje 3mm</t>
  </si>
  <si>
    <t>Inserto 3D - M3 (Largo)</t>
  </si>
  <si>
    <t>Fuente 12v</t>
  </si>
  <si>
    <t>Comprado</t>
  </si>
  <si>
    <t>Perfil Alumino 2040</t>
  </si>
  <si>
    <t xml:space="preserve">Tira de correa GT2 </t>
  </si>
  <si>
    <t>Micro Switch</t>
  </si>
  <si>
    <t>1,5 metros</t>
  </si>
  <si>
    <t>Correa GT2 X 200mm (100T)</t>
  </si>
  <si>
    <t>Correa GT2 X 300mm (150T)</t>
  </si>
  <si>
    <t>Correa GT2 X 400mm (200T)</t>
  </si>
  <si>
    <t>Servomotor SG90</t>
  </si>
  <si>
    <t>Drivers8825</t>
  </si>
  <si>
    <t>Precio total</t>
  </si>
  <si>
    <t>Precio U</t>
  </si>
  <si>
    <t>Visión Artificial</t>
  </si>
  <si>
    <t>Lavadora de Ecus</t>
  </si>
  <si>
    <t>Camara Logitech 270 (720p)</t>
  </si>
  <si>
    <t>Motores Nema 17</t>
  </si>
  <si>
    <t>Fuente 5v 20A</t>
  </si>
  <si>
    <t>Fuente 12v 20A</t>
  </si>
  <si>
    <t>-</t>
  </si>
  <si>
    <t>Varilla Roscada 8mm</t>
  </si>
  <si>
    <t>Componente/Descripción</t>
  </si>
  <si>
    <t>Servomotores MG946R</t>
  </si>
  <si>
    <t>Acoples flexibe 8mm</t>
  </si>
  <si>
    <t>Varilla Templada Rectificada 8mm 1 metro</t>
  </si>
  <si>
    <t>Tuerca para Varilla 8mm</t>
  </si>
  <si>
    <t>Unidad</t>
  </si>
  <si>
    <t>u</t>
  </si>
  <si>
    <t>Rodamientos Lineales 8mm</t>
  </si>
  <si>
    <t>Ramps 1.4</t>
  </si>
  <si>
    <t>Drvies Pololu DRV8825</t>
  </si>
  <si>
    <t>Cable Motor Nema17 150cm</t>
  </si>
  <si>
    <t>Finales de Carrera</t>
  </si>
  <si>
    <t>Placa Acrilico Transparente 60x40x2</t>
  </si>
  <si>
    <t>Módulo L298N</t>
  </si>
  <si>
    <t>Impresiones 3D</t>
  </si>
  <si>
    <t>Subtotal</t>
  </si>
  <si>
    <t>Mecanica:</t>
  </si>
  <si>
    <t>Tornilleria: Bulones Arandelas Tuercas</t>
  </si>
  <si>
    <t>Rodamientos 625</t>
  </si>
  <si>
    <t>Rodamientos 6805</t>
  </si>
  <si>
    <t>Rodamientos 290</t>
  </si>
  <si>
    <t>↓</t>
  </si>
  <si>
    <t>Electronica:</t>
  </si>
  <si>
    <t>Fuente 12v 15A</t>
  </si>
  <si>
    <t>Perfil Aluminio 2040</t>
  </si>
  <si>
    <t>metro</t>
  </si>
  <si>
    <t>V Slots 5mm</t>
  </si>
  <si>
    <t>Poleta GT2 16 Dientes</t>
  </si>
  <si>
    <t>Motor Nema 17 Pancake 1.8 kgcm</t>
  </si>
  <si>
    <t>Impresión 3D</t>
  </si>
  <si>
    <t>Filamento PETG Ambar 1 kg</t>
  </si>
  <si>
    <t>Driver pololu DRV8825</t>
  </si>
  <si>
    <t>Finales de carrera microswitch</t>
  </si>
  <si>
    <t>Motores Nema 17 Alto torque 4.3 kgcm</t>
  </si>
  <si>
    <t>Correas GT2 6mm</t>
  </si>
  <si>
    <t>Cable motor para motores Nema x 1 metro</t>
  </si>
  <si>
    <t>Cable piel de serpiente por metro (3mm 5mm 8mm 12mm)</t>
  </si>
  <si>
    <t>Termocontraible (6mm 8mm 12mm 14mm)</t>
  </si>
  <si>
    <t>Insertos 3D para rosca M3 X 100u</t>
  </si>
  <si>
    <t>Costo de Impresión piezas pequeñas</t>
  </si>
  <si>
    <t>Costo de Impresión piezas grandes</t>
  </si>
  <si>
    <t>Robot SCARA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</si>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</sst>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_-[$$-2C0A]\ * #,##0.000_-;\-[$$-2C0A]\ * #,##0.000_-;_-[$$-2C0A]\ * &quot;-&quot;??_-;_-@_-"/>
    <numFmt numFmtId="166" formatCode="&quot;$&quot;\ #,##0.000;[Red]\-&quot;$&quot;\ #,##0.000"/>
  </numFmts>
  <fonts count="17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Arial"/>
      <family val="2"/>
    </font>
    <font>
      <sz val="24"/>
      <color theme="1"/>
      <name val="Calibri"/>
      <family val="2"/>
      <scheme val="minor"/>
    </font>
    <font>
      <b/>
      <sz val="10"/>
      <color theme="1"/>
      <name val="Arial"/>
      <family val="2"/>
    </font>
    <font>
      <sz val="17"/>
      <color theme="1"/>
      <name val="Arial"/>
      <family val="2"/>
    </font>
    <font>
      <sz val="11"/>
      <name val="Calibri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name val="Calibri"/>
      <family val="2"/>
    </font>
    <font>
      <b/>
      <sz val="1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</fills>
  <borders count="4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3" borderId="7" xfId="0" applyFont="1" applyFill="1" applyBorder="1" applyAlignment="1">
      <alignment horizontal="center" vertical="center" wrapText="1"/>
    </xf>
    <xf numFmtId="0" fontId="0" fillId="3" borderId="8" xfId="0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8" xfId="0" applyFont="1" applyFill="1" applyBorder="1" applyAlignment="1">
      <alignment horizontal="center" vertical="center" wrapText="1"/>
    </xf>
    <xf numFmtId="0" fontId="0" fillId="2" borderId="12" xfId="0" applyFont="1" applyFill="1" applyBorder="1" applyAlignment="1">
      <alignment horizontal="center" vertical="center" wrapText="1"/>
    </xf>
    <xf numFmtId="0" fontId="0" fillId="2" borderId="13" xfId="0" applyFont="1" applyFill="1" applyBorder="1" applyAlignment="1">
      <alignment horizontal="center" vertical="center" wrapText="1"/>
    </xf>
    <xf numFmtId="0" fontId="0" fillId="3" borderId="15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3" borderId="17" xfId="0" applyFont="1" applyFill="1" applyBorder="1" applyAlignment="1">
      <alignment horizontal="center" vertical="center" wrapText="1"/>
    </xf>
    <xf numFmtId="0" fontId="0" fillId="3" borderId="18" xfId="0" applyFont="1" applyFill="1" applyBorder="1" applyAlignment="1">
      <alignment horizontal="center" vertical="center" wrapText="1"/>
    </xf>
    <xf numFmtId="0" fontId="0" fillId="2" borderId="17" xfId="0" applyFont="1" applyFill="1" applyBorder="1" applyAlignment="1">
      <alignment horizontal="center" vertical="center" wrapText="1"/>
    </xf>
    <xf numFmtId="0" fontId="0" fillId="2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20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horizontal="center" vertical="center" wrapText="1"/>
    </xf>
    <xf numFmtId="0" fontId="0" fillId="2" borderId="9" xfId="0" applyFont="1" applyFill="1" applyBorder="1" applyAlignment="1">
      <alignment horizontal="center" vertical="center" wrapText="1"/>
    </xf>
    <xf numFmtId="0" fontId="0" fillId="3" borderId="20" xfId="0" applyFont="1" applyFill="1" applyBorder="1" applyAlignment="1">
      <alignment horizontal="center" vertical="center" wrapText="1"/>
    </xf>
    <xf numFmtId="0" fontId="0" fillId="3" borderId="25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2" borderId="26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0" fillId="3" borderId="0" xfId="0" applyFont="1" applyFill="1" applyBorder="1" applyAlignment="1">
      <alignment horizontal="center" vertical="center" wrapText="1"/>
    </xf>
    <xf numFmtId="0" fontId="0" fillId="2" borderId="23" xfId="0" applyFont="1" applyFill="1" applyBorder="1" applyAlignment="1">
      <alignment horizontal="center" vertical="center" wrapText="1"/>
    </xf>
    <xf numFmtId="0" fontId="0" fillId="2" borderId="27" xfId="0" applyFont="1" applyFill="1" applyBorder="1" applyAlignment="1">
      <alignment horizontal="center" vertical="center" wrapText="1"/>
    </xf>
    <xf numFmtId="0" fontId="0" fillId="3" borderId="28" xfId="0" applyFont="1" applyFill="1" applyBorder="1" applyAlignment="1">
      <alignment horizontal="center" vertical="center" wrapText="1"/>
    </xf>
    <xf numFmtId="0" fontId="0" fillId="2" borderId="28" xfId="0" applyFont="1" applyFill="1" applyBorder="1" applyAlignment="1">
      <alignment horizontal="center" vertical="center" wrapText="1"/>
    </xf>
    <xf numFmtId="0" fontId="0" fillId="2" borderId="24" xfId="0" applyFont="1" applyFill="1" applyBorder="1" applyAlignment="1">
      <alignment horizontal="center" vertical="center" wrapText="1"/>
    </xf>
    <xf numFmtId="0" fontId="0" fillId="2" borderId="29" xfId="0" applyFont="1" applyFill="1" applyBorder="1" applyAlignment="1">
      <alignment horizontal="center" vertical="center" wrapText="1"/>
    </xf>
    <xf numFmtId="0" fontId="0" fillId="2" borderId="19" xfId="0" applyFont="1" applyFill="1" applyBorder="1" applyAlignment="1">
      <alignment horizontal="center" vertical="center" wrapText="1"/>
    </xf>
    <xf numFmtId="0" fontId="0" fillId="3" borderId="19" xfId="0" applyFont="1" applyFill="1" applyBorder="1" applyAlignment="1">
      <alignment horizontal="center" vertical="center" wrapText="1"/>
    </xf>
    <xf numFmtId="0" fontId="0" fillId="2" borderId="2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9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31" xfId="0" applyFont="1" applyBorder="1" applyAlignment="1">
      <alignment horizontal="center" vertical="center"/>
    </xf>
    <xf numFmtId="0" fontId="0" fillId="0" borderId="31" xfId="0" applyBorder="1"/>
    <xf numFmtId="0" fontId="6" fillId="0" borderId="32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Border="1"/>
    <xf numFmtId="0" fontId="6" fillId="0" borderId="3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0" fillId="0" borderId="36" xfId="0" applyBorder="1"/>
    <xf numFmtId="0" fontId="6" fillId="0" borderId="37" xfId="0" applyFont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8" fillId="0" borderId="0" xfId="0" applyNumberFormat="1" applyFont="1" applyAlignment="1">
      <alignment vertical="center" wrapText="1"/>
    </xf>
    <xf numFmtId="165" fontId="8" fillId="0" borderId="0" xfId="0" applyNumberFormat="1" applyFont="1" applyAlignment="1">
      <alignment vertical="center" wrapText="1"/>
    </xf>
    <xf numFmtId="0" fontId="9" fillId="0" borderId="0" xfId="0" applyFont="1"/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66" fontId="9" fillId="0" borderId="0" xfId="0" applyNumberFormat="1" applyFont="1"/>
    <xf numFmtId="0" fontId="11" fillId="4" borderId="0" xfId="0" applyFont="1" applyFill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44" fontId="0" fillId="0" borderId="0" xfId="1" applyFont="1" applyAlignment="1">
      <alignment horizontal="center"/>
    </xf>
    <xf numFmtId="0" fontId="14" fillId="0" borderId="0" xfId="0" applyFont="1" applyAlignment="1">
      <alignment vertical="center"/>
    </xf>
    <xf numFmtId="0" fontId="13" fillId="0" borderId="39" xfId="0" applyFont="1" applyBorder="1" applyAlignment="1">
      <alignment horizontal="center"/>
    </xf>
    <xf numFmtId="0" fontId="13" fillId="0" borderId="40" xfId="0" applyFont="1" applyBorder="1" applyAlignment="1">
      <alignment horizontal="center"/>
    </xf>
    <xf numFmtId="44" fontId="0" fillId="0" borderId="38" xfId="1" applyFont="1" applyBorder="1" applyAlignment="1">
      <alignment horizontal="center"/>
    </xf>
    <xf numFmtId="0" fontId="13" fillId="0" borderId="35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44" fontId="0" fillId="0" borderId="41" xfId="1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15" fillId="0" borderId="39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44" fontId="15" fillId="0" borderId="42" xfId="1" applyFont="1" applyBorder="1" applyAlignment="1">
      <alignment horizontal="center" vertical="center"/>
    </xf>
    <xf numFmtId="44" fontId="15" fillId="0" borderId="40" xfId="1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44" fontId="0" fillId="0" borderId="31" xfId="1" applyFont="1" applyBorder="1" applyAlignment="1">
      <alignment horizontal="center"/>
    </xf>
    <xf numFmtId="0" fontId="0" fillId="0" borderId="36" xfId="0" applyBorder="1" applyAlignment="1">
      <alignment horizontal="center"/>
    </xf>
    <xf numFmtId="44" fontId="0" fillId="0" borderId="36" xfId="1" applyFont="1" applyBorder="1" applyAlignment="1">
      <alignment horizontal="center"/>
    </xf>
    <xf numFmtId="44" fontId="0" fillId="0" borderId="32" xfId="1" applyFont="1" applyBorder="1" applyAlignment="1">
      <alignment horizontal="center"/>
    </xf>
    <xf numFmtId="44" fontId="0" fillId="0" borderId="34" xfId="1" applyFont="1" applyBorder="1" applyAlignment="1">
      <alignment horizontal="center"/>
    </xf>
    <xf numFmtId="44" fontId="0" fillId="0" borderId="37" xfId="1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vertical="center" textRotation="0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g"/><Relationship Id="rId7" Type="http://schemas.openxmlformats.org/officeDocument/2006/relationships/image" Target="../media/image13.jpg"/><Relationship Id="rId2" Type="http://schemas.openxmlformats.org/officeDocument/2006/relationships/image" Target="../media/image8.jpg"/><Relationship Id="rId1" Type="http://schemas.openxmlformats.org/officeDocument/2006/relationships/image" Target="../media/image7.jpg"/><Relationship Id="rId6" Type="http://schemas.openxmlformats.org/officeDocument/2006/relationships/image" Target="../media/image12.jpg"/><Relationship Id="rId5" Type="http://schemas.openxmlformats.org/officeDocument/2006/relationships/image" Target="../media/image11.jpg"/><Relationship Id="rId4" Type="http://schemas.openxmlformats.org/officeDocument/2006/relationships/image" Target="../media/image10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g"/><Relationship Id="rId13" Type="http://schemas.openxmlformats.org/officeDocument/2006/relationships/image" Target="../media/image37.jpg"/><Relationship Id="rId18" Type="http://schemas.openxmlformats.org/officeDocument/2006/relationships/image" Target="../media/image42.png"/><Relationship Id="rId26" Type="http://schemas.openxmlformats.org/officeDocument/2006/relationships/image" Target="../media/image50.png"/><Relationship Id="rId3" Type="http://schemas.openxmlformats.org/officeDocument/2006/relationships/image" Target="../media/image27.jpg"/><Relationship Id="rId21" Type="http://schemas.openxmlformats.org/officeDocument/2006/relationships/image" Target="../media/image45.png"/><Relationship Id="rId7" Type="http://schemas.openxmlformats.org/officeDocument/2006/relationships/image" Target="../media/image31.jpg"/><Relationship Id="rId12" Type="http://schemas.openxmlformats.org/officeDocument/2006/relationships/image" Target="../media/image36.jpg"/><Relationship Id="rId17" Type="http://schemas.openxmlformats.org/officeDocument/2006/relationships/image" Target="../media/image41.png"/><Relationship Id="rId25" Type="http://schemas.openxmlformats.org/officeDocument/2006/relationships/image" Target="../media/image49.png"/><Relationship Id="rId2" Type="http://schemas.openxmlformats.org/officeDocument/2006/relationships/image" Target="../media/image26.jpg"/><Relationship Id="rId16" Type="http://schemas.openxmlformats.org/officeDocument/2006/relationships/image" Target="../media/image40.png"/><Relationship Id="rId20" Type="http://schemas.openxmlformats.org/officeDocument/2006/relationships/image" Target="../media/image44.png"/><Relationship Id="rId1" Type="http://schemas.openxmlformats.org/officeDocument/2006/relationships/image" Target="../media/image25.jpg"/><Relationship Id="rId6" Type="http://schemas.openxmlformats.org/officeDocument/2006/relationships/image" Target="../media/image30.jpg"/><Relationship Id="rId11" Type="http://schemas.openxmlformats.org/officeDocument/2006/relationships/image" Target="../media/image35.jpg"/><Relationship Id="rId24" Type="http://schemas.openxmlformats.org/officeDocument/2006/relationships/image" Target="../media/image48.png"/><Relationship Id="rId5" Type="http://schemas.openxmlformats.org/officeDocument/2006/relationships/image" Target="../media/image29.jpg"/><Relationship Id="rId15" Type="http://schemas.openxmlformats.org/officeDocument/2006/relationships/image" Target="../media/image39.png"/><Relationship Id="rId23" Type="http://schemas.openxmlformats.org/officeDocument/2006/relationships/image" Target="../media/image47.png"/><Relationship Id="rId10" Type="http://schemas.openxmlformats.org/officeDocument/2006/relationships/image" Target="../media/image34.jpg"/><Relationship Id="rId19" Type="http://schemas.openxmlformats.org/officeDocument/2006/relationships/image" Target="../media/image43.png"/><Relationship Id="rId4" Type="http://schemas.openxmlformats.org/officeDocument/2006/relationships/image" Target="../media/image28.jpg"/><Relationship Id="rId9" Type="http://schemas.openxmlformats.org/officeDocument/2006/relationships/image" Target="../media/image33.jpg"/><Relationship Id="rId14" Type="http://schemas.openxmlformats.org/officeDocument/2006/relationships/image" Target="../media/image38.jpg"/><Relationship Id="rId22" Type="http://schemas.openxmlformats.org/officeDocument/2006/relationships/image" Target="../media/image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3</xdr:row>
      <xdr:rowOff>57151</xdr:rowOff>
    </xdr:from>
    <xdr:to>
      <xdr:col>5</xdr:col>
      <xdr:colOff>1391957</xdr:colOff>
      <xdr:row>8</xdr:row>
      <xdr:rowOff>173747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E52C95A-6215-487E-8D01-0CE2D4B0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48325" y="628651"/>
          <a:ext cx="2087282" cy="1069096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9</xdr:row>
      <xdr:rowOff>34057</xdr:rowOff>
    </xdr:from>
    <xdr:to>
      <xdr:col>5</xdr:col>
      <xdr:colOff>477183</xdr:colOff>
      <xdr:row>12</xdr:row>
      <xdr:rowOff>181543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51BDAC4-21DB-44B6-9A0A-1033C599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1748557"/>
          <a:ext cx="1182033" cy="718986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13</xdr:row>
      <xdr:rowOff>57150</xdr:rowOff>
    </xdr:from>
    <xdr:to>
      <xdr:col>5</xdr:col>
      <xdr:colOff>715112</xdr:colOff>
      <xdr:row>18</xdr:row>
      <xdr:rowOff>2595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DD64E46-831C-479D-A2CE-4A87D8B23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9275" y="2533650"/>
          <a:ext cx="1429487" cy="89794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18</xdr:row>
      <xdr:rowOff>37197</xdr:rowOff>
    </xdr:from>
    <xdr:to>
      <xdr:col>5</xdr:col>
      <xdr:colOff>610483</xdr:colOff>
      <xdr:row>23</xdr:row>
      <xdr:rowOff>164137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9F458CB-E5A5-43C8-A71B-ABBD76A11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29275" y="3466197"/>
          <a:ext cx="1324858" cy="107944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38101</xdr:colOff>
      <xdr:row>30</xdr:row>
      <xdr:rowOff>57150</xdr:rowOff>
    </xdr:from>
    <xdr:to>
      <xdr:col>5</xdr:col>
      <xdr:colOff>1117997</xdr:colOff>
      <xdr:row>33</xdr:row>
      <xdr:rowOff>295275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F37D031-E9BE-4B54-804C-2B906BAC8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9751" y="5610225"/>
          <a:ext cx="1841896" cy="1200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16</xdr:row>
      <xdr:rowOff>95251</xdr:rowOff>
    </xdr:from>
    <xdr:to>
      <xdr:col>4</xdr:col>
      <xdr:colOff>3135032</xdr:colOff>
      <xdr:row>23</xdr:row>
      <xdr:rowOff>313834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D0A7A08-CD74-4E6B-8E00-D8C6259C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3333751"/>
          <a:ext cx="6544982" cy="3352308"/>
        </a:xfrm>
        <a:prstGeom prst="rect">
          <a:avLst/>
        </a:prstGeom>
      </xdr:spPr>
    </xdr:pic>
    <xdr:clientData/>
  </xdr:twoCellAnchor>
  <xdr:twoCellAnchor editAs="oneCell">
    <xdr:from>
      <xdr:col>1</xdr:col>
      <xdr:colOff>438150</xdr:colOff>
      <xdr:row>38</xdr:row>
      <xdr:rowOff>171450</xdr:rowOff>
    </xdr:from>
    <xdr:to>
      <xdr:col>4</xdr:col>
      <xdr:colOff>3391833</xdr:colOff>
      <xdr:row>60</xdr:row>
      <xdr:rowOff>48193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1BE732-83A8-4F66-868F-36AD74CAD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0150" y="9277350"/>
          <a:ext cx="6687483" cy="4067743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75</xdr:row>
      <xdr:rowOff>76200</xdr:rowOff>
    </xdr:from>
    <xdr:to>
      <xdr:col>4</xdr:col>
      <xdr:colOff>1943837</xdr:colOff>
      <xdr:row>92</xdr:row>
      <xdr:rowOff>152863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4C9C6ED-6285-42C5-BF65-44035577F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50" y="16802100"/>
          <a:ext cx="5277587" cy="3315163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109</xdr:row>
      <xdr:rowOff>9525</xdr:rowOff>
    </xdr:from>
    <xdr:to>
      <xdr:col>4</xdr:col>
      <xdr:colOff>1705858</xdr:colOff>
      <xdr:row>131</xdr:row>
      <xdr:rowOff>103084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1BB1A9E-1E0A-4EED-AAE1-2B740ED9F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2975" y="23402925"/>
          <a:ext cx="5258683" cy="42845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4</xdr:col>
      <xdr:colOff>200574</xdr:colOff>
      <xdr:row>165</xdr:row>
      <xdr:rowOff>152953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155E1-8F2E-4664-959C-4392D5D4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62000" y="30632400"/>
          <a:ext cx="3934374" cy="39629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4</xdr:col>
      <xdr:colOff>1724906</xdr:colOff>
      <xdr:row>209</xdr:row>
      <xdr:rowOff>127804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0017EB7-9F70-48E9-BCDF-82799D2A7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62000" y="48539400"/>
          <a:ext cx="5458706" cy="35568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B6E24FC3-DA86-4A0A-8D24-1E68F4C06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76675" y="80010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6" name="Picture 11">
          <a:extLst>
            <a:ext uri="{FF2B5EF4-FFF2-40B4-BE49-F238E27FC236}">
              <a16:creationId xmlns:a16="http://schemas.microsoft.com/office/drawing/2014/main" id="{641D8A31-8E3E-4BAD-8AF6-A24A26504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88677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13</xdr:row>
      <xdr:rowOff>9525</xdr:rowOff>
    </xdr:from>
    <xdr:to>
      <xdr:col>2</xdr:col>
      <xdr:colOff>1724025</xdr:colOff>
      <xdr:row>13</xdr:row>
      <xdr:rowOff>1724025</xdr:rowOff>
    </xdr:to>
    <xdr:pic>
      <xdr:nvPicPr>
        <xdr:cNvPr id="7" name="Picture 12">
          <a:extLst>
            <a:ext uri="{FF2B5EF4-FFF2-40B4-BE49-F238E27FC236}">
              <a16:creationId xmlns:a16="http://schemas.microsoft.com/office/drawing/2014/main" id="{73156DBC-23E5-4881-B065-96CF119E2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876675" y="97345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8" name="Picture 14">
          <a:extLst>
            <a:ext uri="{FF2B5EF4-FFF2-40B4-BE49-F238E27FC236}">
              <a16:creationId xmlns:a16="http://schemas.microsoft.com/office/drawing/2014/main" id="{6BAB9394-D157-42EF-AC0C-F2D1FE7A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876675" y="114681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19</xdr:row>
      <xdr:rowOff>9525</xdr:rowOff>
    </xdr:from>
    <xdr:to>
      <xdr:col>2</xdr:col>
      <xdr:colOff>1724025</xdr:colOff>
      <xdr:row>19</xdr:row>
      <xdr:rowOff>1724025</xdr:rowOff>
    </xdr:to>
    <xdr:pic>
      <xdr:nvPicPr>
        <xdr:cNvPr id="9" name="Picture 15">
          <a:extLst>
            <a:ext uri="{FF2B5EF4-FFF2-40B4-BE49-F238E27FC236}">
              <a16:creationId xmlns:a16="http://schemas.microsoft.com/office/drawing/2014/main" id="{34ADE370-38CD-4DFA-8D80-F969110D1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76675" y="123348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10" name="Picture 16">
          <a:extLst>
            <a:ext uri="{FF2B5EF4-FFF2-40B4-BE49-F238E27FC236}">
              <a16:creationId xmlns:a16="http://schemas.microsoft.com/office/drawing/2014/main" id="{494B446B-A6AD-4226-BFDB-A0A34FF15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132016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12" name="Picture 19">
          <a:extLst>
            <a:ext uri="{FF2B5EF4-FFF2-40B4-BE49-F238E27FC236}">
              <a16:creationId xmlns:a16="http://schemas.microsoft.com/office/drawing/2014/main" id="{069854F7-7E88-4CC9-9191-1E42CF86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876675" y="158019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30</xdr:row>
      <xdr:rowOff>9525</xdr:rowOff>
    </xdr:from>
    <xdr:to>
      <xdr:col>2</xdr:col>
      <xdr:colOff>1724025</xdr:colOff>
      <xdr:row>30</xdr:row>
      <xdr:rowOff>1724025</xdr:rowOff>
    </xdr:to>
    <xdr:pic>
      <xdr:nvPicPr>
        <xdr:cNvPr id="13" name="Picture 22">
          <a:extLst>
            <a:ext uri="{FF2B5EF4-FFF2-40B4-BE49-F238E27FC236}">
              <a16:creationId xmlns:a16="http://schemas.microsoft.com/office/drawing/2014/main" id="{63B0148D-8E8A-4897-AA11-0BE60BB6E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876675" y="185928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14" name="Picture 23">
          <a:extLst>
            <a:ext uri="{FF2B5EF4-FFF2-40B4-BE49-F238E27FC236}">
              <a16:creationId xmlns:a16="http://schemas.microsoft.com/office/drawing/2014/main" id="{1C89ACF7-0CCD-4249-9FFE-EAC1A018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876675" y="194595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15" name="Picture 24">
          <a:extLst>
            <a:ext uri="{FF2B5EF4-FFF2-40B4-BE49-F238E27FC236}">
              <a16:creationId xmlns:a16="http://schemas.microsoft.com/office/drawing/2014/main" id="{1C31499B-79B4-4675-945E-1C174A5C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76675" y="203263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16" name="Picture 25">
          <a:extLst>
            <a:ext uri="{FF2B5EF4-FFF2-40B4-BE49-F238E27FC236}">
              <a16:creationId xmlns:a16="http://schemas.microsoft.com/office/drawing/2014/main" id="{2DDC668A-CF78-4F17-A1C2-E0C4768B3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211931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7" name="Picture 28">
          <a:extLst>
            <a:ext uri="{FF2B5EF4-FFF2-40B4-BE49-F238E27FC236}">
              <a16:creationId xmlns:a16="http://schemas.microsoft.com/office/drawing/2014/main" id="{837C18DD-E3E7-40CB-B51B-3C82C581D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876675" y="239839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21</xdr:row>
      <xdr:rowOff>9525</xdr:rowOff>
    </xdr:from>
    <xdr:to>
      <xdr:col>2</xdr:col>
      <xdr:colOff>1724025</xdr:colOff>
      <xdr:row>21</xdr:row>
      <xdr:rowOff>1724025</xdr:rowOff>
    </xdr:to>
    <xdr:pic>
      <xdr:nvPicPr>
        <xdr:cNvPr id="18" name="Picture 29">
          <a:extLst>
            <a:ext uri="{FF2B5EF4-FFF2-40B4-BE49-F238E27FC236}">
              <a16:creationId xmlns:a16="http://schemas.microsoft.com/office/drawing/2014/main" id="{6B238D67-19FF-4D13-B807-D13FCA0A2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876675" y="248507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19" name="Picture 30">
          <a:extLst>
            <a:ext uri="{FF2B5EF4-FFF2-40B4-BE49-F238E27FC236}">
              <a16:creationId xmlns:a16="http://schemas.microsoft.com/office/drawing/2014/main" id="{51D132CE-5C01-4E93-ABF4-81BF5412E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257175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31</xdr:row>
      <xdr:rowOff>9525</xdr:rowOff>
    </xdr:from>
    <xdr:to>
      <xdr:col>2</xdr:col>
      <xdr:colOff>1724025</xdr:colOff>
      <xdr:row>31</xdr:row>
      <xdr:rowOff>1724025</xdr:rowOff>
    </xdr:to>
    <xdr:pic>
      <xdr:nvPicPr>
        <xdr:cNvPr id="20" name="Picture 33">
          <a:extLst>
            <a:ext uri="{FF2B5EF4-FFF2-40B4-BE49-F238E27FC236}">
              <a16:creationId xmlns:a16="http://schemas.microsoft.com/office/drawing/2014/main" id="{C240FF1D-8A40-454B-8D74-5178651A7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876675" y="283178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2</xdr:col>
      <xdr:colOff>1724025</xdr:colOff>
      <xdr:row>34</xdr:row>
      <xdr:rowOff>1724025</xdr:rowOff>
    </xdr:to>
    <xdr:pic>
      <xdr:nvPicPr>
        <xdr:cNvPr id="21" name="Picture 34">
          <a:extLst>
            <a:ext uri="{FF2B5EF4-FFF2-40B4-BE49-F238E27FC236}">
              <a16:creationId xmlns:a16="http://schemas.microsoft.com/office/drawing/2014/main" id="{38B9C526-B9F4-4029-A9CA-95C61BD50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876675" y="291846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22" name="Picture 36">
          <a:extLst>
            <a:ext uri="{FF2B5EF4-FFF2-40B4-BE49-F238E27FC236}">
              <a16:creationId xmlns:a16="http://schemas.microsoft.com/office/drawing/2014/main" id="{35D4D0AD-D9E8-4E1B-AAD1-096861595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76675" y="309181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2</xdr:col>
      <xdr:colOff>1724025</xdr:colOff>
      <xdr:row>26</xdr:row>
      <xdr:rowOff>1724025</xdr:rowOff>
    </xdr:to>
    <xdr:pic>
      <xdr:nvPicPr>
        <xdr:cNvPr id="23" name="Picture 38">
          <a:extLst>
            <a:ext uri="{FF2B5EF4-FFF2-40B4-BE49-F238E27FC236}">
              <a16:creationId xmlns:a16="http://schemas.microsoft.com/office/drawing/2014/main" id="{79DBA7D4-B78F-4803-9B1D-DBC7CF260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876675" y="326517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24" name="Picture 39">
          <a:extLst>
            <a:ext uri="{FF2B5EF4-FFF2-40B4-BE49-F238E27FC236}">
              <a16:creationId xmlns:a16="http://schemas.microsoft.com/office/drawing/2014/main" id="{9CBF8D34-074B-42CC-930A-D3241C9B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876675" y="335184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25" name="Picture 40">
          <a:extLst>
            <a:ext uri="{FF2B5EF4-FFF2-40B4-BE49-F238E27FC236}">
              <a16:creationId xmlns:a16="http://schemas.microsoft.com/office/drawing/2014/main" id="{02EE57C5-FA0C-4344-89D4-57C59B696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343852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29</xdr:row>
      <xdr:rowOff>9525</xdr:rowOff>
    </xdr:from>
    <xdr:to>
      <xdr:col>2</xdr:col>
      <xdr:colOff>1724025</xdr:colOff>
      <xdr:row>29</xdr:row>
      <xdr:rowOff>1724025</xdr:rowOff>
    </xdr:to>
    <xdr:pic>
      <xdr:nvPicPr>
        <xdr:cNvPr id="26" name="Picture 41">
          <a:extLst>
            <a:ext uri="{FF2B5EF4-FFF2-40B4-BE49-F238E27FC236}">
              <a16:creationId xmlns:a16="http://schemas.microsoft.com/office/drawing/2014/main" id="{283FE782-2607-4660-807E-AE4F40D2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876675" y="352520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25</xdr:row>
      <xdr:rowOff>9525</xdr:rowOff>
    </xdr:from>
    <xdr:to>
      <xdr:col>2</xdr:col>
      <xdr:colOff>1724025</xdr:colOff>
      <xdr:row>25</xdr:row>
      <xdr:rowOff>1724025</xdr:rowOff>
    </xdr:to>
    <xdr:pic>
      <xdr:nvPicPr>
        <xdr:cNvPr id="27" name="Picture 42">
          <a:extLst>
            <a:ext uri="{FF2B5EF4-FFF2-40B4-BE49-F238E27FC236}">
              <a16:creationId xmlns:a16="http://schemas.microsoft.com/office/drawing/2014/main" id="{A7953F4C-AA91-4946-BCF1-39B4BE898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876675" y="361188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22</xdr:row>
      <xdr:rowOff>9525</xdr:rowOff>
    </xdr:from>
    <xdr:to>
      <xdr:col>2</xdr:col>
      <xdr:colOff>1724025</xdr:colOff>
      <xdr:row>22</xdr:row>
      <xdr:rowOff>1724025</xdr:rowOff>
    </xdr:to>
    <xdr:pic>
      <xdr:nvPicPr>
        <xdr:cNvPr id="28" name="Picture 45">
          <a:extLst>
            <a:ext uri="{FF2B5EF4-FFF2-40B4-BE49-F238E27FC236}">
              <a16:creationId xmlns:a16="http://schemas.microsoft.com/office/drawing/2014/main" id="{DC54BA62-07D7-4420-B2CC-4354158C6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876675" y="387191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29" name="Picture 46">
          <a:extLst>
            <a:ext uri="{FF2B5EF4-FFF2-40B4-BE49-F238E27FC236}">
              <a16:creationId xmlns:a16="http://schemas.microsoft.com/office/drawing/2014/main" id="{F0AFED5E-0949-4D68-9F51-6E58962E5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876675" y="395859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30" name="Picture 48">
          <a:extLst>
            <a:ext uri="{FF2B5EF4-FFF2-40B4-BE49-F238E27FC236}">
              <a16:creationId xmlns:a16="http://schemas.microsoft.com/office/drawing/2014/main" id="{FA543589-7DDE-4A65-AA21-A628FB43E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876675" y="413194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31" name="Picture 49">
          <a:extLst>
            <a:ext uri="{FF2B5EF4-FFF2-40B4-BE49-F238E27FC236}">
              <a16:creationId xmlns:a16="http://schemas.microsoft.com/office/drawing/2014/main" id="{F7E4B750-DC69-4551-80E3-594C2B6F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421862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33</xdr:row>
      <xdr:rowOff>9525</xdr:rowOff>
    </xdr:from>
    <xdr:to>
      <xdr:col>2</xdr:col>
      <xdr:colOff>1724025</xdr:colOff>
      <xdr:row>33</xdr:row>
      <xdr:rowOff>1724025</xdr:rowOff>
    </xdr:to>
    <xdr:pic>
      <xdr:nvPicPr>
        <xdr:cNvPr id="33" name="Picture 23">
          <a:extLst>
            <a:ext uri="{FF2B5EF4-FFF2-40B4-BE49-F238E27FC236}">
              <a16:creationId xmlns:a16="http://schemas.microsoft.com/office/drawing/2014/main" id="{538E238B-4B5E-4133-9293-CDBBECDE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876675" y="194595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18</xdr:row>
      <xdr:rowOff>9525</xdr:rowOff>
    </xdr:from>
    <xdr:to>
      <xdr:col>2</xdr:col>
      <xdr:colOff>1724025</xdr:colOff>
      <xdr:row>18</xdr:row>
      <xdr:rowOff>1724025</xdr:rowOff>
    </xdr:to>
    <xdr:pic>
      <xdr:nvPicPr>
        <xdr:cNvPr id="34" name="Picture 24">
          <a:extLst>
            <a:ext uri="{FF2B5EF4-FFF2-40B4-BE49-F238E27FC236}">
              <a16:creationId xmlns:a16="http://schemas.microsoft.com/office/drawing/2014/main" id="{047A1EC4-85E5-4BB0-8ADE-830E86EEC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76675" y="20326350"/>
          <a:ext cx="1428750" cy="8572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13608</xdr:colOff>
      <xdr:row>1</xdr:row>
      <xdr:rowOff>816429</xdr:rowOff>
    </xdr:from>
    <xdr:to>
      <xdr:col>2</xdr:col>
      <xdr:colOff>1768930</xdr:colOff>
      <xdr:row>3</xdr:row>
      <xdr:rowOff>14183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CE17C670-AFBB-40D4-ADD4-4E4F68AD1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60965" y="1687286"/>
          <a:ext cx="1755322" cy="939468"/>
        </a:xfrm>
        <a:prstGeom prst="rect">
          <a:avLst/>
        </a:prstGeom>
      </xdr:spPr>
    </xdr:pic>
    <xdr:clientData/>
  </xdr:twoCellAnchor>
  <xdr:twoCellAnchor editAs="oneCell">
    <xdr:from>
      <xdr:col>2</xdr:col>
      <xdr:colOff>54430</xdr:colOff>
      <xdr:row>3</xdr:row>
      <xdr:rowOff>40822</xdr:rowOff>
    </xdr:from>
    <xdr:to>
      <xdr:col>2</xdr:col>
      <xdr:colOff>1768929</xdr:colOff>
      <xdr:row>4</xdr:row>
      <xdr:rowOff>19704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F456145F-2A16-4337-BE59-210A4E46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01787" y="2653393"/>
          <a:ext cx="1714499" cy="1298775"/>
        </a:xfrm>
        <a:prstGeom prst="rect">
          <a:avLst/>
        </a:prstGeom>
      </xdr:spPr>
    </xdr:pic>
    <xdr:clientData/>
  </xdr:twoCellAnchor>
  <xdr:twoCellAnchor editAs="oneCell">
    <xdr:from>
      <xdr:col>2</xdr:col>
      <xdr:colOff>81645</xdr:colOff>
      <xdr:row>6</xdr:row>
      <xdr:rowOff>54428</xdr:rowOff>
    </xdr:from>
    <xdr:to>
      <xdr:col>2</xdr:col>
      <xdr:colOff>1700895</xdr:colOff>
      <xdr:row>6</xdr:row>
      <xdr:rowOff>1633969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112ADF2-7007-4877-97F0-36AB0EA2C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2" y="3986892"/>
          <a:ext cx="1619250" cy="1579541"/>
        </a:xfrm>
        <a:prstGeom prst="rect">
          <a:avLst/>
        </a:prstGeom>
      </xdr:spPr>
    </xdr:pic>
    <xdr:clientData/>
  </xdr:twoCellAnchor>
  <xdr:twoCellAnchor editAs="oneCell">
    <xdr:from>
      <xdr:col>2</xdr:col>
      <xdr:colOff>136072</xdr:colOff>
      <xdr:row>7</xdr:row>
      <xdr:rowOff>13608</xdr:rowOff>
    </xdr:from>
    <xdr:to>
      <xdr:col>2</xdr:col>
      <xdr:colOff>1700894</xdr:colOff>
      <xdr:row>7</xdr:row>
      <xdr:rowOff>1069581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C255C7BA-829F-4143-87A1-0917D418C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83429" y="5606144"/>
          <a:ext cx="1564822" cy="1055973"/>
        </a:xfrm>
        <a:prstGeom prst="rect">
          <a:avLst/>
        </a:prstGeom>
      </xdr:spPr>
    </xdr:pic>
    <xdr:clientData/>
  </xdr:twoCellAnchor>
  <xdr:twoCellAnchor editAs="oneCell">
    <xdr:from>
      <xdr:col>2</xdr:col>
      <xdr:colOff>108857</xdr:colOff>
      <xdr:row>12</xdr:row>
      <xdr:rowOff>13607</xdr:rowOff>
    </xdr:from>
    <xdr:to>
      <xdr:col>2</xdr:col>
      <xdr:colOff>1646464</xdr:colOff>
      <xdr:row>12</xdr:row>
      <xdr:rowOff>1313066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466EADC-1210-4689-9680-6062F9990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6214" y="9878786"/>
          <a:ext cx="1537607" cy="1299459"/>
        </a:xfrm>
        <a:prstGeom prst="rect">
          <a:avLst/>
        </a:prstGeom>
      </xdr:spPr>
    </xdr:pic>
    <xdr:clientData/>
  </xdr:twoCellAnchor>
  <xdr:twoCellAnchor editAs="oneCell">
    <xdr:from>
      <xdr:col>2</xdr:col>
      <xdr:colOff>176892</xdr:colOff>
      <xdr:row>5</xdr:row>
      <xdr:rowOff>54429</xdr:rowOff>
    </xdr:from>
    <xdr:to>
      <xdr:col>2</xdr:col>
      <xdr:colOff>1666932</xdr:colOff>
      <xdr:row>5</xdr:row>
      <xdr:rowOff>1524001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F5F8B5A-769F-413A-9CD2-C890DDAD0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24249" y="3986893"/>
          <a:ext cx="1490040" cy="1469572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9</xdr:row>
      <xdr:rowOff>1</xdr:rowOff>
    </xdr:from>
    <xdr:to>
      <xdr:col>2</xdr:col>
      <xdr:colOff>1801885</xdr:colOff>
      <xdr:row>10</xdr:row>
      <xdr:rowOff>13608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FB2158C4-D1D8-47F4-A76C-EA654F51D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47358" y="8245930"/>
          <a:ext cx="1801884" cy="1455964"/>
        </a:xfrm>
        <a:prstGeom prst="rect">
          <a:avLst/>
        </a:prstGeom>
      </xdr:spPr>
    </xdr:pic>
    <xdr:clientData/>
  </xdr:twoCellAnchor>
  <xdr:twoCellAnchor editAs="oneCell">
    <xdr:from>
      <xdr:col>2</xdr:col>
      <xdr:colOff>122465</xdr:colOff>
      <xdr:row>10</xdr:row>
      <xdr:rowOff>40822</xdr:rowOff>
    </xdr:from>
    <xdr:to>
      <xdr:col>2</xdr:col>
      <xdr:colOff>1728108</xdr:colOff>
      <xdr:row>11</xdr:row>
      <xdr:rowOff>37317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BC71883C-D8D9-44BF-8D63-65388014D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69822" y="9729108"/>
          <a:ext cx="1605643" cy="1520495"/>
        </a:xfrm>
        <a:prstGeom prst="rect">
          <a:avLst/>
        </a:prstGeom>
      </xdr:spPr>
    </xdr:pic>
    <xdr:clientData/>
  </xdr:twoCellAnchor>
  <xdr:twoCellAnchor editAs="oneCell">
    <xdr:from>
      <xdr:col>2</xdr:col>
      <xdr:colOff>149679</xdr:colOff>
      <xdr:row>11</xdr:row>
      <xdr:rowOff>40821</xdr:rowOff>
    </xdr:from>
    <xdr:to>
      <xdr:col>2</xdr:col>
      <xdr:colOff>1592036</xdr:colOff>
      <xdr:row>11</xdr:row>
      <xdr:rowOff>1222606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F44DA68-D413-4726-8789-B8B626390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97036" y="11253107"/>
          <a:ext cx="1442357" cy="1181785"/>
        </a:xfrm>
        <a:prstGeom prst="rect">
          <a:avLst/>
        </a:prstGeom>
      </xdr:spPr>
    </xdr:pic>
    <xdr:clientData/>
  </xdr:twoCellAnchor>
  <xdr:twoCellAnchor editAs="oneCell">
    <xdr:from>
      <xdr:col>2</xdr:col>
      <xdr:colOff>312964</xdr:colOff>
      <xdr:row>13</xdr:row>
      <xdr:rowOff>13607</xdr:rowOff>
    </xdr:from>
    <xdr:to>
      <xdr:col>2</xdr:col>
      <xdr:colOff>1401536</xdr:colOff>
      <xdr:row>13</xdr:row>
      <xdr:rowOff>1315056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D229BF23-449B-45F0-A44B-907EACB6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60321" y="13852071"/>
          <a:ext cx="1088572" cy="1301449"/>
        </a:xfrm>
        <a:prstGeom prst="rect">
          <a:avLst/>
        </a:prstGeom>
      </xdr:spPr>
    </xdr:pic>
    <xdr:clientData/>
  </xdr:twoCellAnchor>
  <xdr:twoCellAnchor editAs="oneCell">
    <xdr:from>
      <xdr:col>2</xdr:col>
      <xdr:colOff>54430</xdr:colOff>
      <xdr:row>14</xdr:row>
      <xdr:rowOff>81643</xdr:rowOff>
    </xdr:from>
    <xdr:to>
      <xdr:col>2</xdr:col>
      <xdr:colOff>1796144</xdr:colOff>
      <xdr:row>14</xdr:row>
      <xdr:rowOff>1265464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160E9007-2B75-43ED-835D-5AD9637D0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01787" y="15267214"/>
          <a:ext cx="1741714" cy="11838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17</xdr:row>
      <xdr:rowOff>9525</xdr:rowOff>
    </xdr:from>
    <xdr:to>
      <xdr:col>2</xdr:col>
      <xdr:colOff>1724025</xdr:colOff>
      <xdr:row>17</xdr:row>
      <xdr:rowOff>1724025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F5DDEDDF-97A7-49D6-8D82-183201B03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876675" y="106013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3" name="Picture 18">
          <a:extLst>
            <a:ext uri="{FF2B5EF4-FFF2-40B4-BE49-F238E27FC236}">
              <a16:creationId xmlns:a16="http://schemas.microsoft.com/office/drawing/2014/main" id="{AA840660-262C-42FA-A324-F2103F6A9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876675" y="149352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14</xdr:row>
      <xdr:rowOff>9525</xdr:rowOff>
    </xdr:from>
    <xdr:to>
      <xdr:col>2</xdr:col>
      <xdr:colOff>1724025</xdr:colOff>
      <xdr:row>14</xdr:row>
      <xdr:rowOff>1724025</xdr:rowOff>
    </xdr:to>
    <xdr:pic>
      <xdr:nvPicPr>
        <xdr:cNvPr id="4" name="Picture 20">
          <a:extLst>
            <a:ext uri="{FF2B5EF4-FFF2-40B4-BE49-F238E27FC236}">
              <a16:creationId xmlns:a16="http://schemas.microsoft.com/office/drawing/2014/main" id="{56D12141-F2AE-42AA-BBB4-D8E311FE5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876675" y="168592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12</xdr:row>
      <xdr:rowOff>9525</xdr:rowOff>
    </xdr:from>
    <xdr:to>
      <xdr:col>2</xdr:col>
      <xdr:colOff>1724025</xdr:colOff>
      <xdr:row>12</xdr:row>
      <xdr:rowOff>1724025</xdr:rowOff>
    </xdr:to>
    <xdr:pic>
      <xdr:nvPicPr>
        <xdr:cNvPr id="5" name="Picture 21">
          <a:extLst>
            <a:ext uri="{FF2B5EF4-FFF2-40B4-BE49-F238E27FC236}">
              <a16:creationId xmlns:a16="http://schemas.microsoft.com/office/drawing/2014/main" id="{21A12E46-1129-40EE-A9E5-6B10DF7C2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876675" y="1772602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6" name="Picture 26">
          <a:extLst>
            <a:ext uri="{FF2B5EF4-FFF2-40B4-BE49-F238E27FC236}">
              <a16:creationId xmlns:a16="http://schemas.microsoft.com/office/drawing/2014/main" id="{EC055721-3E80-4BE9-A5DD-3B8C37E61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3876675" y="220599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7" name="Picture 27">
          <a:extLst>
            <a:ext uri="{FF2B5EF4-FFF2-40B4-BE49-F238E27FC236}">
              <a16:creationId xmlns:a16="http://schemas.microsoft.com/office/drawing/2014/main" id="{904F5E7A-0C5C-4737-A16B-FA1373D5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3876675" y="231171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31">
          <a:extLst>
            <a:ext uri="{FF2B5EF4-FFF2-40B4-BE49-F238E27FC236}">
              <a16:creationId xmlns:a16="http://schemas.microsoft.com/office/drawing/2014/main" id="{5B0085BC-E5A4-403E-BA71-543C2DB41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3876675" y="265842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9" name="Picture 32">
          <a:extLst>
            <a:ext uri="{FF2B5EF4-FFF2-40B4-BE49-F238E27FC236}">
              <a16:creationId xmlns:a16="http://schemas.microsoft.com/office/drawing/2014/main" id="{EEA33F69-B251-4AC7-98CE-4FF99BAA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3876675" y="274510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15</xdr:row>
      <xdr:rowOff>9525</xdr:rowOff>
    </xdr:from>
    <xdr:to>
      <xdr:col>2</xdr:col>
      <xdr:colOff>1724025</xdr:colOff>
      <xdr:row>15</xdr:row>
      <xdr:rowOff>1724025</xdr:rowOff>
    </xdr:to>
    <xdr:pic>
      <xdr:nvPicPr>
        <xdr:cNvPr id="10" name="Picture 43">
          <a:extLst>
            <a:ext uri="{FF2B5EF4-FFF2-40B4-BE49-F238E27FC236}">
              <a16:creationId xmlns:a16="http://schemas.microsoft.com/office/drawing/2014/main" id="{D81D017B-F252-467B-9A33-8E47CF31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3876675" y="369855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16</xdr:row>
      <xdr:rowOff>9525</xdr:rowOff>
    </xdr:from>
    <xdr:to>
      <xdr:col>2</xdr:col>
      <xdr:colOff>1724025</xdr:colOff>
      <xdr:row>16</xdr:row>
      <xdr:rowOff>1724025</xdr:rowOff>
    </xdr:to>
    <xdr:pic>
      <xdr:nvPicPr>
        <xdr:cNvPr id="11" name="Picture 44">
          <a:extLst>
            <a:ext uri="{FF2B5EF4-FFF2-40B4-BE49-F238E27FC236}">
              <a16:creationId xmlns:a16="http://schemas.microsoft.com/office/drawing/2014/main" id="{D610B7A6-B265-4758-9E2C-C29DCEDEE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3876675" y="3785235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23</xdr:row>
      <xdr:rowOff>9525</xdr:rowOff>
    </xdr:from>
    <xdr:to>
      <xdr:col>2</xdr:col>
      <xdr:colOff>1724025</xdr:colOff>
      <xdr:row>23</xdr:row>
      <xdr:rowOff>1724025</xdr:rowOff>
    </xdr:to>
    <xdr:pic>
      <xdr:nvPicPr>
        <xdr:cNvPr id="12" name="Picture 47">
          <a:extLst>
            <a:ext uri="{FF2B5EF4-FFF2-40B4-BE49-F238E27FC236}">
              <a16:creationId xmlns:a16="http://schemas.microsoft.com/office/drawing/2014/main" id="{D7DA0B52-D7E5-41EC-8869-ECE8A85F4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3876675" y="40452675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24</xdr:row>
      <xdr:rowOff>9525</xdr:rowOff>
    </xdr:from>
    <xdr:to>
      <xdr:col>2</xdr:col>
      <xdr:colOff>1724025</xdr:colOff>
      <xdr:row>24</xdr:row>
      <xdr:rowOff>1724025</xdr:rowOff>
    </xdr:to>
    <xdr:pic>
      <xdr:nvPicPr>
        <xdr:cNvPr id="13" name="Picture 50">
          <a:extLst>
            <a:ext uri="{FF2B5EF4-FFF2-40B4-BE49-F238E27FC236}">
              <a16:creationId xmlns:a16="http://schemas.microsoft.com/office/drawing/2014/main" id="{9E2CAB1D-00D0-404C-97C4-6366B3D1E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3876675" y="43053000"/>
          <a:ext cx="1428750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26</xdr:row>
      <xdr:rowOff>9525</xdr:rowOff>
    </xdr:from>
    <xdr:to>
      <xdr:col>3</xdr:col>
      <xdr:colOff>0</xdr:colOff>
      <xdr:row>26</xdr:row>
      <xdr:rowOff>866775</xdr:rowOff>
    </xdr:to>
    <xdr:pic>
      <xdr:nvPicPr>
        <xdr:cNvPr id="14" name="Picture 51">
          <a:extLst>
            <a:ext uri="{FF2B5EF4-FFF2-40B4-BE49-F238E27FC236}">
              <a16:creationId xmlns:a16="http://schemas.microsoft.com/office/drawing/2014/main" id="{B15BE7BF-8902-4CE4-8532-C291F4373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3372264" y="20467568"/>
          <a:ext cx="752475" cy="85725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27</xdr:row>
      <xdr:rowOff>9525</xdr:rowOff>
    </xdr:from>
    <xdr:to>
      <xdr:col>2</xdr:col>
      <xdr:colOff>1724025</xdr:colOff>
      <xdr:row>27</xdr:row>
      <xdr:rowOff>1724025</xdr:rowOff>
    </xdr:to>
    <xdr:pic>
      <xdr:nvPicPr>
        <xdr:cNvPr id="15" name="Picture 52">
          <a:extLst>
            <a:ext uri="{FF2B5EF4-FFF2-40B4-BE49-F238E27FC236}">
              <a16:creationId xmlns:a16="http://schemas.microsoft.com/office/drawing/2014/main" id="{B1557D2C-4455-4EBB-9368-8C5973A12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3876675" y="44786550"/>
          <a:ext cx="1428750" cy="8572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9526</xdr:colOff>
      <xdr:row>13</xdr:row>
      <xdr:rowOff>28575</xdr:rowOff>
    </xdr:from>
    <xdr:to>
      <xdr:col>3</xdr:col>
      <xdr:colOff>28576</xdr:colOff>
      <xdr:row>13</xdr:row>
      <xdr:rowOff>746333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F3AFF5A-DF87-4F6C-9BE1-3B5E63B2E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305176" y="4067175"/>
          <a:ext cx="781050" cy="717758"/>
        </a:xfrm>
        <a:prstGeom prst="rect">
          <a:avLst/>
        </a:prstGeom>
      </xdr:spPr>
    </xdr:pic>
    <xdr:clientData/>
  </xdr:twoCellAnchor>
  <xdr:twoCellAnchor editAs="oneCell">
    <xdr:from>
      <xdr:col>2</xdr:col>
      <xdr:colOff>8283</xdr:colOff>
      <xdr:row>8</xdr:row>
      <xdr:rowOff>861392</xdr:rowOff>
    </xdr:from>
    <xdr:to>
      <xdr:col>3</xdr:col>
      <xdr:colOff>17809</xdr:colOff>
      <xdr:row>10</xdr:row>
      <xdr:rowOff>1243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8308945-1D64-4726-AC2D-6F1EB57AED7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10542" r="11826"/>
        <a:stretch/>
      </xdr:blipFill>
      <xdr:spPr>
        <a:xfrm>
          <a:off x="2774674" y="4911588"/>
          <a:ext cx="771526" cy="879199"/>
        </a:xfrm>
        <a:prstGeom prst="rect">
          <a:avLst/>
        </a:prstGeom>
      </xdr:spPr>
    </xdr:pic>
    <xdr:clientData/>
  </xdr:twoCellAnchor>
  <xdr:twoCellAnchor editAs="oneCell">
    <xdr:from>
      <xdr:col>2</xdr:col>
      <xdr:colOff>28574</xdr:colOff>
      <xdr:row>11</xdr:row>
      <xdr:rowOff>0</xdr:rowOff>
    </xdr:from>
    <xdr:to>
      <xdr:col>2</xdr:col>
      <xdr:colOff>752475</xdr:colOff>
      <xdr:row>11</xdr:row>
      <xdr:rowOff>865414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E3425F3-C2B5-4C88-890B-1DBFA2B12A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462" r="10023"/>
        <a:stretch/>
      </xdr:blipFill>
      <xdr:spPr>
        <a:xfrm>
          <a:off x="2790824" y="9124950"/>
          <a:ext cx="723901" cy="866775"/>
        </a:xfrm>
        <a:prstGeom prst="rect">
          <a:avLst/>
        </a:prstGeom>
      </xdr:spPr>
    </xdr:pic>
    <xdr:clientData/>
  </xdr:twoCellAnchor>
  <xdr:twoCellAnchor editAs="oneCell">
    <xdr:from>
      <xdr:col>2</xdr:col>
      <xdr:colOff>12247</xdr:colOff>
      <xdr:row>5</xdr:row>
      <xdr:rowOff>10887</xdr:rowOff>
    </xdr:from>
    <xdr:to>
      <xdr:col>2</xdr:col>
      <xdr:colOff>748393</xdr:colOff>
      <xdr:row>6</xdr:row>
      <xdr:rowOff>12147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50AFC7C-DB7E-4BF5-ACFD-C6A7BEED36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9091" r="13131"/>
        <a:stretch/>
      </xdr:blipFill>
      <xdr:spPr>
        <a:xfrm>
          <a:off x="2777218" y="2313216"/>
          <a:ext cx="736146" cy="866674"/>
        </a:xfrm>
        <a:prstGeom prst="rect">
          <a:avLst/>
        </a:prstGeom>
      </xdr:spPr>
    </xdr:pic>
    <xdr:clientData/>
  </xdr:twoCellAnchor>
  <xdr:twoCellAnchor editAs="oneCell">
    <xdr:from>
      <xdr:col>2</xdr:col>
      <xdr:colOff>24847</xdr:colOff>
      <xdr:row>18</xdr:row>
      <xdr:rowOff>0</xdr:rowOff>
    </xdr:from>
    <xdr:to>
      <xdr:col>2</xdr:col>
      <xdr:colOff>712304</xdr:colOff>
      <xdr:row>19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82D7FFE-C172-4EFE-A4C7-5DD1F975CF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/>
        <a:srcRect l="11145" r="11777"/>
        <a:stretch/>
      </xdr:blipFill>
      <xdr:spPr>
        <a:xfrm>
          <a:off x="2791238" y="12746935"/>
          <a:ext cx="687457" cy="8696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861391</xdr:rowOff>
    </xdr:from>
    <xdr:to>
      <xdr:col>2</xdr:col>
      <xdr:colOff>753718</xdr:colOff>
      <xdr:row>19</xdr:row>
      <xdr:rowOff>867064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5B01680-F4A2-44BB-BFD3-B8C0A70CB0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9008" r="9010"/>
        <a:stretch/>
      </xdr:blipFill>
      <xdr:spPr>
        <a:xfrm>
          <a:off x="2766391" y="13608326"/>
          <a:ext cx="753718" cy="875347"/>
        </a:xfrm>
        <a:prstGeom prst="rect">
          <a:avLst/>
        </a:prstGeom>
      </xdr:spPr>
    </xdr:pic>
    <xdr:clientData/>
  </xdr:twoCellAnchor>
  <xdr:twoCellAnchor editAs="oneCell">
    <xdr:from>
      <xdr:col>2</xdr:col>
      <xdr:colOff>8283</xdr:colOff>
      <xdr:row>19</xdr:row>
      <xdr:rowOff>853108</xdr:rowOff>
    </xdr:from>
    <xdr:to>
      <xdr:col>2</xdr:col>
      <xdr:colOff>761999</xdr:colOff>
      <xdr:row>20</xdr:row>
      <xdr:rowOff>861390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05E66A2-6FDC-4C48-9D70-89DAA74C89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/>
        <a:srcRect l="12106" r="14450"/>
        <a:stretch/>
      </xdr:blipFill>
      <xdr:spPr>
        <a:xfrm>
          <a:off x="3371022" y="14477999"/>
          <a:ext cx="753716" cy="877956"/>
        </a:xfrm>
        <a:prstGeom prst="rect">
          <a:avLst/>
        </a:prstGeom>
      </xdr:spPr>
    </xdr:pic>
    <xdr:clientData/>
  </xdr:twoCellAnchor>
  <xdr:twoCellAnchor editAs="oneCell">
    <xdr:from>
      <xdr:col>2</xdr:col>
      <xdr:colOff>33131</xdr:colOff>
      <xdr:row>21</xdr:row>
      <xdr:rowOff>16566</xdr:rowOff>
    </xdr:from>
    <xdr:to>
      <xdr:col>2</xdr:col>
      <xdr:colOff>760646</xdr:colOff>
      <xdr:row>22</xdr:row>
      <xdr:rowOff>16565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36D8ED9-C6A2-4494-88A9-08B06CAEB5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/>
        <a:srcRect l="7850" r="16264"/>
        <a:stretch/>
      </xdr:blipFill>
      <xdr:spPr>
        <a:xfrm>
          <a:off x="3395870" y="15380805"/>
          <a:ext cx="727515" cy="869673"/>
        </a:xfrm>
        <a:prstGeom prst="rect">
          <a:avLst/>
        </a:prstGeom>
      </xdr:spPr>
    </xdr:pic>
    <xdr:clientData/>
  </xdr:twoCellAnchor>
  <xdr:twoCellAnchor editAs="oneCell">
    <xdr:from>
      <xdr:col>2</xdr:col>
      <xdr:colOff>24847</xdr:colOff>
      <xdr:row>22</xdr:row>
      <xdr:rowOff>1</xdr:rowOff>
    </xdr:from>
    <xdr:to>
      <xdr:col>2</xdr:col>
      <xdr:colOff>745434</xdr:colOff>
      <xdr:row>23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0F222DF-45FC-450E-ACF5-D0166FA03F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/>
        <a:srcRect l="13097" r="15686"/>
        <a:stretch/>
      </xdr:blipFill>
      <xdr:spPr>
        <a:xfrm>
          <a:off x="3387586" y="16233914"/>
          <a:ext cx="720587" cy="869673"/>
        </a:xfrm>
        <a:prstGeom prst="rect">
          <a:avLst/>
        </a:prstGeom>
      </xdr:spPr>
    </xdr:pic>
    <xdr:clientData/>
  </xdr:twoCellAnchor>
  <xdr:twoCellAnchor editAs="oneCell">
    <xdr:from>
      <xdr:col>2</xdr:col>
      <xdr:colOff>8283</xdr:colOff>
      <xdr:row>25</xdr:row>
      <xdr:rowOff>8282</xdr:rowOff>
    </xdr:from>
    <xdr:to>
      <xdr:col>3</xdr:col>
      <xdr:colOff>1</xdr:colOff>
      <xdr:row>26</xdr:row>
      <xdr:rowOff>8283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205FCCD-7258-430F-B3C5-999DE5A3A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/>
        <a:srcRect l="12618" r="10833"/>
        <a:stretch/>
      </xdr:blipFill>
      <xdr:spPr>
        <a:xfrm>
          <a:off x="3371022" y="18851217"/>
          <a:ext cx="753718" cy="86967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</xdr:row>
      <xdr:rowOff>24848</xdr:rowOff>
    </xdr:from>
    <xdr:to>
      <xdr:col>3</xdr:col>
      <xdr:colOff>10828</xdr:colOff>
      <xdr:row>4</xdr:row>
      <xdr:rowOff>737152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9464091-3CA2-42F6-AC9C-91BFC0B41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362740" y="1474305"/>
          <a:ext cx="772827" cy="712304"/>
        </a:xfrm>
        <a:prstGeom prst="rect">
          <a:avLst/>
        </a:prstGeom>
      </xdr:spPr>
    </xdr:pic>
    <xdr:clientData/>
  </xdr:twoCellAnchor>
  <xdr:twoCellAnchor editAs="oneCell">
    <xdr:from>
      <xdr:col>1</xdr:col>
      <xdr:colOff>1979544</xdr:colOff>
      <xdr:row>28</xdr:row>
      <xdr:rowOff>66263</xdr:rowOff>
    </xdr:from>
    <xdr:to>
      <xdr:col>2</xdr:col>
      <xdr:colOff>735313</xdr:colOff>
      <xdr:row>28</xdr:row>
      <xdr:rowOff>877959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24FD57F-34B1-41EF-B7C8-A1F968BFF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337892" y="22263654"/>
          <a:ext cx="760160" cy="81169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CEF402-2908-4093-A958-34DC8FBEF0DB}" name="Tabla2" displayName="Tabla2" ref="G101:K118" totalsRowShown="0" headerRowDxfId="16" headerRowBorderDxfId="17" tableBorderDxfId="23" headerRowCellStyle="Moneda">
  <autoFilter ref="G101:K118" xr:uid="{BFCEF402-2908-4093-A958-34DC8FBEF0DB}"/>
  <tableColumns count="5">
    <tableColumn id="1" xr3:uid="{FDE474EB-FB6F-4FB6-8329-1628EFA2A405}" name="Componente/Descripción" dataDxfId="22"/>
    <tableColumn id="2" xr3:uid="{A3645960-4989-4884-AB9B-F922D14AE2CF}" name="Cantidad" dataDxfId="21"/>
    <tableColumn id="3" xr3:uid="{CF3DDD74-B98E-434E-8342-F084CB38036C}" name="Unidad" dataDxfId="20"/>
    <tableColumn id="4" xr3:uid="{833D9FB3-D382-4D8B-AA54-FD8FFD1E0F78}" name="Precio U" dataDxfId="19" dataCellStyle="Moneda"/>
    <tableColumn id="5" xr3:uid="{34E5AF6C-F233-4D65-8F14-C314F0E4839D}" name="Precio total" dataDxfId="18" dataCellStyle="Moneda">
      <calculatedColumnFormula>J102*H102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065E45-56F6-4498-BEE4-78E5F5DC0A4C}" name="Tabla2418" displayName="Tabla2418" ref="G57:K83" totalsRowShown="0" headerRowDxfId="15" headerRowBorderDxfId="13" tableBorderDxfId="14" headerRowCellStyle="Moneda">
  <autoFilter ref="G57:K83" xr:uid="{EA065E45-56F6-4498-BEE4-78E5F5DC0A4C}"/>
  <tableColumns count="5">
    <tableColumn id="1" xr3:uid="{A83F423B-1DA6-423B-8AE4-E4BDCCC9B209}" name="Componente/Descripción" dataDxfId="12"/>
    <tableColumn id="2" xr3:uid="{D8E7CCD7-B05E-47E8-9F39-C923FF04DF1C}" name="Cantidad" dataDxfId="11"/>
    <tableColumn id="3" xr3:uid="{57693DE5-8BDD-492C-B207-0E2ADA5B1BCB}" name="Unidad" dataDxfId="10"/>
    <tableColumn id="4" xr3:uid="{B0FBC435-C09E-479F-8B41-ED1722C62E24}" name="Precio U" dataDxfId="9" dataCellStyle="Moneda"/>
    <tableColumn id="5" xr3:uid="{633C443C-50D6-4AD5-907C-43D617FE75A8}" name="Precio total" dataDxfId="8" dataCellStyle="Moneda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5720EC7-D4EB-4F27-9291-8C93E89990D3}" name="Tabla2519" displayName="Tabla2519" ref="G91:K92" totalsRowShown="0" headerRowDxfId="7" headerRowBorderDxfId="5" tableBorderDxfId="6" headerRowCellStyle="Moneda">
  <autoFilter ref="G91:K92" xr:uid="{15720EC7-D4EB-4F27-9291-8C93E89990D3}"/>
  <tableColumns count="5">
    <tableColumn id="1" xr3:uid="{8DD491BF-A8C7-49C3-B998-2A51EBECAAF8}" name="Componente/Descripción" dataDxfId="4"/>
    <tableColumn id="2" xr3:uid="{A91888CB-180A-4BDD-8516-265ABA46CC04}" name="Cantidad" dataDxfId="3"/>
    <tableColumn id="3" xr3:uid="{4B61E186-1F43-476D-9BF4-F859C2F6358A}" name="Unidad" dataDxfId="2"/>
    <tableColumn id="4" xr3:uid="{D42B9829-833D-42E1-BB90-DC76BF8187CA}" name="Precio U" dataDxfId="1" dataCellStyle="Moneda"/>
    <tableColumn id="5" xr3:uid="{852DC56C-37F8-4CA8-81A4-E230EF26A4C6}" name="Precio total" dataDxfId="0" dataCellStyle="Moneda">
      <calculatedColumnFormula>J92*H92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D0032D6-0E16-4B6E-9301-7058ACD9234E}" name="Tabla39" displayName="Tabla39" ref="B7:E13" totalsRowShown="0" headerRowDxfId="77" dataDxfId="76">
  <autoFilter ref="B7:E13" xr:uid="{8D0032D6-0E16-4B6E-9301-7058ACD9234E}"/>
  <tableColumns count="4">
    <tableColumn id="1" xr3:uid="{A6A064A2-01BE-4B2D-8927-A1567EE781DF}" name="Lista de componentes a comprar" dataDxfId="75"/>
    <tableColumn id="2" xr3:uid="{5F00B9BD-F29F-4574-AE45-AFD0DCE305B0}" name="Cantidad" dataDxfId="74"/>
    <tableColumn id="3" xr3:uid="{83030BB5-31C1-4A88-81F1-99ECE1C31154}" name="Precio" dataDxfId="73"/>
    <tableColumn id="4" xr3:uid="{4E14C6C0-261E-47E3-8394-A3F323F99A98}" name="Comentarios" dataDxfId="72"/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3BDF789-2064-4DBB-8A06-A99195512C2D}" name="Tabla3910" displayName="Tabla3910" ref="B32:E36" totalsRowShown="0" headerRowDxfId="71" dataDxfId="70">
  <autoFilter ref="B32:E36" xr:uid="{43BDF789-2064-4DBB-8A06-A99195512C2D}"/>
  <tableColumns count="4">
    <tableColumn id="1" xr3:uid="{136AE50E-A0D2-42BA-88D6-42F78BD7B252}" name="Lista de componentes a comprar" dataDxfId="69"/>
    <tableColumn id="2" xr3:uid="{0B8A60F8-DCF2-42D5-ACD2-328FAD174121}" name="Cantidad" dataDxfId="68"/>
    <tableColumn id="3" xr3:uid="{1666D045-E427-4B23-9001-DA3F827D4AF2}" name="Precio" dataDxfId="67"/>
    <tableColumn id="4" xr3:uid="{630B53DD-11E0-4CFD-9F00-E68936DCD89F}" name="Comentarios" dataDxfId="66"/>
  </tableColumns>
  <tableStyleInfo name="TableStyleMedium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A3E98AA-CEB3-4B35-BABE-6EA9EC9F1B93}" name="Tabla391011" displayName="Tabla391011" ref="B67:E72" totalsRowShown="0" headerRowDxfId="65" dataDxfId="64">
  <autoFilter ref="B67:E72" xr:uid="{8A3E98AA-CEB3-4B35-BABE-6EA9EC9F1B93}"/>
  <tableColumns count="4">
    <tableColumn id="1" xr3:uid="{E6D4C9A2-DCAA-4DD9-8DDD-2C731C3652B4}" name="Lista de componentes de ensamblaje" dataDxfId="63"/>
    <tableColumn id="2" xr3:uid="{19261957-2CEE-4B2F-A20D-06E525A557DF}" name="Cantidad" dataDxfId="62"/>
    <tableColumn id="3" xr3:uid="{F0837C20-CB13-4974-81DD-5EFAD9702111}" name="Precio" dataDxfId="61"/>
    <tableColumn id="4" xr3:uid="{F7226E96-A8CE-4C11-8E59-D79A2EDF61BA}" name="Comentarios" dataDxfId="60"/>
  </tableColumns>
  <tableStyleInfo name="TableStyleMedium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1F0982A-DC68-4453-8287-09323CBD501B}" name="Tabla3910116" displayName="Tabla3910116" ref="B101:E108" totalsRowShown="0" headerRowDxfId="59" dataDxfId="58">
  <autoFilter ref="B101:E108" xr:uid="{A1F0982A-DC68-4453-8287-09323CBD501B}"/>
  <tableColumns count="4">
    <tableColumn id="1" xr3:uid="{DBBE02ED-A6C2-48AD-B02F-C757374F0DF4}" name="Lista de componentes de ensamblaje" dataDxfId="57"/>
    <tableColumn id="2" xr3:uid="{B23833F3-ED7F-4B44-9937-8D1E2662CAC2}" name="Cantidad" dataDxfId="56"/>
    <tableColumn id="3" xr3:uid="{A445A235-CD85-48AE-B6E3-0462EC52051A}" name="Precio" dataDxfId="55"/>
    <tableColumn id="4" xr3:uid="{E5B1F602-E602-4FC7-A2FD-57170D9F8710}" name="Comentarios" dataDxfId="54"/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58EDEC1-3858-4436-9EFC-016E68198808}" name="Tabla391011612" displayName="Tabla391011612" ref="B139:E144" totalsRowShown="0" headerRowDxfId="53" dataDxfId="52">
  <autoFilter ref="B139:E144" xr:uid="{158EDEC1-3858-4436-9EFC-016E68198808}"/>
  <tableColumns count="4">
    <tableColumn id="1" xr3:uid="{FE00E22C-E9FD-4BA6-917B-6917F99E5EAE}" name="Lista de componentes de ensamblaje" dataDxfId="51"/>
    <tableColumn id="2" xr3:uid="{2525BB01-36F7-4A57-8EF3-682EAF1DD399}" name="Cantidad" dataDxfId="50"/>
    <tableColumn id="3" xr3:uid="{79E4378D-6601-44BC-AA48-28C916D54DAC}" name="Precio" dataDxfId="49"/>
    <tableColumn id="4" xr3:uid="{8BCF44D7-2FAF-4E57-8B50-83EB61419B02}" name="Comentarios" dataDxfId="48"/>
  </tableColumns>
  <tableStyleInfo name="TableStyleMedium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4B51F16-A499-41FA-933C-45306856E23A}" name="Tabla39101161213" displayName="Tabla39101161213" ref="B173:E179" totalsRowShown="0" headerRowDxfId="47" dataDxfId="46">
  <autoFilter ref="B173:E179" xr:uid="{C4B51F16-A499-41FA-933C-45306856E23A}"/>
  <tableColumns count="4">
    <tableColumn id="1" xr3:uid="{649347CD-A81B-4A5B-92F6-A77C71457039}" name="Lista de componentes de ensamblaje" dataDxfId="45"/>
    <tableColumn id="2" xr3:uid="{38A909DA-3AE6-4DAE-8036-E9C3B7053030}" name="Cantidad" dataDxfId="44"/>
    <tableColumn id="3" xr3:uid="{4A9B03A0-B1AD-4077-A115-AE5A79EE7E12}" name="Precio" dataDxfId="43"/>
    <tableColumn id="4" xr3:uid="{37C7180E-09E0-4329-935D-47E38A1B0668}" name="Comentarios" dataDxfId="42"/>
  </tableColumns>
  <tableStyleInfo name="TableStyleMedium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A57C4C-5AA4-4359-AE33-941FAF2E7118}" name="Tabla3910116121314" displayName="Tabla3910116121314" ref="B185:E189" totalsRowShown="0" headerRowDxfId="41" dataDxfId="40">
  <autoFilter ref="B185:E189" xr:uid="{92A57C4C-5AA4-4359-AE33-941FAF2E7118}"/>
  <tableColumns count="4">
    <tableColumn id="1" xr3:uid="{F636542F-F8DB-4B81-A699-A4D72BA96976}" name="Lista de componentes de ensamblaje" dataDxfId="39"/>
    <tableColumn id="2" xr3:uid="{5FA72FF8-54D7-439A-B727-AD96E112668C}" name="Cantidad" dataDxfId="38"/>
    <tableColumn id="3" xr3:uid="{2C4F78E1-9301-4B29-BC0B-0F4785E03DD5}" name="Precio" dataDxfId="37"/>
    <tableColumn id="4" xr3:uid="{C4310EB4-C661-4A7E-B205-C7C4477CBB09}" name="Comentarios" dataDxfId="36"/>
  </tableColumns>
  <tableStyleInfo name="TableStyleMedium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67FDC2-C74A-47B0-A073-A7FF5203CDEF}" name="Tabla391011612131415" displayName="Tabla391011612131415" ref="B217:E236" totalsRowShown="0" headerRowDxfId="35" dataDxfId="34">
  <autoFilter ref="B217:E236" xr:uid="{4F67FDC2-C74A-47B0-A073-A7FF5203CDEF}"/>
  <tableColumns count="4">
    <tableColumn id="1" xr3:uid="{E454319E-164B-41DE-832D-137A777A760B}" name="Lista de componentes de ensamblaje" dataDxfId="33"/>
    <tableColumn id="2" xr3:uid="{BD272BA5-F04C-41E8-B7A0-104C44FC52A8}" name="Cantidad" dataDxfId="32"/>
    <tableColumn id="3" xr3:uid="{79E328F2-E6E1-44D8-BB04-B7BC87C506FB}" name="Precio" dataDxfId="31"/>
    <tableColumn id="4" xr3:uid="{7EA5C322-0260-4740-B229-CE063547462B}" name="Comentarios" dataDxfId="30"/>
  </tableColumns>
  <tableStyleInfo name="TableStyleMedium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8F23EB9-B043-4BA6-81DE-16A6C2CB1329}" name="Tabla39101161213141516" displayName="Tabla39101161213141516" ref="B245:E262" totalsRowShown="0" headerRowDxfId="29" dataDxfId="28">
  <autoFilter ref="B245:E262" xr:uid="{58F23EB9-B043-4BA6-81DE-16A6C2CB1329}"/>
  <tableColumns count="4">
    <tableColumn id="1" xr3:uid="{E3EA95F4-88DF-4BD8-AF39-1CAD9E8836DF}" name="Lista de componentes de ensamblaje" dataDxfId="27"/>
    <tableColumn id="2" xr3:uid="{C59AB1A7-32CE-4E24-9090-7383835C5520}" name="Cantidad" dataDxfId="26"/>
    <tableColumn id="3" xr3:uid="{ED7505AC-89C9-4C62-B7D5-0C384ADD98AF}" name="Precio" dataDxfId="25"/>
    <tableColumn id="4" xr3:uid="{BA85325E-8733-4440-ABE4-7111DB1A4261}" name="Comentarios" dataDxfId="24"/>
  </tableColumns>
  <tableStyleInfo name="TableStyleMedium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42CF8A-1CE8-4763-AEA9-108382A4079C}" name="Tabla1" displayName="Tabla1" ref="B6:E8" totalsRowShown="0" headerRowDxfId="102" dataDxfId="100" headerRowBorderDxfId="101" tableBorderDxfId="99" totalsRowBorderDxfId="98">
  <autoFilter ref="B6:E8" xr:uid="{2A42CF8A-1CE8-4763-AEA9-108382A4079C}"/>
  <tableColumns count="4">
    <tableColumn id="1" xr3:uid="{DB981214-4D32-4232-9184-862B192CAF5F}" name="Característica" dataDxfId="97"/>
    <tableColumn id="2" xr3:uid="{42D98B96-F49F-49C9-99A9-0E340B16D773}" name="Altura Normal (Estándar)" dataDxfId="96"/>
    <tableColumn id="3" xr3:uid="{41E51572-6922-4BA6-BECE-811740A0EBA7}" name="Altura Alta (Reforzada)" dataDxfId="95"/>
    <tableColumn id="4" xr3:uid="{540201DD-F3DA-4115-B584-C99D5241B80B}" name="Altura Baja (Contratuerca)" dataDxfId="94"/>
  </tableColumns>
  <tableStyleInfo name="TableStyleMedium10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CC6181-0F02-4FEB-BAA2-1F93AF8B3BFC}" name="Tabla6" displayName="Tabla6" ref="B13:D15" totalsRowShown="0" dataDxfId="92" headerRowBorderDxfId="93" tableBorderDxfId="91" totalsRowBorderDxfId="90">
  <autoFilter ref="B13:D15" xr:uid="{CCCC6181-0F02-4FEB-BAA2-1F93AF8B3BFC}"/>
  <tableColumns count="3">
    <tableColumn id="1" xr3:uid="{D44845C9-C31A-4E49-9A51-9C76B178D8B0}" name="Característica" dataDxfId="89"/>
    <tableColumn id="2" xr3:uid="{A3D3F2D2-BDC7-4B0B-80BA-A79860AE1887}" name="Parcialmente Roscado (con vástago liso)" dataDxfId="88"/>
    <tableColumn id="3" xr3:uid="{0F6B9A9E-8A34-424C-ABB1-B5E991385F4D}" name="Totalmente Roscado (hasta la cabeza)" dataDxfId="87"/>
  </tableColumns>
  <tableStyleInfo name="TableStyleMedium1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F1EC0E-2ACC-4E19-8C49-768D4330B663}" name="Tabla7" displayName="Tabla7" ref="B20:E26" totalsRowShown="0" headerRowDxfId="86" dataDxfId="84" headerRowBorderDxfId="85" tableBorderDxfId="83" totalsRowBorderDxfId="82">
  <autoFilter ref="B20:E26" xr:uid="{CBF1EC0E-2ACC-4E19-8C49-768D4330B663}"/>
  <tableColumns count="4">
    <tableColumn id="1" xr3:uid="{DF302547-96B8-4DFD-B46B-AF57F821955A}" name="Espesor" dataDxfId="81"/>
    <tableColumn id="2" xr3:uid="{8A415D9C-8215-4123-B957-506C0BB0C4A3}" name="Tipo de Arandela" dataDxfId="80"/>
    <tableColumn id="3" xr3:uid="{47661BCA-6659-418E-8501-F2698712E91A}" name="Norma(s) Comunes" dataDxfId="79"/>
    <tableColumn id="4" xr3:uid="{20E07C9E-EB79-4478-B5D0-A08E6D0613F4}" name="Característica Principal de Espesor" dataDxfId="7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4C3F-D54F-4516-BB42-E1DD02059E5D}">
  <dimension ref="A3:L163"/>
  <sheetViews>
    <sheetView tabSelected="1" zoomScale="85" zoomScaleNormal="85" workbookViewId="0">
      <selection activeCell="K96" sqref="K96"/>
    </sheetView>
  </sheetViews>
  <sheetFormatPr baseColWidth="10" defaultRowHeight="15" x14ac:dyDescent="0.25"/>
  <cols>
    <col min="1" max="1" width="11.42578125" style="34"/>
    <col min="2" max="2" width="44.42578125" style="20" customWidth="1"/>
    <col min="3" max="3" width="13.42578125" customWidth="1"/>
    <col min="4" max="4" width="14.42578125" customWidth="1"/>
    <col min="6" max="6" width="22.5703125" style="20" customWidth="1"/>
    <col min="7" max="7" width="52.5703125" style="20" customWidth="1"/>
    <col min="8" max="8" width="17.5703125" style="86" customWidth="1"/>
    <col min="9" max="9" width="11.140625" style="86" customWidth="1"/>
    <col min="10" max="10" width="15.5703125" style="107" customWidth="1"/>
    <col min="11" max="11" width="18" style="107" customWidth="1"/>
  </cols>
  <sheetData>
    <row r="3" spans="1:4" x14ac:dyDescent="0.25">
      <c r="B3" s="20" t="s">
        <v>69</v>
      </c>
      <c r="C3" s="21" t="s">
        <v>2</v>
      </c>
    </row>
    <row r="4" spans="1:4" x14ac:dyDescent="0.25">
      <c r="A4" s="103" t="s">
        <v>51</v>
      </c>
      <c r="B4" s="26" t="s">
        <v>7</v>
      </c>
      <c r="C4" s="27">
        <v>1</v>
      </c>
    </row>
    <row r="5" spans="1:4" x14ac:dyDescent="0.25">
      <c r="A5" s="104"/>
      <c r="B5" s="22" t="s">
        <v>26</v>
      </c>
      <c r="C5" s="28">
        <v>1</v>
      </c>
    </row>
    <row r="6" spans="1:4" x14ac:dyDescent="0.25">
      <c r="A6" s="104"/>
      <c r="B6" s="24" t="s">
        <v>8</v>
      </c>
      <c r="C6" s="29">
        <v>2</v>
      </c>
    </row>
    <row r="7" spans="1:4" x14ac:dyDescent="0.25">
      <c r="A7" s="104"/>
      <c r="B7" s="22" t="s">
        <v>72</v>
      </c>
      <c r="C7" s="28">
        <v>1</v>
      </c>
      <c r="D7" t="s">
        <v>68</v>
      </c>
    </row>
    <row r="8" spans="1:4" x14ac:dyDescent="0.25">
      <c r="A8" s="104"/>
      <c r="B8" s="24" t="s">
        <v>70</v>
      </c>
      <c r="C8" s="29">
        <v>1</v>
      </c>
      <c r="D8" t="s">
        <v>68</v>
      </c>
    </row>
    <row r="9" spans="1:4" x14ac:dyDescent="0.25">
      <c r="A9" s="105"/>
      <c r="B9" s="30" t="s">
        <v>4</v>
      </c>
      <c r="C9" s="31">
        <v>2</v>
      </c>
    </row>
    <row r="10" spans="1:4" x14ac:dyDescent="0.25">
      <c r="A10" s="103" t="s">
        <v>64</v>
      </c>
      <c r="B10" s="26" t="s">
        <v>6</v>
      </c>
      <c r="C10" s="27">
        <v>1</v>
      </c>
    </row>
    <row r="11" spans="1:4" x14ac:dyDescent="0.25">
      <c r="A11" s="104"/>
      <c r="B11" s="22" t="s">
        <v>25</v>
      </c>
      <c r="C11" s="28">
        <v>1</v>
      </c>
    </row>
    <row r="12" spans="1:4" x14ac:dyDescent="0.25">
      <c r="A12" s="104"/>
      <c r="B12" s="24" t="s">
        <v>11</v>
      </c>
      <c r="C12" s="29">
        <v>2</v>
      </c>
    </row>
    <row r="13" spans="1:4" x14ac:dyDescent="0.25">
      <c r="A13" s="105"/>
      <c r="B13" s="30" t="s">
        <v>73</v>
      </c>
      <c r="C13" s="31">
        <v>1</v>
      </c>
    </row>
    <row r="14" spans="1:4" x14ac:dyDescent="0.25">
      <c r="A14" s="103" t="s">
        <v>74</v>
      </c>
      <c r="B14" s="26" t="s">
        <v>75</v>
      </c>
      <c r="C14" s="27">
        <v>8</v>
      </c>
      <c r="D14" t="s">
        <v>68</v>
      </c>
    </row>
    <row r="15" spans="1:4" x14ac:dyDescent="0.25">
      <c r="A15" s="104"/>
      <c r="B15" s="22" t="s">
        <v>67</v>
      </c>
      <c r="C15" s="28">
        <v>8</v>
      </c>
    </row>
    <row r="16" spans="1:4" x14ac:dyDescent="0.25">
      <c r="A16" s="104"/>
      <c r="B16" s="24" t="s">
        <v>6</v>
      </c>
      <c r="C16" s="29">
        <v>8</v>
      </c>
    </row>
    <row r="17" spans="1:4" x14ac:dyDescent="0.25">
      <c r="A17" s="104"/>
      <c r="B17" s="22" t="s">
        <v>25</v>
      </c>
      <c r="C17" s="28">
        <v>8</v>
      </c>
    </row>
    <row r="18" spans="1:4" x14ac:dyDescent="0.25">
      <c r="A18" s="105"/>
      <c r="B18" s="32" t="s">
        <v>11</v>
      </c>
      <c r="C18" s="33">
        <v>12</v>
      </c>
    </row>
    <row r="19" spans="1:4" x14ac:dyDescent="0.25">
      <c r="A19" s="103" t="s">
        <v>83</v>
      </c>
      <c r="B19" s="26" t="s">
        <v>76</v>
      </c>
      <c r="C19" s="27">
        <v>1</v>
      </c>
      <c r="D19" t="s">
        <v>68</v>
      </c>
    </row>
    <row r="20" spans="1:4" x14ac:dyDescent="0.25">
      <c r="A20" s="104"/>
      <c r="B20" s="22" t="s">
        <v>77</v>
      </c>
      <c r="C20" s="28">
        <v>1</v>
      </c>
      <c r="D20" t="s">
        <v>68</v>
      </c>
    </row>
    <row r="21" spans="1:4" x14ac:dyDescent="0.25">
      <c r="A21" s="104"/>
      <c r="B21" s="24" t="s">
        <v>5</v>
      </c>
      <c r="C21" s="29">
        <v>2</v>
      </c>
    </row>
    <row r="22" spans="1:4" x14ac:dyDescent="0.25">
      <c r="A22" s="104"/>
      <c r="B22" s="22" t="s">
        <v>78</v>
      </c>
      <c r="C22" s="28">
        <v>2</v>
      </c>
    </row>
    <row r="23" spans="1:4" x14ac:dyDescent="0.25">
      <c r="A23" s="104"/>
      <c r="B23" s="24" t="s">
        <v>79</v>
      </c>
      <c r="C23" s="29">
        <v>2</v>
      </c>
    </row>
    <row r="24" spans="1:4" x14ac:dyDescent="0.25">
      <c r="A24" s="104"/>
      <c r="B24" s="39" t="s">
        <v>81</v>
      </c>
      <c r="C24" s="40">
        <v>2</v>
      </c>
    </row>
    <row r="25" spans="1:4" ht="15" customHeight="1" x14ac:dyDescent="0.25">
      <c r="A25" s="103" t="s">
        <v>104</v>
      </c>
      <c r="B25" s="45" t="s">
        <v>95</v>
      </c>
      <c r="C25" s="46">
        <v>1</v>
      </c>
      <c r="D25" t="s">
        <v>68</v>
      </c>
    </row>
    <row r="26" spans="1:4" ht="24.75" customHeight="1" x14ac:dyDescent="0.25">
      <c r="A26" s="104"/>
      <c r="B26" s="44" t="s">
        <v>96</v>
      </c>
      <c r="C26" s="47">
        <v>1</v>
      </c>
      <c r="D26" t="s">
        <v>68</v>
      </c>
    </row>
    <row r="27" spans="1:4" ht="22.5" customHeight="1" x14ac:dyDescent="0.25">
      <c r="A27" s="104"/>
      <c r="B27" s="43" t="s">
        <v>102</v>
      </c>
      <c r="C27" s="48">
        <v>4</v>
      </c>
    </row>
    <row r="28" spans="1:4" ht="22.5" customHeight="1" x14ac:dyDescent="0.25">
      <c r="A28" s="104"/>
      <c r="B28" s="44" t="s">
        <v>100</v>
      </c>
      <c r="C28" s="47">
        <v>4</v>
      </c>
    </row>
    <row r="29" spans="1:4" ht="22.5" customHeight="1" x14ac:dyDescent="0.25">
      <c r="A29" s="104"/>
      <c r="B29" s="49" t="s">
        <v>110</v>
      </c>
      <c r="C29" s="50">
        <v>1</v>
      </c>
    </row>
    <row r="30" spans="1:4" x14ac:dyDescent="0.25">
      <c r="A30" s="105"/>
      <c r="B30" s="44" t="s">
        <v>122</v>
      </c>
      <c r="C30" s="47">
        <v>4</v>
      </c>
    </row>
    <row r="31" spans="1:4" ht="24" customHeight="1" x14ac:dyDescent="0.25">
      <c r="A31" s="104" t="s">
        <v>97</v>
      </c>
      <c r="B31" s="38" t="s">
        <v>98</v>
      </c>
      <c r="C31" s="42">
        <v>1</v>
      </c>
    </row>
    <row r="32" spans="1:4" ht="25.5" customHeight="1" x14ac:dyDescent="0.25">
      <c r="A32" s="104"/>
      <c r="B32" s="22" t="s">
        <v>79</v>
      </c>
      <c r="C32" s="28">
        <v>2</v>
      </c>
    </row>
    <row r="33" spans="1:4" ht="26.25" customHeight="1" x14ac:dyDescent="0.25">
      <c r="A33" s="104"/>
      <c r="B33" s="24" t="s">
        <v>89</v>
      </c>
      <c r="C33" s="29">
        <v>1</v>
      </c>
    </row>
    <row r="34" spans="1:4" ht="24" customHeight="1" x14ac:dyDescent="0.25">
      <c r="A34" s="104"/>
      <c r="B34" s="39" t="s">
        <v>99</v>
      </c>
      <c r="C34" s="40">
        <v>1</v>
      </c>
    </row>
    <row r="35" spans="1:4" ht="15" customHeight="1" x14ac:dyDescent="0.25">
      <c r="A35" s="103" t="s">
        <v>114</v>
      </c>
      <c r="B35" s="45" t="s">
        <v>112</v>
      </c>
      <c r="C35" s="46">
        <v>1</v>
      </c>
      <c r="D35" t="s">
        <v>68</v>
      </c>
    </row>
    <row r="36" spans="1:4" x14ac:dyDescent="0.25">
      <c r="A36" s="104"/>
      <c r="B36" s="44" t="s">
        <v>105</v>
      </c>
      <c r="C36" s="47">
        <v>1</v>
      </c>
      <c r="D36" t="s">
        <v>68</v>
      </c>
    </row>
    <row r="37" spans="1:4" x14ac:dyDescent="0.25">
      <c r="A37" s="104"/>
      <c r="B37" s="43" t="s">
        <v>113</v>
      </c>
      <c r="C37" s="48">
        <v>1</v>
      </c>
      <c r="D37" t="s">
        <v>68</v>
      </c>
    </row>
    <row r="38" spans="1:4" x14ac:dyDescent="0.25">
      <c r="A38" s="104"/>
      <c r="B38" s="44" t="s">
        <v>115</v>
      </c>
      <c r="C38" s="47">
        <v>1</v>
      </c>
      <c r="D38" t="s">
        <v>68</v>
      </c>
    </row>
    <row r="39" spans="1:4" x14ac:dyDescent="0.25">
      <c r="A39" s="104"/>
      <c r="B39" s="43" t="s">
        <v>116</v>
      </c>
      <c r="C39" s="48">
        <v>1</v>
      </c>
      <c r="D39" t="s">
        <v>68</v>
      </c>
    </row>
    <row r="40" spans="1:4" x14ac:dyDescent="0.25">
      <c r="A40" s="104"/>
      <c r="B40" s="43" t="s">
        <v>108</v>
      </c>
      <c r="C40" s="48">
        <v>3</v>
      </c>
    </row>
    <row r="41" spans="1:4" x14ac:dyDescent="0.25">
      <c r="A41" s="104"/>
      <c r="B41" s="44" t="s">
        <v>107</v>
      </c>
      <c r="C41" s="47">
        <v>1</v>
      </c>
    </row>
    <row r="42" spans="1:4" x14ac:dyDescent="0.25">
      <c r="A42" s="104"/>
      <c r="B42" s="43" t="s">
        <v>106</v>
      </c>
      <c r="C42" s="48">
        <v>1</v>
      </c>
    </row>
    <row r="43" spans="1:4" x14ac:dyDescent="0.25">
      <c r="A43" s="104"/>
      <c r="B43" s="44" t="s">
        <v>109</v>
      </c>
      <c r="C43" s="47">
        <v>1</v>
      </c>
    </row>
    <row r="44" spans="1:4" x14ac:dyDescent="0.25">
      <c r="A44" s="104"/>
      <c r="B44" s="44" t="s">
        <v>81</v>
      </c>
      <c r="C44" s="47">
        <v>1</v>
      </c>
    </row>
    <row r="45" spans="1:4" x14ac:dyDescent="0.25">
      <c r="A45" s="104"/>
      <c r="B45" s="43" t="s">
        <v>110</v>
      </c>
      <c r="C45" s="48">
        <v>1</v>
      </c>
    </row>
    <row r="46" spans="1:4" x14ac:dyDescent="0.25">
      <c r="A46" s="104"/>
      <c r="B46" s="44" t="s">
        <v>117</v>
      </c>
      <c r="C46" s="47">
        <v>4</v>
      </c>
    </row>
    <row r="47" spans="1:4" x14ac:dyDescent="0.25">
      <c r="A47" s="104"/>
      <c r="B47" s="43" t="s">
        <v>25</v>
      </c>
      <c r="C47" s="48">
        <v>4</v>
      </c>
    </row>
    <row r="48" spans="1:4" x14ac:dyDescent="0.25">
      <c r="A48" s="104"/>
      <c r="B48" s="44" t="s">
        <v>118</v>
      </c>
      <c r="C48" s="47">
        <v>4</v>
      </c>
    </row>
    <row r="49" spans="1:11" x14ac:dyDescent="0.25">
      <c r="A49" s="104"/>
      <c r="B49" s="43" t="s">
        <v>119</v>
      </c>
      <c r="C49" s="48">
        <v>6</v>
      </c>
    </row>
    <row r="50" spans="1:11" x14ac:dyDescent="0.25">
      <c r="A50" s="104"/>
      <c r="B50" s="44" t="s">
        <v>100</v>
      </c>
      <c r="C50" s="47">
        <v>6</v>
      </c>
    </row>
    <row r="51" spans="1:11" x14ac:dyDescent="0.25">
      <c r="A51" s="104"/>
      <c r="B51" s="43" t="s">
        <v>120</v>
      </c>
      <c r="C51" s="48">
        <v>4</v>
      </c>
    </row>
    <row r="52" spans="1:11" x14ac:dyDescent="0.25">
      <c r="A52" s="104"/>
      <c r="B52" s="44" t="s">
        <v>121</v>
      </c>
      <c r="C52" s="47">
        <v>4</v>
      </c>
    </row>
    <row r="53" spans="1:11" ht="23.25" x14ac:dyDescent="0.25">
      <c r="A53" s="105"/>
      <c r="B53" s="49" t="s">
        <v>123</v>
      </c>
      <c r="C53" s="50">
        <v>4</v>
      </c>
      <c r="G53" s="108"/>
      <c r="H53" s="108"/>
      <c r="I53" s="108"/>
      <c r="J53" s="108"/>
      <c r="K53" s="108"/>
    </row>
    <row r="54" spans="1:11" ht="23.25" x14ac:dyDescent="0.25">
      <c r="A54" s="103" t="s">
        <v>125</v>
      </c>
      <c r="B54" s="26" t="s">
        <v>128</v>
      </c>
      <c r="C54" s="27">
        <v>1</v>
      </c>
      <c r="G54" s="106" t="s">
        <v>276</v>
      </c>
      <c r="H54" s="106"/>
      <c r="I54" s="106"/>
      <c r="J54" s="106"/>
      <c r="K54" s="106"/>
    </row>
    <row r="55" spans="1:11" ht="23.25" x14ac:dyDescent="0.25">
      <c r="A55" s="104"/>
      <c r="B55" s="22" t="s">
        <v>126</v>
      </c>
      <c r="C55" s="28">
        <v>1</v>
      </c>
      <c r="G55" s="106"/>
      <c r="H55" s="106"/>
      <c r="I55" s="106"/>
      <c r="J55" s="106"/>
      <c r="K55" s="106"/>
    </row>
    <row r="56" spans="1:11" ht="15.75" thickBot="1" x14ac:dyDescent="0.3">
      <c r="A56" s="104"/>
      <c r="B56" s="24" t="s">
        <v>127</v>
      </c>
      <c r="C56" s="29">
        <v>1</v>
      </c>
    </row>
    <row r="57" spans="1:11" ht="19.5" thickBot="1" x14ac:dyDescent="0.3">
      <c r="A57" s="104"/>
      <c r="B57" s="22" t="s">
        <v>115</v>
      </c>
      <c r="C57" s="28">
        <v>1</v>
      </c>
      <c r="G57" s="118" t="s">
        <v>235</v>
      </c>
      <c r="H57" s="119" t="s">
        <v>2</v>
      </c>
      <c r="I57" s="119" t="s">
        <v>240</v>
      </c>
      <c r="J57" s="120" t="s">
        <v>226</v>
      </c>
      <c r="K57" s="121" t="s">
        <v>225</v>
      </c>
    </row>
    <row r="58" spans="1:11" ht="15.75" x14ac:dyDescent="0.25">
      <c r="A58" s="104"/>
      <c r="B58" s="24" t="s">
        <v>129</v>
      </c>
      <c r="C58" s="29">
        <v>1</v>
      </c>
      <c r="G58" s="129" t="s">
        <v>251</v>
      </c>
      <c r="H58" s="116"/>
      <c r="I58" s="116"/>
      <c r="J58" s="117"/>
      <c r="K58" s="117"/>
    </row>
    <row r="59" spans="1:11" x14ac:dyDescent="0.25">
      <c r="A59" s="104"/>
      <c r="B59" s="24" t="s">
        <v>108</v>
      </c>
      <c r="C59" s="29">
        <v>3</v>
      </c>
      <c r="G59" s="115" t="s">
        <v>259</v>
      </c>
      <c r="H59" s="116">
        <v>1</v>
      </c>
      <c r="I59" s="116" t="s">
        <v>260</v>
      </c>
      <c r="J59" s="117">
        <v>26950</v>
      </c>
      <c r="K59" s="117">
        <f>J59*H59</f>
        <v>26950</v>
      </c>
    </row>
    <row r="60" spans="1:11" x14ac:dyDescent="0.25">
      <c r="A60" s="104"/>
      <c r="B60" s="22" t="s">
        <v>130</v>
      </c>
      <c r="C60" s="28">
        <v>1</v>
      </c>
      <c r="G60" s="115" t="s">
        <v>261</v>
      </c>
      <c r="H60" s="116">
        <v>13</v>
      </c>
      <c r="I60" s="116" t="s">
        <v>241</v>
      </c>
      <c r="J60" s="117">
        <v>1896.62</v>
      </c>
      <c r="K60" s="117">
        <f>J60*H60</f>
        <v>24656.059999999998</v>
      </c>
    </row>
    <row r="61" spans="1:11" x14ac:dyDescent="0.25">
      <c r="A61" s="104"/>
      <c r="B61" s="24" t="s">
        <v>131</v>
      </c>
      <c r="C61" s="29">
        <v>1</v>
      </c>
      <c r="G61" s="115" t="s">
        <v>262</v>
      </c>
      <c r="H61" s="116">
        <v>4</v>
      </c>
      <c r="I61" s="116" t="s">
        <v>241</v>
      </c>
      <c r="J61" s="117">
        <v>3747.5</v>
      </c>
      <c r="K61" s="117">
        <f>J61*H61</f>
        <v>14990</v>
      </c>
    </row>
    <row r="62" spans="1:11" x14ac:dyDescent="0.25">
      <c r="A62" s="104"/>
      <c r="B62" s="22" t="s">
        <v>109</v>
      </c>
      <c r="C62" s="28">
        <v>1</v>
      </c>
      <c r="G62" s="115" t="s">
        <v>269</v>
      </c>
      <c r="H62" s="116">
        <v>9</v>
      </c>
      <c r="I62" s="116" t="s">
        <v>241</v>
      </c>
      <c r="J62" s="117">
        <v>5180</v>
      </c>
      <c r="K62" s="117">
        <f>J62*H62</f>
        <v>46620</v>
      </c>
    </row>
    <row r="63" spans="1:11" x14ac:dyDescent="0.25">
      <c r="A63" s="104"/>
      <c r="B63" s="22" t="s">
        <v>81</v>
      </c>
      <c r="C63" s="28">
        <v>1</v>
      </c>
      <c r="G63" s="115" t="s">
        <v>252</v>
      </c>
      <c r="H63" s="116" t="s">
        <v>233</v>
      </c>
      <c r="I63" s="116" t="s">
        <v>233</v>
      </c>
      <c r="J63" s="117" t="s">
        <v>233</v>
      </c>
      <c r="K63" s="117">
        <v>98366.77</v>
      </c>
    </row>
    <row r="64" spans="1:11" x14ac:dyDescent="0.25">
      <c r="A64" s="104"/>
      <c r="B64" s="24" t="s">
        <v>110</v>
      </c>
      <c r="C64" s="29">
        <v>1</v>
      </c>
      <c r="G64" s="115" t="s">
        <v>271</v>
      </c>
      <c r="H64" s="116">
        <v>4</v>
      </c>
      <c r="I64" s="116" t="s">
        <v>241</v>
      </c>
      <c r="J64" s="117">
        <v>7635.75</v>
      </c>
      <c r="K64" s="117">
        <f>J64*H64</f>
        <v>30543</v>
      </c>
    </row>
    <row r="65" spans="1:11" ht="15.75" thickBot="1" x14ac:dyDescent="0.3">
      <c r="A65" s="104"/>
      <c r="B65" s="22" t="s">
        <v>119</v>
      </c>
      <c r="C65" s="28">
        <v>8</v>
      </c>
      <c r="G65" s="115" t="s">
        <v>272</v>
      </c>
      <c r="H65" s="116">
        <v>4</v>
      </c>
      <c r="I65" s="116" t="s">
        <v>241</v>
      </c>
      <c r="J65" s="117">
        <v>2239.75</v>
      </c>
      <c r="K65" s="117">
        <f>J65*H65</f>
        <v>8959</v>
      </c>
    </row>
    <row r="66" spans="1:11" x14ac:dyDescent="0.25">
      <c r="A66" s="104"/>
      <c r="B66" s="24" t="s">
        <v>100</v>
      </c>
      <c r="C66" s="29">
        <v>8</v>
      </c>
      <c r="G66" s="83" t="s">
        <v>253</v>
      </c>
      <c r="H66" s="122">
        <v>9</v>
      </c>
      <c r="I66" s="122" t="s">
        <v>241</v>
      </c>
      <c r="J66" s="123"/>
      <c r="K66" s="126" t="s">
        <v>256</v>
      </c>
    </row>
    <row r="67" spans="1:11" x14ac:dyDescent="0.25">
      <c r="A67" s="104"/>
      <c r="B67" s="22" t="s">
        <v>120</v>
      </c>
      <c r="C67" s="28">
        <v>4</v>
      </c>
      <c r="G67" s="84" t="s">
        <v>254</v>
      </c>
      <c r="H67" s="116">
        <v>2</v>
      </c>
      <c r="I67" s="116" t="s">
        <v>241</v>
      </c>
      <c r="J67" s="117"/>
      <c r="K67" s="127" t="s">
        <v>256</v>
      </c>
    </row>
    <row r="68" spans="1:11" ht="15.75" thickBot="1" x14ac:dyDescent="0.3">
      <c r="A68" s="104"/>
      <c r="B68" s="24" t="s">
        <v>121</v>
      </c>
      <c r="C68" s="29">
        <v>10</v>
      </c>
      <c r="G68" s="85" t="s">
        <v>255</v>
      </c>
      <c r="H68" s="124">
        <v>2</v>
      </c>
      <c r="I68" s="124" t="s">
        <v>241</v>
      </c>
      <c r="J68" s="125"/>
      <c r="K68" s="128">
        <v>171000</v>
      </c>
    </row>
    <row r="69" spans="1:11" ht="15.75" x14ac:dyDescent="0.25">
      <c r="A69" s="104"/>
      <c r="B69" s="22" t="s">
        <v>124</v>
      </c>
      <c r="C69" s="28">
        <v>4</v>
      </c>
      <c r="G69" s="129" t="s">
        <v>257</v>
      </c>
      <c r="H69" s="116">
        <v>1</v>
      </c>
      <c r="I69" s="116"/>
      <c r="J69" s="117"/>
      <c r="K69" s="117"/>
    </row>
    <row r="70" spans="1:11" x14ac:dyDescent="0.25">
      <c r="A70" s="105"/>
      <c r="B70" s="32" t="s">
        <v>132</v>
      </c>
      <c r="C70" s="33">
        <v>6</v>
      </c>
      <c r="G70" s="115" t="s">
        <v>203</v>
      </c>
      <c r="H70" s="116">
        <v>1</v>
      </c>
      <c r="I70" s="116" t="s">
        <v>241</v>
      </c>
      <c r="J70" s="117">
        <v>29799</v>
      </c>
      <c r="K70" s="117">
        <f t="shared" ref="K70:K75" si="0">J70*H70</f>
        <v>29799</v>
      </c>
    </row>
    <row r="71" spans="1:11" x14ac:dyDescent="0.25">
      <c r="B71" s="55"/>
      <c r="C71" s="56"/>
      <c r="G71" s="115" t="s">
        <v>243</v>
      </c>
      <c r="H71" s="116">
        <v>2</v>
      </c>
      <c r="I71" s="116" t="s">
        <v>241</v>
      </c>
      <c r="J71" s="117">
        <v>6944</v>
      </c>
      <c r="K71" s="117">
        <f t="shared" si="0"/>
        <v>13888</v>
      </c>
    </row>
    <row r="72" spans="1:11" x14ac:dyDescent="0.25">
      <c r="B72" s="24"/>
      <c r="C72" s="25"/>
      <c r="G72" s="115" t="s">
        <v>258</v>
      </c>
      <c r="H72" s="116">
        <v>1</v>
      </c>
      <c r="I72" s="116" t="s">
        <v>241</v>
      </c>
      <c r="J72" s="117">
        <v>18685</v>
      </c>
      <c r="K72" s="117">
        <f t="shared" si="0"/>
        <v>18685</v>
      </c>
    </row>
    <row r="73" spans="1:11" x14ac:dyDescent="0.25">
      <c r="B73" s="22"/>
      <c r="C73" s="23"/>
      <c r="G73" s="115" t="s">
        <v>268</v>
      </c>
      <c r="H73" s="116">
        <v>3</v>
      </c>
      <c r="I73" s="116" t="s">
        <v>241</v>
      </c>
      <c r="J73" s="117">
        <v>17900</v>
      </c>
      <c r="K73" s="117">
        <f t="shared" si="0"/>
        <v>53700</v>
      </c>
    </row>
    <row r="74" spans="1:11" x14ac:dyDescent="0.25">
      <c r="B74" s="24"/>
      <c r="C74" s="25"/>
      <c r="G74" s="115" t="s">
        <v>263</v>
      </c>
      <c r="H74" s="116">
        <v>1</v>
      </c>
      <c r="I74" s="116" t="s">
        <v>241</v>
      </c>
      <c r="J74" s="117">
        <v>15320</v>
      </c>
      <c r="K74" s="117">
        <f t="shared" si="0"/>
        <v>15320</v>
      </c>
    </row>
    <row r="75" spans="1:11" x14ac:dyDescent="0.25">
      <c r="B75" s="22"/>
      <c r="C75" s="23"/>
      <c r="G75" s="115" t="s">
        <v>266</v>
      </c>
      <c r="H75" s="116">
        <v>6</v>
      </c>
      <c r="I75" s="116" t="s">
        <v>241</v>
      </c>
      <c r="J75" s="117">
        <v>3648.33</v>
      </c>
      <c r="K75" s="117">
        <f t="shared" si="0"/>
        <v>21889.98</v>
      </c>
    </row>
    <row r="76" spans="1:11" x14ac:dyDescent="0.25">
      <c r="B76" s="24"/>
      <c r="C76" s="25"/>
      <c r="G76" s="115" t="s">
        <v>223</v>
      </c>
      <c r="H76" s="116">
        <v>1</v>
      </c>
      <c r="I76" s="116" t="s">
        <v>241</v>
      </c>
      <c r="J76" s="117">
        <v>3499</v>
      </c>
      <c r="K76" s="117">
        <f>J76*H76</f>
        <v>3499</v>
      </c>
    </row>
    <row r="77" spans="1:11" x14ac:dyDescent="0.25">
      <c r="B77" s="22"/>
      <c r="C77" s="23"/>
      <c r="G77" s="115" t="s">
        <v>267</v>
      </c>
      <c r="H77" s="116">
        <v>5</v>
      </c>
      <c r="I77" s="116" t="s">
        <v>241</v>
      </c>
      <c r="J77" s="117">
        <v>2991</v>
      </c>
      <c r="K77" s="117">
        <f>J77*H77</f>
        <v>14955</v>
      </c>
    </row>
    <row r="78" spans="1:11" x14ac:dyDescent="0.25">
      <c r="B78" s="24"/>
      <c r="C78" s="25"/>
      <c r="G78" s="115" t="s">
        <v>270</v>
      </c>
      <c r="H78" s="116">
        <v>9</v>
      </c>
      <c r="I78" s="116" t="s">
        <v>241</v>
      </c>
      <c r="J78" s="117">
        <v>3200</v>
      </c>
      <c r="K78" s="117">
        <f>J78*H78</f>
        <v>28800</v>
      </c>
    </row>
    <row r="79" spans="1:11" ht="15.75" x14ac:dyDescent="0.25">
      <c r="B79" s="22"/>
      <c r="C79" s="23"/>
      <c r="G79" s="129" t="s">
        <v>264</v>
      </c>
      <c r="H79" s="116"/>
      <c r="I79" s="116"/>
      <c r="J79" s="117"/>
      <c r="K79" s="117"/>
    </row>
    <row r="80" spans="1:11" x14ac:dyDescent="0.25">
      <c r="B80" s="24"/>
      <c r="C80" s="25"/>
      <c r="G80" s="115" t="s">
        <v>265</v>
      </c>
      <c r="H80" s="116">
        <v>2</v>
      </c>
      <c r="I80" s="116" t="s">
        <v>241</v>
      </c>
      <c r="J80" s="117">
        <v>20199</v>
      </c>
      <c r="K80" s="117">
        <f>J80*H80</f>
        <v>40398</v>
      </c>
    </row>
    <row r="81" spans="2:11" x14ac:dyDescent="0.25">
      <c r="B81" s="22"/>
      <c r="C81" s="23"/>
      <c r="G81" s="115" t="s">
        <v>273</v>
      </c>
      <c r="H81" s="116">
        <v>1</v>
      </c>
      <c r="I81" s="116" t="s">
        <v>241</v>
      </c>
      <c r="J81" s="117">
        <v>63809</v>
      </c>
      <c r="K81" s="117">
        <f>J81*H81</f>
        <v>63809</v>
      </c>
    </row>
    <row r="82" spans="2:11" x14ac:dyDescent="0.25">
      <c r="B82" s="24"/>
      <c r="C82" s="25"/>
      <c r="G82" s="115" t="s">
        <v>274</v>
      </c>
      <c r="H82" s="116" t="s">
        <v>233</v>
      </c>
      <c r="I82" s="116" t="s">
        <v>233</v>
      </c>
      <c r="J82" s="117"/>
      <c r="K82" s="117">
        <v>78800</v>
      </c>
    </row>
    <row r="83" spans="2:11" x14ac:dyDescent="0.25">
      <c r="B83" s="22"/>
      <c r="C83" s="23"/>
      <c r="G83" s="115" t="s">
        <v>275</v>
      </c>
      <c r="H83" s="116" t="s">
        <v>233</v>
      </c>
      <c r="I83" s="116" t="s">
        <v>233</v>
      </c>
      <c r="J83" s="117"/>
      <c r="K83" s="117">
        <v>35000</v>
      </c>
    </row>
    <row r="84" spans="2:11" ht="15.75" thickBot="1" x14ac:dyDescent="0.3">
      <c r="I84" s="112" t="s">
        <v>250</v>
      </c>
      <c r="J84" s="113"/>
      <c r="K84" s="114">
        <f>SUM(Tabla2418[Precio total])</f>
        <v>840627.81</v>
      </c>
    </row>
    <row r="88" spans="2:11" x14ac:dyDescent="0.25">
      <c r="G88" s="106" t="s">
        <v>227</v>
      </c>
      <c r="H88" s="106"/>
      <c r="I88" s="106"/>
      <c r="J88" s="106"/>
      <c r="K88" s="106"/>
    </row>
    <row r="89" spans="2:11" ht="15" customHeight="1" x14ac:dyDescent="0.25">
      <c r="G89" s="106"/>
      <c r="H89" s="106"/>
      <c r="I89" s="106"/>
      <c r="J89" s="106"/>
      <c r="K89" s="106"/>
    </row>
    <row r="90" spans="2:11" ht="15.75" thickBot="1" x14ac:dyDescent="0.3"/>
    <row r="91" spans="2:11" ht="19.5" thickBot="1" x14ac:dyDescent="0.3">
      <c r="G91" s="118" t="s">
        <v>235</v>
      </c>
      <c r="H91" s="119" t="s">
        <v>2</v>
      </c>
      <c r="I91" s="119" t="s">
        <v>240</v>
      </c>
      <c r="J91" s="120" t="s">
        <v>226</v>
      </c>
      <c r="K91" s="121" t="s">
        <v>225</v>
      </c>
    </row>
    <row r="92" spans="2:11" ht="15" customHeight="1" x14ac:dyDescent="0.25">
      <c r="G92" s="20" t="s">
        <v>229</v>
      </c>
      <c r="H92" s="86">
        <v>1</v>
      </c>
      <c r="I92" s="86" t="s">
        <v>241</v>
      </c>
      <c r="J92" s="107">
        <v>41998</v>
      </c>
      <c r="K92" s="107">
        <f>J92*H92</f>
        <v>41998</v>
      </c>
    </row>
    <row r="93" spans="2:11" ht="15" customHeight="1" thickBot="1" x14ac:dyDescent="0.3">
      <c r="I93" s="112" t="s">
        <v>250</v>
      </c>
      <c r="J93" s="113"/>
      <c r="K93" s="114">
        <f>SUM(Tabla2519[Precio total])</f>
        <v>41998</v>
      </c>
    </row>
    <row r="94" spans="2:11" ht="15" customHeight="1" x14ac:dyDescent="0.25"/>
    <row r="95" spans="2:11" ht="15" customHeight="1" x14ac:dyDescent="0.25"/>
    <row r="98" spans="1:12" x14ac:dyDescent="0.25">
      <c r="G98" s="106" t="s">
        <v>228</v>
      </c>
      <c r="H98" s="106"/>
      <c r="I98" s="106"/>
      <c r="J98" s="106"/>
      <c r="K98" s="106"/>
    </row>
    <row r="99" spans="1:12" x14ac:dyDescent="0.25">
      <c r="A99" s="54"/>
      <c r="G99" s="106"/>
      <c r="H99" s="106"/>
      <c r="I99" s="106"/>
      <c r="J99" s="106"/>
      <c r="K99" s="106"/>
    </row>
    <row r="100" spans="1:12" ht="15.75" thickBot="1" x14ac:dyDescent="0.3">
      <c r="A100" s="54"/>
    </row>
    <row r="101" spans="1:12" ht="19.5" thickBot="1" x14ac:dyDescent="0.3">
      <c r="A101" s="54"/>
      <c r="G101" s="118" t="s">
        <v>235</v>
      </c>
      <c r="H101" s="119" t="s">
        <v>2</v>
      </c>
      <c r="I101" s="119" t="s">
        <v>240</v>
      </c>
      <c r="J101" s="120" t="s">
        <v>226</v>
      </c>
      <c r="K101" s="121" t="s">
        <v>225</v>
      </c>
    </row>
    <row r="102" spans="1:12" x14ac:dyDescent="0.25">
      <c r="A102" s="54"/>
      <c r="G102" s="115" t="s">
        <v>230</v>
      </c>
      <c r="H102" s="116">
        <v>2</v>
      </c>
      <c r="I102" s="116" t="s">
        <v>241</v>
      </c>
      <c r="J102" s="117">
        <v>16000</v>
      </c>
      <c r="K102" s="117">
        <f>J102*H102</f>
        <v>32000</v>
      </c>
    </row>
    <row r="103" spans="1:12" x14ac:dyDescent="0.25">
      <c r="G103" s="115" t="s">
        <v>236</v>
      </c>
      <c r="H103" s="116">
        <v>4</v>
      </c>
      <c r="I103" s="116" t="s">
        <v>241</v>
      </c>
      <c r="J103" s="117">
        <v>9450</v>
      </c>
      <c r="K103" s="117">
        <f t="shared" ref="K103:K117" si="1">J103*H103</f>
        <v>37800</v>
      </c>
    </row>
    <row r="104" spans="1:12" x14ac:dyDescent="0.25">
      <c r="G104" s="115" t="s">
        <v>203</v>
      </c>
      <c r="H104" s="116">
        <v>1</v>
      </c>
      <c r="I104" s="116" t="s">
        <v>241</v>
      </c>
      <c r="J104" s="117">
        <v>29350</v>
      </c>
      <c r="K104" s="117">
        <f t="shared" si="1"/>
        <v>29350</v>
      </c>
    </row>
    <row r="105" spans="1:12" x14ac:dyDescent="0.25">
      <c r="G105" s="115" t="s">
        <v>237</v>
      </c>
      <c r="H105" s="116">
        <v>4</v>
      </c>
      <c r="I105" s="116" t="s">
        <v>241</v>
      </c>
      <c r="J105" s="117">
        <v>5829</v>
      </c>
      <c r="K105" s="117">
        <f t="shared" si="1"/>
        <v>23316</v>
      </c>
    </row>
    <row r="106" spans="1:12" ht="15" customHeight="1" x14ac:dyDescent="0.25">
      <c r="F106" s="108"/>
      <c r="G106" s="115" t="s">
        <v>231</v>
      </c>
      <c r="H106" s="116">
        <v>1</v>
      </c>
      <c r="I106" s="116" t="s">
        <v>241</v>
      </c>
      <c r="J106" s="117">
        <v>24541</v>
      </c>
      <c r="K106" s="117">
        <f t="shared" si="1"/>
        <v>24541</v>
      </c>
    </row>
    <row r="107" spans="1:12" ht="15" customHeight="1" x14ac:dyDescent="0.25">
      <c r="F107" s="108"/>
      <c r="G107" s="115" t="s">
        <v>232</v>
      </c>
      <c r="H107" s="116">
        <v>1</v>
      </c>
      <c r="I107" s="116" t="s">
        <v>241</v>
      </c>
      <c r="J107" s="117">
        <v>26964</v>
      </c>
      <c r="K107" s="117">
        <f t="shared" si="1"/>
        <v>26964</v>
      </c>
    </row>
    <row r="108" spans="1:12" x14ac:dyDescent="0.25">
      <c r="G108" s="115" t="s">
        <v>238</v>
      </c>
      <c r="H108" s="116">
        <v>2</v>
      </c>
      <c r="I108" s="116" t="s">
        <v>241</v>
      </c>
      <c r="J108" s="117">
        <v>21519</v>
      </c>
      <c r="K108" s="117">
        <f t="shared" si="1"/>
        <v>43038</v>
      </c>
    </row>
    <row r="109" spans="1:12" x14ac:dyDescent="0.25">
      <c r="G109" s="115" t="s">
        <v>239</v>
      </c>
      <c r="H109" s="116">
        <v>2</v>
      </c>
      <c r="I109" s="116" t="s">
        <v>241</v>
      </c>
      <c r="J109" s="117">
        <v>5000</v>
      </c>
      <c r="K109" s="117">
        <f t="shared" si="1"/>
        <v>10000</v>
      </c>
    </row>
    <row r="110" spans="1:12" x14ac:dyDescent="0.25">
      <c r="G110" s="115" t="s">
        <v>234</v>
      </c>
      <c r="H110" s="116">
        <v>2</v>
      </c>
      <c r="I110" s="116" t="s">
        <v>241</v>
      </c>
      <c r="J110" s="117">
        <v>18913</v>
      </c>
      <c r="K110" s="117">
        <f t="shared" si="1"/>
        <v>37826</v>
      </c>
    </row>
    <row r="111" spans="1:12" x14ac:dyDescent="0.25">
      <c r="G111" s="115" t="s">
        <v>242</v>
      </c>
      <c r="H111" s="116">
        <v>4</v>
      </c>
      <c r="I111" s="116" t="s">
        <v>241</v>
      </c>
      <c r="J111" s="117">
        <v>2750</v>
      </c>
      <c r="K111" s="117">
        <f t="shared" si="1"/>
        <v>11000</v>
      </c>
      <c r="L111" s="20"/>
    </row>
    <row r="112" spans="1:12" x14ac:dyDescent="0.25">
      <c r="G112" s="115" t="s">
        <v>243</v>
      </c>
      <c r="H112" s="116">
        <v>1</v>
      </c>
      <c r="I112" s="116" t="s">
        <v>241</v>
      </c>
      <c r="J112" s="117">
        <v>5000</v>
      </c>
      <c r="K112" s="117">
        <f t="shared" si="1"/>
        <v>5000</v>
      </c>
    </row>
    <row r="113" spans="1:11" ht="15" customHeight="1" x14ac:dyDescent="0.25">
      <c r="G113" s="115" t="s">
        <v>244</v>
      </c>
      <c r="H113" s="116">
        <v>2</v>
      </c>
      <c r="I113" s="116" t="s">
        <v>241</v>
      </c>
      <c r="J113" s="117">
        <v>6300</v>
      </c>
      <c r="K113" s="117">
        <f t="shared" si="1"/>
        <v>12600</v>
      </c>
    </row>
    <row r="114" spans="1:11" ht="15" customHeight="1" x14ac:dyDescent="0.25">
      <c r="G114" s="115" t="s">
        <v>245</v>
      </c>
      <c r="H114" s="116">
        <v>6</v>
      </c>
      <c r="I114" s="116" t="s">
        <v>241</v>
      </c>
      <c r="J114" s="117">
        <v>7000</v>
      </c>
      <c r="K114" s="117">
        <f t="shared" si="1"/>
        <v>42000</v>
      </c>
    </row>
    <row r="115" spans="1:11" x14ac:dyDescent="0.25">
      <c r="G115" s="115" t="s">
        <v>246</v>
      </c>
      <c r="H115" s="116">
        <v>2</v>
      </c>
      <c r="I115" s="116" t="s">
        <v>241</v>
      </c>
      <c r="J115" s="117">
        <v>3000</v>
      </c>
      <c r="K115" s="117">
        <f t="shared" si="1"/>
        <v>6000</v>
      </c>
    </row>
    <row r="116" spans="1:11" x14ac:dyDescent="0.25">
      <c r="G116" s="115" t="s">
        <v>247</v>
      </c>
      <c r="H116" s="116">
        <v>6</v>
      </c>
      <c r="I116" s="116" t="s">
        <v>241</v>
      </c>
      <c r="J116" s="117">
        <v>20106</v>
      </c>
      <c r="K116" s="117">
        <f t="shared" si="1"/>
        <v>120636</v>
      </c>
    </row>
    <row r="117" spans="1:11" x14ac:dyDescent="0.25">
      <c r="G117" s="115" t="s">
        <v>248</v>
      </c>
      <c r="H117" s="116">
        <v>1</v>
      </c>
      <c r="I117" s="116" t="s">
        <v>241</v>
      </c>
      <c r="J117" s="117">
        <v>5000</v>
      </c>
      <c r="K117" s="117">
        <f t="shared" si="1"/>
        <v>5000</v>
      </c>
    </row>
    <row r="118" spans="1:11" x14ac:dyDescent="0.25">
      <c r="G118" s="115" t="s">
        <v>249</v>
      </c>
      <c r="H118" s="116">
        <v>1</v>
      </c>
      <c r="I118" s="116" t="s">
        <v>241</v>
      </c>
      <c r="J118" s="117">
        <v>80000</v>
      </c>
      <c r="K118" s="117">
        <f>J118*H118</f>
        <v>80000</v>
      </c>
    </row>
    <row r="119" spans="1:11" ht="15.75" thickBot="1" x14ac:dyDescent="0.3">
      <c r="I119" s="112" t="s">
        <v>250</v>
      </c>
      <c r="J119" s="113"/>
      <c r="K119" s="114">
        <f>SUM(Tabla2[Precio total])</f>
        <v>547071</v>
      </c>
    </row>
    <row r="120" spans="1:11" x14ac:dyDescent="0.25">
      <c r="G120" s="115"/>
      <c r="H120" s="116"/>
      <c r="I120" s="116"/>
      <c r="J120" s="117"/>
      <c r="K120" s="117"/>
    </row>
    <row r="121" spans="1:11" x14ac:dyDescent="0.25">
      <c r="G121" s="115"/>
      <c r="H121" s="116"/>
      <c r="I121" s="116"/>
      <c r="J121" s="117"/>
      <c r="K121" s="117"/>
    </row>
    <row r="122" spans="1:11" ht="15.75" thickBot="1" x14ac:dyDescent="0.3">
      <c r="G122" s="115"/>
      <c r="H122" s="116"/>
      <c r="I122" s="116"/>
      <c r="J122" s="117"/>
      <c r="K122" s="117"/>
    </row>
    <row r="123" spans="1:11" ht="15.75" thickBot="1" x14ac:dyDescent="0.3">
      <c r="G123" s="115"/>
      <c r="H123" s="116"/>
      <c r="I123" s="109" t="s">
        <v>277</v>
      </c>
      <c r="J123" s="110"/>
      <c r="K123" s="111">
        <f>SUM(K119,K93,K84)</f>
        <v>1429696.81</v>
      </c>
    </row>
    <row r="124" spans="1:11" ht="15" customHeight="1" x14ac:dyDescent="0.25">
      <c r="F124" s="108"/>
      <c r="G124" s="115"/>
      <c r="H124" s="116"/>
      <c r="J124" s="116"/>
      <c r="K124" s="117"/>
    </row>
    <row r="125" spans="1:11" ht="15" customHeight="1" x14ac:dyDescent="0.25">
      <c r="F125" s="108"/>
      <c r="G125" s="115"/>
      <c r="H125" s="116"/>
      <c r="I125" s="116"/>
      <c r="J125" s="117"/>
      <c r="K125" s="117"/>
    </row>
    <row r="126" spans="1:11" x14ac:dyDescent="0.25">
      <c r="G126" s="115"/>
      <c r="H126" s="116"/>
      <c r="I126" s="116"/>
      <c r="J126" s="117"/>
      <c r="K126" s="117"/>
    </row>
    <row r="127" spans="1:11" x14ac:dyDescent="0.25">
      <c r="G127" s="115"/>
      <c r="H127" s="116"/>
      <c r="I127" s="116"/>
      <c r="J127" s="117"/>
      <c r="K127" s="117"/>
    </row>
    <row r="128" spans="1:11" ht="15" customHeight="1" x14ac:dyDescent="0.25">
      <c r="A128" s="54"/>
      <c r="G128" s="115"/>
      <c r="H128" s="116"/>
      <c r="I128" s="116"/>
      <c r="J128" s="117"/>
      <c r="K128" s="117"/>
    </row>
    <row r="129" spans="1:11" ht="15" customHeight="1" x14ac:dyDescent="0.25">
      <c r="A129" s="54"/>
      <c r="G129" s="115"/>
      <c r="H129" s="116"/>
      <c r="I129" s="116"/>
      <c r="J129" s="117"/>
      <c r="K129" s="117"/>
    </row>
    <row r="130" spans="1:11" x14ac:dyDescent="0.25">
      <c r="A130" s="54"/>
      <c r="G130" s="115"/>
      <c r="H130" s="116"/>
      <c r="I130" s="116"/>
      <c r="J130" s="117"/>
      <c r="K130" s="117"/>
    </row>
    <row r="131" spans="1:11" x14ac:dyDescent="0.25">
      <c r="A131" s="54"/>
      <c r="G131" s="115"/>
      <c r="H131" s="116"/>
      <c r="I131" s="116"/>
      <c r="J131" s="117"/>
      <c r="K131" s="117"/>
    </row>
    <row r="132" spans="1:11" x14ac:dyDescent="0.25">
      <c r="A132" s="54"/>
      <c r="G132" s="115"/>
      <c r="H132" s="116"/>
      <c r="I132" s="116"/>
      <c r="J132" s="117"/>
      <c r="K132" s="117"/>
    </row>
    <row r="133" spans="1:11" x14ac:dyDescent="0.25">
      <c r="A133" s="54"/>
      <c r="G133"/>
      <c r="H133"/>
      <c r="I133"/>
      <c r="J133"/>
      <c r="K133"/>
    </row>
    <row r="134" spans="1:11" x14ac:dyDescent="0.25">
      <c r="A134" s="54"/>
      <c r="G134"/>
      <c r="H134"/>
      <c r="I134"/>
      <c r="J134"/>
      <c r="K134"/>
    </row>
    <row r="135" spans="1:11" x14ac:dyDescent="0.25">
      <c r="A135" s="54"/>
      <c r="G135"/>
      <c r="H135"/>
      <c r="I135"/>
      <c r="J135"/>
      <c r="K135"/>
    </row>
    <row r="136" spans="1:11" x14ac:dyDescent="0.25">
      <c r="A136" s="54"/>
      <c r="G136"/>
      <c r="H136"/>
      <c r="I136"/>
      <c r="J136"/>
      <c r="K136"/>
    </row>
    <row r="137" spans="1:11" ht="14.25" customHeight="1" x14ac:dyDescent="0.25">
      <c r="A137" s="54"/>
      <c r="G137"/>
      <c r="H137"/>
      <c r="I137"/>
      <c r="J137"/>
      <c r="K137"/>
    </row>
    <row r="138" spans="1:11" ht="14.25" customHeight="1" x14ac:dyDescent="0.25">
      <c r="A138" s="54"/>
      <c r="G138"/>
      <c r="H138"/>
      <c r="I138"/>
      <c r="J138"/>
      <c r="K138"/>
    </row>
    <row r="139" spans="1:11" ht="14.25" customHeight="1" x14ac:dyDescent="0.25">
      <c r="A139" s="54"/>
      <c r="G139"/>
      <c r="H139"/>
      <c r="I139"/>
      <c r="J139"/>
      <c r="K139"/>
    </row>
    <row r="140" spans="1:11" ht="14.25" customHeight="1" x14ac:dyDescent="0.25">
      <c r="A140" s="54"/>
      <c r="G140"/>
      <c r="H140"/>
      <c r="I140"/>
      <c r="J140"/>
      <c r="K140"/>
    </row>
    <row r="141" spans="1:11" ht="14.25" customHeight="1" x14ac:dyDescent="0.25">
      <c r="A141" s="54"/>
      <c r="G141"/>
      <c r="H141"/>
      <c r="I141"/>
      <c r="J141"/>
      <c r="K141"/>
    </row>
    <row r="142" spans="1:11" ht="14.25" customHeight="1" x14ac:dyDescent="0.25">
      <c r="A142" s="54"/>
      <c r="G142"/>
      <c r="H142"/>
      <c r="I142"/>
      <c r="J142"/>
      <c r="K142"/>
    </row>
    <row r="143" spans="1:11" ht="14.25" customHeight="1" x14ac:dyDescent="0.25">
      <c r="A143" s="54"/>
      <c r="G143"/>
      <c r="H143"/>
      <c r="I143"/>
      <c r="J143"/>
      <c r="K143"/>
    </row>
    <row r="144" spans="1:11" ht="14.25" customHeight="1" x14ac:dyDescent="0.25">
      <c r="A144" s="54"/>
      <c r="G144"/>
      <c r="H144"/>
      <c r="I144"/>
      <c r="J144"/>
      <c r="K144"/>
    </row>
    <row r="145" spans="1:11" ht="14.25" customHeight="1" x14ac:dyDescent="0.25">
      <c r="A145" s="54"/>
      <c r="G145"/>
      <c r="H145"/>
      <c r="I145"/>
      <c r="J145"/>
      <c r="K145"/>
    </row>
    <row r="146" spans="1:11" ht="14.25" customHeight="1" x14ac:dyDescent="0.25">
      <c r="A146" s="54"/>
      <c r="G146"/>
      <c r="H146"/>
      <c r="I146"/>
      <c r="J146"/>
      <c r="K146"/>
    </row>
    <row r="147" spans="1:11" ht="14.25" customHeight="1" x14ac:dyDescent="0.25">
      <c r="A147" s="54"/>
      <c r="G147"/>
      <c r="H147"/>
      <c r="I147"/>
      <c r="J147"/>
      <c r="K147"/>
    </row>
    <row r="148" spans="1:11" ht="14.25" customHeight="1" x14ac:dyDescent="0.25">
      <c r="A148" s="54"/>
      <c r="G148"/>
      <c r="H148"/>
      <c r="I148"/>
      <c r="J148"/>
      <c r="K148"/>
    </row>
    <row r="149" spans="1:11" ht="14.25" customHeight="1" x14ac:dyDescent="0.25">
      <c r="A149" s="54"/>
      <c r="G149"/>
      <c r="H149"/>
      <c r="I149"/>
      <c r="J149"/>
      <c r="K149"/>
    </row>
    <row r="150" spans="1:11" x14ac:dyDescent="0.25">
      <c r="A150" s="54"/>
      <c r="G150"/>
      <c r="H150"/>
      <c r="I150"/>
      <c r="J150"/>
      <c r="K150"/>
    </row>
    <row r="151" spans="1:11" x14ac:dyDescent="0.25">
      <c r="G151"/>
      <c r="H151"/>
      <c r="I151"/>
      <c r="J151"/>
      <c r="K151"/>
    </row>
    <row r="152" spans="1:11" x14ac:dyDescent="0.25">
      <c r="G152"/>
      <c r="H152"/>
      <c r="I152"/>
      <c r="J152"/>
      <c r="K152"/>
    </row>
    <row r="153" spans="1:11" x14ac:dyDescent="0.25">
      <c r="G153"/>
      <c r="H153"/>
      <c r="I153"/>
      <c r="J153"/>
      <c r="K153"/>
    </row>
    <row r="162" spans="6:6" ht="15" customHeight="1" x14ac:dyDescent="0.25">
      <c r="F162" s="108"/>
    </row>
    <row r="163" spans="6:6" ht="15" customHeight="1" x14ac:dyDescent="0.25">
      <c r="F163" s="108"/>
    </row>
  </sheetData>
  <mergeCells count="15">
    <mergeCell ref="I84:J84"/>
    <mergeCell ref="G54:K55"/>
    <mergeCell ref="I123:J123"/>
    <mergeCell ref="I119:J119"/>
    <mergeCell ref="G98:K99"/>
    <mergeCell ref="G88:K89"/>
    <mergeCell ref="I93:J93"/>
    <mergeCell ref="A35:A53"/>
    <mergeCell ref="A54:A70"/>
    <mergeCell ref="A31:A34"/>
    <mergeCell ref="A4:A9"/>
    <mergeCell ref="A10:A13"/>
    <mergeCell ref="A14:A18"/>
    <mergeCell ref="A19:A24"/>
    <mergeCell ref="A25:A30"/>
  </mergeCells>
  <pageMargins left="0.7" right="0.7" top="0.75" bottom="0.75" header="0.3" footer="0.3"/>
  <pageSetup paperSize="9" orientation="portrait" r:id="rId1"/>
  <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65EDF-7B8D-4CCD-8A1A-7BB556C26733}">
  <dimension ref="B3:H262"/>
  <sheetViews>
    <sheetView topLeftCell="A52" zoomScale="55" zoomScaleNormal="55" workbookViewId="0">
      <selection activeCell="G250" sqref="G250"/>
    </sheetView>
  </sheetViews>
  <sheetFormatPr baseColWidth="10" defaultRowHeight="15" x14ac:dyDescent="0.25"/>
  <cols>
    <col min="2" max="2" width="32.28515625" customWidth="1"/>
    <col min="3" max="3" width="12.28515625" customWidth="1"/>
    <col min="5" max="5" width="63.140625" customWidth="1"/>
  </cols>
  <sheetData>
    <row r="3" spans="2:5" ht="15" customHeight="1" x14ac:dyDescent="0.25">
      <c r="B3" s="96" t="s">
        <v>51</v>
      </c>
      <c r="C3" s="96"/>
      <c r="D3" s="96"/>
    </row>
    <row r="4" spans="2:5" x14ac:dyDescent="0.25">
      <c r="B4" s="96"/>
      <c r="C4" s="96"/>
      <c r="D4" s="96"/>
    </row>
    <row r="7" spans="2:5" x14ac:dyDescent="0.25">
      <c r="B7" s="3" t="s">
        <v>0</v>
      </c>
      <c r="C7" s="3" t="s">
        <v>2</v>
      </c>
      <c r="D7" s="3" t="s">
        <v>3</v>
      </c>
      <c r="E7" s="3" t="s">
        <v>1</v>
      </c>
    </row>
    <row r="8" spans="2:5" x14ac:dyDescent="0.25">
      <c r="B8" s="3" t="s">
        <v>7</v>
      </c>
      <c r="C8" s="3">
        <v>1</v>
      </c>
      <c r="D8" s="3"/>
      <c r="E8" s="3"/>
    </row>
    <row r="9" spans="2:5" x14ac:dyDescent="0.25">
      <c r="B9" s="3" t="s">
        <v>26</v>
      </c>
      <c r="C9" s="3">
        <v>1</v>
      </c>
      <c r="D9" s="3"/>
      <c r="E9" s="3"/>
    </row>
    <row r="10" spans="2:5" x14ac:dyDescent="0.25">
      <c r="B10" s="3" t="s">
        <v>8</v>
      </c>
      <c r="C10" s="3">
        <v>2</v>
      </c>
      <c r="D10" s="3"/>
      <c r="E10" s="3" t="s">
        <v>88</v>
      </c>
    </row>
    <row r="11" spans="2:5" x14ac:dyDescent="0.25">
      <c r="B11" s="3" t="s">
        <v>72</v>
      </c>
      <c r="C11" s="3">
        <v>1</v>
      </c>
      <c r="D11" s="3"/>
      <c r="E11" s="3" t="s">
        <v>71</v>
      </c>
    </row>
    <row r="12" spans="2:5" x14ac:dyDescent="0.25">
      <c r="B12" s="3" t="s">
        <v>70</v>
      </c>
      <c r="C12" s="3">
        <v>1</v>
      </c>
      <c r="D12" s="3"/>
      <c r="E12" s="3" t="s">
        <v>71</v>
      </c>
    </row>
    <row r="13" spans="2:5" x14ac:dyDescent="0.25">
      <c r="B13" s="2" t="s">
        <v>4</v>
      </c>
      <c r="C13" s="2">
        <v>2</v>
      </c>
      <c r="D13" s="3"/>
      <c r="E13" s="3"/>
    </row>
    <row r="15" spans="2:5" x14ac:dyDescent="0.25">
      <c r="B15" s="100" t="s">
        <v>52</v>
      </c>
      <c r="C15" s="102"/>
      <c r="D15" s="102"/>
      <c r="E15" s="102"/>
    </row>
    <row r="16" spans="2:5" x14ac:dyDescent="0.25">
      <c r="B16" s="101"/>
      <c r="C16" s="102"/>
      <c r="D16" s="102"/>
      <c r="E16" s="102"/>
    </row>
    <row r="17" spans="2:5" ht="35.25" customHeight="1" x14ac:dyDescent="0.25"/>
    <row r="18" spans="2:5" ht="35.25" customHeight="1" x14ac:dyDescent="0.25"/>
    <row r="19" spans="2:5" ht="35.25" customHeight="1" x14ac:dyDescent="0.25"/>
    <row r="20" spans="2:5" ht="35.25" customHeight="1" x14ac:dyDescent="0.25"/>
    <row r="21" spans="2:5" ht="35.25" customHeight="1" x14ac:dyDescent="0.25"/>
    <row r="22" spans="2:5" ht="35.25" customHeight="1" x14ac:dyDescent="0.25"/>
    <row r="23" spans="2:5" ht="35.25" customHeight="1" x14ac:dyDescent="0.25"/>
    <row r="24" spans="2:5" ht="35.25" customHeight="1" x14ac:dyDescent="0.25"/>
    <row r="28" spans="2:5" x14ac:dyDescent="0.25">
      <c r="B28" s="96" t="s">
        <v>64</v>
      </c>
      <c r="C28" s="96"/>
      <c r="D28" s="96"/>
    </row>
    <row r="29" spans="2:5" x14ac:dyDescent="0.25">
      <c r="B29" s="96"/>
      <c r="C29" s="96"/>
      <c r="D29" s="96"/>
    </row>
    <row r="32" spans="2:5" x14ac:dyDescent="0.25">
      <c r="B32" s="3" t="s">
        <v>0</v>
      </c>
      <c r="C32" s="3" t="s">
        <v>2</v>
      </c>
      <c r="D32" s="3" t="s">
        <v>3</v>
      </c>
      <c r="E32" s="3" t="s">
        <v>1</v>
      </c>
    </row>
    <row r="33" spans="2:5" x14ac:dyDescent="0.25">
      <c r="B33" s="2" t="s">
        <v>6</v>
      </c>
      <c r="C33" s="2">
        <v>1</v>
      </c>
      <c r="D33" s="3"/>
      <c r="E33" s="3" t="s">
        <v>9</v>
      </c>
    </row>
    <row r="34" spans="2:5" x14ac:dyDescent="0.25">
      <c r="B34" s="3" t="s">
        <v>25</v>
      </c>
      <c r="C34" s="3">
        <v>1</v>
      </c>
      <c r="D34" s="3"/>
      <c r="E34" s="3" t="s">
        <v>27</v>
      </c>
    </row>
    <row r="35" spans="2:5" x14ac:dyDescent="0.25">
      <c r="B35" s="2" t="s">
        <v>11</v>
      </c>
      <c r="C35" s="2">
        <v>2</v>
      </c>
      <c r="D35" s="3"/>
      <c r="E35" s="3" t="s">
        <v>10</v>
      </c>
    </row>
    <row r="36" spans="2:5" x14ac:dyDescent="0.25">
      <c r="B36" s="3" t="s">
        <v>73</v>
      </c>
      <c r="C36" s="3">
        <v>1</v>
      </c>
      <c r="D36" s="3"/>
      <c r="E36" s="3"/>
    </row>
    <row r="38" spans="2:5" x14ac:dyDescent="0.25">
      <c r="B38" s="100" t="s">
        <v>52</v>
      </c>
    </row>
    <row r="39" spans="2:5" x14ac:dyDescent="0.25">
      <c r="B39" s="101"/>
    </row>
    <row r="63" spans="2:4" x14ac:dyDescent="0.25">
      <c r="B63" s="96" t="s">
        <v>65</v>
      </c>
      <c r="C63" s="96"/>
      <c r="D63" s="96"/>
    </row>
    <row r="64" spans="2:4" x14ac:dyDescent="0.25">
      <c r="B64" s="96"/>
      <c r="C64" s="96"/>
      <c r="D64" s="96"/>
    </row>
    <row r="67" spans="2:5" ht="30" x14ac:dyDescent="0.25">
      <c r="B67" s="3" t="s">
        <v>66</v>
      </c>
      <c r="C67" s="3" t="s">
        <v>2</v>
      </c>
      <c r="D67" s="3" t="s">
        <v>3</v>
      </c>
      <c r="E67" s="3" t="s">
        <v>1</v>
      </c>
    </row>
    <row r="68" spans="2:5" x14ac:dyDescent="0.25">
      <c r="B68" s="3" t="s">
        <v>75</v>
      </c>
      <c r="C68" s="3">
        <v>8</v>
      </c>
      <c r="D68" s="3"/>
      <c r="E68" s="3" t="s">
        <v>68</v>
      </c>
    </row>
    <row r="69" spans="2:5" x14ac:dyDescent="0.25">
      <c r="B69" s="3" t="s">
        <v>67</v>
      </c>
      <c r="C69" s="3">
        <v>8</v>
      </c>
      <c r="D69" s="3"/>
      <c r="E69" s="3"/>
    </row>
    <row r="70" spans="2:5" x14ac:dyDescent="0.25">
      <c r="B70" s="2" t="s">
        <v>6</v>
      </c>
      <c r="C70" s="2">
        <v>8</v>
      </c>
      <c r="D70" s="3"/>
      <c r="E70" s="3" t="s">
        <v>9</v>
      </c>
    </row>
    <row r="71" spans="2:5" x14ac:dyDescent="0.25">
      <c r="B71" s="3" t="s">
        <v>25</v>
      </c>
      <c r="C71" s="3">
        <v>8</v>
      </c>
      <c r="D71" s="3"/>
      <c r="E71" s="3" t="s">
        <v>27</v>
      </c>
    </row>
    <row r="72" spans="2:5" x14ac:dyDescent="0.25">
      <c r="B72" s="2" t="s">
        <v>11</v>
      </c>
      <c r="C72" s="2">
        <v>12</v>
      </c>
      <c r="D72" s="3"/>
      <c r="E72" s="3" t="s">
        <v>10</v>
      </c>
    </row>
    <row r="74" spans="2:5" x14ac:dyDescent="0.25">
      <c r="B74" s="96" t="s">
        <v>52</v>
      </c>
      <c r="C74" s="19"/>
    </row>
    <row r="75" spans="2:5" x14ac:dyDescent="0.25">
      <c r="B75" s="98"/>
      <c r="C75" s="19"/>
    </row>
    <row r="97" spans="2:5" x14ac:dyDescent="0.25">
      <c r="B97" s="96" t="s">
        <v>84</v>
      </c>
      <c r="C97" s="96"/>
      <c r="D97" s="96"/>
    </row>
    <row r="98" spans="2:5" x14ac:dyDescent="0.25">
      <c r="B98" s="96"/>
      <c r="C98" s="96"/>
      <c r="D98" s="96"/>
    </row>
    <row r="101" spans="2:5" ht="30" x14ac:dyDescent="0.25">
      <c r="B101" s="18" t="s">
        <v>66</v>
      </c>
      <c r="C101" s="18" t="s">
        <v>2</v>
      </c>
      <c r="D101" s="18" t="s">
        <v>3</v>
      </c>
      <c r="E101" s="18" t="s">
        <v>1</v>
      </c>
    </row>
    <row r="102" spans="2:5" x14ac:dyDescent="0.25">
      <c r="B102" s="18" t="s">
        <v>91</v>
      </c>
      <c r="C102" s="18">
        <v>1</v>
      </c>
      <c r="D102" s="18"/>
      <c r="E102" s="18" t="s">
        <v>68</v>
      </c>
    </row>
    <row r="103" spans="2:5" x14ac:dyDescent="0.25">
      <c r="B103" s="18" t="s">
        <v>92</v>
      </c>
      <c r="C103" s="18">
        <v>1</v>
      </c>
      <c r="D103" s="18"/>
      <c r="E103" s="18" t="s">
        <v>68</v>
      </c>
    </row>
    <row r="104" spans="2:5" x14ac:dyDescent="0.25">
      <c r="B104" s="18" t="s">
        <v>5</v>
      </c>
      <c r="C104" s="18">
        <v>2</v>
      </c>
      <c r="D104" s="18"/>
      <c r="E104" s="18"/>
    </row>
    <row r="105" spans="2:5" x14ac:dyDescent="0.25">
      <c r="B105" s="2" t="s">
        <v>93</v>
      </c>
      <c r="C105" s="2">
        <v>2</v>
      </c>
      <c r="D105" s="18"/>
      <c r="E105" s="18" t="s">
        <v>80</v>
      </c>
    </row>
    <row r="106" spans="2:5" x14ac:dyDescent="0.25">
      <c r="B106" s="18" t="s">
        <v>79</v>
      </c>
      <c r="C106" s="18">
        <v>2</v>
      </c>
      <c r="D106" s="18"/>
      <c r="E106" s="18" t="s">
        <v>27</v>
      </c>
    </row>
    <row r="107" spans="2:5" x14ac:dyDescent="0.25">
      <c r="B107" s="2" t="s">
        <v>89</v>
      </c>
      <c r="C107" s="2">
        <v>2</v>
      </c>
      <c r="D107" s="18"/>
      <c r="E107" s="18" t="s">
        <v>90</v>
      </c>
    </row>
    <row r="108" spans="2:5" ht="30" x14ac:dyDescent="0.25">
      <c r="B108" s="18" t="s">
        <v>81</v>
      </c>
      <c r="C108" s="18">
        <v>2</v>
      </c>
      <c r="D108" s="18"/>
      <c r="E108" s="18" t="s">
        <v>82</v>
      </c>
    </row>
    <row r="135" spans="2:5" x14ac:dyDescent="0.25">
      <c r="B135" s="96" t="s">
        <v>85</v>
      </c>
      <c r="C135" s="96"/>
      <c r="D135" s="96"/>
    </row>
    <row r="136" spans="2:5" x14ac:dyDescent="0.25">
      <c r="B136" s="96"/>
      <c r="C136" s="96"/>
      <c r="D136" s="96"/>
    </row>
    <row r="139" spans="2:5" ht="30" x14ac:dyDescent="0.25">
      <c r="B139" s="18" t="s">
        <v>66</v>
      </c>
      <c r="C139" s="18" t="s">
        <v>2</v>
      </c>
      <c r="D139" s="18" t="s">
        <v>3</v>
      </c>
      <c r="E139" s="18" t="s">
        <v>1</v>
      </c>
    </row>
    <row r="140" spans="2:5" x14ac:dyDescent="0.25">
      <c r="B140" s="18" t="s">
        <v>86</v>
      </c>
      <c r="C140" s="18">
        <v>1</v>
      </c>
      <c r="D140" s="18"/>
      <c r="E140" s="18" t="s">
        <v>68</v>
      </c>
    </row>
    <row r="141" spans="2:5" x14ac:dyDescent="0.25">
      <c r="B141" s="18" t="s">
        <v>87</v>
      </c>
      <c r="C141" s="18">
        <v>1</v>
      </c>
      <c r="D141" s="18"/>
      <c r="E141" s="18" t="s">
        <v>68</v>
      </c>
    </row>
    <row r="142" spans="2:5" x14ac:dyDescent="0.25">
      <c r="B142" s="2" t="s">
        <v>93</v>
      </c>
      <c r="C142" s="2">
        <v>2</v>
      </c>
      <c r="D142" s="18"/>
      <c r="E142" s="18" t="s">
        <v>80</v>
      </c>
    </row>
    <row r="143" spans="2:5" x14ac:dyDescent="0.25">
      <c r="B143" s="18" t="s">
        <v>79</v>
      </c>
      <c r="C143" s="18">
        <v>2</v>
      </c>
      <c r="D143" s="18"/>
      <c r="E143" s="18" t="s">
        <v>27</v>
      </c>
    </row>
    <row r="144" spans="2:5" x14ac:dyDescent="0.25">
      <c r="B144" s="2" t="s">
        <v>89</v>
      </c>
      <c r="C144" s="2">
        <v>2</v>
      </c>
      <c r="D144" s="18"/>
      <c r="E144" s="18" t="s">
        <v>90</v>
      </c>
    </row>
    <row r="169" spans="2:5" x14ac:dyDescent="0.25">
      <c r="B169" s="96" t="s">
        <v>94</v>
      </c>
      <c r="C169" s="96"/>
      <c r="D169" s="96"/>
    </row>
    <row r="170" spans="2:5" x14ac:dyDescent="0.25">
      <c r="B170" s="96"/>
      <c r="C170" s="96"/>
      <c r="D170" s="96"/>
    </row>
    <row r="173" spans="2:5" ht="30" x14ac:dyDescent="0.25">
      <c r="B173" s="18" t="s">
        <v>66</v>
      </c>
      <c r="C173" s="18" t="s">
        <v>2</v>
      </c>
      <c r="D173" s="18" t="s">
        <v>3</v>
      </c>
      <c r="E173" s="18" t="s">
        <v>1</v>
      </c>
    </row>
    <row r="174" spans="2:5" x14ac:dyDescent="0.25">
      <c r="B174" s="18" t="s">
        <v>95</v>
      </c>
      <c r="C174" s="18">
        <v>1</v>
      </c>
      <c r="D174" s="18"/>
      <c r="E174" s="18" t="s">
        <v>68</v>
      </c>
    </row>
    <row r="175" spans="2:5" x14ac:dyDescent="0.25">
      <c r="B175" s="18" t="s">
        <v>96</v>
      </c>
      <c r="C175" s="18">
        <v>1</v>
      </c>
      <c r="D175" s="18"/>
      <c r="E175" s="18" t="s">
        <v>68</v>
      </c>
    </row>
    <row r="176" spans="2:5" ht="19.5" customHeight="1" x14ac:dyDescent="0.25">
      <c r="B176" s="2" t="s">
        <v>102</v>
      </c>
      <c r="C176" s="2">
        <v>4</v>
      </c>
      <c r="D176" s="18"/>
      <c r="E176" s="18" t="s">
        <v>101</v>
      </c>
    </row>
    <row r="177" spans="2:5" ht="20.25" customHeight="1" x14ac:dyDescent="0.25">
      <c r="B177" s="18" t="s">
        <v>100</v>
      </c>
      <c r="C177" s="18">
        <v>4</v>
      </c>
      <c r="D177" s="18"/>
      <c r="E177" s="18" t="s">
        <v>103</v>
      </c>
    </row>
    <row r="178" spans="2:5" x14ac:dyDescent="0.25">
      <c r="B178" s="2" t="s">
        <v>110</v>
      </c>
      <c r="C178" s="2">
        <v>1</v>
      </c>
      <c r="D178" s="34"/>
      <c r="E178" s="34" t="s">
        <v>111</v>
      </c>
    </row>
    <row r="179" spans="2:5" ht="30" x14ac:dyDescent="0.25">
      <c r="B179" s="2" t="s">
        <v>102</v>
      </c>
      <c r="C179" s="2">
        <v>4</v>
      </c>
      <c r="D179" s="54"/>
      <c r="E179" s="54" t="s">
        <v>101</v>
      </c>
    </row>
    <row r="181" spans="2:5" ht="15" customHeight="1" x14ac:dyDescent="0.25">
      <c r="B181" s="99" t="s">
        <v>97</v>
      </c>
      <c r="C181" s="99"/>
      <c r="D181" s="99"/>
      <c r="E181" s="99"/>
    </row>
    <row r="182" spans="2:5" ht="15" customHeight="1" x14ac:dyDescent="0.25">
      <c r="B182" s="99"/>
      <c r="C182" s="99"/>
      <c r="D182" s="99"/>
      <c r="E182" s="99"/>
    </row>
    <row r="185" spans="2:5" ht="30" x14ac:dyDescent="0.25">
      <c r="B185" s="34" t="s">
        <v>66</v>
      </c>
      <c r="C185" s="34" t="s">
        <v>2</v>
      </c>
      <c r="D185" s="34" t="s">
        <v>3</v>
      </c>
      <c r="E185" s="34" t="s">
        <v>1</v>
      </c>
    </row>
    <row r="186" spans="2:5" x14ac:dyDescent="0.25">
      <c r="B186" s="2" t="s">
        <v>98</v>
      </c>
      <c r="C186" s="2">
        <v>1</v>
      </c>
      <c r="D186" s="34"/>
      <c r="E186" s="34" t="s">
        <v>80</v>
      </c>
    </row>
    <row r="187" spans="2:5" x14ac:dyDescent="0.25">
      <c r="B187" s="34" t="s">
        <v>79</v>
      </c>
      <c r="C187" s="34">
        <v>2</v>
      </c>
      <c r="D187" s="34"/>
      <c r="E187" s="34" t="s">
        <v>27</v>
      </c>
    </row>
    <row r="188" spans="2:5" x14ac:dyDescent="0.25">
      <c r="B188" s="2" t="s">
        <v>89</v>
      </c>
      <c r="C188" s="2">
        <v>1</v>
      </c>
      <c r="D188" s="34"/>
      <c r="E188" s="34" t="s">
        <v>90</v>
      </c>
    </row>
    <row r="189" spans="2:5" x14ac:dyDescent="0.25">
      <c r="B189" s="2" t="s">
        <v>99</v>
      </c>
      <c r="C189" s="2">
        <v>1</v>
      </c>
      <c r="D189" s="34"/>
      <c r="E189" s="34"/>
    </row>
    <row r="213" spans="2:8" x14ac:dyDescent="0.25">
      <c r="B213" s="99" t="s">
        <v>114</v>
      </c>
      <c r="C213" s="99"/>
      <c r="D213" s="99"/>
      <c r="E213" s="99"/>
    </row>
    <row r="214" spans="2:8" x14ac:dyDescent="0.25">
      <c r="B214" s="99"/>
      <c r="C214" s="99"/>
      <c r="D214" s="99"/>
      <c r="E214" s="99"/>
    </row>
    <row r="217" spans="2:8" ht="30" x14ac:dyDescent="0.25">
      <c r="B217" s="34" t="s">
        <v>66</v>
      </c>
      <c r="C217" s="34" t="s">
        <v>2</v>
      </c>
      <c r="D217" s="34" t="s">
        <v>3</v>
      </c>
      <c r="E217" s="34" t="s">
        <v>1</v>
      </c>
    </row>
    <row r="218" spans="2:8" x14ac:dyDescent="0.25">
      <c r="B218" s="34" t="s">
        <v>112</v>
      </c>
      <c r="C218" s="34">
        <v>1</v>
      </c>
      <c r="D218" s="34"/>
      <c r="E218" s="34" t="s">
        <v>68</v>
      </c>
    </row>
    <row r="219" spans="2:8" x14ac:dyDescent="0.25">
      <c r="B219" s="34" t="s">
        <v>105</v>
      </c>
      <c r="C219" s="34">
        <v>1</v>
      </c>
      <c r="D219" s="34"/>
      <c r="E219" s="34" t="s">
        <v>68</v>
      </c>
    </row>
    <row r="220" spans="2:8" x14ac:dyDescent="0.25">
      <c r="B220" s="34" t="s">
        <v>113</v>
      </c>
      <c r="C220" s="34">
        <v>1</v>
      </c>
      <c r="D220" s="34"/>
      <c r="E220" s="34" t="s">
        <v>68</v>
      </c>
    </row>
    <row r="221" spans="2:8" ht="18.75" customHeight="1" x14ac:dyDescent="0.25">
      <c r="B221" s="34" t="s">
        <v>115</v>
      </c>
      <c r="C221" s="34">
        <v>1</v>
      </c>
      <c r="D221" s="34"/>
      <c r="E221" s="34" t="s">
        <v>68</v>
      </c>
      <c r="H221" s="41"/>
    </row>
    <row r="222" spans="2:8" x14ac:dyDescent="0.25">
      <c r="B222" s="34" t="s">
        <v>116</v>
      </c>
      <c r="C222" s="34">
        <v>1</v>
      </c>
      <c r="D222" s="34"/>
      <c r="E222" s="34" t="s">
        <v>68</v>
      </c>
    </row>
    <row r="223" spans="2:8" x14ac:dyDescent="0.25">
      <c r="B223" s="24" t="s">
        <v>108</v>
      </c>
      <c r="C223" s="25">
        <v>3</v>
      </c>
      <c r="D223" s="25"/>
      <c r="E223" s="51" t="s">
        <v>80</v>
      </c>
    </row>
    <row r="224" spans="2:8" x14ac:dyDescent="0.25">
      <c r="B224" s="22" t="s">
        <v>130</v>
      </c>
      <c r="C224" s="23">
        <v>1</v>
      </c>
      <c r="D224" s="23"/>
      <c r="E224" s="52" t="s">
        <v>27</v>
      </c>
    </row>
    <row r="225" spans="2:5" x14ac:dyDescent="0.25">
      <c r="B225" s="24" t="s">
        <v>131</v>
      </c>
      <c r="C225" s="25">
        <v>1</v>
      </c>
      <c r="D225" s="25"/>
      <c r="E225" s="51" t="s">
        <v>90</v>
      </c>
    </row>
    <row r="226" spans="2:5" ht="30" x14ac:dyDescent="0.25">
      <c r="B226" s="22" t="s">
        <v>109</v>
      </c>
      <c r="C226" s="23">
        <v>1</v>
      </c>
      <c r="D226" s="23"/>
      <c r="E226" s="52" t="s">
        <v>82</v>
      </c>
    </row>
    <row r="227" spans="2:5" ht="30" x14ac:dyDescent="0.25">
      <c r="B227" s="22" t="s">
        <v>81</v>
      </c>
      <c r="C227" s="23">
        <v>1</v>
      </c>
      <c r="D227" s="23"/>
      <c r="E227" s="52" t="s">
        <v>82</v>
      </c>
    </row>
    <row r="228" spans="2:5" x14ac:dyDescent="0.25">
      <c r="B228" s="36" t="s">
        <v>110</v>
      </c>
      <c r="C228" s="37">
        <v>1</v>
      </c>
      <c r="D228" s="37"/>
      <c r="E228" s="53" t="s">
        <v>111</v>
      </c>
    </row>
    <row r="229" spans="2:5" x14ac:dyDescent="0.25">
      <c r="B229" s="2" t="s">
        <v>117</v>
      </c>
      <c r="C229" s="2">
        <v>4</v>
      </c>
      <c r="D229" s="34"/>
      <c r="E229" s="34" t="s">
        <v>80</v>
      </c>
    </row>
    <row r="230" spans="2:5" x14ac:dyDescent="0.25">
      <c r="B230" s="34" t="s">
        <v>25</v>
      </c>
      <c r="C230" s="34">
        <v>4</v>
      </c>
      <c r="D230" s="34"/>
      <c r="E230" s="34" t="s">
        <v>27</v>
      </c>
    </row>
    <row r="231" spans="2:5" x14ac:dyDescent="0.25">
      <c r="B231" s="2" t="s">
        <v>118</v>
      </c>
      <c r="C231" s="2">
        <v>4</v>
      </c>
      <c r="D231" s="34"/>
      <c r="E231" s="34" t="s">
        <v>90</v>
      </c>
    </row>
    <row r="232" spans="2:5" ht="16.5" customHeight="1" x14ac:dyDescent="0.25">
      <c r="B232" s="2" t="s">
        <v>119</v>
      </c>
      <c r="C232" s="2">
        <v>6</v>
      </c>
      <c r="D232" s="34"/>
      <c r="E232" s="34" t="s">
        <v>101</v>
      </c>
    </row>
    <row r="233" spans="2:5" x14ac:dyDescent="0.25">
      <c r="B233" s="34" t="s">
        <v>100</v>
      </c>
      <c r="C233" s="34">
        <v>6</v>
      </c>
      <c r="D233" s="34"/>
      <c r="E233" s="34" t="s">
        <v>103</v>
      </c>
    </row>
    <row r="234" spans="2:5" x14ac:dyDescent="0.25">
      <c r="B234" s="2" t="s">
        <v>120</v>
      </c>
      <c r="C234" s="2">
        <v>4</v>
      </c>
      <c r="D234" s="35"/>
      <c r="E234" s="35" t="s">
        <v>80</v>
      </c>
    </row>
    <row r="235" spans="2:5" x14ac:dyDescent="0.25">
      <c r="B235" s="35" t="s">
        <v>121</v>
      </c>
      <c r="C235" s="35">
        <v>4</v>
      </c>
      <c r="D235" s="35"/>
      <c r="E235" s="35" t="s">
        <v>27</v>
      </c>
    </row>
    <row r="236" spans="2:5" ht="30" x14ac:dyDescent="0.25">
      <c r="B236" s="2" t="s">
        <v>124</v>
      </c>
      <c r="C236" s="2">
        <v>4</v>
      </c>
      <c r="D236" s="54"/>
      <c r="E236" s="54" t="s">
        <v>101</v>
      </c>
    </row>
    <row r="241" spans="2:5" x14ac:dyDescent="0.25">
      <c r="B241" s="99" t="s">
        <v>125</v>
      </c>
      <c r="C241" s="99"/>
      <c r="D241" s="99"/>
      <c r="E241" s="99"/>
    </row>
    <row r="242" spans="2:5" x14ac:dyDescent="0.25">
      <c r="B242" s="99"/>
      <c r="C242" s="99"/>
      <c r="D242" s="99"/>
      <c r="E242" s="99"/>
    </row>
    <row r="245" spans="2:5" ht="30" x14ac:dyDescent="0.25">
      <c r="B245" s="54" t="s">
        <v>66</v>
      </c>
      <c r="C245" s="54" t="s">
        <v>2</v>
      </c>
      <c r="D245" s="54" t="s">
        <v>3</v>
      </c>
      <c r="E245" s="54" t="s">
        <v>1</v>
      </c>
    </row>
    <row r="246" spans="2:5" x14ac:dyDescent="0.25">
      <c r="B246" s="54" t="s">
        <v>128</v>
      </c>
      <c r="C246" s="54">
        <v>1</v>
      </c>
      <c r="D246" s="54"/>
      <c r="E246" s="54" t="s">
        <v>68</v>
      </c>
    </row>
    <row r="247" spans="2:5" x14ac:dyDescent="0.25">
      <c r="B247" s="54" t="s">
        <v>126</v>
      </c>
      <c r="C247" s="54">
        <v>1</v>
      </c>
      <c r="D247" s="54"/>
      <c r="E247" s="54" t="s">
        <v>68</v>
      </c>
    </row>
    <row r="248" spans="2:5" ht="30" x14ac:dyDescent="0.25">
      <c r="B248" s="54" t="s">
        <v>127</v>
      </c>
      <c r="C248" s="54">
        <v>1</v>
      </c>
      <c r="D248" s="54"/>
      <c r="E248" s="54" t="s">
        <v>68</v>
      </c>
    </row>
    <row r="249" spans="2:5" x14ac:dyDescent="0.25">
      <c r="B249" s="54" t="s">
        <v>115</v>
      </c>
      <c r="C249" s="54">
        <v>1</v>
      </c>
      <c r="D249" s="54"/>
      <c r="E249" s="54" t="s">
        <v>68</v>
      </c>
    </row>
    <row r="250" spans="2:5" ht="30" x14ac:dyDescent="0.25">
      <c r="B250" s="54" t="s">
        <v>129</v>
      </c>
      <c r="C250" s="54">
        <v>1</v>
      </c>
      <c r="D250" s="54"/>
      <c r="E250" s="54" t="s">
        <v>68</v>
      </c>
    </row>
    <row r="251" spans="2:5" x14ac:dyDescent="0.25">
      <c r="B251" s="24" t="s">
        <v>108</v>
      </c>
      <c r="C251" s="25">
        <v>3</v>
      </c>
      <c r="D251" s="25"/>
      <c r="E251" s="51"/>
    </row>
    <row r="252" spans="2:5" x14ac:dyDescent="0.25">
      <c r="B252" s="22" t="s">
        <v>130</v>
      </c>
      <c r="C252" s="23">
        <v>1</v>
      </c>
      <c r="D252" s="23"/>
      <c r="E252" s="52"/>
    </row>
    <row r="253" spans="2:5" x14ac:dyDescent="0.25">
      <c r="B253" s="24" t="s">
        <v>131</v>
      </c>
      <c r="C253" s="25">
        <v>1</v>
      </c>
      <c r="D253" s="25"/>
      <c r="E253" s="51"/>
    </row>
    <row r="254" spans="2:5" ht="30" x14ac:dyDescent="0.25">
      <c r="B254" s="22" t="s">
        <v>109</v>
      </c>
      <c r="C254" s="23">
        <v>1</v>
      </c>
      <c r="D254" s="23"/>
      <c r="E254" s="52" t="s">
        <v>82</v>
      </c>
    </row>
    <row r="255" spans="2:5" ht="30" x14ac:dyDescent="0.25">
      <c r="B255" s="22" t="s">
        <v>81</v>
      </c>
      <c r="C255" s="23">
        <v>1</v>
      </c>
      <c r="D255" s="23"/>
      <c r="E255" s="52" t="s">
        <v>82</v>
      </c>
    </row>
    <row r="256" spans="2:5" x14ac:dyDescent="0.25">
      <c r="B256" s="36" t="s">
        <v>110</v>
      </c>
      <c r="C256" s="37">
        <v>1</v>
      </c>
      <c r="D256" s="37"/>
      <c r="E256" s="53" t="s">
        <v>111</v>
      </c>
    </row>
    <row r="257" spans="2:5" x14ac:dyDescent="0.25">
      <c r="B257" s="2" t="s">
        <v>119</v>
      </c>
      <c r="C257" s="2">
        <v>8</v>
      </c>
      <c r="D257" s="54"/>
      <c r="E257" s="54" t="s">
        <v>101</v>
      </c>
    </row>
    <row r="258" spans="2:5" x14ac:dyDescent="0.25">
      <c r="B258" s="54" t="s">
        <v>100</v>
      </c>
      <c r="C258" s="54">
        <v>8</v>
      </c>
      <c r="D258" s="54"/>
      <c r="E258" s="54" t="s">
        <v>103</v>
      </c>
    </row>
    <row r="259" spans="2:5" x14ac:dyDescent="0.25">
      <c r="B259" s="2" t="s">
        <v>120</v>
      </c>
      <c r="C259" s="2">
        <v>4</v>
      </c>
      <c r="D259" s="54"/>
      <c r="E259" s="54" t="s">
        <v>80</v>
      </c>
    </row>
    <row r="260" spans="2:5" x14ac:dyDescent="0.25">
      <c r="B260" s="54" t="s">
        <v>121</v>
      </c>
      <c r="C260" s="54">
        <v>10</v>
      </c>
      <c r="D260" s="54"/>
      <c r="E260" s="54" t="s">
        <v>27</v>
      </c>
    </row>
    <row r="261" spans="2:5" ht="30" x14ac:dyDescent="0.25">
      <c r="B261" s="2" t="s">
        <v>124</v>
      </c>
      <c r="C261" s="2">
        <v>4</v>
      </c>
      <c r="D261" s="54"/>
      <c r="E261" s="54" t="s">
        <v>101</v>
      </c>
    </row>
    <row r="262" spans="2:5" ht="30" x14ac:dyDescent="0.25">
      <c r="B262" s="2" t="s">
        <v>132</v>
      </c>
      <c r="C262" s="2">
        <v>6</v>
      </c>
      <c r="D262" s="54"/>
      <c r="E262" s="54" t="s">
        <v>101</v>
      </c>
    </row>
  </sheetData>
  <mergeCells count="13">
    <mergeCell ref="B241:E242"/>
    <mergeCell ref="B213:E214"/>
    <mergeCell ref="B3:D4"/>
    <mergeCell ref="B15:B16"/>
    <mergeCell ref="C15:E16"/>
    <mergeCell ref="B28:D29"/>
    <mergeCell ref="B181:E182"/>
    <mergeCell ref="B97:D98"/>
    <mergeCell ref="B135:D136"/>
    <mergeCell ref="B169:D170"/>
    <mergeCell ref="B63:D64"/>
    <mergeCell ref="B38:B39"/>
    <mergeCell ref="B74:B75"/>
  </mergeCells>
  <pageMargins left="0.7" right="0.7" top="0.75" bottom="0.75" header="0.3" footer="0.3"/>
  <pageSetup paperSize="9" orientation="portrait" r:id="rId1"/>
  <drawing r:id="rId2"/>
  <tableParts count="9"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67A7-182F-4087-9917-EDE64FC3A5F8}">
  <dimension ref="B1:F39"/>
  <sheetViews>
    <sheetView zoomScale="70" zoomScaleNormal="70" workbookViewId="0">
      <selection activeCell="K5" sqref="K5"/>
    </sheetView>
  </sheetViews>
  <sheetFormatPr baseColWidth="10" defaultRowHeight="15" x14ac:dyDescent="0.25"/>
  <cols>
    <col min="2" max="2" width="31.5703125" style="1" customWidth="1"/>
    <col min="3" max="3" width="18.7109375" style="1" customWidth="1"/>
    <col min="4" max="4" width="34.85546875" customWidth="1"/>
  </cols>
  <sheetData>
    <row r="1" spans="2:6" x14ac:dyDescent="0.25">
      <c r="B1" s="2"/>
      <c r="C1" s="2"/>
    </row>
    <row r="2" spans="2:6" ht="68.25" customHeight="1" x14ac:dyDescent="0.25">
      <c r="B2" s="88" t="s">
        <v>190</v>
      </c>
      <c r="C2" s="88"/>
      <c r="D2" s="88"/>
      <c r="E2" s="72"/>
      <c r="F2" s="72"/>
    </row>
    <row r="3" spans="2:6" ht="68.25" customHeight="1" x14ac:dyDescent="0.25">
      <c r="B3" s="57" t="s">
        <v>165</v>
      </c>
      <c r="C3"/>
      <c r="D3" s="57">
        <v>14</v>
      </c>
      <c r="E3" s="20"/>
    </row>
    <row r="4" spans="2:6" ht="68.25" customHeight="1" x14ac:dyDescent="0.25">
      <c r="B4" s="88" t="s">
        <v>191</v>
      </c>
      <c r="C4" s="88"/>
      <c r="D4" s="88"/>
      <c r="E4" s="72"/>
      <c r="F4" s="72"/>
    </row>
    <row r="5" spans="2:6" ht="68.25" customHeight="1" x14ac:dyDescent="0.25">
      <c r="B5" s="57" t="s">
        <v>174</v>
      </c>
      <c r="C5"/>
      <c r="D5" s="57">
        <v>8</v>
      </c>
      <c r="E5" s="20"/>
    </row>
    <row r="6" spans="2:6" ht="68.25" customHeight="1" x14ac:dyDescent="0.25">
      <c r="B6" s="57" t="s">
        <v>183</v>
      </c>
      <c r="C6"/>
      <c r="D6" s="57">
        <v>12</v>
      </c>
      <c r="E6" s="20"/>
    </row>
    <row r="7" spans="2:6" ht="68.25" customHeight="1" x14ac:dyDescent="0.25">
      <c r="B7" s="57" t="s">
        <v>178</v>
      </c>
      <c r="C7"/>
      <c r="D7" s="57">
        <v>4</v>
      </c>
      <c r="E7" s="20"/>
    </row>
    <row r="8" spans="2:6" ht="68.25" customHeight="1" x14ac:dyDescent="0.25">
      <c r="B8" s="57" t="s">
        <v>171</v>
      </c>
      <c r="C8"/>
      <c r="D8" s="57">
        <v>2</v>
      </c>
      <c r="E8" s="20"/>
    </row>
    <row r="9" spans="2:6" ht="68.25" customHeight="1" x14ac:dyDescent="0.25">
      <c r="B9" s="57" t="s">
        <v>169</v>
      </c>
      <c r="C9"/>
      <c r="D9" s="57">
        <v>2</v>
      </c>
      <c r="E9" s="20"/>
    </row>
    <row r="10" spans="2:6" ht="68.25" customHeight="1" x14ac:dyDescent="0.25">
      <c r="B10" s="88" t="s">
        <v>192</v>
      </c>
      <c r="C10" s="88"/>
      <c r="D10" s="88"/>
      <c r="E10" s="72"/>
      <c r="F10" s="72"/>
    </row>
    <row r="11" spans="2:6" ht="68.25" customHeight="1" x14ac:dyDescent="0.25">
      <c r="B11" s="57" t="s">
        <v>172</v>
      </c>
      <c r="C11"/>
      <c r="D11" s="57">
        <v>12</v>
      </c>
      <c r="E11" s="20"/>
    </row>
    <row r="12" spans="2:6" ht="68.25" customHeight="1" x14ac:dyDescent="0.25">
      <c r="B12" s="57" t="s">
        <v>181</v>
      </c>
      <c r="C12"/>
      <c r="D12" s="57">
        <v>20</v>
      </c>
      <c r="E12" s="20"/>
    </row>
    <row r="13" spans="2:6" ht="68.25" customHeight="1" x14ac:dyDescent="0.25">
      <c r="B13" s="57" t="s">
        <v>167</v>
      </c>
      <c r="C13"/>
      <c r="D13" s="57">
        <v>12</v>
      </c>
      <c r="E13" s="20"/>
    </row>
    <row r="14" spans="2:6" ht="68.25" customHeight="1" x14ac:dyDescent="0.25">
      <c r="B14" s="57" t="s">
        <v>166</v>
      </c>
      <c r="C14"/>
      <c r="D14" s="57">
        <v>3</v>
      </c>
      <c r="E14" s="20"/>
    </row>
    <row r="15" spans="2:6" ht="68.25" customHeight="1" x14ac:dyDescent="0.25">
      <c r="B15" s="57" t="s">
        <v>170</v>
      </c>
      <c r="C15"/>
      <c r="D15" s="57">
        <v>1</v>
      </c>
      <c r="E15" s="20"/>
    </row>
    <row r="16" spans="2:6" ht="68.25" customHeight="1" x14ac:dyDescent="0.25">
      <c r="B16" s="88" t="s">
        <v>193</v>
      </c>
      <c r="C16" s="88"/>
      <c r="D16" s="88"/>
      <c r="E16" s="72"/>
      <c r="F16" s="72"/>
    </row>
    <row r="17" spans="2:6" ht="68.25" customHeight="1" x14ac:dyDescent="0.25">
      <c r="B17" s="57" t="s">
        <v>175</v>
      </c>
      <c r="C17"/>
      <c r="D17" s="57">
        <v>4</v>
      </c>
      <c r="E17" s="20"/>
    </row>
    <row r="18" spans="2:6" ht="68.25" customHeight="1" x14ac:dyDescent="0.25">
      <c r="B18" s="57" t="s">
        <v>164</v>
      </c>
      <c r="C18"/>
      <c r="D18" s="57">
        <v>9</v>
      </c>
      <c r="E18" s="20"/>
    </row>
    <row r="19" spans="2:6" ht="68.25" customHeight="1" x14ac:dyDescent="0.25">
      <c r="B19" s="57" t="s">
        <v>184</v>
      </c>
      <c r="C19"/>
      <c r="D19" s="57">
        <v>2</v>
      </c>
      <c r="E19" s="20"/>
    </row>
    <row r="20" spans="2:6" ht="68.25" customHeight="1" x14ac:dyDescent="0.25">
      <c r="B20" s="57" t="s">
        <v>168</v>
      </c>
      <c r="C20"/>
      <c r="D20" s="57">
        <v>1</v>
      </c>
      <c r="E20" s="20"/>
    </row>
    <row r="21" spans="2:6" ht="68.25" customHeight="1" x14ac:dyDescent="0.25">
      <c r="B21" s="88" t="s">
        <v>194</v>
      </c>
      <c r="C21" s="88"/>
      <c r="D21" s="88"/>
      <c r="E21" s="72"/>
      <c r="F21" s="72"/>
    </row>
    <row r="22" spans="2:6" ht="68.25" customHeight="1" x14ac:dyDescent="0.25">
      <c r="B22" s="57" t="s">
        <v>173</v>
      </c>
      <c r="C22"/>
      <c r="D22" s="57">
        <v>4</v>
      </c>
      <c r="E22" s="20"/>
    </row>
    <row r="23" spans="2:6" ht="68.25" customHeight="1" x14ac:dyDescent="0.25">
      <c r="B23" s="57" t="s">
        <v>180</v>
      </c>
      <c r="C23"/>
      <c r="D23" s="57">
        <v>8</v>
      </c>
      <c r="E23" s="20"/>
    </row>
    <row r="24" spans="2:6" ht="68.25" customHeight="1" x14ac:dyDescent="0.25">
      <c r="B24" s="57" t="s">
        <v>177</v>
      </c>
      <c r="C24"/>
      <c r="D24" s="57">
        <v>4</v>
      </c>
      <c r="E24" s="20"/>
    </row>
    <row r="25" spans="2:6" ht="68.25" customHeight="1" x14ac:dyDescent="0.25">
      <c r="B25" s="88" t="s">
        <v>195</v>
      </c>
      <c r="C25" s="88"/>
      <c r="D25" s="88"/>
      <c r="E25" s="20"/>
    </row>
    <row r="26" spans="2:6" ht="68.25" customHeight="1" x14ac:dyDescent="0.25">
      <c r="B26" s="57" t="s">
        <v>179</v>
      </c>
      <c r="C26"/>
      <c r="D26" s="57">
        <v>22</v>
      </c>
      <c r="E26" s="20"/>
    </row>
    <row r="27" spans="2:6" ht="67.5" customHeight="1" x14ac:dyDescent="0.25">
      <c r="B27" s="57" t="s">
        <v>176</v>
      </c>
      <c r="C27"/>
      <c r="D27" s="57">
        <v>4</v>
      </c>
      <c r="E27" s="20"/>
    </row>
    <row r="28" spans="2:6" ht="68.25" customHeight="1" x14ac:dyDescent="0.25">
      <c r="B28" s="57" t="s">
        <v>182</v>
      </c>
      <c r="C28"/>
      <c r="D28" s="57">
        <v>12</v>
      </c>
      <c r="E28" s="20"/>
    </row>
    <row r="29" spans="2:6" ht="68.25" customHeight="1" x14ac:dyDescent="0.25">
      <c r="B29" s="88" t="s">
        <v>196</v>
      </c>
      <c r="C29" s="88"/>
      <c r="D29" s="88"/>
      <c r="E29" s="20"/>
    </row>
    <row r="30" spans="2:6" ht="68.25" customHeight="1" x14ac:dyDescent="0.25">
      <c r="B30" s="57" t="s">
        <v>185</v>
      </c>
      <c r="C30"/>
      <c r="D30" s="57">
        <v>3</v>
      </c>
      <c r="E30" s="20"/>
    </row>
    <row r="31" spans="2:6" ht="68.25" customHeight="1" x14ac:dyDescent="0.25">
      <c r="B31" s="57" t="s">
        <v>186</v>
      </c>
      <c r="C31"/>
      <c r="D31" s="57">
        <v>2</v>
      </c>
      <c r="E31" s="20"/>
    </row>
    <row r="32" spans="2:6" ht="68.25" customHeight="1" x14ac:dyDescent="0.25">
      <c r="B32" s="57" t="s">
        <v>187</v>
      </c>
      <c r="C32"/>
      <c r="D32" s="57">
        <v>9</v>
      </c>
      <c r="E32" s="20"/>
    </row>
    <row r="33" spans="2:5" ht="68.25" customHeight="1" x14ac:dyDescent="0.25">
      <c r="B33" s="88" t="s">
        <v>197</v>
      </c>
      <c r="C33" s="88"/>
      <c r="D33" s="88"/>
      <c r="E33" s="20"/>
    </row>
    <row r="34" spans="2:5" ht="68.25" customHeight="1" x14ac:dyDescent="0.25">
      <c r="B34" s="57" t="s">
        <v>188</v>
      </c>
      <c r="C34"/>
      <c r="D34" s="57">
        <v>3</v>
      </c>
      <c r="E34" s="20"/>
    </row>
    <row r="35" spans="2:5" ht="68.25" customHeight="1" x14ac:dyDescent="0.25">
      <c r="B35" s="57" t="s">
        <v>189</v>
      </c>
      <c r="C35"/>
      <c r="D35" s="57">
        <v>2</v>
      </c>
      <c r="E35" s="20"/>
    </row>
    <row r="36" spans="2:5" ht="80.25" customHeight="1" x14ac:dyDescent="0.25">
      <c r="B36" s="87" t="s">
        <v>33</v>
      </c>
      <c r="C36" s="87"/>
      <c r="D36" s="74">
        <v>35.234000000000002</v>
      </c>
      <c r="E36" s="73"/>
    </row>
    <row r="37" spans="2:5" ht="74.25" customHeight="1" x14ac:dyDescent="0.25">
      <c r="B37" s="87" t="s">
        <v>198</v>
      </c>
      <c r="C37" s="87"/>
      <c r="D37" s="74">
        <v>171</v>
      </c>
    </row>
    <row r="38" spans="2:5" ht="63.75" customHeight="1" x14ac:dyDescent="0.25">
      <c r="B38" s="87" t="s">
        <v>199</v>
      </c>
      <c r="C38" s="87"/>
    </row>
    <row r="39" spans="2:5" ht="59.25" customHeight="1" x14ac:dyDescent="0.25">
      <c r="B39" s="87" t="s">
        <v>200</v>
      </c>
      <c r="C39" s="87"/>
    </row>
  </sheetData>
  <mergeCells count="12">
    <mergeCell ref="B2:D2"/>
    <mergeCell ref="B4:D4"/>
    <mergeCell ref="B10:D10"/>
    <mergeCell ref="B16:D16"/>
    <mergeCell ref="B21:D21"/>
    <mergeCell ref="B36:C36"/>
    <mergeCell ref="B37:C37"/>
    <mergeCell ref="B38:C38"/>
    <mergeCell ref="B39:C39"/>
    <mergeCell ref="B25:D25"/>
    <mergeCell ref="B29:D29"/>
    <mergeCell ref="B33:D3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ECC81-F93D-4743-A747-92FE7BEDF427}">
  <dimension ref="B3:E43"/>
  <sheetViews>
    <sheetView topLeftCell="A4" zoomScale="40" zoomScaleNormal="40" workbookViewId="0">
      <selection activeCell="G3" sqref="G3"/>
    </sheetView>
  </sheetViews>
  <sheetFormatPr baseColWidth="10" defaultRowHeight="68.25" customHeight="1" x14ac:dyDescent="0.25"/>
  <cols>
    <col min="2" max="2" width="38.7109375" customWidth="1"/>
    <col min="3" max="3" width="27.28515625" customWidth="1"/>
    <col min="4" max="4" width="18.140625" customWidth="1"/>
    <col min="5" max="5" width="41.42578125" customWidth="1"/>
  </cols>
  <sheetData>
    <row r="3" spans="2:5" ht="68.25" customHeight="1" x14ac:dyDescent="0.25">
      <c r="B3" s="76" t="s">
        <v>203</v>
      </c>
      <c r="D3" s="76">
        <v>1</v>
      </c>
      <c r="E3" s="82" t="s">
        <v>215</v>
      </c>
    </row>
    <row r="4" spans="2:5" ht="103.5" customHeight="1" x14ac:dyDescent="0.25">
      <c r="B4" s="76" t="s">
        <v>204</v>
      </c>
      <c r="C4" s="77"/>
      <c r="D4" s="76">
        <v>1</v>
      </c>
      <c r="E4" s="82" t="s">
        <v>215</v>
      </c>
    </row>
    <row r="5" spans="2:5" ht="103.5" customHeight="1" x14ac:dyDescent="0.25">
      <c r="B5" s="76" t="s">
        <v>223</v>
      </c>
      <c r="C5" s="77"/>
      <c r="D5" s="76">
        <v>1</v>
      </c>
      <c r="E5" s="82" t="s">
        <v>215</v>
      </c>
    </row>
    <row r="6" spans="2:5" ht="123" customHeight="1" x14ac:dyDescent="0.25">
      <c r="B6" s="76" t="s">
        <v>214</v>
      </c>
      <c r="D6" s="76">
        <v>1</v>
      </c>
      <c r="E6" s="82" t="s">
        <v>215</v>
      </c>
    </row>
    <row r="7" spans="2:5" ht="130.5" customHeight="1" x14ac:dyDescent="0.25">
      <c r="B7" s="76" t="s">
        <v>205</v>
      </c>
      <c r="D7" s="76">
        <v>3</v>
      </c>
      <c r="E7" s="82" t="s">
        <v>215</v>
      </c>
    </row>
    <row r="8" spans="2:5" ht="85.5" customHeight="1" x14ac:dyDescent="0.25">
      <c r="B8" s="78" t="s">
        <v>206</v>
      </c>
      <c r="D8" s="76">
        <v>1</v>
      </c>
      <c r="E8" s="82" t="s">
        <v>215</v>
      </c>
    </row>
    <row r="9" spans="2:5" ht="85.5" customHeight="1" x14ac:dyDescent="0.25">
      <c r="B9" s="78" t="s">
        <v>224</v>
      </c>
      <c r="D9" s="76">
        <v>6</v>
      </c>
      <c r="E9" s="82" t="s">
        <v>215</v>
      </c>
    </row>
    <row r="10" spans="2:5" ht="114" customHeight="1" x14ac:dyDescent="0.25">
      <c r="B10" s="78" t="s">
        <v>216</v>
      </c>
      <c r="D10" s="76" t="s">
        <v>209</v>
      </c>
      <c r="E10" s="82" t="s">
        <v>215</v>
      </c>
    </row>
    <row r="11" spans="2:5" ht="120" customHeight="1" x14ac:dyDescent="0.25">
      <c r="B11" s="78" t="s">
        <v>210</v>
      </c>
      <c r="D11" s="76">
        <v>9</v>
      </c>
      <c r="E11" s="82" t="s">
        <v>215</v>
      </c>
    </row>
    <row r="12" spans="2:5" ht="101.25" customHeight="1" x14ac:dyDescent="0.25">
      <c r="B12" s="78" t="s">
        <v>211</v>
      </c>
      <c r="D12" s="76">
        <v>4</v>
      </c>
      <c r="E12" s="82" t="s">
        <v>215</v>
      </c>
    </row>
    <row r="13" spans="2:5" ht="105" customHeight="1" x14ac:dyDescent="0.25">
      <c r="B13" s="78" t="s">
        <v>212</v>
      </c>
      <c r="C13" s="77"/>
      <c r="D13" s="76">
        <v>4</v>
      </c>
      <c r="E13" s="82" t="s">
        <v>215</v>
      </c>
    </row>
    <row r="14" spans="2:5" ht="106.5" customHeight="1" x14ac:dyDescent="0.25">
      <c r="B14" s="78" t="s">
        <v>213</v>
      </c>
      <c r="D14" s="76">
        <v>26</v>
      </c>
      <c r="E14" s="82" t="s">
        <v>215</v>
      </c>
    </row>
    <row r="15" spans="2:5" ht="106.5" customHeight="1" x14ac:dyDescent="0.25">
      <c r="B15" s="78" t="s">
        <v>218</v>
      </c>
      <c r="D15" s="76">
        <v>4</v>
      </c>
      <c r="E15" s="82" t="s">
        <v>215</v>
      </c>
    </row>
    <row r="16" spans="2:5" ht="68.25" customHeight="1" x14ac:dyDescent="0.25">
      <c r="B16" s="78" t="s">
        <v>217</v>
      </c>
      <c r="D16" s="76" t="s">
        <v>219</v>
      </c>
    </row>
    <row r="17" spans="2:4" ht="68.25" customHeight="1" x14ac:dyDescent="0.25">
      <c r="B17" s="78" t="s">
        <v>220</v>
      </c>
      <c r="D17" s="76">
        <v>4</v>
      </c>
    </row>
    <row r="18" spans="2:4" ht="68.25" customHeight="1" x14ac:dyDescent="0.25">
      <c r="B18" s="78" t="s">
        <v>221</v>
      </c>
      <c r="D18" s="76">
        <v>1</v>
      </c>
    </row>
    <row r="19" spans="2:4" ht="68.25" customHeight="1" x14ac:dyDescent="0.25">
      <c r="B19" s="78" t="s">
        <v>222</v>
      </c>
      <c r="D19" s="76">
        <v>1</v>
      </c>
    </row>
    <row r="20" spans="2:4" ht="68.25" customHeight="1" x14ac:dyDescent="0.25">
      <c r="B20" s="88"/>
      <c r="C20" s="88"/>
      <c r="D20" s="88"/>
    </row>
    <row r="21" spans="2:4" ht="68.25" customHeight="1" x14ac:dyDescent="0.25">
      <c r="B21" s="57"/>
      <c r="D21" s="57"/>
    </row>
    <row r="22" spans="2:4" ht="68.25" customHeight="1" x14ac:dyDescent="0.25">
      <c r="B22" s="57"/>
      <c r="D22" s="57"/>
    </row>
    <row r="23" spans="2:4" ht="68.25" customHeight="1" x14ac:dyDescent="0.25">
      <c r="B23" s="57"/>
      <c r="D23" s="57"/>
    </row>
    <row r="24" spans="2:4" ht="68.25" customHeight="1" x14ac:dyDescent="0.25">
      <c r="B24" s="57"/>
      <c r="D24" s="57"/>
    </row>
    <row r="25" spans="2:4" ht="68.25" customHeight="1" x14ac:dyDescent="0.25">
      <c r="B25" s="88"/>
      <c r="C25" s="88"/>
      <c r="D25" s="88"/>
    </row>
    <row r="26" spans="2:4" ht="68.25" customHeight="1" x14ac:dyDescent="0.25">
      <c r="B26" s="57"/>
      <c r="D26" s="57"/>
    </row>
    <row r="27" spans="2:4" ht="68.25" customHeight="1" x14ac:dyDescent="0.25">
      <c r="B27" s="57"/>
      <c r="D27" s="57"/>
    </row>
    <row r="28" spans="2:4" ht="68.25" customHeight="1" x14ac:dyDescent="0.25">
      <c r="B28" s="57"/>
      <c r="D28" s="57"/>
    </row>
    <row r="29" spans="2:4" ht="68.25" customHeight="1" x14ac:dyDescent="0.25">
      <c r="B29" s="88"/>
      <c r="C29" s="88"/>
      <c r="D29" s="88"/>
    </row>
    <row r="30" spans="2:4" ht="68.25" customHeight="1" x14ac:dyDescent="0.25">
      <c r="B30" s="57"/>
      <c r="D30" s="57"/>
    </row>
    <row r="31" spans="2:4" ht="68.25" customHeight="1" x14ac:dyDescent="0.25">
      <c r="B31" s="57"/>
      <c r="D31" s="57"/>
    </row>
    <row r="32" spans="2:4" ht="68.25" customHeight="1" x14ac:dyDescent="0.25">
      <c r="B32" s="57"/>
      <c r="D32" s="57"/>
    </row>
    <row r="33" spans="2:4" ht="68.25" customHeight="1" x14ac:dyDescent="0.25">
      <c r="B33" s="88"/>
      <c r="C33" s="88"/>
      <c r="D33" s="88"/>
    </row>
    <row r="34" spans="2:4" ht="68.25" customHeight="1" x14ac:dyDescent="0.25">
      <c r="B34" s="57"/>
      <c r="D34" s="57"/>
    </row>
    <row r="35" spans="2:4" ht="68.25" customHeight="1" x14ac:dyDescent="0.25">
      <c r="B35" s="57"/>
      <c r="D35" s="57"/>
    </row>
    <row r="36" spans="2:4" ht="68.25" customHeight="1" x14ac:dyDescent="0.25">
      <c r="B36" s="57"/>
      <c r="D36" s="57"/>
    </row>
    <row r="37" spans="2:4" ht="68.25" customHeight="1" x14ac:dyDescent="0.25">
      <c r="B37" s="88"/>
      <c r="C37" s="88"/>
      <c r="D37" s="88"/>
    </row>
    <row r="38" spans="2:4" ht="68.25" customHeight="1" x14ac:dyDescent="0.25">
      <c r="B38" s="57"/>
      <c r="D38" s="57"/>
    </row>
    <row r="39" spans="2:4" ht="68.25" customHeight="1" x14ac:dyDescent="0.25">
      <c r="B39" s="57"/>
      <c r="D39" s="57"/>
    </row>
    <row r="40" spans="2:4" ht="68.25" customHeight="1" x14ac:dyDescent="0.25">
      <c r="B40" s="87"/>
      <c r="C40" s="87"/>
      <c r="D40" s="74"/>
    </row>
    <row r="41" spans="2:4" ht="68.25" customHeight="1" x14ac:dyDescent="0.25">
      <c r="B41" s="87"/>
      <c r="C41" s="87"/>
      <c r="D41" s="74"/>
    </row>
    <row r="42" spans="2:4" ht="68.25" customHeight="1" x14ac:dyDescent="0.25">
      <c r="B42" s="87"/>
      <c r="C42" s="87"/>
    </row>
    <row r="43" spans="2:4" ht="68.25" customHeight="1" x14ac:dyDescent="0.25">
      <c r="B43" s="87"/>
      <c r="C43" s="87"/>
    </row>
  </sheetData>
  <mergeCells count="9">
    <mergeCell ref="B43:C43"/>
    <mergeCell ref="B20:D20"/>
    <mergeCell ref="B25:D25"/>
    <mergeCell ref="B29:D29"/>
    <mergeCell ref="B33:D33"/>
    <mergeCell ref="B37:D37"/>
    <mergeCell ref="B40:C40"/>
    <mergeCell ref="B41:C41"/>
    <mergeCell ref="B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F6E6-46CE-4F33-9DF5-C4C2320F42C3}">
  <dimension ref="A3:D32"/>
  <sheetViews>
    <sheetView topLeftCell="A4" zoomScale="85" zoomScaleNormal="85" workbookViewId="0">
      <selection activeCell="D35" sqref="D35"/>
    </sheetView>
  </sheetViews>
  <sheetFormatPr baseColWidth="10" defaultRowHeight="15" x14ac:dyDescent="0.25"/>
  <cols>
    <col min="1" max="1" width="20.42578125" customWidth="1"/>
    <col min="2" max="2" width="30" customWidth="1"/>
    <col min="4" max="4" width="20.28515625" customWidth="1"/>
  </cols>
  <sheetData>
    <row r="3" spans="1:4" ht="15.75" thickBot="1" x14ac:dyDescent="0.3">
      <c r="B3" s="57" t="s">
        <v>134</v>
      </c>
      <c r="C3" s="58" t="s">
        <v>135</v>
      </c>
      <c r="D3" s="57" t="s">
        <v>2</v>
      </c>
    </row>
    <row r="4" spans="1:4" ht="68.25" customHeight="1" x14ac:dyDescent="0.25">
      <c r="A4" s="89" t="s">
        <v>156</v>
      </c>
      <c r="B4" s="59" t="s">
        <v>136</v>
      </c>
      <c r="C4" s="60"/>
      <c r="D4" s="61">
        <v>1</v>
      </c>
    </row>
    <row r="5" spans="1:4" ht="58.5" customHeight="1" x14ac:dyDescent="0.25">
      <c r="A5" s="90"/>
      <c r="B5" s="62" t="s">
        <v>163</v>
      </c>
      <c r="C5" s="63"/>
      <c r="D5" s="64">
        <v>4</v>
      </c>
    </row>
    <row r="6" spans="1:4" ht="68.25" customHeight="1" x14ac:dyDescent="0.25">
      <c r="A6" s="90"/>
      <c r="B6" s="62" t="s">
        <v>151</v>
      </c>
      <c r="C6" s="63"/>
      <c r="D6" s="64">
        <v>1</v>
      </c>
    </row>
    <row r="7" spans="1:4" ht="68.25" customHeight="1" x14ac:dyDescent="0.25">
      <c r="A7" s="90"/>
      <c r="B7" s="62" t="s">
        <v>138</v>
      </c>
      <c r="C7" s="63"/>
      <c r="D7" s="64">
        <v>1</v>
      </c>
    </row>
    <row r="8" spans="1:4" ht="68.25" customHeight="1" x14ac:dyDescent="0.25">
      <c r="A8" s="90"/>
      <c r="B8" s="62" t="s">
        <v>140</v>
      </c>
      <c r="C8" s="63"/>
      <c r="D8" s="64">
        <v>1</v>
      </c>
    </row>
    <row r="9" spans="1:4" ht="68.25" customHeight="1" x14ac:dyDescent="0.25">
      <c r="A9" s="90"/>
      <c r="B9" s="62" t="s">
        <v>139</v>
      </c>
      <c r="C9" s="63"/>
      <c r="D9" s="64">
        <v>1</v>
      </c>
    </row>
    <row r="10" spans="1:4" ht="68.25" customHeight="1" x14ac:dyDescent="0.25">
      <c r="A10" s="90"/>
      <c r="B10" s="62" t="s">
        <v>149</v>
      </c>
      <c r="C10" s="63"/>
      <c r="D10" s="64">
        <v>1</v>
      </c>
    </row>
    <row r="11" spans="1:4" ht="68.25" customHeight="1" x14ac:dyDescent="0.25">
      <c r="A11" s="90"/>
      <c r="B11" s="62" t="s">
        <v>141</v>
      </c>
      <c r="C11" s="63"/>
      <c r="D11" s="64">
        <v>1</v>
      </c>
    </row>
    <row r="12" spans="1:4" ht="68.25" customHeight="1" x14ac:dyDescent="0.25">
      <c r="A12" s="90"/>
      <c r="B12" s="62" t="s">
        <v>150</v>
      </c>
      <c r="C12" s="63"/>
      <c r="D12" s="64">
        <v>1</v>
      </c>
    </row>
    <row r="13" spans="1:4" ht="68.25" customHeight="1" x14ac:dyDescent="0.25">
      <c r="A13" s="90"/>
      <c r="B13" s="62" t="s">
        <v>147</v>
      </c>
      <c r="C13" s="63"/>
      <c r="D13" s="64">
        <v>1</v>
      </c>
    </row>
    <row r="14" spans="1:4" ht="68.25" customHeight="1" thickBot="1" x14ac:dyDescent="0.3">
      <c r="A14" s="91"/>
      <c r="B14" s="66" t="s">
        <v>148</v>
      </c>
      <c r="C14" s="67"/>
      <c r="D14" s="68">
        <v>1</v>
      </c>
    </row>
    <row r="15" spans="1:4" ht="68.25" customHeight="1" x14ac:dyDescent="0.25">
      <c r="A15" s="89" t="s">
        <v>155</v>
      </c>
      <c r="B15" s="59" t="s">
        <v>137</v>
      </c>
      <c r="C15" s="60"/>
      <c r="D15" s="61">
        <v>1</v>
      </c>
    </row>
    <row r="16" spans="1:4" ht="68.25" customHeight="1" x14ac:dyDescent="0.25">
      <c r="A16" s="90"/>
      <c r="B16" s="62" t="s">
        <v>142</v>
      </c>
      <c r="C16" s="63"/>
      <c r="D16" s="64">
        <v>1</v>
      </c>
    </row>
    <row r="17" spans="1:4" ht="68.25" customHeight="1" x14ac:dyDescent="0.25">
      <c r="A17" s="90"/>
      <c r="B17" s="62" t="s">
        <v>162</v>
      </c>
      <c r="C17" s="63"/>
      <c r="D17" s="64">
        <v>1</v>
      </c>
    </row>
    <row r="18" spans="1:4" ht="68.25" customHeight="1" x14ac:dyDescent="0.25">
      <c r="A18" s="90"/>
      <c r="B18" s="62" t="s">
        <v>133</v>
      </c>
      <c r="C18" s="63"/>
      <c r="D18" s="64">
        <v>8</v>
      </c>
    </row>
    <row r="19" spans="1:4" ht="68.25" customHeight="1" x14ac:dyDescent="0.25">
      <c r="A19" s="90"/>
      <c r="B19" s="62" t="s">
        <v>152</v>
      </c>
      <c r="C19" s="63"/>
      <c r="D19" s="64">
        <v>2</v>
      </c>
    </row>
    <row r="20" spans="1:4" ht="68.25" customHeight="1" x14ac:dyDescent="0.25">
      <c r="A20" s="90"/>
      <c r="B20" s="65" t="s">
        <v>153</v>
      </c>
      <c r="C20" s="63"/>
      <c r="D20" s="64">
        <v>1</v>
      </c>
    </row>
    <row r="21" spans="1:4" ht="68.25" customHeight="1" thickBot="1" x14ac:dyDescent="0.3">
      <c r="A21" s="90"/>
      <c r="B21" s="62" t="s">
        <v>154</v>
      </c>
      <c r="C21" s="63"/>
      <c r="D21" s="64">
        <v>1</v>
      </c>
    </row>
    <row r="22" spans="1:4" ht="68.25" customHeight="1" x14ac:dyDescent="0.25">
      <c r="A22" s="92" t="s">
        <v>159</v>
      </c>
      <c r="B22" s="70" t="s">
        <v>157</v>
      </c>
      <c r="C22" s="60"/>
      <c r="D22" s="71">
        <v>1</v>
      </c>
    </row>
    <row r="23" spans="1:4" ht="68.25" customHeight="1" x14ac:dyDescent="0.25">
      <c r="A23" s="93"/>
      <c r="B23" s="62" t="s">
        <v>158</v>
      </c>
      <c r="C23" s="63"/>
      <c r="D23" s="69">
        <v>1</v>
      </c>
    </row>
    <row r="24" spans="1:4" ht="68.25" customHeight="1" x14ac:dyDescent="0.25">
      <c r="A24" s="93"/>
      <c r="B24" s="65" t="s">
        <v>143</v>
      </c>
      <c r="C24" s="63"/>
      <c r="D24" s="64">
        <v>1</v>
      </c>
    </row>
    <row r="25" spans="1:4" ht="68.25" customHeight="1" thickBot="1" x14ac:dyDescent="0.3">
      <c r="A25" s="93"/>
      <c r="B25" s="62" t="s">
        <v>144</v>
      </c>
      <c r="C25" s="63"/>
      <c r="D25" s="64">
        <v>1</v>
      </c>
    </row>
    <row r="26" spans="1:4" ht="68.25" customHeight="1" x14ac:dyDescent="0.25">
      <c r="A26" s="92" t="s">
        <v>161</v>
      </c>
      <c r="B26" s="70" t="s">
        <v>160</v>
      </c>
      <c r="C26" s="60"/>
      <c r="D26" s="71">
        <v>1</v>
      </c>
    </row>
    <row r="27" spans="1:4" ht="68.25" customHeight="1" x14ac:dyDescent="0.25">
      <c r="A27" s="93"/>
      <c r="B27" s="62" t="s">
        <v>145</v>
      </c>
      <c r="C27" s="63"/>
      <c r="D27" s="64">
        <v>1</v>
      </c>
    </row>
    <row r="28" spans="1:4" ht="68.25" customHeight="1" thickBot="1" x14ac:dyDescent="0.3">
      <c r="A28" s="94"/>
      <c r="B28" s="66" t="s">
        <v>146</v>
      </c>
      <c r="C28" s="67"/>
      <c r="D28" s="68">
        <v>1</v>
      </c>
    </row>
    <row r="29" spans="1:4" ht="72" customHeight="1" x14ac:dyDescent="0.25">
      <c r="B29" s="80" t="s">
        <v>207</v>
      </c>
      <c r="D29" s="79">
        <v>1</v>
      </c>
    </row>
    <row r="30" spans="1:4" ht="72" customHeight="1" x14ac:dyDescent="0.25">
      <c r="B30" s="80"/>
      <c r="D30" s="80"/>
    </row>
    <row r="31" spans="1:4" ht="28.5" x14ac:dyDescent="0.45">
      <c r="B31" s="95" t="s">
        <v>208</v>
      </c>
      <c r="C31" s="95"/>
      <c r="D31" s="81">
        <v>30</v>
      </c>
    </row>
    <row r="32" spans="1:4" ht="28.5" x14ac:dyDescent="0.45">
      <c r="B32" s="95" t="s">
        <v>201</v>
      </c>
      <c r="C32" s="95"/>
      <c r="D32" s="75" t="s">
        <v>202</v>
      </c>
    </row>
  </sheetData>
  <mergeCells count="6">
    <mergeCell ref="A15:A21"/>
    <mergeCell ref="A4:A14"/>
    <mergeCell ref="A22:A25"/>
    <mergeCell ref="A26:A28"/>
    <mergeCell ref="B32:C32"/>
    <mergeCell ref="B31:C3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53DC-4F86-449B-A8A2-534B0733F2A0}">
  <dimension ref="B3:E36"/>
  <sheetViews>
    <sheetView workbookViewId="0">
      <selection activeCell="I14" sqref="I14"/>
    </sheetView>
  </sheetViews>
  <sheetFormatPr baseColWidth="10" defaultRowHeight="15" x14ac:dyDescent="0.25"/>
  <cols>
    <col min="2" max="2" width="22.140625" customWidth="1"/>
    <col min="3" max="3" width="27.7109375" customWidth="1"/>
    <col min="4" max="4" width="27.5703125" customWidth="1"/>
    <col min="5" max="5" width="31.28515625" customWidth="1"/>
  </cols>
  <sheetData>
    <row r="3" spans="2:5" x14ac:dyDescent="0.25">
      <c r="B3" s="96" t="s">
        <v>18</v>
      </c>
      <c r="C3" s="97"/>
    </row>
    <row r="4" spans="2:5" x14ac:dyDescent="0.25">
      <c r="B4" s="97"/>
      <c r="C4" s="97"/>
    </row>
    <row r="5" spans="2:5" ht="15.75" thickBot="1" x14ac:dyDescent="0.3"/>
    <row r="6" spans="2:5" ht="15.75" thickBot="1" x14ac:dyDescent="0.3">
      <c r="B6" s="9" t="s">
        <v>12</v>
      </c>
      <c r="C6" s="10" t="s">
        <v>13</v>
      </c>
      <c r="D6" s="10" t="s">
        <v>14</v>
      </c>
      <c r="E6" s="11" t="s">
        <v>15</v>
      </c>
    </row>
    <row r="7" spans="2:5" ht="29.25" customHeight="1" thickBot="1" x14ac:dyDescent="0.3">
      <c r="B7" s="9" t="s">
        <v>16</v>
      </c>
      <c r="C7" s="10" t="s">
        <v>19</v>
      </c>
      <c r="D7" s="10" t="s">
        <v>21</v>
      </c>
      <c r="E7" s="11" t="s">
        <v>23</v>
      </c>
    </row>
    <row r="8" spans="2:5" ht="31.5" customHeight="1" x14ac:dyDescent="0.25">
      <c r="B8" s="12" t="s">
        <v>17</v>
      </c>
      <c r="C8" s="13" t="s">
        <v>20</v>
      </c>
      <c r="D8" s="13" t="s">
        <v>22</v>
      </c>
      <c r="E8" s="14" t="s">
        <v>24</v>
      </c>
    </row>
    <row r="10" spans="2:5" x14ac:dyDescent="0.25">
      <c r="B10" s="96" t="s">
        <v>33</v>
      </c>
      <c r="C10" s="98"/>
    </row>
    <row r="11" spans="2:5" x14ac:dyDescent="0.25">
      <c r="B11" s="98"/>
      <c r="C11" s="98"/>
    </row>
    <row r="12" spans="2:5" ht="15.75" thickBot="1" x14ac:dyDescent="0.3"/>
    <row r="13" spans="2:5" ht="36.75" customHeight="1" thickBot="1" x14ac:dyDescent="0.3">
      <c r="B13" s="5" t="s">
        <v>12</v>
      </c>
      <c r="C13" s="4" t="s">
        <v>28</v>
      </c>
      <c r="D13" s="15" t="s">
        <v>29</v>
      </c>
      <c r="E13" s="4"/>
    </row>
    <row r="14" spans="2:5" ht="47.25" customHeight="1" thickBot="1" x14ac:dyDescent="0.3">
      <c r="B14" s="6" t="s">
        <v>30</v>
      </c>
      <c r="C14" s="4" t="s">
        <v>44</v>
      </c>
      <c r="D14" s="15" t="s">
        <v>45</v>
      </c>
      <c r="E14" s="4"/>
    </row>
    <row r="15" spans="2:5" ht="26.25" thickBot="1" x14ac:dyDescent="0.3">
      <c r="B15" s="7" t="s">
        <v>31</v>
      </c>
      <c r="C15" s="8" t="s">
        <v>46</v>
      </c>
      <c r="D15" s="16" t="s">
        <v>32</v>
      </c>
      <c r="E15" s="4"/>
    </row>
    <row r="17" spans="2:5" x14ac:dyDescent="0.25">
      <c r="B17" s="96" t="s">
        <v>50</v>
      </c>
      <c r="C17" s="98"/>
    </row>
    <row r="18" spans="2:5" x14ac:dyDescent="0.25">
      <c r="B18" s="98"/>
      <c r="C18" s="98"/>
    </row>
    <row r="19" spans="2:5" ht="15.75" thickBot="1" x14ac:dyDescent="0.3"/>
    <row r="20" spans="2:5" ht="15.75" thickBot="1" x14ac:dyDescent="0.3">
      <c r="B20" s="4" t="s">
        <v>53</v>
      </c>
      <c r="C20" s="4" t="s">
        <v>34</v>
      </c>
      <c r="D20" s="4" t="s">
        <v>35</v>
      </c>
      <c r="E20" s="4" t="s">
        <v>54</v>
      </c>
    </row>
    <row r="21" spans="2:5" ht="33.75" customHeight="1" thickBot="1" x14ac:dyDescent="0.3">
      <c r="B21" s="9" t="s">
        <v>36</v>
      </c>
      <c r="C21" s="10" t="s">
        <v>37</v>
      </c>
      <c r="D21" s="10" t="s">
        <v>47</v>
      </c>
      <c r="E21" s="15" t="s">
        <v>38</v>
      </c>
    </row>
    <row r="22" spans="2:5" ht="33.75" customHeight="1" thickBot="1" x14ac:dyDescent="0.3">
      <c r="B22" s="9"/>
      <c r="C22" s="10" t="s">
        <v>39</v>
      </c>
      <c r="D22" s="10" t="s">
        <v>48</v>
      </c>
      <c r="E22" s="15" t="s">
        <v>40</v>
      </c>
    </row>
    <row r="23" spans="2:5" ht="33.75" customHeight="1" thickBot="1" x14ac:dyDescent="0.3">
      <c r="B23" s="9"/>
      <c r="C23" s="10" t="s">
        <v>41</v>
      </c>
      <c r="D23" s="10" t="s">
        <v>49</v>
      </c>
      <c r="E23" s="15" t="s">
        <v>42</v>
      </c>
    </row>
    <row r="24" spans="2:5" ht="33.75" customHeight="1" thickBot="1" x14ac:dyDescent="0.3">
      <c r="B24" s="10" t="s">
        <v>55</v>
      </c>
      <c r="C24" s="10" t="s">
        <v>56</v>
      </c>
      <c r="D24" s="10" t="s">
        <v>63</v>
      </c>
      <c r="E24" s="10" t="s">
        <v>57</v>
      </c>
    </row>
    <row r="25" spans="2:5" ht="33.75" customHeight="1" thickBot="1" x14ac:dyDescent="0.3">
      <c r="B25" s="10"/>
      <c r="C25" s="10" t="s">
        <v>58</v>
      </c>
      <c r="D25" s="17" t="s">
        <v>43</v>
      </c>
      <c r="E25" s="10" t="s">
        <v>59</v>
      </c>
    </row>
    <row r="26" spans="2:5" ht="33.75" customHeight="1" thickBot="1" x14ac:dyDescent="0.3">
      <c r="B26" s="10"/>
      <c r="C26" s="10" t="s">
        <v>60</v>
      </c>
      <c r="D26" s="17" t="s">
        <v>61</v>
      </c>
      <c r="E26" s="10" t="s">
        <v>62</v>
      </c>
    </row>
    <row r="30" spans="2:5" ht="15.75" thickBot="1" x14ac:dyDescent="0.3"/>
    <row r="31" spans="2:5" ht="15.75" thickBot="1" x14ac:dyDescent="0.3">
      <c r="B31" s="4"/>
      <c r="C31" s="4"/>
      <c r="D31" s="4"/>
      <c r="E31" s="4"/>
    </row>
    <row r="32" spans="2:5" ht="15.75" thickBot="1" x14ac:dyDescent="0.3">
      <c r="B32" s="4"/>
      <c r="C32" s="4"/>
      <c r="D32" s="4"/>
      <c r="E32" s="4"/>
    </row>
    <row r="33" spans="2:5" ht="15.75" thickBot="1" x14ac:dyDescent="0.3">
      <c r="B33" s="4"/>
      <c r="C33" s="4"/>
      <c r="D33" s="4"/>
      <c r="E33" s="4"/>
    </row>
    <row r="34" spans="2:5" ht="15.75" thickBot="1" x14ac:dyDescent="0.3">
      <c r="B34" s="4"/>
      <c r="C34" s="4"/>
      <c r="D34" s="4"/>
      <c r="E34" s="4"/>
    </row>
    <row r="35" spans="2:5" ht="15.75" thickBot="1" x14ac:dyDescent="0.3">
      <c r="B35" s="4"/>
      <c r="C35" s="4"/>
      <c r="D35" s="4"/>
      <c r="E35" s="4"/>
    </row>
    <row r="36" spans="2:5" ht="15.75" thickBot="1" x14ac:dyDescent="0.3">
      <c r="B36" s="4"/>
      <c r="C36" s="4"/>
      <c r="D36" s="4"/>
      <c r="E36" s="4"/>
    </row>
  </sheetData>
  <mergeCells count="3">
    <mergeCell ref="B3:C4"/>
    <mergeCell ref="B10:C11"/>
    <mergeCell ref="B17:C18"/>
  </mergeCells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Costos</vt:lpstr>
      <vt:lpstr>Ensamblaje</vt:lpstr>
      <vt:lpstr>Mecanica</vt:lpstr>
      <vt:lpstr>Electronica</vt:lpstr>
      <vt:lpstr>Imprimir</vt:lpstr>
      <vt:lpstr>Normas 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bellomifede@gmail.com</dc:creator>
  <cp:lastModifiedBy>bellomifede@gmail.com</cp:lastModifiedBy>
  <dcterms:created xsi:type="dcterms:W3CDTF">2025-07-20T02:27:31Z</dcterms:created>
  <dcterms:modified xsi:type="dcterms:W3CDTF">2026-02-20T01:41:18Z</dcterms:modified>
</cp:coreProperties>
</file>