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pivotTables/pivotTable1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36ca67d560e4c38f/Desktop/MFRE/mfre_term1/FRE 516/final project/"/>
    </mc:Choice>
  </mc:AlternateContent>
  <xr:revisionPtr revIDLastSave="226" documentId="13_ncr:20001_{07432375-44DB-44B4-8EE3-0D7C68A7EE01}" xr6:coauthVersionLast="47" xr6:coauthVersionMax="47" xr10:uidLastSave="{CF599F7C-6513-466C-9882-2BDD88C0DC1B}"/>
  <bookViews>
    <workbookView xWindow="28680" yWindow="-120" windowWidth="29040" windowHeight="15720" xr2:uid="{A61B8F6A-ED05-486E-A8E3-0E4521A96D11}"/>
  </bookViews>
  <sheets>
    <sheet name="Dashboard" sheetId="11" r:id="rId1"/>
    <sheet name="dashboard_work" sheetId="8" r:id="rId2"/>
    <sheet name="financial_trend" sheetId="6" r:id="rId3"/>
    <sheet name="Ratio_timeline" sheetId="5" r:id="rId4"/>
    <sheet name="Ratio_table" sheetId="4" r:id="rId5"/>
    <sheet name="bcl_lcbo_group_data_tabulated" sheetId="3" r:id="rId6"/>
    <sheet name="bcl_lcbo_group_data_used" sheetId="2" r:id="rId7"/>
    <sheet name="bcl_lcbo_group_rawdata" sheetId="1" r:id="rId8"/>
  </sheets>
  <definedNames>
    <definedName name="NativeTimeline_Year">#N/A</definedName>
    <definedName name="Slicer_Company1">#N/A</definedName>
  </definedNames>
  <calcPr calcId="19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 i="11" l="1"/>
  <c r="AD20" i="11"/>
  <c r="AE20" i="11"/>
  <c r="AF20" i="11"/>
  <c r="AG20" i="11"/>
  <c r="S19" i="11"/>
  <c r="AB20" i="11"/>
  <c r="U19" i="11"/>
  <c r="V19" i="11"/>
  <c r="W19" i="11"/>
  <c r="X19" i="11"/>
  <c r="Y19" i="11"/>
  <c r="U20" i="11"/>
  <c r="V20" i="11"/>
  <c r="W20" i="11"/>
  <c r="X20" i="11"/>
  <c r="Y20" i="11"/>
  <c r="T20" i="11"/>
  <c r="T19" i="11"/>
  <c r="E19" i="11"/>
  <c r="F19" i="11"/>
  <c r="G19" i="11"/>
  <c r="H19" i="11"/>
  <c r="I19" i="11"/>
  <c r="D19" i="11"/>
  <c r="I21" i="11"/>
  <c r="H21" i="11"/>
  <c r="G21" i="11"/>
  <c r="F21" i="11"/>
  <c r="E21" i="11"/>
  <c r="D21" i="11"/>
  <c r="C21" i="11"/>
  <c r="I20" i="11"/>
  <c r="H20" i="11"/>
  <c r="G20" i="11"/>
  <c r="F20" i="11"/>
  <c r="E20" i="11"/>
  <c r="D20" i="11"/>
  <c r="C20" i="11"/>
  <c r="C19" i="11"/>
  <c r="I18" i="11"/>
  <c r="H18" i="11"/>
  <c r="G18" i="11"/>
  <c r="F18" i="11"/>
  <c r="E18" i="11"/>
  <c r="D18" i="11"/>
  <c r="C18" i="11"/>
  <c r="AB18" i="11"/>
  <c r="AC18" i="11"/>
  <c r="AD18" i="11"/>
  <c r="AE18" i="11"/>
  <c r="AF18" i="11"/>
  <c r="AG18" i="11"/>
  <c r="AB19" i="11"/>
  <c r="AC19" i="11"/>
  <c r="AD19" i="11"/>
  <c r="AE19" i="11"/>
  <c r="AF19" i="11"/>
  <c r="AG19" i="11"/>
  <c r="AA19" i="11"/>
  <c r="AA20" i="11"/>
  <c r="AA18" i="11"/>
  <c r="T18" i="11"/>
  <c r="U18" i="11"/>
  <c r="V18" i="11"/>
  <c r="W18" i="11"/>
  <c r="X18" i="11"/>
  <c r="Y18" i="11"/>
  <c r="T21" i="11"/>
  <c r="U21" i="11"/>
  <c r="V21" i="11"/>
  <c r="W21" i="11"/>
  <c r="X21" i="11"/>
  <c r="Y21" i="11"/>
  <c r="S20" i="11"/>
  <c r="S21" i="11"/>
  <c r="S18" i="11"/>
  <c r="L18" i="11"/>
  <c r="M18" i="11"/>
  <c r="N18" i="11"/>
  <c r="O18" i="11"/>
  <c r="P18" i="11"/>
  <c r="Q18" i="11"/>
  <c r="L19" i="11"/>
  <c r="M19" i="11"/>
  <c r="N19" i="11"/>
  <c r="O19" i="11"/>
  <c r="P19" i="11"/>
  <c r="Q19" i="11"/>
  <c r="L20" i="11"/>
  <c r="M20" i="11"/>
  <c r="N20" i="11"/>
  <c r="O20" i="11"/>
  <c r="P20" i="11"/>
  <c r="Q20" i="11"/>
  <c r="K19" i="11"/>
  <c r="K20" i="11"/>
  <c r="K18" i="11"/>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L49" i="8"/>
  <c r="L50" i="8"/>
</calcChain>
</file>

<file path=xl/sharedStrings.xml><?xml version="1.0" encoding="utf-8"?>
<sst xmlns="http://schemas.openxmlformats.org/spreadsheetml/2006/main" count="8311" uniqueCount="134">
  <si>
    <t>Category</t>
  </si>
  <si>
    <t>Financial Statement</t>
  </si>
  <si>
    <t>Source</t>
  </si>
  <si>
    <t>Year</t>
  </si>
  <si>
    <t>Value</t>
  </si>
  <si>
    <t>Company</t>
  </si>
  <si>
    <t>Net income</t>
  </si>
  <si>
    <t>Cash Flow</t>
  </si>
  <si>
    <t>LCBO</t>
  </si>
  <si>
    <t>Depreciation, amortization and impairment</t>
  </si>
  <si>
    <t>Depreciation – right-of-use assets</t>
  </si>
  <si>
    <t>NA</t>
  </si>
  <si>
    <t>Gain on sale and disposal of property, plant and equipment and intangible assets</t>
  </si>
  <si>
    <t>Interest expense on borrowings</t>
  </si>
  <si>
    <t>Interest paid on borrowings</t>
  </si>
  <si>
    <t>Interest expense on lease liabilities</t>
  </si>
  <si>
    <t>Interest paid on lease liabilities</t>
  </si>
  <si>
    <t>Non-pension employee benefit expenses</t>
  </si>
  <si>
    <t>Non-pension employee benefit payments</t>
  </si>
  <si>
    <t>Change in Trade and other receivables</t>
  </si>
  <si>
    <t>Change in Inventories</t>
  </si>
  <si>
    <t>Change in Prepaid expenses</t>
  </si>
  <si>
    <t>Change in Trade and other payables</t>
  </si>
  <si>
    <t>Change in Provisions</t>
  </si>
  <si>
    <t>Net cash provided by operating activities</t>
  </si>
  <si>
    <t>Purchase of property, plant and equipment and intangible assets</t>
  </si>
  <si>
    <t>Proceeds from sale of property, plant and equipment and intangible assets</t>
  </si>
  <si>
    <t>Net cash used in investing activities</t>
  </si>
  <si>
    <t>Dividend paid to the Province of Ontario</t>
  </si>
  <si>
    <t>Principal portion of lease payments</t>
  </si>
  <si>
    <t>Lease incentives received</t>
  </si>
  <si>
    <t>Proceeds from borrowings</t>
  </si>
  <si>
    <t>Principal portion of borrowings repayment</t>
  </si>
  <si>
    <t>Net cash used in financing activities</t>
  </si>
  <si>
    <t>Increase/(decrease) in cash</t>
  </si>
  <si>
    <t>Cash and cash equivalents, beginning of year</t>
  </si>
  <si>
    <t>Cash and cash equivalents, end of year</t>
  </si>
  <si>
    <t>Cash and cash equivalents</t>
  </si>
  <si>
    <t>Balance Sheet</t>
  </si>
  <si>
    <t>Trade and other receivables</t>
  </si>
  <si>
    <t>Inventories</t>
  </si>
  <si>
    <t>Prepaid expenses (current)</t>
  </si>
  <si>
    <t>Total Current Assets</t>
  </si>
  <si>
    <t>Right-of-use assets</t>
  </si>
  <si>
    <t>Property, plant and equipment and intangible assets</t>
  </si>
  <si>
    <t>Total Assets</t>
  </si>
  <si>
    <t>Trade and other payables</t>
  </si>
  <si>
    <t>Provisions</t>
  </si>
  <si>
    <t>Current portion of non-pension employee benefits</t>
  </si>
  <si>
    <t>Current portion of lease liabilities</t>
  </si>
  <si>
    <t>Current portion of borrowings</t>
  </si>
  <si>
    <t>Total Current Liabilities</t>
  </si>
  <si>
    <t>Non-pension employee benefits</t>
  </si>
  <si>
    <t>Lease liabilities</t>
  </si>
  <si>
    <t>Borrowings</t>
  </si>
  <si>
    <t>Total Liabilities</t>
  </si>
  <si>
    <t>Retained earnings</t>
  </si>
  <si>
    <t>Accumulated other comprehensive loss</t>
  </si>
  <si>
    <t>Total Equity</t>
  </si>
  <si>
    <t>Total Liabilities and Equity</t>
  </si>
  <si>
    <t>Total Revenue</t>
  </si>
  <si>
    <t>Income Statement</t>
  </si>
  <si>
    <t>Cost of sales</t>
  </si>
  <si>
    <t>Gross Profit</t>
  </si>
  <si>
    <t>Other income</t>
  </si>
  <si>
    <t>Selling, general and administrative expenses</t>
  </si>
  <si>
    <t>Operating Income</t>
  </si>
  <si>
    <t>Finance income</t>
  </si>
  <si>
    <t>Finance costs</t>
  </si>
  <si>
    <t>Actuarial gain/(loss) on non-pension employee benefits</t>
  </si>
  <si>
    <t>Total other comprehensive gain/(loss)</t>
  </si>
  <si>
    <t>Total comprehensive income</t>
  </si>
  <si>
    <t>Cash Flow Statement</t>
  </si>
  <si>
    <t>BCL</t>
  </si>
  <si>
    <t>Depreciation and amortization</t>
  </si>
  <si>
    <t>Loss on disposal of property and equipment</t>
  </si>
  <si>
    <t>Accrued employee benefits</t>
  </si>
  <si>
    <t>Changes in non-current assets</t>
  </si>
  <si>
    <t>Changes in working capital</t>
  </si>
  <si>
    <t>Acquisition of intangible assets</t>
  </si>
  <si>
    <t>Acquisition of property and equipment</t>
  </si>
  <si>
    <t>Proceeds from disposal of property and equipment</t>
  </si>
  <si>
    <t>Payment of lease liabilities</t>
  </si>
  <si>
    <t>Lease incentives</t>
  </si>
  <si>
    <t>Net payments to the Province of British Columbia</t>
  </si>
  <si>
    <t>Decrease (increase) in cash</t>
  </si>
  <si>
    <t>Cash, beginning of year</t>
  </si>
  <si>
    <t>Cash, end of year</t>
  </si>
  <si>
    <t>Addition of store lease liabilities (supplementary info)</t>
  </si>
  <si>
    <t>Cash</t>
  </si>
  <si>
    <t>Accounts receivable</t>
  </si>
  <si>
    <t>Prepaid expenses and deposits (non-current)</t>
  </si>
  <si>
    <t>Intangible assets</t>
  </si>
  <si>
    <t>Property and equipment</t>
  </si>
  <si>
    <t>Total Non-Current Assets</t>
  </si>
  <si>
    <t>Accounts payable and accrued liabilities</t>
  </si>
  <si>
    <t>Due to the Province of British Columbia</t>
  </si>
  <si>
    <t>Non-current portion of lease liabilities</t>
  </si>
  <si>
    <t>Other long-term liabilities</t>
  </si>
  <si>
    <t>Total Non-Current Liabilities</t>
  </si>
  <si>
    <t>Gross profit</t>
  </si>
  <si>
    <t>Administration</t>
  </si>
  <si>
    <t>Marketing</t>
  </si>
  <si>
    <t>Transportation</t>
  </si>
  <si>
    <t>Total Expenses</t>
  </si>
  <si>
    <t>Year_y</t>
  </si>
  <si>
    <t>Row Labels</t>
  </si>
  <si>
    <t>Column Labels</t>
  </si>
  <si>
    <t>Sum of Value</t>
  </si>
  <si>
    <t>Profit MArgin NI</t>
  </si>
  <si>
    <t>Gross Margin</t>
  </si>
  <si>
    <t>ROE</t>
  </si>
  <si>
    <t>ROA</t>
  </si>
  <si>
    <t>Current Ratio</t>
  </si>
  <si>
    <t>Debt-to-Asset</t>
  </si>
  <si>
    <t>Quick Ratio</t>
  </si>
  <si>
    <t>Interest Coverage Ratio</t>
  </si>
  <si>
    <t>Equity-to-Asset</t>
  </si>
  <si>
    <t>Debt-to-Equity (Leverage Ratio)</t>
  </si>
  <si>
    <t>Equity Multiplier</t>
  </si>
  <si>
    <t>Debt-to-Asset (Debt Ratio)</t>
  </si>
  <si>
    <t>Asset Turnover</t>
  </si>
  <si>
    <t>ROE-Dupont</t>
  </si>
  <si>
    <t>Operating Margin</t>
  </si>
  <si>
    <t>Operating Leverage</t>
  </si>
  <si>
    <t>Profit Margin</t>
  </si>
  <si>
    <t>Financial Leverage</t>
  </si>
  <si>
    <t>Ratio</t>
  </si>
  <si>
    <t>Mettics</t>
  </si>
  <si>
    <t xml:space="preserve"> </t>
  </si>
  <si>
    <t>Profitability Ratios</t>
  </si>
  <si>
    <t>Liquidity Ratios</t>
  </si>
  <si>
    <t>Solvency Ratios</t>
  </si>
  <si>
    <t>Risk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</si>
</sst>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name val="Aptos Narrow"/>
      <family val="2"/>
      <scheme val="minor"/>
    </font>
    <font>
      <b/>
      <sz val="20"/>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6" fillId="0" borderId="0" xfId="0" applyFont="1"/>
    <xf numFmtId="10" fontId="0" fillId="0" borderId="0" xfId="42" applyNumberFormat="1" applyFont="1"/>
    <xf numFmtId="0" fontId="18" fillId="33" borderId="0" xfId="0" applyFont="1" applyFill="1" applyAlignment="1">
      <alignment horizontal="centerContinuous"/>
    </xf>
    <xf numFmtId="0" fontId="19" fillId="33" borderId="0" xfId="0" applyFont="1" applyFill="1" applyAlignment="1">
      <alignment horizontal="centerContinuous"/>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6">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9" formatCode="yyyy/mm/dd"/>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[bc_liqour_financial_analysis_final.xlsx]financial_trend!PivotTable19</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Profitability Ratios</a:t>
            </a:r>
          </a:p>
          <a:p>
            <a:pPr>
              <a:defRPr/>
            </a:pP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financial_trend!$B$3:$B$4</c:f>
              <c:strCache>
                <c:ptCount val="1"/>
                <c:pt idx="0">
                  <c:v>Gross Margin</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financial_trend!$A$5:$A$10</c:f>
              <c:strCache>
                <c:ptCount val="6"/>
                <c:pt idx="0">
                  <c:v>2018</c:v>
                </c:pt>
                <c:pt idx="1">
                  <c:v>2019</c:v>
                </c:pt>
                <c:pt idx="2">
                  <c:v>2020</c:v>
                </c:pt>
                <c:pt idx="3">
                  <c:v>2021</c:v>
                </c:pt>
                <c:pt idx="4">
                  <c:v>2022</c:v>
                </c:pt>
                <c:pt idx="5">
                  <c:v>2023</c:v>
                </c:pt>
              </c:strCache>
            </c:strRef>
          </c:cat>
          <c:val>
            <c:numRef>
              <c:f>financial_trend!$B$5:$B$10</c:f>
              <c:numCache>
                <c:formatCode>0.00%</c:formatCode>
                <c:ptCount val="6"/>
                <c:pt idx="0">
                  <c:v>0.41948629605372428</c:v>
                </c:pt>
                <c:pt idx="1">
                  <c:v>0.41687460502842127</c:v>
                </c:pt>
                <c:pt idx="2">
                  <c:v>0.40898223732540989</c:v>
                </c:pt>
                <c:pt idx="3">
                  <c:v>0.39554034865635079</c:v>
                </c:pt>
                <c:pt idx="4">
                  <c:v>0.44791585589370192</c:v>
                </c:pt>
                <c:pt idx="5">
                  <c:v>0.44150321971730921</c:v>
                </c:pt>
              </c:numCache>
            </c:numRef>
          </c:val>
          <c:smooth val="0"/>
          <c:extLst>
            <c:ext xmlns:c16="http://schemas.microsoft.com/office/drawing/2014/chart" uri="{C3380CC4-5D6E-409C-BE32-E72D297353CC}">
              <c16:uniqueId val="{00000000-FA72-4368-9255-7106CE573CF7}"/>
            </c:ext>
          </c:extLst>
        </c:ser>
        <c:ser>
          <c:idx val="1"/>
          <c:order val="1"/>
          <c:tx>
            <c:strRef>
              <c:f>financial_trend!$C$3:$C$4</c:f>
              <c:strCache>
                <c:ptCount val="1"/>
                <c:pt idx="0">
                  <c:v>ROE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financial_trend!$A$5:$A$10</c:f>
              <c:strCache>
                <c:ptCount val="6"/>
                <c:pt idx="0">
                  <c:v>2018</c:v>
                </c:pt>
                <c:pt idx="1">
                  <c:v>2019</c:v>
                </c:pt>
                <c:pt idx="2">
                  <c:v>2020</c:v>
                </c:pt>
                <c:pt idx="3">
                  <c:v>2021</c:v>
                </c:pt>
                <c:pt idx="4">
                  <c:v>2022</c:v>
                </c:pt>
                <c:pt idx="5">
                  <c:v>2023</c:v>
                </c:pt>
              </c:strCache>
            </c:strRef>
          </c:cat>
          <c:val>
            <c:numRef>
              <c:f>financial_trend!$C$5:$C$10</c:f>
              <c:numCache>
                <c:formatCode>0.00%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1-FA72-4368-9255-7106CE573CF7}"/>
            </c:ext>
          </c:extLst>
        </c:ser>
        <c:ser>
          <c:idx val="2"/>
          <c:order val="2"/>
          <c:tx>
            <c:strRef>
              <c:f>financial_trend!$D$3:$D$4</c:f>
              <c:strCache>
                <c:ptCount val="1"/>
                <c:pt idx="0">
                  <c:v>ROA</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financial_trend!$A$5:$A$10</c:f>
              <c:strCache>
                <c:ptCount val="6"/>
                <c:pt idx="0">
                  <c:v>2018</c:v>
                </c:pt>
                <c:pt idx="1">
                  <c:v>2019</c:v>
                </c:pt>
                <c:pt idx="2">
                  <c:v>2020</c:v>
                </c:pt>
                <c:pt idx="3">
                  <c:v>2021</c:v>
                </c:pt>
                <c:pt idx="4">
                  <c:v>2022</c:v>
                </c:pt>
                <c:pt idx="5">
                  <c:v>2023</c:v>
                </c:pt>
              </c:strCache>
            </c:strRef>
          </c:cat>
          <c:val>
            <c:numRef>
              <c:f>financial_trend!$D$5:$D$10</c:f>
              <c:numCache>
                <c:formatCode>0.00%</c:formatCode>
                <c:ptCount val="6"/>
                <c:pt idx="0">
                  <c:v>3.8386741733298591</c:v>
                </c:pt>
                <c:pt idx="1">
                  <c:v>2.6949965947454113</c:v>
                </c:pt>
                <c:pt idx="2">
                  <c:v>1.8898136421204994</c:v>
                </c:pt>
                <c:pt idx="3">
                  <c:v>1.8789001427503229</c:v>
                </c:pt>
                <c:pt idx="4">
                  <c:v>2.1279535800808018</c:v>
                </c:pt>
                <c:pt idx="5">
                  <c:v>2.0479577658561761</c:v>
                </c:pt>
              </c:numCache>
            </c:numRef>
          </c:val>
          <c:smooth val="0"/>
          <c:extLst>
            <c:ext xmlns:c16="http://schemas.microsoft.com/office/drawing/2014/chart" uri="{C3380CC4-5D6E-409C-BE32-E72D297353CC}">
              <c16:uniqueId val="{00000002-FA72-4368-9255-7106CE573CF7}"/>
            </c:ext>
          </c:extLst>
        </c:ser>
        <c:ser>
          <c:idx val="3"/>
          <c:order val="3"/>
          <c:tx>
            <c:strRef>
              <c:f>financial_trend!$E$3:$E$4</c:f>
              <c:strCache>
                <c:ptCount val="1"/>
                <c:pt idx="0">
                  <c:v>Profit Margin</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financial_trend!$A$5:$A$10</c:f>
              <c:strCache>
                <c:ptCount val="6"/>
                <c:pt idx="0">
                  <c:v>2018</c:v>
                </c:pt>
                <c:pt idx="1">
                  <c:v>2019</c:v>
                </c:pt>
                <c:pt idx="2">
                  <c:v>2020</c:v>
                </c:pt>
                <c:pt idx="3">
                  <c:v>2021</c:v>
                </c:pt>
                <c:pt idx="4">
                  <c:v>2022</c:v>
                </c:pt>
                <c:pt idx="5">
                  <c:v>2023</c:v>
                </c:pt>
              </c:strCache>
            </c:strRef>
          </c:cat>
          <c:val>
            <c:numRef>
              <c:f>financial_trend!$E$5:$E$10</c:f>
              <c:numCache>
                <c:formatCode>0.00%</c:formatCode>
                <c:ptCount val="6"/>
                <c:pt idx="0">
                  <c:v>0.32005567741859864</c:v>
                </c:pt>
                <c:pt idx="1">
                  <c:v>0.30722145094644304</c:v>
                </c:pt>
                <c:pt idx="2">
                  <c:v>0.28821848969627423</c:v>
                </c:pt>
                <c:pt idx="3">
                  <c:v>0.28077214328678474</c:v>
                </c:pt>
                <c:pt idx="4">
                  <c:v>0.31701684950596604</c:v>
                </c:pt>
                <c:pt idx="5">
                  <c:v>0.3093476613163047</c:v>
                </c:pt>
              </c:numCache>
            </c:numRef>
          </c:val>
          <c:smooth val="0"/>
          <c:extLst>
            <c:ext xmlns:c16="http://schemas.microsoft.com/office/drawing/2014/chart" uri="{C3380CC4-5D6E-409C-BE32-E72D297353CC}">
              <c16:uniqueId val="{00000003-FA72-4368-9255-7106CE573CF7}"/>
            </c:ext>
          </c:extLst>
        </c:ser>
        <c:dLbls>
          <c:showLegendKey val="0"/>
          <c:showVal val="0"/>
          <c:showCatName val="0"/>
          <c:showSerName val="0"/>
          <c:showPercent val="0"/>
          <c:showBubbleSize val="0"/>
        </c:dLbls>
        <c:marker val="1"/>
        <c:smooth val="0"/>
        <c:axId val="456961600"/>
        <c:axId val="456962080"/>
      </c:lineChart>
      <c:catAx>
        <c:axId val="4569616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6962080"/>
        <c:crosses val="autoZero"/>
        <c:auto val="1"/>
        <c:lblAlgn val="ctr"/>
        <c:lblOffset val="100"/>
        <c:noMultiLvlLbl val="0"/>
      </c:catAx>
      <c:valAx>
        <c:axId val="45696208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696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[bc_liqour_financial_analysis_final.xlsx]financial_trend!PivotTable20</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Liquidity Ratios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384128909956"/>
          <c:y val="0.1516789896523241"/>
          <c:w val="0.64604856225480445"/>
          <c:h val="0.70661230308500744"/>
        </c:manualLayout>
      </c:layout>
      <c:lineChart>
        <c:grouping val="standard"/>
        <c:varyColors val="0"/>
        <c:ser>
          <c:idx val="0"/>
          <c:order val="0"/>
          <c:tx>
            <c:strRef>
              <c:f>financial_trend!$B$14:$B$15</c:f>
              <c:strCache>
                <c:ptCount val="1"/>
                <c:pt idx="0">
                  <c:v>Current Ratio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financial_trend!$A$16:$A$21</c:f>
              <c:strCache>
                <c:ptCount val="6"/>
                <c:pt idx="0">
                  <c:v>2018</c:v>
                </c:pt>
                <c:pt idx="1">
                  <c:v>2019</c:v>
                </c:pt>
                <c:pt idx="2">
                  <c:v>2020</c:v>
                </c:pt>
                <c:pt idx="3">
                  <c:v>2021</c:v>
                </c:pt>
                <c:pt idx="4">
                  <c:v>2022</c:v>
                </c:pt>
                <c:pt idx="5">
                  <c:v>2023</c:v>
                </c:pt>
              </c:strCache>
            </c:strRef>
          </c:cat>
          <c:val>
            <c:numRef>
              <c:f>financial_trend!$B$16:$B$21</c:f>
              <c:numCache>
                <c:formatCode>General</c:formatCode>
                <c:ptCount val="6"/>
                <c:pt idx="0">
                  <c:v>0.70069469156622777</c:v>
                </c:pt>
                <c:pt idx="1">
                  <c:v>0.70775697240944679</c:v>
                </c:pt>
                <c:pt idx="2">
                  <c:v>0.61668266339793698</c:v>
                </c:pt>
                <c:pt idx="3">
                  <c:v>0.71130288649551332</c:v>
                </c:pt>
                <c:pt idx="4">
                  <c:v>0.74339046201973946</c:v>
                </c:pt>
                <c:pt idx="5">
                  <c:v>0.81026997974118331</c:v>
                </c:pt>
              </c:numCache>
            </c:numRef>
          </c:val>
          <c:smooth val="0"/>
          <c:extLst>
            <c:ext xmlns:c16="http://schemas.microsoft.com/office/drawing/2014/chart" uri="{C3380CC4-5D6E-409C-BE32-E72D297353CC}">
              <c16:uniqueId val="{00000000-1A83-4333-8B1F-5CB5664CC39C}"/>
            </c:ext>
          </c:extLst>
        </c:ser>
        <c:ser>
          <c:idx val="1"/>
          <c:order val="1"/>
          <c:tx>
            <c:strRef>
              <c:f>financial_trend!$C$14:$C$15</c:f>
              <c:strCache>
                <c:ptCount val="1"/>
                <c:pt idx="0">
                  <c:v>Quick Ratio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financial_trend!$A$16:$A$21</c:f>
              <c:strCache>
                <c:ptCount val="6"/>
                <c:pt idx="0">
                  <c:v>2018</c:v>
                </c:pt>
                <c:pt idx="1">
                  <c:v>2019</c:v>
                </c:pt>
                <c:pt idx="2">
                  <c:v>2020</c:v>
                </c:pt>
                <c:pt idx="3">
                  <c:v>2021</c:v>
                </c:pt>
                <c:pt idx="4">
                  <c:v>2022</c:v>
                </c:pt>
                <c:pt idx="5">
                  <c:v>2023</c:v>
                </c:pt>
              </c:strCache>
            </c:strRef>
          </c:cat>
          <c:val>
            <c:numRef>
              <c:f>financial_trend!$C$16:$C$21</c:f>
              <c:numCache>
                <c:formatCode>General</c:formatCode>
                <c:ptCount val="6"/>
                <c:pt idx="0">
                  <c:v>0.18428666470688349</c:v>
                </c:pt>
                <c:pt idx="1">
                  <c:v>0.123764940877386</c:v>
                </c:pt>
                <c:pt idx="2">
                  <c:v>6.2835353161570837E-2</c:v>
                </c:pt>
                <c:pt idx="3">
                  <c:v>7.9341633813535137E-2</c:v>
                </c:pt>
                <c:pt idx="4">
                  <c:v>8.1613425495391384E-2</c:v>
                </c:pt>
                <c:pt idx="5">
                  <c:v>8.9197857172388942E-2</c:v>
                </c:pt>
              </c:numCache>
            </c:numRef>
          </c:val>
          <c:smooth val="0"/>
          <c:extLst>
            <c:ext xmlns:c16="http://schemas.microsoft.com/office/drawing/2014/chart" uri="{C3380CC4-5D6E-409C-BE32-E72D297353CC}">
              <c16:uniqueId val="{00000001-1A83-4333-8B1F-5CB5664CC39C}"/>
            </c:ext>
          </c:extLst>
        </c:ser>
        <c:ser>
          <c:idx val="2"/>
          <c:order val="2"/>
          <c:tx>
            <c:strRef>
              <c:f>financial_trend!$D$14:$D$15</c:f>
              <c:strCache>
                <c:ptCount val="1"/>
                <c:pt idx="0">
                  <c:v>Interest Coverage Ratio</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financial_trend!$A$16:$A$21</c:f>
              <c:strCache>
                <c:ptCount val="6"/>
                <c:pt idx="0">
                  <c:v>2018</c:v>
                </c:pt>
                <c:pt idx="1">
                  <c:v>2019</c:v>
                </c:pt>
                <c:pt idx="2">
                  <c:v>2020</c:v>
                </c:pt>
                <c:pt idx="3">
                  <c:v>2021</c:v>
                </c:pt>
                <c:pt idx="4">
                  <c:v>2022</c:v>
                </c:pt>
                <c:pt idx="5">
                  <c:v>2023</c:v>
                </c:pt>
              </c:strCache>
            </c:strRef>
          </c:cat>
          <c:val>
            <c:numRef>
              <c:f>financial_trend!$D$16:$D$21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1A83-4333-8B1F-5CB5664CC39C}"/>
            </c:ext>
          </c:extLst>
        </c:ser>
        <c:dLbls>
          <c:showLegendKey val="0"/>
          <c:showVal val="0"/>
          <c:showCatName val="0"/>
          <c:showSerName val="0"/>
          <c:showPercent val="0"/>
          <c:showBubbleSize val="0"/>
        </c:dLbls>
        <c:marker val="1"/>
        <c:smooth val="0"/>
        <c:axId val="584732864"/>
        <c:axId val="584729504"/>
      </c:lineChart>
      <c:catAx>
        <c:axId val="584732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729504"/>
        <c:crosses val="autoZero"/>
        <c:auto val="1"/>
        <c:lblAlgn val="ctr"/>
        <c:lblOffset val="100"/>
        <c:noMultiLvlLbl val="0"/>
      </c:catAx>
      <c:valAx>
        <c:axId val="5847295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Ratio</a:t>
                </a:r>
              </a:p>
              <a:p>
                <a:pPr>
                  <a:defRPr/>
                </a:pPr>
                <a:endParaRPr lang="en-CA"/>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7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[bc_liqour_financial_analysis_final.xlsx]financial_trend!PivotTable21</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Solvency Ratios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67518820182441E-2"/>
          <c:y val="0.12035521562039764"/>
          <c:w val="0.64352912906250392"/>
          <c:h val="0.74842680910959747"/>
        </c:manualLayout>
      </c:layout>
      <c:lineChart>
        <c:grouping val="standard"/>
        <c:varyColors val="0"/>
        <c:ser>
          <c:idx val="0"/>
          <c:order val="0"/>
          <c:tx>
            <c:strRef>
              <c:f>financial_trend!$B$25:$B$26</c:f>
              <c:strCache>
                <c:ptCount val="1"/>
                <c:pt idx="0">
                  <c:v>Equity-to-Asset</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financial_trend!$A$27:$A$32</c:f>
              <c:strCache>
                <c:ptCount val="6"/>
                <c:pt idx="0">
                  <c:v>2018</c:v>
                </c:pt>
                <c:pt idx="1">
                  <c:v>2019</c:v>
                </c:pt>
                <c:pt idx="2">
                  <c:v>2020</c:v>
                </c:pt>
                <c:pt idx="3">
                  <c:v>2021</c:v>
                </c:pt>
                <c:pt idx="4">
                  <c:v>2022</c:v>
                </c:pt>
                <c:pt idx="5">
                  <c:v>2023</c:v>
                </c:pt>
              </c:strCache>
            </c:strRef>
          </c:cat>
          <c:val>
            <c:numRef>
              <c:f>financial_trend!$B$27:$B$32</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8733-4BE2-883C-964C70D51431}"/>
            </c:ext>
          </c:extLst>
        </c:ser>
        <c:ser>
          <c:idx val="1"/>
          <c:order val="1"/>
          <c:tx>
            <c:strRef>
              <c:f>financial_trend!$C$25:$C$26</c:f>
              <c:strCache>
                <c:ptCount val="1"/>
                <c:pt idx="0">
                  <c:v>Debt-to-Equity (Leverage Ratio)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financial_trend!$A$27:$A$32</c:f>
              <c:strCache>
                <c:ptCount val="6"/>
                <c:pt idx="0">
                  <c:v>2018</c:v>
                </c:pt>
                <c:pt idx="1">
                  <c:v>2019</c:v>
                </c:pt>
                <c:pt idx="2">
                  <c:v>2020</c:v>
                </c:pt>
                <c:pt idx="3">
                  <c:v>2021</c:v>
                </c:pt>
                <c:pt idx="4">
                  <c:v>2022</c:v>
                </c:pt>
                <c:pt idx="5">
                  <c:v>2023</c:v>
                </c:pt>
              </c:strCache>
            </c:strRef>
          </c:cat>
          <c:val>
            <c:numRef>
              <c:f>financial_trend!$C$27:$C$32</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1-8733-4BE2-883C-964C70D51431}"/>
            </c:ext>
          </c:extLst>
        </c:ser>
        <c:ser>
          <c:idx val="2"/>
          <c:order val="2"/>
          <c:tx>
            <c:strRef>
              <c:f>financial_trend!$D$25:$D$26</c:f>
              <c:strCache>
                <c:ptCount val="1"/>
                <c:pt idx="0">
                  <c:v>Equity Multiplier</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financial_trend!$A$27:$A$32</c:f>
              <c:strCache>
                <c:ptCount val="6"/>
                <c:pt idx="0">
                  <c:v>2018</c:v>
                </c:pt>
                <c:pt idx="1">
                  <c:v>2019</c:v>
                </c:pt>
                <c:pt idx="2">
                  <c:v>2020</c:v>
                </c:pt>
                <c:pt idx="3">
                  <c:v>2021</c:v>
                </c:pt>
                <c:pt idx="4">
                  <c:v>2022</c:v>
                </c:pt>
                <c:pt idx="5">
                  <c:v>2023</c:v>
                </c:pt>
              </c:strCache>
            </c:strRef>
          </c:cat>
          <c:val>
            <c:numRef>
              <c:f>financial_trend!$D$27:$D$32</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2-8733-4BE2-883C-964C70D51431}"/>
            </c:ext>
          </c:extLst>
        </c:ser>
        <c:ser>
          <c:idx val="3"/>
          <c:order val="3"/>
          <c:tx>
            <c:strRef>
              <c:f>financial_trend!$E$25:$E$26</c:f>
              <c:strCache>
                <c:ptCount val="1"/>
                <c:pt idx="0">
                  <c:v>Debt-to-Asset (Debt Ratio)</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financial_trend!$A$27:$A$32</c:f>
              <c:strCache>
                <c:ptCount val="6"/>
                <c:pt idx="0">
                  <c:v>2018</c:v>
                </c:pt>
                <c:pt idx="1">
                  <c:v>2019</c:v>
                </c:pt>
                <c:pt idx="2">
                  <c:v>2020</c:v>
                </c:pt>
                <c:pt idx="3">
                  <c:v>2021</c:v>
                </c:pt>
                <c:pt idx="4">
                  <c:v>2022</c:v>
                </c:pt>
                <c:pt idx="5">
                  <c:v>2023</c:v>
                </c:pt>
              </c:strCache>
            </c:strRef>
          </c:cat>
          <c:val>
            <c:numRef>
              <c:f>financial_trend!$E$27:$E$32</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7-8733-4BE2-883C-964C70D51431}"/>
            </c:ext>
          </c:extLst>
        </c:ser>
        <c:dLbls>
          <c:showLegendKey val="0"/>
          <c:showVal val="0"/>
          <c:showCatName val="0"/>
          <c:showSerName val="0"/>
          <c:showPercent val="0"/>
          <c:showBubbleSize val="0"/>
        </c:dLbls>
        <c:marker val="1"/>
        <c:smooth val="0"/>
        <c:axId val="558305472"/>
        <c:axId val="558306432"/>
      </c:lineChart>
      <c:catAx>
        <c:axId val="558305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306432"/>
        <c:crosses val="autoZero"/>
        <c:auto val="1"/>
        <c:lblAlgn val="ctr"/>
        <c:lblOffset val="100"/>
        <c:noMultiLvlLbl val="0"/>
      </c:catAx>
      <c:valAx>
        <c:axId val="558306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Ratio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305472"/>
        <c:crosses val="autoZero"/>
        <c:crossBetween val="between"/>
      </c:valAx>
      <c:spPr>
        <a:noFill/>
        <a:ln>
          <a:noFill/>
        </a:ln>
        <a:effectLst/>
      </c:spPr>
    </c:plotArea>
    <c:legend>
      <c:legendPos val="r"/>
      <c:layout>
        <c:manualLayout>
          <c:xMode val="edge"/>
          <c:yMode val="edge"/>
          <c:x val="0.75601948472591973"/>
          <c:y val="0.46637547174153166"/>
          <c:w val="0.23176529071192473"/>
          <c:h val="0.25457790638807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[bc_liqour_financial_analysis_final.xlsx]financial_trend!PivotTable22</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financial_trend!$B$41:$B$42</c:f>
              <c:strCache>
                <c:ptCount val="1"/>
                <c:pt idx="0">
                  <c:v>Operating Margin</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financial_trend!$A$43:$A$48</c:f>
              <c:strCache>
                <c:ptCount val="6"/>
                <c:pt idx="0">
                  <c:v>2018</c:v>
                </c:pt>
                <c:pt idx="1">
                  <c:v>2019</c:v>
                </c:pt>
                <c:pt idx="2">
                  <c:v>2020</c:v>
                </c:pt>
                <c:pt idx="3">
                  <c:v>2021</c:v>
                </c:pt>
                <c:pt idx="4">
                  <c:v>2022</c:v>
                </c:pt>
                <c:pt idx="5">
                  <c:v>2023</c:v>
                </c:pt>
              </c:strCache>
            </c:strRef>
          </c:cat>
          <c:val>
            <c:numRef>
              <c:f>financial_trend!$B$43:$B$48</c:f>
              <c:numCache>
                <c:formatCode>General</c:formatCode>
                <c:ptCount val="6"/>
                <c:pt idx="0">
                  <c:v>0.31655711380794838</c:v>
                </c:pt>
                <c:pt idx="1">
                  <c:v>0.30231329862174922</c:v>
                </c:pt>
                <c:pt idx="2">
                  <c:v>0.28697103627663267</c:v>
                </c:pt>
                <c:pt idx="3">
                  <c:v>0.27943926883697939</c:v>
                </c:pt>
                <c:pt idx="4">
                  <c:v>0.31448590507852192</c:v>
                </c:pt>
                <c:pt idx="5">
                  <c:v>0.30652059875589627</c:v>
                </c:pt>
              </c:numCache>
            </c:numRef>
          </c:val>
          <c:smooth val="0"/>
          <c:extLst>
            <c:ext xmlns:c16="http://schemas.microsoft.com/office/drawing/2014/chart" uri="{C3380CC4-5D6E-409C-BE32-E72D297353CC}">
              <c16:uniqueId val="{00000000-91CD-4AAE-AB44-DA0FF8C6B6AA}"/>
            </c:ext>
          </c:extLst>
        </c:ser>
        <c:ser>
          <c:idx val="1"/>
          <c:order val="1"/>
          <c:tx>
            <c:strRef>
              <c:f>financial_trend!$C$41:$C$42</c:f>
              <c:strCache>
                <c:ptCount val="1"/>
                <c:pt idx="0">
                  <c:v>Operating Leverage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financial_trend!$A$43:$A$48</c:f>
              <c:strCache>
                <c:ptCount val="6"/>
                <c:pt idx="0">
                  <c:v>2018</c:v>
                </c:pt>
                <c:pt idx="1">
                  <c:v>2019</c:v>
                </c:pt>
                <c:pt idx="2">
                  <c:v>2020</c:v>
                </c:pt>
                <c:pt idx="3">
                  <c:v>2021</c:v>
                </c:pt>
                <c:pt idx="4">
                  <c:v>2022</c:v>
                </c:pt>
                <c:pt idx="5">
                  <c:v>2023</c:v>
                </c:pt>
              </c:strCache>
            </c:strRef>
          </c:cat>
          <c:val>
            <c:numRef>
              <c:f>financial_trend!$C$43:$C$48</c:f>
              <c:numCache>
                <c:formatCode>General</c:formatCode>
                <c:ptCount val="6"/>
                <c:pt idx="0">
                  <c:v>1.3251520112993636</c:v>
                </c:pt>
                <c:pt idx="1">
                  <c:v>1.3789489477603492</c:v>
                </c:pt>
                <c:pt idx="2">
                  <c:v>1.4251690436492745</c:v>
                </c:pt>
                <c:pt idx="3">
                  <c:v>1.4154787560910169</c:v>
                </c:pt>
                <c:pt idx="4">
                  <c:v>1.4242795898336518</c:v>
                </c:pt>
                <c:pt idx="5">
                  <c:v>1.4403704726836615</c:v>
                </c:pt>
              </c:numCache>
            </c:numRef>
          </c:val>
          <c:smooth val="0"/>
          <c:extLst>
            <c:ext xmlns:c16="http://schemas.microsoft.com/office/drawing/2014/chart" uri="{C3380CC4-5D6E-409C-BE32-E72D297353CC}">
              <c16:uniqueId val="{00000001-91CD-4AAE-AB44-DA0FF8C6B6AA}"/>
            </c:ext>
          </c:extLst>
        </c:ser>
        <c:ser>
          <c:idx val="2"/>
          <c:order val="2"/>
          <c:tx>
            <c:strRef>
              <c:f>financial_trend!$D$41:$D$42</c:f>
              <c:strCache>
                <c:ptCount val="1"/>
                <c:pt idx="0">
                  <c:v>Financial Leverage</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financial_trend!$A$43:$A$48</c:f>
              <c:strCache>
                <c:ptCount val="6"/>
                <c:pt idx="0">
                  <c:v>2018</c:v>
                </c:pt>
                <c:pt idx="1">
                  <c:v>2019</c:v>
                </c:pt>
                <c:pt idx="2">
                  <c:v>2020</c:v>
                </c:pt>
                <c:pt idx="3">
                  <c:v>2021</c:v>
                </c:pt>
                <c:pt idx="4">
                  <c:v>2022</c:v>
                </c:pt>
                <c:pt idx="5">
                  <c:v>2023</c:v>
                </c:pt>
              </c:strCache>
            </c:strRef>
          </c:cat>
          <c:val>
            <c:numRef>
              <c:f>financial_trend!$D$43:$D$48</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2-91CD-4AAE-AB44-DA0FF8C6B6AA}"/>
            </c:ext>
          </c:extLst>
        </c:ser>
        <c:dLbls>
          <c:showLegendKey val="0"/>
          <c:showVal val="0"/>
          <c:showCatName val="0"/>
          <c:showSerName val="0"/>
          <c:showPercent val="0"/>
          <c:showBubbleSize val="0"/>
        </c:dLbls>
        <c:marker val="1"/>
        <c:smooth val="0"/>
        <c:axId val="586033647"/>
        <c:axId val="1727693408"/>
      </c:lineChart>
      <c:catAx>
        <c:axId val="5860336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7693408"/>
        <c:crosses val="autoZero"/>
        <c:auto val="1"/>
        <c:lblAlgn val="ctr"/>
        <c:lblOffset val="100"/>
        <c:noMultiLvlLbl val="0"/>
      </c:catAx>
      <c:valAx>
        <c:axId val="1727693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60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384128909956"/>
          <c:y val="0.1516789896523241"/>
          <c:w val="0.64604856225480445"/>
          <c:h val="0.70661230308500744"/>
        </c:manualLayout>
      </c:layout>
      <c:lineChart>
        <c:grouping val="standard"/>
        <c:varyColors val="0"/>
        <c:ser>
          <c:idx val="0"/>
          <c:order val="0"/>
          <c:tx>
            <c:strRef>
              <c:f>financial_trend!$B$14:$B$15</c:f>
              <c:strCache>
                <c:ptCount val="1"/>
                <c:pt idx="0">
                  <c:v>Current Ratio</c:v>
                </c:pt>
              </c:strCache>
            </c:strRef>
          </c:tx>
          <c:spPr>
            <a:ln w="28575" cap="rnd">
              <a:solidFill>
                <a:schemeClr val="accent1"/>
              </a:solidFill>
              <a:round/>
            </a:ln>
            <a:effectLst/>
          </c:spPr>
          <c:marker>
            <c:symbol val="none"/>
          </c:marker>
          <c:cat>
            <c:strRef>
              <c:f>financial_trend!$A$16:$A$21</c:f>
              <c:strCache>
                <c:ptCount val="6"/>
                <c:pt idx="0">
                  <c:v>2018</c:v>
                </c:pt>
                <c:pt idx="1">
                  <c:v>2019</c:v>
                </c:pt>
                <c:pt idx="2">
                  <c:v>2020</c:v>
                </c:pt>
                <c:pt idx="3">
                  <c:v>2021</c:v>
                </c:pt>
                <c:pt idx="4">
                  <c:v>2022</c:v>
                </c:pt>
                <c:pt idx="5">
                  <c:v>2023</c:v>
                </c:pt>
              </c:strCache>
            </c:strRef>
          </c:cat>
          <c:val>
            <c:numRef>
              <c:f>financial_trend!$B$16:$B$21</c:f>
              <c:numCache>
                <c:formatCode>General</c:formatCode>
                <c:ptCount val="6"/>
                <c:pt idx="0">
                  <c:v>0.70069469156622777</c:v>
                </c:pt>
                <c:pt idx="1">
                  <c:v>0.70775697240944679</c:v>
                </c:pt>
                <c:pt idx="2">
                  <c:v>0.61668266339793698</c:v>
                </c:pt>
                <c:pt idx="3">
                  <c:v>0.71130288649551332</c:v>
                </c:pt>
                <c:pt idx="4">
                  <c:v>0.74339046201973946</c:v>
                </c:pt>
                <c:pt idx="5">
                  <c:v>0.81026997974118331</c:v>
                </c:pt>
              </c:numCache>
            </c:numRef>
          </c:val>
          <c:smooth val="0"/>
          <c:extLst>
            <c:ext xmlns:c16="http://schemas.microsoft.com/office/drawing/2014/chart" uri="{C3380CC4-5D6E-409C-BE32-E72D297353CC}">
              <c16:uniqueId val="{00000000-8E1C-4DA1-B655-EDAD56D0EFCB}"/>
            </c:ext>
          </c:extLst>
        </c:ser>
        <c:ser>
          <c:idx val="1"/>
          <c:order val="1"/>
          <c:tx>
            <c:strRef>
              <c:f>financial_trend!$C$14:$C$15</c:f>
              <c:strCache>
                <c:ptCount val="1"/>
                <c:pt idx="0">
                  <c:v>Quick Ratio</c:v>
                </c:pt>
              </c:strCache>
            </c:strRef>
          </c:tx>
          <c:spPr>
            <a:ln w="28575" cap="rnd">
              <a:solidFill>
                <a:schemeClr val="accent2"/>
              </a:solidFill>
              <a:round/>
            </a:ln>
            <a:effectLst/>
          </c:spPr>
          <c:marker>
            <c:symbol val="none"/>
          </c:marker>
          <c:cat>
            <c:strRef>
              <c:f>financial_trend!$A$16:$A$21</c:f>
              <c:strCache>
                <c:ptCount val="6"/>
                <c:pt idx="0">
                  <c:v>2018</c:v>
                </c:pt>
                <c:pt idx="1">
                  <c:v>2019</c:v>
                </c:pt>
                <c:pt idx="2">
                  <c:v>2020</c:v>
                </c:pt>
                <c:pt idx="3">
                  <c:v>2021</c:v>
                </c:pt>
                <c:pt idx="4">
                  <c:v>2022</c:v>
                </c:pt>
                <c:pt idx="5">
                  <c:v>2023</c:v>
                </c:pt>
              </c:strCache>
            </c:strRef>
          </c:cat>
          <c:val>
            <c:numRef>
              <c:f>financial_trend!$C$16:$C$21</c:f>
              <c:numCache>
                <c:formatCode>General</c:formatCode>
                <c:ptCount val="6"/>
                <c:pt idx="0">
                  <c:v>0.18428666470688349</c:v>
                </c:pt>
                <c:pt idx="1">
                  <c:v>0.123764940877386</c:v>
                </c:pt>
                <c:pt idx="2">
                  <c:v>6.2835353161570837E-2</c:v>
                </c:pt>
                <c:pt idx="3">
                  <c:v>7.9341633813535137E-2</c:v>
                </c:pt>
                <c:pt idx="4">
                  <c:v>8.1613425495391384E-2</c:v>
                </c:pt>
                <c:pt idx="5">
                  <c:v>8.9197857172388942E-2</c:v>
                </c:pt>
              </c:numCache>
            </c:numRef>
          </c:val>
          <c:smooth val="0"/>
          <c:extLst>
            <c:ext xmlns:c16="http://schemas.microsoft.com/office/drawing/2014/chart" uri="{C3380CC4-5D6E-409C-BE32-E72D297353CC}">
              <c16:uniqueId val="{00000001-8E1C-4DA1-B655-EDAD56D0EFCB}"/>
            </c:ext>
          </c:extLst>
        </c:ser>
        <c:ser>
          <c:idx val="2"/>
          <c:order val="2"/>
          <c:tx>
            <c:strRef>
              <c:f>financial_trend!$D$14:$D$15</c:f>
              <c:strCache>
                <c:ptCount val="1"/>
                <c:pt idx="0">
                  <c:v>Interest Coverage Ratio</c:v>
                </c:pt>
              </c:strCache>
            </c:strRef>
          </c:tx>
          <c:spPr>
            <a:ln w="28575" cap="rnd">
              <a:solidFill>
                <a:schemeClr val="accent3"/>
              </a:solidFill>
              <a:round/>
            </a:ln>
            <a:effectLst/>
          </c:spPr>
          <c:marker>
            <c:symbol val="none"/>
          </c:marker>
          <c:cat>
            <c:strRef>
              <c:f>financial_trend!$A$16:$A$21</c:f>
              <c:strCache>
                <c:ptCount val="6"/>
                <c:pt idx="0">
                  <c:v>2018</c:v>
                </c:pt>
                <c:pt idx="1">
                  <c:v>2019</c:v>
                </c:pt>
                <c:pt idx="2">
                  <c:v>2020</c:v>
                </c:pt>
                <c:pt idx="3">
                  <c:v>2021</c:v>
                </c:pt>
                <c:pt idx="4">
                  <c:v>2022</c:v>
                </c:pt>
                <c:pt idx="5">
                  <c:v>2023</c:v>
                </c:pt>
              </c:strCache>
            </c:strRef>
          </c:cat>
          <c:val>
            <c:numRef>
              <c:f>financial_trend!$D$16:$D$21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2-8E1C-4DA1-B655-EDAD56D0EFCB}"/>
            </c:ext>
          </c:extLst>
        </c:ser>
        <c:dLbls>
          <c:showLegendKey val="0"/>
          <c:showVal val="0"/>
          <c:showCatName val="0"/>
          <c:showSerName val="0"/>
          <c:showPercent val="0"/>
          <c:showBubbleSize val="0"/>
        </c:dLbls>
        <c:smooth val="0"/>
        <c:axId val="584732864"/>
        <c:axId val="584729504"/>
      </c:lineChart>
      <c:catAx>
        <c:axId val="5847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29504"/>
        <c:crosses val="autoZero"/>
        <c:auto val="1"/>
        <c:lblAlgn val="ctr"/>
        <c:lblOffset val="100"/>
        <c:noMultiLvlLbl val="0"/>
      </c:catAx>
      <c:valAx>
        <c:axId val="58472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Ratio</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Solvency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financial_trend!$B$25:$B$26</c:f>
              <c:strCache>
                <c:ptCount val="1"/>
                <c:pt idx="0">
                  <c:v>Equity-to-Asset</c:v>
                </c:pt>
              </c:strCache>
            </c:strRef>
          </c:tx>
          <c:spPr>
            <a:ln w="28575" cap="rnd">
              <a:solidFill>
                <a:schemeClr val="accent1"/>
              </a:solidFill>
              <a:round/>
            </a:ln>
            <a:effectLst/>
          </c:spPr>
          <c:marker>
            <c:symbol val="none"/>
          </c:marker>
          <c:cat>
            <c:strRef>
              <c:f>financial_trend!$A$27:$A$32</c:f>
              <c:strCache>
                <c:ptCount val="6"/>
                <c:pt idx="0">
                  <c:v>2018</c:v>
                </c:pt>
                <c:pt idx="1">
                  <c:v>2019</c:v>
                </c:pt>
                <c:pt idx="2">
                  <c:v>2020</c:v>
                </c:pt>
                <c:pt idx="3">
                  <c:v>2021</c:v>
                </c:pt>
                <c:pt idx="4">
                  <c:v>2022</c:v>
                </c:pt>
                <c:pt idx="5">
                  <c:v>2023</c:v>
                </c:pt>
              </c:strCache>
            </c:strRef>
          </c:cat>
          <c:val>
            <c:numRef>
              <c:f>financial_trend!$B$27:$B$32</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0FC3-409A-BD8E-7D5B7A374FB3}"/>
            </c:ext>
          </c:extLst>
        </c:ser>
        <c:ser>
          <c:idx val="1"/>
          <c:order val="1"/>
          <c:tx>
            <c:strRef>
              <c:f>financial_trend!$C$25:$C$26</c:f>
              <c:strCache>
                <c:ptCount val="1"/>
                <c:pt idx="0">
                  <c:v>Debt-to-Equity (Leverage Ratio)</c:v>
                </c:pt>
              </c:strCache>
            </c:strRef>
          </c:tx>
          <c:spPr>
            <a:ln w="28575" cap="rnd">
              <a:solidFill>
                <a:schemeClr val="accent2"/>
              </a:solidFill>
              <a:round/>
            </a:ln>
            <a:effectLst/>
          </c:spPr>
          <c:marker>
            <c:symbol val="none"/>
          </c:marker>
          <c:cat>
            <c:strRef>
              <c:f>financial_trend!$A$27:$A$32</c:f>
              <c:strCache>
                <c:ptCount val="6"/>
                <c:pt idx="0">
                  <c:v>2018</c:v>
                </c:pt>
                <c:pt idx="1">
                  <c:v>2019</c:v>
                </c:pt>
                <c:pt idx="2">
                  <c:v>2020</c:v>
                </c:pt>
                <c:pt idx="3">
                  <c:v>2021</c:v>
                </c:pt>
                <c:pt idx="4">
                  <c:v>2022</c:v>
                </c:pt>
                <c:pt idx="5">
                  <c:v>2023</c:v>
                </c:pt>
              </c:strCache>
            </c:strRef>
          </c:cat>
          <c:val>
            <c:numRef>
              <c:f>financial_trend!$C$27:$C$32</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1-0FC3-409A-BD8E-7D5B7A374FB3}"/>
            </c:ext>
          </c:extLst>
        </c:ser>
        <c:ser>
          <c:idx val="2"/>
          <c:order val="2"/>
          <c:tx>
            <c:strRef>
              <c:f>financial_trend!$D$25:$D$26</c:f>
              <c:strCache>
                <c:ptCount val="1"/>
                <c:pt idx="0">
                  <c:v>Equity Multiplier</c:v>
                </c:pt>
              </c:strCache>
            </c:strRef>
          </c:tx>
          <c:spPr>
            <a:ln w="28575" cap="rnd">
              <a:solidFill>
                <a:schemeClr val="accent3"/>
              </a:solidFill>
              <a:round/>
            </a:ln>
            <a:effectLst/>
          </c:spPr>
          <c:marker>
            <c:symbol val="none"/>
          </c:marker>
          <c:cat>
            <c:strRef>
              <c:f>financial_trend!$A$27:$A$32</c:f>
              <c:strCache>
                <c:ptCount val="6"/>
                <c:pt idx="0">
                  <c:v>2018</c:v>
                </c:pt>
                <c:pt idx="1">
                  <c:v>2019</c:v>
                </c:pt>
                <c:pt idx="2">
                  <c:v>2020</c:v>
                </c:pt>
                <c:pt idx="3">
                  <c:v>2021</c:v>
                </c:pt>
                <c:pt idx="4">
                  <c:v>2022</c:v>
                </c:pt>
                <c:pt idx="5">
                  <c:v>2023</c:v>
                </c:pt>
              </c:strCache>
            </c:strRef>
          </c:cat>
          <c:val>
            <c:numRef>
              <c:f>financial_trend!$D$27:$D$32</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2-0FC3-409A-BD8E-7D5B7A374FB3}"/>
            </c:ext>
          </c:extLst>
        </c:ser>
        <c:ser>
          <c:idx val="3"/>
          <c:order val="3"/>
          <c:tx>
            <c:strRef>
              <c:f>financial_trend!$E$25:$E$26</c:f>
              <c:strCache>
                <c:ptCount val="1"/>
                <c:pt idx="0">
                  <c:v>Debt-to-Asset (Debt Ratio)</c:v>
                </c:pt>
              </c:strCache>
            </c:strRef>
          </c:tx>
          <c:spPr>
            <a:ln w="28575" cap="rnd">
              <a:solidFill>
                <a:schemeClr val="accent4"/>
              </a:solidFill>
              <a:round/>
            </a:ln>
            <a:effectLst/>
          </c:spPr>
          <c:marker>
            <c:symbol val="none"/>
          </c:marker>
          <c:cat>
            <c:strRef>
              <c:f>financial_trend!$A$27:$A$32</c:f>
              <c:strCache>
                <c:ptCount val="6"/>
                <c:pt idx="0">
                  <c:v>2018</c:v>
                </c:pt>
                <c:pt idx="1">
                  <c:v>2019</c:v>
                </c:pt>
                <c:pt idx="2">
                  <c:v>2020</c:v>
                </c:pt>
                <c:pt idx="3">
                  <c:v>2021</c:v>
                </c:pt>
                <c:pt idx="4">
                  <c:v>2022</c:v>
                </c:pt>
                <c:pt idx="5">
                  <c:v>2023</c:v>
                </c:pt>
              </c:strCache>
            </c:strRef>
          </c:cat>
          <c:val>
            <c:numRef>
              <c:f>financial_trend!$E$27:$E$32</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1-3795-4FA2-B926-B92F477E7EB6}"/>
            </c:ext>
          </c:extLst>
        </c:ser>
        <c:dLbls>
          <c:showLegendKey val="0"/>
          <c:showVal val="0"/>
          <c:showCatName val="0"/>
          <c:showSerName val="0"/>
          <c:showPercent val="0"/>
          <c:showBubbleSize val="0"/>
        </c:dLbls>
        <c:smooth val="0"/>
        <c:axId val="558305472"/>
        <c:axId val="558306432"/>
      </c:lineChart>
      <c:catAx>
        <c:axId val="55830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06432"/>
        <c:crosses val="autoZero"/>
        <c:auto val="1"/>
        <c:lblAlgn val="ctr"/>
        <c:lblOffset val="100"/>
        <c:noMultiLvlLbl val="0"/>
      </c:catAx>
      <c:valAx>
        <c:axId val="55830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0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Profitability Ratios</a:t>
            </a:r>
          </a:p>
          <a:p>
            <a:pPr>
              <a:defRPr/>
            </a:pP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financial_trend!$B$3:$B$4</c:f>
              <c:strCache>
                <c:ptCount val="1"/>
                <c:pt idx="0">
                  <c:v>Gross Margin</c:v>
                </c:pt>
              </c:strCache>
            </c:strRef>
          </c:tx>
          <c:spPr>
            <a:ln w="28575" cap="rnd">
              <a:solidFill>
                <a:schemeClr val="accent1"/>
              </a:solidFill>
              <a:round/>
            </a:ln>
            <a:effectLst/>
          </c:spPr>
          <c:marker>
            <c:symbol val="none"/>
          </c:marker>
          <c:cat>
            <c:strRef>
              <c:f>financial_trend!$A$5:$A$10</c:f>
              <c:strCache>
                <c:ptCount val="6"/>
                <c:pt idx="0">
                  <c:v>2018</c:v>
                </c:pt>
                <c:pt idx="1">
                  <c:v>2019</c:v>
                </c:pt>
                <c:pt idx="2">
                  <c:v>2020</c:v>
                </c:pt>
                <c:pt idx="3">
                  <c:v>2021</c:v>
                </c:pt>
                <c:pt idx="4">
                  <c:v>2022</c:v>
                </c:pt>
                <c:pt idx="5">
                  <c:v>2023</c:v>
                </c:pt>
              </c:strCache>
            </c:strRef>
          </c:cat>
          <c:val>
            <c:numRef>
              <c:f>financial_trend!$B$5:$B$10</c:f>
              <c:numCache>
                <c:formatCode>0.00%</c:formatCode>
                <c:ptCount val="6"/>
                <c:pt idx="0">
                  <c:v>0.41948629605372428</c:v>
                </c:pt>
                <c:pt idx="1">
                  <c:v>0.41687460502842127</c:v>
                </c:pt>
                <c:pt idx="2">
                  <c:v>0.40898223732540989</c:v>
                </c:pt>
                <c:pt idx="3">
                  <c:v>0.39554034865635079</c:v>
                </c:pt>
                <c:pt idx="4">
                  <c:v>0.44791585589370192</c:v>
                </c:pt>
                <c:pt idx="5">
                  <c:v>0.44150321971730921</c:v>
                </c:pt>
              </c:numCache>
            </c:numRef>
          </c:val>
          <c:smooth val="0"/>
          <c:extLst>
            <c:ext xmlns:c16="http://schemas.microsoft.com/office/drawing/2014/chart" uri="{C3380CC4-5D6E-409C-BE32-E72D297353CC}">
              <c16:uniqueId val="{00000000-2FA3-473E-8469-61B1A95460F4}"/>
            </c:ext>
          </c:extLst>
        </c:ser>
        <c:ser>
          <c:idx val="1"/>
          <c:order val="1"/>
          <c:tx>
            <c:strRef>
              <c:f>financial_trend!$C$3:$C$4</c:f>
              <c:strCache>
                <c:ptCount val="1"/>
                <c:pt idx="0">
                  <c:v>ROE</c:v>
                </c:pt>
              </c:strCache>
            </c:strRef>
          </c:tx>
          <c:spPr>
            <a:ln w="28575" cap="rnd">
              <a:solidFill>
                <a:schemeClr val="accent2"/>
              </a:solidFill>
              <a:round/>
            </a:ln>
            <a:effectLst/>
          </c:spPr>
          <c:marker>
            <c:symbol val="none"/>
          </c:marker>
          <c:cat>
            <c:strRef>
              <c:f>financial_trend!$A$5:$A$10</c:f>
              <c:strCache>
                <c:ptCount val="6"/>
                <c:pt idx="0">
                  <c:v>2018</c:v>
                </c:pt>
                <c:pt idx="1">
                  <c:v>2019</c:v>
                </c:pt>
                <c:pt idx="2">
                  <c:v>2020</c:v>
                </c:pt>
                <c:pt idx="3">
                  <c:v>2021</c:v>
                </c:pt>
                <c:pt idx="4">
                  <c:v>2022</c:v>
                </c:pt>
                <c:pt idx="5">
                  <c:v>2023</c:v>
                </c:pt>
              </c:strCache>
            </c:strRef>
          </c:cat>
          <c:val>
            <c:numRef>
              <c:f>financial_trend!$C$5:$C$10</c:f>
              <c:numCache>
                <c:formatCode>0.00%</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1-2FA3-473E-8469-61B1A95460F4}"/>
            </c:ext>
          </c:extLst>
        </c:ser>
        <c:ser>
          <c:idx val="2"/>
          <c:order val="2"/>
          <c:tx>
            <c:strRef>
              <c:f>financial_trend!$D$3:$D$4</c:f>
              <c:strCache>
                <c:ptCount val="1"/>
                <c:pt idx="0">
                  <c:v>ROA</c:v>
                </c:pt>
              </c:strCache>
            </c:strRef>
          </c:tx>
          <c:spPr>
            <a:ln w="28575" cap="rnd">
              <a:solidFill>
                <a:schemeClr val="accent3"/>
              </a:solidFill>
              <a:round/>
            </a:ln>
            <a:effectLst/>
          </c:spPr>
          <c:marker>
            <c:symbol val="none"/>
          </c:marker>
          <c:cat>
            <c:strRef>
              <c:f>financial_trend!$A$5:$A$10</c:f>
              <c:strCache>
                <c:ptCount val="6"/>
                <c:pt idx="0">
                  <c:v>2018</c:v>
                </c:pt>
                <c:pt idx="1">
                  <c:v>2019</c:v>
                </c:pt>
                <c:pt idx="2">
                  <c:v>2020</c:v>
                </c:pt>
                <c:pt idx="3">
                  <c:v>2021</c:v>
                </c:pt>
                <c:pt idx="4">
                  <c:v>2022</c:v>
                </c:pt>
                <c:pt idx="5">
                  <c:v>2023</c:v>
                </c:pt>
              </c:strCache>
            </c:strRef>
          </c:cat>
          <c:val>
            <c:numRef>
              <c:f>financial_trend!$D$5:$D$10</c:f>
              <c:numCache>
                <c:formatCode>0.00%</c:formatCode>
                <c:ptCount val="6"/>
                <c:pt idx="0">
                  <c:v>3.8386741733298591</c:v>
                </c:pt>
                <c:pt idx="1">
                  <c:v>2.6949965947454113</c:v>
                </c:pt>
                <c:pt idx="2">
                  <c:v>1.8898136421204994</c:v>
                </c:pt>
                <c:pt idx="3">
                  <c:v>1.8789001427503229</c:v>
                </c:pt>
                <c:pt idx="4">
                  <c:v>2.1279535800808018</c:v>
                </c:pt>
                <c:pt idx="5">
                  <c:v>2.0479577658561761</c:v>
                </c:pt>
              </c:numCache>
            </c:numRef>
          </c:val>
          <c:smooth val="0"/>
          <c:extLst>
            <c:ext xmlns:c16="http://schemas.microsoft.com/office/drawing/2014/chart" uri="{C3380CC4-5D6E-409C-BE32-E72D297353CC}">
              <c16:uniqueId val="{00000002-2FA3-473E-8469-61B1A95460F4}"/>
            </c:ext>
          </c:extLst>
        </c:ser>
        <c:ser>
          <c:idx val="3"/>
          <c:order val="3"/>
          <c:tx>
            <c:strRef>
              <c:f>financial_trend!$E$3:$E$4</c:f>
              <c:strCache>
                <c:ptCount val="1"/>
                <c:pt idx="0">
                  <c:v>Profit Margin</c:v>
                </c:pt>
              </c:strCache>
            </c:strRef>
          </c:tx>
          <c:spPr>
            <a:ln w="28575" cap="rnd">
              <a:solidFill>
                <a:schemeClr val="accent4"/>
              </a:solidFill>
              <a:round/>
            </a:ln>
            <a:effectLst/>
          </c:spPr>
          <c:marker>
            <c:symbol val="none"/>
          </c:marker>
          <c:cat>
            <c:strRef>
              <c:f>financial_trend!$A$5:$A$10</c:f>
              <c:strCache>
                <c:ptCount val="6"/>
                <c:pt idx="0">
                  <c:v>2018</c:v>
                </c:pt>
                <c:pt idx="1">
                  <c:v>2019</c:v>
                </c:pt>
                <c:pt idx="2">
                  <c:v>2020</c:v>
                </c:pt>
                <c:pt idx="3">
                  <c:v>2021</c:v>
                </c:pt>
                <c:pt idx="4">
                  <c:v>2022</c:v>
                </c:pt>
                <c:pt idx="5">
                  <c:v>2023</c:v>
                </c:pt>
              </c:strCache>
            </c:strRef>
          </c:cat>
          <c:val>
            <c:numRef>
              <c:f>financial_trend!$E$5:$E$10</c:f>
              <c:numCache>
                <c:formatCode>0.00%</c:formatCode>
                <c:ptCount val="6"/>
                <c:pt idx="0">
                  <c:v>0.32005567741859864</c:v>
                </c:pt>
                <c:pt idx="1">
                  <c:v>0.30722145094644304</c:v>
                </c:pt>
                <c:pt idx="2">
                  <c:v>0.28821848969627423</c:v>
                </c:pt>
                <c:pt idx="3">
                  <c:v>0.28077214328678474</c:v>
                </c:pt>
                <c:pt idx="4">
                  <c:v>0.31701684950596604</c:v>
                </c:pt>
                <c:pt idx="5">
                  <c:v>0.3093476613163047</c:v>
                </c:pt>
              </c:numCache>
            </c:numRef>
          </c:val>
          <c:smooth val="0"/>
          <c:extLst>
            <c:ext xmlns:c16="http://schemas.microsoft.com/office/drawing/2014/chart" uri="{C3380CC4-5D6E-409C-BE32-E72D297353CC}">
              <c16:uniqueId val="{00000003-2FA3-473E-8469-61B1A95460F4}"/>
            </c:ext>
          </c:extLst>
        </c:ser>
        <c:dLbls>
          <c:showLegendKey val="0"/>
          <c:showVal val="0"/>
          <c:showCatName val="0"/>
          <c:showSerName val="0"/>
          <c:showPercent val="0"/>
          <c:showBubbleSize val="0"/>
        </c:dLbls>
        <c:smooth val="0"/>
        <c:axId val="456961600"/>
        <c:axId val="456962080"/>
      </c:lineChart>
      <c:catAx>
        <c:axId val="45696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2080"/>
        <c:crosses val="autoZero"/>
        <c:auto val="1"/>
        <c:lblAlgn val="ctr"/>
        <c:lblOffset val="100"/>
        <c:noMultiLvlLbl val="0"/>
      </c:catAx>
      <c:valAx>
        <c:axId val="45696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[bc_liqour_financial_analysis_final.xlsx]financial_trend!PivotTable22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financial_trend!$B$41:$B$42</c:f>
              <c:strCache>
                <c:ptCount val="1"/>
                <c:pt idx="0">
                  <c:v>Operating Margin</c:v>
                </c:pt>
              </c:strCache>
            </c:strRef>
          </c:tx>
          <c:spPr>
            <a:ln w="28575" cap="rnd">
              <a:solidFill>
                <a:schemeClr val="accent1"/>
              </a:solidFill>
              <a:round/>
            </a:ln>
            <a:effectLst/>
          </c:spPr>
          <c:marker>
            <c:symbol val="none"/>
          </c:marker>
          <c:cat>
            <c:strRef>
              <c:f>financial_trend!$A$43:$A$48</c:f>
              <c:strCache>
                <c:ptCount val="6"/>
                <c:pt idx="0">
                  <c:v>2018</c:v>
                </c:pt>
                <c:pt idx="1">
                  <c:v>2019</c:v>
                </c:pt>
                <c:pt idx="2">
                  <c:v>2020</c:v>
                </c:pt>
                <c:pt idx="3">
                  <c:v>2021</c:v>
                </c:pt>
                <c:pt idx="4">
                  <c:v>2022</c:v>
                </c:pt>
                <c:pt idx="5">
                  <c:v>2023</c:v>
                </c:pt>
              </c:strCache>
            </c:strRef>
          </c:cat>
          <c:val>
            <c:numRef>
              <c:f>financial_trend!$B$43:$B$48</c:f>
              <c:numCache>
                <c:formatCode>General</c:formatCode>
                <c:ptCount val="6"/>
                <c:pt idx="0">
                  <c:v>0.31655711380794838</c:v>
                </c:pt>
                <c:pt idx="1">
                  <c:v>0.30231329862174922</c:v>
                </c:pt>
                <c:pt idx="2">
                  <c:v>0.28697103627663267</c:v>
                </c:pt>
                <c:pt idx="3">
                  <c:v>0.27943926883697939</c:v>
                </c:pt>
                <c:pt idx="4">
                  <c:v>0.31448590507852192</c:v>
                </c:pt>
                <c:pt idx="5">
                  <c:v>0.30652059875589627</c:v>
                </c:pt>
              </c:numCache>
            </c:numRef>
          </c:val>
          <c:smooth val="0"/>
          <c:extLst>
            <c:ext xmlns:c16="http://schemas.microsoft.com/office/drawing/2014/chart" uri="{C3380CC4-5D6E-409C-BE32-E72D297353CC}">
              <c16:uniqueId val="{00000000-1B96-442F-B53E-FCDD2C6EBD7B}"/>
            </c:ext>
          </c:extLst>
        </c:ser>
        <c:ser>
          <c:idx val="1"/>
          <c:order val="1"/>
          <c:tx>
            <c:strRef>
              <c:f>financial_trend!$C$41:$C$42</c:f>
              <c:strCache>
                <c:ptCount val="1"/>
                <c:pt idx="0">
                  <c:v>Operating Leverage</c:v>
                </c:pt>
              </c:strCache>
            </c:strRef>
          </c:tx>
          <c:spPr>
            <a:ln w="28575" cap="rnd">
              <a:solidFill>
                <a:schemeClr val="accent2"/>
              </a:solidFill>
              <a:round/>
            </a:ln>
            <a:effectLst/>
          </c:spPr>
          <c:marker>
            <c:symbol val="none"/>
          </c:marker>
          <c:cat>
            <c:strRef>
              <c:f>financial_trend!$A$43:$A$48</c:f>
              <c:strCache>
                <c:ptCount val="6"/>
                <c:pt idx="0">
                  <c:v>2018</c:v>
                </c:pt>
                <c:pt idx="1">
                  <c:v>2019</c:v>
                </c:pt>
                <c:pt idx="2">
                  <c:v>2020</c:v>
                </c:pt>
                <c:pt idx="3">
                  <c:v>2021</c:v>
                </c:pt>
                <c:pt idx="4">
                  <c:v>2022</c:v>
                </c:pt>
                <c:pt idx="5">
                  <c:v>2023</c:v>
                </c:pt>
              </c:strCache>
            </c:strRef>
          </c:cat>
          <c:val>
            <c:numRef>
              <c:f>financial_trend!$C$43:$C$48</c:f>
              <c:numCache>
                <c:formatCode>General</c:formatCode>
                <c:ptCount val="6"/>
                <c:pt idx="0">
                  <c:v>1.3251520112993636</c:v>
                </c:pt>
                <c:pt idx="1">
                  <c:v>1.3789489477603492</c:v>
                </c:pt>
                <c:pt idx="2">
                  <c:v>1.4251690436492745</c:v>
                </c:pt>
                <c:pt idx="3">
                  <c:v>1.4154787560910169</c:v>
                </c:pt>
                <c:pt idx="4">
                  <c:v>1.4242795898336518</c:v>
                </c:pt>
                <c:pt idx="5">
                  <c:v>1.4403704726836615</c:v>
                </c:pt>
              </c:numCache>
            </c:numRef>
          </c:val>
          <c:smooth val="0"/>
          <c:extLst>
            <c:ext xmlns:c16="http://schemas.microsoft.com/office/drawing/2014/chart" uri="{C3380CC4-5D6E-409C-BE32-E72D297353CC}">
              <c16:uniqueId val="{00000001-1B96-442F-B53E-FCDD2C6EBD7B}"/>
            </c:ext>
          </c:extLst>
        </c:ser>
        <c:ser>
          <c:idx val="2"/>
          <c:order val="2"/>
          <c:tx>
            <c:strRef>
              <c:f>financial_trend!$D$41:$D$42</c:f>
              <c:strCache>
                <c:ptCount val="1"/>
                <c:pt idx="0">
                  <c:v>Financial Leverage</c:v>
                </c:pt>
              </c:strCache>
            </c:strRef>
          </c:tx>
          <c:spPr>
            <a:ln w="28575" cap="rnd">
              <a:solidFill>
                <a:schemeClr val="accent3"/>
              </a:solidFill>
              <a:round/>
            </a:ln>
            <a:effectLst/>
          </c:spPr>
          <c:marker>
            <c:symbol val="none"/>
          </c:marker>
          <c:cat>
            <c:strRef>
              <c:f>financial_trend!$A$43:$A$48</c:f>
              <c:strCache>
                <c:ptCount val="6"/>
                <c:pt idx="0">
                  <c:v>2018</c:v>
                </c:pt>
                <c:pt idx="1">
                  <c:v>2019</c:v>
                </c:pt>
                <c:pt idx="2">
                  <c:v>2020</c:v>
                </c:pt>
                <c:pt idx="3">
                  <c:v>2021</c:v>
                </c:pt>
                <c:pt idx="4">
                  <c:v>2022</c:v>
                </c:pt>
                <c:pt idx="5">
                  <c:v>2023</c:v>
                </c:pt>
              </c:strCache>
            </c:strRef>
          </c:cat>
          <c:val>
            <c:numRef>
              <c:f>financial_trend!$D$43:$D$48</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1AE9-40A9-A565-E5D6D04BA013}"/>
            </c:ext>
          </c:extLst>
        </c:ser>
        <c:dLbls>
          <c:showLegendKey val="0"/>
          <c:showVal val="0"/>
          <c:showCatName val="0"/>
          <c:showSerName val="0"/>
          <c:showPercent val="0"/>
          <c:showBubbleSize val="0"/>
        </c:dLbls>
        <c:smooth val="0"/>
        <c:axId val="586033647"/>
        <c:axId val="1727693408"/>
      </c:lineChart>
      <c:catAx>
        <c:axId val="58603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93408"/>
        <c:crosses val="autoZero"/>
        <c:auto val="1"/>
        <c:lblAlgn val="ctr"/>
        <c:lblOffset val="100"/>
        <c:noMultiLvlLbl val="0"/>
      </c:catAx>
      <c:valAx>
        <c:axId val="172769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145297</xdr:rowOff>
    </xdr:from>
    <xdr:to>
      <xdr:col>33</xdr:col>
      <xdr:colOff>258305</xdr:colOff>
      <xdr:row>11</xdr:row>
      <xdr:rowOff>153935</xdr:rowOff>
    </xdr:to>
    <xdr:cxnSp macro="">
      <xdr:nvCxnSpPr>
        <xdr:cNvPr id="4" name="Straight Connector 3">
          <a:extLst>
            <a:ext uri="{FF2B5EF4-FFF2-40B4-BE49-F238E27FC236}">
              <a16:creationId xmlns:a16="http://schemas.microsoft.com/office/drawing/2014/main" id="{1245981C-49C3-C301-0679-EB2A219DA8B3}"/>
            </a:ext>
          </a:extLst>
        </xdr:cNvPr>
        <xdr:cNvCxnSpPr/>
      </xdr:nvCxnSpPr>
      <xdr:spPr>
        <a:xfrm flipV="1">
          <a:off x="0" y="2276314"/>
          <a:ext cx="28155254" cy="8638"/>
        </a:xfrm>
        <a:prstGeom prst="line">
          <a:avLst/>
        </a:prstGeom>
        <a:ln w="47625" cmpd="sng">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24</xdr:row>
      <xdr:rowOff>0</xdr:rowOff>
    </xdr:from>
    <xdr:to>
      <xdr:col>33</xdr:col>
      <xdr:colOff>275167</xdr:colOff>
      <xdr:row>24</xdr:row>
      <xdr:rowOff>7501</xdr:rowOff>
    </xdr:to>
    <xdr:cxnSp macro="">
      <xdr:nvCxnSpPr>
        <xdr:cNvPr id="8" name="Straight Connector 7">
          <a:extLst>
            <a:ext uri="{FF2B5EF4-FFF2-40B4-BE49-F238E27FC236}">
              <a16:creationId xmlns:a16="http://schemas.microsoft.com/office/drawing/2014/main" id="{2EB25CB2-9181-46D4-A587-2ABD518FA9CC}"/>
            </a:ext>
          </a:extLst>
        </xdr:cNvPr>
        <xdr:cNvCxnSpPr/>
      </xdr:nvCxnSpPr>
      <xdr:spPr>
        <a:xfrm flipV="1">
          <a:off x="0" y="4720167"/>
          <a:ext cx="31432500" cy="7501"/>
        </a:xfrm>
        <a:prstGeom prst="line">
          <a:avLst/>
        </a:prstGeom>
        <a:ln w="38100">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252685</xdr:colOff>
      <xdr:row>26</xdr:row>
      <xdr:rowOff>174448</xdr:rowOff>
    </xdr:from>
    <xdr:to>
      <xdr:col>8</xdr:col>
      <xdr:colOff>815364</xdr:colOff>
      <xdr:row>51</xdr:row>
      <xdr:rowOff>133212</xdr:rowOff>
    </xdr:to>
    <xdr:graphicFrame macro="">
      <xdr:nvGraphicFramePr>
        <xdr:cNvPr id="2" name="Chart 1">
          <a:extLst>
            <a:ext uri="{FF2B5EF4-FFF2-40B4-BE49-F238E27FC236}">
              <a16:creationId xmlns:a16="http://schemas.microsoft.com/office/drawing/2014/main" id="{B2B77A1C-3C91-4DF8-BC1C-C32598431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522056</xdr:colOff>
      <xdr:row>26</xdr:row>
      <xdr:rowOff>177092</xdr:rowOff>
    </xdr:from>
    <xdr:to>
      <xdr:col>16</xdr:col>
      <xdr:colOff>770534</xdr:colOff>
      <xdr:row>51</xdr:row>
      <xdr:rowOff>173182</xdr:rowOff>
    </xdr:to>
    <xdr:graphicFrame macro="">
      <xdr:nvGraphicFramePr>
        <xdr:cNvPr id="3" name="Chart 2">
          <a:extLst>
            <a:ext uri="{FF2B5EF4-FFF2-40B4-BE49-F238E27FC236}">
              <a16:creationId xmlns:a16="http://schemas.microsoft.com/office/drawing/2014/main" id="{3112CA79-CC72-41F7-8C50-5F60DB805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460337</xdr:colOff>
      <xdr:row>26</xdr:row>
      <xdr:rowOff>167262</xdr:rowOff>
    </xdr:from>
    <xdr:to>
      <xdr:col>25</xdr:col>
      <xdr:colOff>442233</xdr:colOff>
      <xdr:row>52</xdr:row>
      <xdr:rowOff>0</xdr:rowOff>
    </xdr:to>
    <xdr:graphicFrame macro="">
      <xdr:nvGraphicFramePr>
        <xdr:cNvPr id="5" name="Chart 4">
          <a:extLst>
            <a:ext uri="{FF2B5EF4-FFF2-40B4-BE49-F238E27FC236}">
              <a16:creationId xmlns:a16="http://schemas.microsoft.com/office/drawing/2014/main" id="{3EB1BEF0-8ACF-468F-A1D6-51BD42D07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150152</xdr:colOff>
      <xdr:row>26</xdr:row>
      <xdr:rowOff>157826</xdr:rowOff>
    </xdr:from>
    <xdr:to>
      <xdr:col>32</xdr:col>
      <xdr:colOff>509185</xdr:colOff>
      <xdr:row>52</xdr:row>
      <xdr:rowOff>47364</xdr:rowOff>
    </xdr:to>
    <xdr:graphicFrame macro="">
      <xdr:nvGraphicFramePr>
        <xdr:cNvPr id="6" name="Chart 5">
          <a:extLst>
            <a:ext uri="{FF2B5EF4-FFF2-40B4-BE49-F238E27FC236}">
              <a16:creationId xmlns:a16="http://schemas.microsoft.com/office/drawing/2014/main" id="{7E60A969-08AE-42B6-88C9-AB00808E2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xdr:row>
      <xdr:rowOff>164394</xdr:rowOff>
    </xdr:from>
    <xdr:to>
      <xdr:col>4</xdr:col>
      <xdr:colOff>398431</xdr:colOff>
      <xdr:row>10</xdr:row>
      <xdr:rowOff>168087</xdr:rowOff>
    </xdr:to>
    <xdr:sp macro="" textlink="dashboard_work!J50">
      <xdr:nvSpPr>
        <xdr:cNvPr id="7" name="Rectangle: Rounded Corners 6">
          <a:extLst>
            <a:ext uri="{FF2B5EF4-FFF2-40B4-BE49-F238E27FC236}">
              <a16:creationId xmlns:a16="http://schemas.microsoft.com/office/drawing/2014/main" id="{033918CC-81C7-43CC-C85C-C23B13320436}"/>
            </a:ext>
          </a:extLst>
        </xdr:cNvPr>
        <xdr:cNvSpPr/>
      </xdr:nvSpPr>
      <xdr:spPr>
        <a:xfrm>
          <a:off x="616324" y="911453"/>
          <a:ext cx="2732989" cy="1124281"/>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baseline="0">
            <a:solidFill>
              <a:schemeClr val="bg1"/>
            </a:solidFill>
            <a:latin typeface="Aptos Narrow"/>
          </a:endParaRPr>
        </a:p>
        <a:p>
          <a:pPr algn="ctr"/>
          <a:fld id="{09B39C1B-A00D-4FE2-9D66-F233F3CD4AB6}" type="TxLink">
            <a:rPr lang="en-US" sz="2400" b="1" i="0" u="none" strike="noStrike" kern="1200" baseline="0">
              <a:solidFill>
                <a:schemeClr val="bg1"/>
              </a:solidFill>
              <a:latin typeface="Aptos Narrow"/>
            </a:rPr>
            <a:t>585119</a:t>
          </a:fld>
          <a:endParaRPr lang="en-US" sz="2400" b="1" i="0" u="none" strike="noStrike" kern="1200" baseline="0">
            <a:solidFill>
              <a:schemeClr val="bg1"/>
            </a:solidFill>
            <a:latin typeface="Aptos Narrow"/>
          </a:endParaRPr>
        </a:p>
      </xdr:txBody>
    </xdr:sp>
    <xdr:clientData/>
  </xdr:twoCellAnchor>
  <xdr:twoCellAnchor>
    <xdr:from>
      <xdr:col>12</xdr:col>
      <xdr:colOff>789438</xdr:colOff>
      <xdr:row>4</xdr:row>
      <xdr:rowOff>132292</xdr:rowOff>
    </xdr:from>
    <xdr:to>
      <xdr:col>15</xdr:col>
      <xdr:colOff>571834</xdr:colOff>
      <xdr:row>10</xdr:row>
      <xdr:rowOff>149930</xdr:rowOff>
    </xdr:to>
    <xdr:sp macro="" textlink="dashboard_work!L50">
      <xdr:nvSpPr>
        <xdr:cNvPr id="14" name="Rectangle: Rounded Corners 13">
          <a:extLst>
            <a:ext uri="{FF2B5EF4-FFF2-40B4-BE49-F238E27FC236}">
              <a16:creationId xmlns:a16="http://schemas.microsoft.com/office/drawing/2014/main" id="{8F65A6DF-B823-4259-835E-7C41B59477AA}"/>
            </a:ext>
          </a:extLst>
        </xdr:cNvPr>
        <xdr:cNvSpPr/>
      </xdr:nvSpPr>
      <xdr:spPr>
        <a:xfrm>
          <a:off x="11609838" y="894292"/>
          <a:ext cx="2697046" cy="1160638"/>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a:solidFill>
              <a:schemeClr val="bg1"/>
            </a:solidFill>
            <a:latin typeface="Aptos Narrow"/>
          </a:endParaRPr>
        </a:p>
        <a:p>
          <a:pPr algn="ctr"/>
          <a:fld id="{B9664FAD-7E6B-4152-A95A-38A3C4230D4D}" type="TxLink">
            <a:rPr lang="en-US" sz="2400" b="1" i="0" u="none" strike="noStrike" kern="1200">
              <a:solidFill>
                <a:schemeClr val="bg1"/>
              </a:solidFill>
              <a:latin typeface="Aptos Narrow"/>
            </a:rPr>
            <a:t>4.48%</a:t>
          </a:fld>
          <a:endParaRPr lang="en-CA" sz="2400" b="1" kern="1200">
            <a:solidFill>
              <a:schemeClr val="bg1"/>
            </a:solidFill>
          </a:endParaRPr>
        </a:p>
      </xdr:txBody>
    </xdr:sp>
    <xdr:clientData/>
  </xdr:twoCellAnchor>
  <xdr:twoCellAnchor>
    <xdr:from>
      <xdr:col>2</xdr:col>
      <xdr:colOff>35278</xdr:colOff>
      <xdr:row>5</xdr:row>
      <xdr:rowOff>68270</xdr:rowOff>
    </xdr:from>
    <xdr:to>
      <xdr:col>4</xdr:col>
      <xdr:colOff>88850</xdr:colOff>
      <xdr:row>7</xdr:row>
      <xdr:rowOff>18528</xdr:rowOff>
    </xdr:to>
    <xdr:sp macro="" textlink="">
      <xdr:nvSpPr>
        <xdr:cNvPr id="19" name="TextBox 18">
          <a:extLst>
            <a:ext uri="{FF2B5EF4-FFF2-40B4-BE49-F238E27FC236}">
              <a16:creationId xmlns:a16="http://schemas.microsoft.com/office/drawing/2014/main" id="{72F5B01F-F386-AAB9-A38A-7316F14CE015}"/>
            </a:ext>
          </a:extLst>
        </xdr:cNvPr>
        <xdr:cNvSpPr txBox="1"/>
      </xdr:nvSpPr>
      <xdr:spPr>
        <a:xfrm>
          <a:off x="1062484" y="1002094"/>
          <a:ext cx="1977248" cy="323787"/>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a:solidFill>
                <a:schemeClr val="bg1"/>
              </a:solidFill>
            </a:rPr>
            <a:t>Total Assets in</a:t>
          </a:r>
          <a:r>
            <a:rPr lang="en-CA" sz="1400" b="1" kern="1200" baseline="0">
              <a:solidFill>
                <a:schemeClr val="bg1"/>
              </a:solidFill>
            </a:rPr>
            <a:t> 2023</a:t>
          </a:r>
          <a:endParaRPr lang="en-CA" sz="1400" b="1" kern="1200">
            <a:solidFill>
              <a:schemeClr val="bg1"/>
            </a:solidFill>
          </a:endParaRPr>
        </a:p>
      </xdr:txBody>
    </xdr:sp>
    <xdr:clientData/>
  </xdr:twoCellAnchor>
  <xdr:twoCellAnchor>
    <xdr:from>
      <xdr:col>13</xdr:col>
      <xdr:colOff>222067</xdr:colOff>
      <xdr:row>5</xdr:row>
      <xdr:rowOff>76854</xdr:rowOff>
    </xdr:from>
    <xdr:to>
      <xdr:col>15</xdr:col>
      <xdr:colOff>198438</xdr:colOff>
      <xdr:row>7</xdr:row>
      <xdr:rowOff>6298</xdr:rowOff>
    </xdr:to>
    <xdr:sp macro="" textlink="">
      <xdr:nvSpPr>
        <xdr:cNvPr id="20" name="TextBox 19">
          <a:extLst>
            <a:ext uri="{FF2B5EF4-FFF2-40B4-BE49-F238E27FC236}">
              <a16:creationId xmlns:a16="http://schemas.microsoft.com/office/drawing/2014/main" id="{91D851C5-CECA-D2A5-BFA3-50276FAA41CB}"/>
            </a:ext>
          </a:extLst>
        </xdr:cNvPr>
        <xdr:cNvSpPr txBox="1"/>
      </xdr:nvSpPr>
      <xdr:spPr>
        <a:xfrm>
          <a:off x="12502513" y="1012345"/>
          <a:ext cx="1949407" cy="303641"/>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baseline="0">
              <a:solidFill>
                <a:schemeClr val="bg1"/>
              </a:solidFill>
            </a:rPr>
            <a:t>Asset Growth </a:t>
          </a:r>
        </a:p>
        <a:p>
          <a:pPr algn="ctr"/>
          <a:endParaRPr lang="en-CA" sz="1400" b="1" kern="1200">
            <a:solidFill>
              <a:schemeClr val="bg1"/>
            </a:solidFill>
          </a:endParaRPr>
        </a:p>
      </xdr:txBody>
    </xdr:sp>
    <xdr:clientData/>
  </xdr:twoCellAnchor>
  <xdr:twoCellAnchor>
    <xdr:from>
      <xdr:col>7</xdr:col>
      <xdr:colOff>65346</xdr:colOff>
      <xdr:row>4</xdr:row>
      <xdr:rowOff>167570</xdr:rowOff>
    </xdr:from>
    <xdr:to>
      <xdr:col>10</xdr:col>
      <xdr:colOff>181554</xdr:colOff>
      <xdr:row>10</xdr:row>
      <xdr:rowOff>114651</xdr:rowOff>
    </xdr:to>
    <xdr:sp macro="" textlink="dashboard_work!I50">
      <xdr:nvSpPr>
        <xdr:cNvPr id="22" name="Rectangle: Rounded Corners 21">
          <a:extLst>
            <a:ext uri="{FF2B5EF4-FFF2-40B4-BE49-F238E27FC236}">
              <a16:creationId xmlns:a16="http://schemas.microsoft.com/office/drawing/2014/main" id="{36B8CB03-ED42-4A5D-B5D0-A9A69B6A60AA}"/>
            </a:ext>
          </a:extLst>
        </xdr:cNvPr>
        <xdr:cNvSpPr/>
      </xdr:nvSpPr>
      <xdr:spPr>
        <a:xfrm>
          <a:off x="6052489" y="915963"/>
          <a:ext cx="2701565" cy="106967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a:solidFill>
              <a:schemeClr val="bg1"/>
            </a:solidFill>
            <a:latin typeface="Aptos Narrow"/>
          </a:endParaRPr>
        </a:p>
        <a:p>
          <a:pPr algn="ctr"/>
          <a:fld id="{791B97B9-2B6F-4740-878F-C0732181932C}" type="TxLink">
            <a:rPr lang="en-US" sz="2400" b="1" i="0" u="none" strike="noStrike" kern="1200">
              <a:solidFill>
                <a:schemeClr val="bg1"/>
              </a:solidFill>
              <a:latin typeface="Aptos Narrow"/>
            </a:rPr>
            <a:t>558898</a:t>
          </a:fld>
          <a:endParaRPr lang="en-CA" sz="2400" b="1" kern="1200">
            <a:solidFill>
              <a:schemeClr val="bg1"/>
            </a:solidFill>
          </a:endParaRPr>
        </a:p>
      </xdr:txBody>
    </xdr:sp>
    <xdr:clientData/>
  </xdr:twoCellAnchor>
  <xdr:twoCellAnchor>
    <xdr:from>
      <xdr:col>18</xdr:col>
      <xdr:colOff>769762</xdr:colOff>
      <xdr:row>4</xdr:row>
      <xdr:rowOff>114652</xdr:rowOff>
    </xdr:from>
    <xdr:to>
      <xdr:col>20</xdr:col>
      <xdr:colOff>921248</xdr:colOff>
      <xdr:row>10</xdr:row>
      <xdr:rowOff>161219</xdr:rowOff>
    </xdr:to>
    <xdr:sp macro="" textlink="dashboard_work!J49">
      <xdr:nvSpPr>
        <xdr:cNvPr id="23" name="Rectangle: Rounded Corners 22">
          <a:extLst>
            <a:ext uri="{FF2B5EF4-FFF2-40B4-BE49-F238E27FC236}">
              <a16:creationId xmlns:a16="http://schemas.microsoft.com/office/drawing/2014/main" id="{0CD23C48-C4FC-46B7-9F3E-F2052A045CB1}"/>
            </a:ext>
          </a:extLst>
        </xdr:cNvPr>
        <xdr:cNvSpPr/>
      </xdr:nvSpPr>
      <xdr:spPr>
        <a:xfrm>
          <a:off x="17502012" y="813152"/>
          <a:ext cx="2739111" cy="1094317"/>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a:solidFill>
              <a:schemeClr val="bg1"/>
            </a:solidFill>
            <a:latin typeface="Aptos Narrow"/>
          </a:endParaRPr>
        </a:p>
        <a:p>
          <a:pPr algn="ctr"/>
          <a:fld id="{B71B52AE-AFE6-4BEC-B676-72000F8C1044}" type="TxLink">
            <a:rPr lang="en-US" sz="2400" b="1" i="0" u="none" strike="noStrike" kern="1200">
              <a:solidFill>
                <a:schemeClr val="bg1"/>
              </a:solidFill>
              <a:latin typeface="Aptos Narrow"/>
            </a:rPr>
            <a:t>1198299</a:t>
          </a:fld>
          <a:endParaRPr lang="en-CA" sz="2400" b="1" kern="1200">
            <a:solidFill>
              <a:schemeClr val="bg1"/>
            </a:solidFill>
          </a:endParaRPr>
        </a:p>
      </xdr:txBody>
    </xdr:sp>
    <xdr:clientData/>
  </xdr:twoCellAnchor>
  <xdr:twoCellAnchor>
    <xdr:from>
      <xdr:col>23</xdr:col>
      <xdr:colOff>247499</xdr:colOff>
      <xdr:row>4</xdr:row>
      <xdr:rowOff>97644</xdr:rowOff>
    </xdr:from>
    <xdr:to>
      <xdr:col>26</xdr:col>
      <xdr:colOff>680357</xdr:colOff>
      <xdr:row>10</xdr:row>
      <xdr:rowOff>102054</xdr:rowOff>
    </xdr:to>
    <xdr:sp macro="" textlink="dashboard_work!H49">
      <xdr:nvSpPr>
        <xdr:cNvPr id="24" name="Rectangle: Rounded Corners 23">
          <a:extLst>
            <a:ext uri="{FF2B5EF4-FFF2-40B4-BE49-F238E27FC236}">
              <a16:creationId xmlns:a16="http://schemas.microsoft.com/office/drawing/2014/main" id="{6A314F86-F42E-4832-8FEB-CFDFD86843A5}"/>
            </a:ext>
          </a:extLst>
        </xdr:cNvPr>
        <xdr:cNvSpPr/>
      </xdr:nvSpPr>
      <xdr:spPr>
        <a:xfrm>
          <a:off x="21474642" y="846037"/>
          <a:ext cx="2405894" cy="1126999"/>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a:solidFill>
              <a:schemeClr val="bg1"/>
            </a:solidFill>
            <a:latin typeface="Aptos Narrow"/>
          </a:endParaRPr>
        </a:p>
        <a:p>
          <a:pPr algn="ctr"/>
          <a:fld id="{1758E818-7723-408E-B4AB-C9CE92911D05}" type="TxLink">
            <a:rPr lang="en-US" sz="2400" b="1" i="0" u="none" strike="noStrike" kern="1200">
              <a:solidFill>
                <a:schemeClr val="bg1"/>
              </a:solidFill>
              <a:latin typeface="Aptos Narrow"/>
            </a:rPr>
            <a:t>1160901</a:t>
          </a:fld>
          <a:endParaRPr lang="en-US" sz="2400" b="1" i="0" u="none" strike="noStrike" kern="1200">
            <a:solidFill>
              <a:schemeClr val="bg1"/>
            </a:solidFill>
            <a:latin typeface="Aptos Narrow"/>
          </a:endParaRPr>
        </a:p>
      </xdr:txBody>
    </xdr:sp>
    <xdr:clientData/>
  </xdr:twoCellAnchor>
  <xdr:twoCellAnchor>
    <xdr:from>
      <xdr:col>29</xdr:col>
      <xdr:colOff>299861</xdr:colOff>
      <xdr:row>4</xdr:row>
      <xdr:rowOff>114653</xdr:rowOff>
    </xdr:from>
    <xdr:to>
      <xdr:col>32</xdr:col>
      <xdr:colOff>28014</xdr:colOff>
      <xdr:row>10</xdr:row>
      <xdr:rowOff>167569</xdr:rowOff>
    </xdr:to>
    <xdr:sp macro="" textlink="dashboard_work!L49">
      <xdr:nvSpPr>
        <xdr:cNvPr id="25" name="Rectangle: Rounded Corners 24">
          <a:extLst>
            <a:ext uri="{FF2B5EF4-FFF2-40B4-BE49-F238E27FC236}">
              <a16:creationId xmlns:a16="http://schemas.microsoft.com/office/drawing/2014/main" id="{44CB7662-F6E7-4E42-8FA5-EC1485D46C81}"/>
            </a:ext>
          </a:extLst>
        </xdr:cNvPr>
        <xdr:cNvSpPr/>
      </xdr:nvSpPr>
      <xdr:spPr>
        <a:xfrm>
          <a:off x="28919163" y="838258"/>
          <a:ext cx="2740711" cy="1130939"/>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kern="1200">
            <a:solidFill>
              <a:schemeClr val="bg1"/>
            </a:solidFill>
            <a:latin typeface="Aptos Narrow"/>
          </a:endParaRPr>
        </a:p>
        <a:p>
          <a:pPr algn="ctr"/>
          <a:fld id="{54B631DA-B30B-47A9-855A-5E2113886E91}" type="TxLink">
            <a:rPr lang="en-US" sz="2400" b="1" i="0" u="none" strike="noStrike" kern="1200">
              <a:solidFill>
                <a:schemeClr val="bg1"/>
              </a:solidFill>
              <a:latin typeface="Aptos Narrow"/>
            </a:rPr>
            <a:t>0.75%</a:t>
          </a:fld>
          <a:endParaRPr lang="en-CA" sz="2400" b="1" kern="1200">
            <a:solidFill>
              <a:schemeClr val="bg1"/>
            </a:solidFill>
          </a:endParaRPr>
        </a:p>
      </xdr:txBody>
    </xdr:sp>
    <xdr:clientData/>
  </xdr:twoCellAnchor>
  <xdr:twoCellAnchor>
    <xdr:from>
      <xdr:col>7</xdr:col>
      <xdr:colOff>503415</xdr:colOff>
      <xdr:row>5</xdr:row>
      <xdr:rowOff>69530</xdr:rowOff>
    </xdr:from>
    <xdr:to>
      <xdr:col>9</xdr:col>
      <xdr:colOff>459922</xdr:colOff>
      <xdr:row>7</xdr:row>
      <xdr:rowOff>19788</xdr:rowOff>
    </xdr:to>
    <xdr:sp macro="" textlink="">
      <xdr:nvSpPr>
        <xdr:cNvPr id="28" name="TextBox 27">
          <a:extLst>
            <a:ext uri="{FF2B5EF4-FFF2-40B4-BE49-F238E27FC236}">
              <a16:creationId xmlns:a16="http://schemas.microsoft.com/office/drawing/2014/main" id="{3FBE8D2D-D339-409A-8F28-54BFE45E7247}"/>
            </a:ext>
          </a:extLst>
        </xdr:cNvPr>
        <xdr:cNvSpPr txBox="1"/>
      </xdr:nvSpPr>
      <xdr:spPr>
        <a:xfrm>
          <a:off x="6479886" y="1003354"/>
          <a:ext cx="1973565" cy="323787"/>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a:solidFill>
                <a:schemeClr val="bg1"/>
              </a:solidFill>
            </a:rPr>
            <a:t>Total Assets in</a:t>
          </a:r>
          <a:r>
            <a:rPr lang="en-CA" sz="1400" b="1" kern="1200" baseline="0">
              <a:solidFill>
                <a:schemeClr val="bg1"/>
              </a:solidFill>
            </a:rPr>
            <a:t> 2022</a:t>
          </a:r>
          <a:endParaRPr lang="en-CA" sz="1400" b="1" kern="1200">
            <a:solidFill>
              <a:schemeClr val="bg1"/>
            </a:solidFill>
          </a:endParaRPr>
        </a:p>
      </xdr:txBody>
    </xdr:sp>
    <xdr:clientData/>
  </xdr:twoCellAnchor>
  <xdr:twoCellAnchor>
    <xdr:from>
      <xdr:col>18</xdr:col>
      <xdr:colOff>980776</xdr:colOff>
      <xdr:row>5</xdr:row>
      <xdr:rowOff>29363</xdr:rowOff>
    </xdr:from>
    <xdr:to>
      <xdr:col>20</xdr:col>
      <xdr:colOff>334333</xdr:colOff>
      <xdr:row>7</xdr:row>
      <xdr:rowOff>49371</xdr:rowOff>
    </xdr:to>
    <xdr:sp macro="" textlink="">
      <xdr:nvSpPr>
        <xdr:cNvPr id="29" name="TextBox 28">
          <a:extLst>
            <a:ext uri="{FF2B5EF4-FFF2-40B4-BE49-F238E27FC236}">
              <a16:creationId xmlns:a16="http://schemas.microsoft.com/office/drawing/2014/main" id="{C3A73509-0358-471D-A8E8-A2C9BEF815CB}"/>
            </a:ext>
          </a:extLst>
        </xdr:cNvPr>
        <xdr:cNvSpPr txBox="1"/>
      </xdr:nvSpPr>
      <xdr:spPr>
        <a:xfrm>
          <a:off x="17819615" y="964854"/>
          <a:ext cx="2160031" cy="394205"/>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a:solidFill>
                <a:schemeClr val="bg1"/>
              </a:solidFill>
            </a:rPr>
            <a:t>Net</a:t>
          </a:r>
          <a:r>
            <a:rPr lang="en-CA" sz="1400" b="1" kern="1200" baseline="0">
              <a:solidFill>
                <a:schemeClr val="bg1"/>
              </a:solidFill>
            </a:rPr>
            <a:t> Income</a:t>
          </a:r>
          <a:r>
            <a:rPr lang="en-CA" sz="1400" b="1" kern="1200">
              <a:solidFill>
                <a:schemeClr val="bg1"/>
              </a:solidFill>
            </a:rPr>
            <a:t> in</a:t>
          </a:r>
          <a:r>
            <a:rPr lang="en-CA" sz="1400" b="1" kern="1200" baseline="0">
              <a:solidFill>
                <a:schemeClr val="bg1"/>
              </a:solidFill>
            </a:rPr>
            <a:t> 2023</a:t>
          </a:r>
          <a:endParaRPr lang="en-CA" sz="1400" b="1" kern="1200">
            <a:solidFill>
              <a:schemeClr val="bg1"/>
            </a:solidFill>
          </a:endParaRPr>
        </a:p>
      </xdr:txBody>
    </xdr:sp>
    <xdr:clientData/>
  </xdr:twoCellAnchor>
  <xdr:twoCellAnchor>
    <xdr:from>
      <xdr:col>24</xdr:col>
      <xdr:colOff>102287</xdr:colOff>
      <xdr:row>5</xdr:row>
      <xdr:rowOff>981</xdr:rowOff>
    </xdr:from>
    <xdr:to>
      <xdr:col>26</xdr:col>
      <xdr:colOff>292203</xdr:colOff>
      <xdr:row>7</xdr:row>
      <xdr:rowOff>25636</xdr:rowOff>
    </xdr:to>
    <xdr:sp macro="" textlink="">
      <xdr:nvSpPr>
        <xdr:cNvPr id="30" name="TextBox 29">
          <a:extLst>
            <a:ext uri="{FF2B5EF4-FFF2-40B4-BE49-F238E27FC236}">
              <a16:creationId xmlns:a16="http://schemas.microsoft.com/office/drawing/2014/main" id="{8FAE628E-7CE5-4A00-8A07-E4CDEEB4998D}"/>
            </a:ext>
          </a:extLst>
        </xdr:cNvPr>
        <xdr:cNvSpPr txBox="1"/>
      </xdr:nvSpPr>
      <xdr:spPr>
        <a:xfrm>
          <a:off x="21856707" y="936472"/>
          <a:ext cx="1635675" cy="398852"/>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a:solidFill>
                <a:schemeClr val="bg1"/>
              </a:solidFill>
            </a:rPr>
            <a:t>Net</a:t>
          </a:r>
          <a:r>
            <a:rPr lang="en-CA" sz="1400" b="1" kern="1200" baseline="0">
              <a:solidFill>
                <a:schemeClr val="bg1"/>
              </a:solidFill>
            </a:rPr>
            <a:t> Income</a:t>
          </a:r>
          <a:r>
            <a:rPr lang="en-CA" sz="1400" b="1" kern="1200">
              <a:solidFill>
                <a:schemeClr val="bg1"/>
              </a:solidFill>
            </a:rPr>
            <a:t> in</a:t>
          </a:r>
          <a:r>
            <a:rPr lang="en-CA" sz="1400" b="1" kern="1200" baseline="0">
              <a:solidFill>
                <a:schemeClr val="bg1"/>
              </a:solidFill>
            </a:rPr>
            <a:t> 2022</a:t>
          </a:r>
          <a:endParaRPr lang="en-CA" sz="1400" b="1" kern="1200">
            <a:solidFill>
              <a:schemeClr val="bg1"/>
            </a:solidFill>
          </a:endParaRPr>
        </a:p>
      </xdr:txBody>
    </xdr:sp>
    <xdr:clientData/>
  </xdr:twoCellAnchor>
  <xdr:twoCellAnchor>
    <xdr:from>
      <xdr:col>29</xdr:col>
      <xdr:colOff>671509</xdr:colOff>
      <xdr:row>4</xdr:row>
      <xdr:rowOff>188079</xdr:rowOff>
    </xdr:from>
    <xdr:to>
      <xdr:col>31</xdr:col>
      <xdr:colOff>634814</xdr:colOff>
      <xdr:row>7</xdr:row>
      <xdr:rowOff>25636</xdr:rowOff>
    </xdr:to>
    <xdr:sp macro="" textlink="">
      <xdr:nvSpPr>
        <xdr:cNvPr id="32" name="TextBox 31">
          <a:extLst>
            <a:ext uri="{FF2B5EF4-FFF2-40B4-BE49-F238E27FC236}">
              <a16:creationId xmlns:a16="http://schemas.microsoft.com/office/drawing/2014/main" id="{217A0F57-E34B-4588-A735-642D5FFBF196}"/>
            </a:ext>
          </a:extLst>
        </xdr:cNvPr>
        <xdr:cNvSpPr txBox="1"/>
      </xdr:nvSpPr>
      <xdr:spPr>
        <a:xfrm>
          <a:off x="29290811" y="911684"/>
          <a:ext cx="1971677" cy="383952"/>
        </a:xfrm>
        <a:prstGeom prst="rect">
          <a:avLst/>
        </a:prstGeom>
        <a:solidFill>
          <a:srgbClr val="00B0F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kern="1200">
              <a:solidFill>
                <a:schemeClr val="bg1"/>
              </a:solidFill>
            </a:rPr>
            <a:t>Net</a:t>
          </a:r>
          <a:r>
            <a:rPr lang="en-CA" sz="1400" b="1" kern="1200" baseline="0">
              <a:solidFill>
                <a:schemeClr val="bg1"/>
              </a:solidFill>
            </a:rPr>
            <a:t> Income</a:t>
          </a:r>
          <a:r>
            <a:rPr lang="en-CA" sz="1400" b="1" kern="1200">
              <a:solidFill>
                <a:schemeClr val="bg1"/>
              </a:solidFill>
            </a:rPr>
            <a:t> Growth</a:t>
          </a:r>
        </a:p>
      </xdr:txBody>
    </xdr:sp>
    <xdr:clientData/>
  </xdr:twoCellAnchor>
  <xdr:twoCellAnchor editAs="oneCell">
    <xdr:from>
      <xdr:col>7</xdr:col>
      <xdr:colOff>784411</xdr:colOff>
      <xdr:row>2</xdr:row>
      <xdr:rowOff>0</xdr:rowOff>
    </xdr:from>
    <xdr:to>
      <xdr:col>26</xdr:col>
      <xdr:colOff>1229477</xdr:colOff>
      <xdr:row>4</xdr:row>
      <xdr:rowOff>40984</xdr:rowOff>
    </xdr:to>
    <mc:AlternateContent xmlns:mc="http://schemas.openxmlformats.org/markup-compatibility/2006" xmlns:a14="http://schemas.microsoft.com/office/drawing/2010/main">
      <mc:Choice Requires="a14">
        <xdr:graphicFrame macro="">
          <xdr:nvGraphicFramePr>
            <xdr:cNvPr id="35" name="Company 3">
              <a:extLst>
                <a:ext uri="{FF2B5EF4-FFF2-40B4-BE49-F238E27FC236}">
                  <a16:creationId xmlns:a16="http://schemas.microsoft.com/office/drawing/2014/main" id="{5A0FFFF8-8055-4CE2-8F2F-69248CADEF40}"/>
                </a:ext>
              </a:extLst>
            </xdr:cNvPr>
            <xdr:cNvGraphicFramePr/>
          </xdr:nvGraphicFramePr>
          <xdr:xfrm>
            <a:off x="0" y="0"/>
            <a:ext cx="0" cy="0"/>
          </xdr:xfrm>
          <a:graphic>
            <a:graphicData uri="http://schemas.microsoft.com/office/drawing/2010/slicer">
              <sle:slicer xmlns:sle="http://schemas.microsoft.com/office/drawing/2010/slicer" name="Company 3"/>
            </a:graphicData>
          </a:graphic>
        </xdr:graphicFrame>
      </mc:Choice>
      <mc:Fallback xmlns="">
        <xdr:sp macro="" textlink="">
          <xdr:nvSpPr>
            <xdr:cNvPr id="0" name=""/>
            <xdr:cNvSpPr>
              <a:spLocks noTextEdit="1"/>
            </xdr:cNvSpPr>
          </xdr:nvSpPr>
          <xdr:spPr>
            <a:xfrm>
              <a:off x="6703518" y="362857"/>
              <a:ext cx="18108174" cy="40384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12327</xdr:colOff>
      <xdr:row>1</xdr:row>
      <xdr:rowOff>18676</xdr:rowOff>
    </xdr:from>
    <xdr:to>
      <xdr:col>3</xdr:col>
      <xdr:colOff>661172</xdr:colOff>
      <xdr:row>4</xdr:row>
      <xdr:rowOff>37353</xdr:rowOff>
    </xdr:to>
    <xdr:pic>
      <xdr:nvPicPr>
        <xdr:cNvPr id="9" name="Picture 8">
          <a:extLst>
            <a:ext uri="{FF2B5EF4-FFF2-40B4-BE49-F238E27FC236}">
              <a16:creationId xmlns:a16="http://schemas.microsoft.com/office/drawing/2014/main" id="{09BB8BCD-636B-5826-5D6A-38A18BAE9E1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533" y="205441"/>
          <a:ext cx="1713336" cy="578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254000</xdr:colOff>
      <xdr:row>0</xdr:row>
      <xdr:rowOff>0</xdr:rowOff>
    </xdr:from>
    <xdr:to>
      <xdr:col>33</xdr:col>
      <xdr:colOff>298824</xdr:colOff>
      <xdr:row>55</xdr:row>
      <xdr:rowOff>93382</xdr:rowOff>
    </xdr:to>
    <xdr:cxnSp macro="">
      <xdr:nvCxnSpPr>
        <xdr:cNvPr id="10" name="Straight Connector 9">
          <a:extLst>
            <a:ext uri="{FF2B5EF4-FFF2-40B4-BE49-F238E27FC236}">
              <a16:creationId xmlns:a16="http://schemas.microsoft.com/office/drawing/2014/main" id="{AF0BFC78-6EAB-4409-97D7-177FCA7F9C43}"/>
            </a:ext>
          </a:extLst>
        </xdr:cNvPr>
        <xdr:cNvCxnSpPr/>
      </xdr:nvCxnSpPr>
      <xdr:spPr>
        <a:xfrm>
          <a:off x="28081941" y="0"/>
          <a:ext cx="44824" cy="10514853"/>
        </a:xfrm>
        <a:prstGeom prst="line">
          <a:avLst/>
        </a:prstGeom>
        <a:ln w="38100">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55</xdr:row>
      <xdr:rowOff>112058</xdr:rowOff>
    </xdr:from>
    <xdr:to>
      <xdr:col>33</xdr:col>
      <xdr:colOff>317500</xdr:colOff>
      <xdr:row>55</xdr:row>
      <xdr:rowOff>113335</xdr:rowOff>
    </xdr:to>
    <xdr:cxnSp macro="">
      <xdr:nvCxnSpPr>
        <xdr:cNvPr id="21" name="Straight Connector 20">
          <a:extLst>
            <a:ext uri="{FF2B5EF4-FFF2-40B4-BE49-F238E27FC236}">
              <a16:creationId xmlns:a16="http://schemas.microsoft.com/office/drawing/2014/main" id="{0E13B2BC-C0ED-45A6-81D9-2FE0BF4466B1}"/>
            </a:ext>
          </a:extLst>
        </xdr:cNvPr>
        <xdr:cNvCxnSpPr/>
      </xdr:nvCxnSpPr>
      <xdr:spPr>
        <a:xfrm flipV="1">
          <a:off x="0" y="10533529"/>
          <a:ext cx="28145441" cy="1277"/>
        </a:xfrm>
        <a:prstGeom prst="line">
          <a:avLst/>
        </a:prstGeom>
        <a:ln w="38100">
          <a:solidFill>
            <a:schemeClr val="accent1">
              <a:lumMod val="60000"/>
              <a:lumOff val="4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xdr:col>
      <xdr:colOff>359176</xdr:colOff>
      <xdr:row>0</xdr:row>
      <xdr:rowOff>86379</xdr:rowOff>
    </xdr:from>
    <xdr:to>
      <xdr:col>3</xdr:col>
      <xdr:colOff>697366</xdr:colOff>
      <xdr:row>4</xdr:row>
      <xdr:rowOff>34018</xdr:rowOff>
    </xdr:to>
    <xdr:pic>
      <xdr:nvPicPr>
        <xdr:cNvPr id="18" name="Picture 17">
          <a:extLst>
            <a:ext uri="{FF2B5EF4-FFF2-40B4-BE49-F238E27FC236}">
              <a16:creationId xmlns:a16="http://schemas.microsoft.com/office/drawing/2014/main" id="{6416985D-4DEC-275B-3F83-65A7F919C678}"/>
            </a:ext>
          </a:extLst>
        </xdr:cNvPr>
        <xdr:cNvPicPr>
          <a:picLocks noChangeAspect="1"/>
        </xdr:cNvPicPr>
      </xdr:nvPicPr>
      <xdr:blipFill>
        <a:blip xmlns:r="http://schemas.openxmlformats.org/officeDocument/2006/relationships" r:embed="rId6"/>
        <a:stretch>
          <a:fillRect/>
        </a:stretch>
      </xdr:blipFill>
      <xdr:spPr>
        <a:xfrm>
          <a:off x="971497" y="86379"/>
          <a:ext cx="1766940" cy="696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124883</xdr:colOff>
      <xdr:row>47</xdr:row>
      <xdr:rowOff>113595</xdr:rowOff>
    </xdr:from>
    <xdr:to>
      <xdr:col>21</xdr:col>
      <xdr:colOff>305505</xdr:colOff>
      <xdr:row>50</xdr:row>
      <xdr:rowOff>35983</xdr:rowOff>
    </xdr:to>
    <mc:AlternateContent xmlns:mc="http://schemas.openxmlformats.org/markup-compatibility/2006" xmlns:a14="http://schemas.microsoft.com/office/drawing/2010/main">
      <mc:Choice Requires="a14">
        <xdr:graphicFrame macro="">
          <xdr:nvGraphicFramePr>
            <xdr:cNvPr id="2" name="Company 2">
              <a:extLst>
                <a:ext uri="{FF2B5EF4-FFF2-40B4-BE49-F238E27FC236}">
                  <a16:creationId xmlns:a16="http://schemas.microsoft.com/office/drawing/2014/main" id="{56BD9B56-B975-6A1D-679E-4AB0A66AC225}"/>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9711619" y="8818387"/>
              <a:ext cx="5489928" cy="4684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370699</xdr:colOff>
      <xdr:row>2</xdr:row>
      <xdr:rowOff>13229</xdr:rowOff>
    </xdr:from>
    <xdr:to>
      <xdr:col>26</xdr:col>
      <xdr:colOff>13230</xdr:colOff>
      <xdr:row>25</xdr:row>
      <xdr:rowOff>26459</xdr:rowOff>
    </xdr:to>
    <xdr:graphicFrame macro="">
      <xdr:nvGraphicFramePr>
        <xdr:cNvPr id="4" name="Chart 3">
          <a:extLst>
            <a:ext uri="{FF2B5EF4-FFF2-40B4-BE49-F238E27FC236}">
              <a16:creationId xmlns:a16="http://schemas.microsoft.com/office/drawing/2014/main" id="{2DB0D7F2-95E2-B2AD-7E4F-72517615E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79375</xdr:colOff>
      <xdr:row>27</xdr:row>
      <xdr:rowOff>81718</xdr:rowOff>
    </xdr:from>
    <xdr:to>
      <xdr:col>15</xdr:col>
      <xdr:colOff>542396</xdr:colOff>
      <xdr:row>49</xdr:row>
      <xdr:rowOff>66426</xdr:rowOff>
    </xdr:to>
    <xdr:graphicFrame macro="">
      <xdr:nvGraphicFramePr>
        <xdr:cNvPr id="5" name="Chart 4">
          <a:extLst>
            <a:ext uri="{FF2B5EF4-FFF2-40B4-BE49-F238E27FC236}">
              <a16:creationId xmlns:a16="http://schemas.microsoft.com/office/drawing/2014/main" id="{CF2CC9DC-9B5E-50BC-023B-8ECF4A6C2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54042</xdr:colOff>
      <xdr:row>1</xdr:row>
      <xdr:rowOff>175638</xdr:rowOff>
    </xdr:from>
    <xdr:to>
      <xdr:col>15</xdr:col>
      <xdr:colOff>119063</xdr:colOff>
      <xdr:row>24</xdr:row>
      <xdr:rowOff>148617</xdr:rowOff>
    </xdr:to>
    <xdr:graphicFrame macro="">
      <xdr:nvGraphicFramePr>
        <xdr:cNvPr id="6" name="Chart 5">
          <a:extLst>
            <a:ext uri="{FF2B5EF4-FFF2-40B4-BE49-F238E27FC236}">
              <a16:creationId xmlns:a16="http://schemas.microsoft.com/office/drawing/2014/main" id="{C112D2C0-293A-5970-C780-4A38D710D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32397</xdr:colOff>
      <xdr:row>56</xdr:row>
      <xdr:rowOff>163388</xdr:rowOff>
    </xdr:from>
    <xdr:to>
      <xdr:col>10</xdr:col>
      <xdr:colOff>152205</xdr:colOff>
      <xdr:row>67</xdr:row>
      <xdr:rowOff>116634</xdr:rowOff>
    </xdr:to>
    <mc:AlternateContent xmlns:mc="http://schemas.openxmlformats.org/markup-compatibility/2006" xmlns:a14="http://schemas.microsoft.com/office/drawing/2010/main">
      <mc:Choice Requires="a14">
        <xdr:graphicFrame macro="">
          <xdr:nvGraphicFramePr>
            <xdr:cNvPr id="7" name="Company">
              <a:extLst>
                <a:ext uri="{FF2B5EF4-FFF2-40B4-BE49-F238E27FC236}">
                  <a16:creationId xmlns:a16="http://schemas.microsoft.com/office/drawing/2014/main" id="{04F20AC7-2D46-6DEF-02BB-1972BDB8AF2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8254999" y="11049102"/>
              <a:ext cx="2510778" cy="20915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392546</xdr:colOff>
      <xdr:row>28</xdr:row>
      <xdr:rowOff>161635</xdr:rowOff>
    </xdr:from>
    <xdr:to>
      <xdr:col>26</xdr:col>
      <xdr:colOff>184727</xdr:colOff>
      <xdr:row>47</xdr:row>
      <xdr:rowOff>23090</xdr:rowOff>
    </xdr:to>
    <xdr:graphicFrame macro="">
      <xdr:nvGraphicFramePr>
        <xdr:cNvPr id="8" name="Chart 7">
          <a:extLst>
            <a:ext uri="{FF2B5EF4-FFF2-40B4-BE49-F238E27FC236}">
              <a16:creationId xmlns:a16="http://schemas.microsoft.com/office/drawing/2014/main" id="{BC8A4CC4-EC9E-E96C-D1C5-F9A4A3902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481877</xdr:colOff>
      <xdr:row>17</xdr:row>
      <xdr:rowOff>47633</xdr:rowOff>
    </xdr:from>
    <xdr:to>
      <xdr:col>7</xdr:col>
      <xdr:colOff>510908</xdr:colOff>
      <xdr:row>24</xdr:row>
      <xdr:rowOff>167882</xdr:rowOff>
    </xdr:to>
    <mc:AlternateContent xmlns:mc="http://schemas.openxmlformats.org/markup-compatibility/2006">
      <mc:Choice xmlns:tsle="http://schemas.microsoft.com/office/drawing/2012/timeslicer" Requires="tsle">
        <xdr:graphicFrame macro="">
          <xdr:nvGraphicFramePr>
            <xdr:cNvPr id="2" name="Year">
              <a:extLst>
                <a:ext uri="{FF2B5EF4-FFF2-40B4-BE49-F238E27FC236}">
                  <a16:creationId xmlns:a16="http://schemas.microsoft.com/office/drawing/2014/main" id="{CF9FEA9E-5FDE-2195-187C-AE1A21C12873}"/>
                </a:ext>
              </a:extLst>
            </xdr:cNvPr>
            <xdr:cNvGraphicFramePr/>
          </xdr:nvGraphicFramePr>
          <xdr:xfrm>
            <a:off x="0" y="0"/>
            <a:ext cx="0" cy="0"/>
          </xdr:xfrm>
          <a:graphic>
            <a:graphicData uri="http://schemas.microsoft.com/office/drawing/2012/timeslicer">
              <tsle:timeslicer xmlns:tsle="http://schemas.microsoft.com/office/drawing/2012/timeslicer" name="Year"/>
            </a:graphicData>
          </a:graphic>
        </xdr:graphicFrame>
      </mc:Choice>
      <mc:Fallback>
        <xdr:sp macro="" textlink="">
          <xdr:nvSpPr>
            <xdr:cNvPr id="0" name=""/>
            <xdr:cNvSpPr>
              <a:spLocks noTextEdit="1"/>
            </xdr:cNvSpPr>
          </xdr:nvSpPr>
          <xdr:spPr>
            <a:xfrm>
              <a:off x="4967845" y="3181665"/>
              <a:ext cx="3163063" cy="141073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Bello" refreshedDate="45629.488370486113" createdVersion="8" refreshedVersion="8" minRefreshableVersion="3" recordCount="666" xr:uid="{E9A597D8-A5C6-4456-811D-CFBD2D750DDD}">
  <cacheSource type="worksheet">
    <worksheetSource name="Table1"/>
  </cacheSource>
  <cacheFields count="7">
    <cacheField name="Category" numFmtId="0">
      <sharedItems count="109">
        <s v="Depreciation, amortization and impairment"/>
        <s v="Depreciation – right-of-use assets"/>
        <s v="Gain on sale and disposal of property, plant and equipment and intangible assets"/>
        <s v="Interest expense on borrowings"/>
        <s v="Interest paid on borrowings"/>
        <s v="Interest expense on lease liabilities"/>
        <s v="Interest paid on lease liabilities"/>
        <s v="Non-pension employee benefit expenses"/>
        <s v="Non-pension employee benefit payments"/>
        <s v="Change in Trade and other receivables"/>
        <s v="Change in Inventories"/>
        <s v="Change in Prepaid expenses"/>
        <s v="Change in Trade and other payables"/>
        <s v="Change in Provisions"/>
        <s v="Net cash provided by operating activities"/>
        <s v="Purchase of property, plant and equipment and intangible assets"/>
        <s v="Proceeds from sale of property, plant and equipment and intangible assets"/>
        <s v="Net cash used in investing activities"/>
        <s v="Dividend paid to the Province of Ontario"/>
        <s v="Principal portion of lease payments"/>
        <s v="Lease incentives received"/>
        <s v="Proceeds from borrowings"/>
        <s v="Principal portion of borrowings repayment"/>
        <s v="Net cash used in financing activities"/>
        <s v="Increase/(decrease) in cash"/>
        <s v="Cash and cash equivalents, beginning of year"/>
        <s v="Cash and cash equivalents, end of year"/>
        <s v="Cash and cash equivalents"/>
        <s v="Trade and other receivables"/>
        <s v="Inventories"/>
        <s v="Prepaid expenses (current)"/>
        <s v="Total Current Assets"/>
        <s v="Right-of-use assets"/>
        <s v="Property, plant and equipment and intangible assets"/>
        <s v="Total Assets"/>
        <s v="Trade and other payables"/>
        <s v="Provisions"/>
        <s v="Current portion of non-pension employee benefits"/>
        <s v="Current portion of lease liabilities"/>
        <s v="Current portion of borrowings"/>
        <s v="Total Current Liabilities"/>
        <s v="Non-pension employee benefits"/>
        <s v="Lease liabilities"/>
        <s v="Borrowings"/>
        <s v="Total Liabilities"/>
        <s v="Retained earnings"/>
        <s v="Accumulated other comprehensive loss"/>
        <s v="Total Equity"/>
        <s v="Total Liabilities and Equity"/>
        <s v="Total Revenue"/>
        <s v="Cost of sales"/>
        <s v="Gross Profit"/>
        <s v="Other income"/>
        <s v="Selling, general and administrative expenses"/>
        <s v="Operating Income"/>
        <s v="Finance income"/>
        <s v="Finance costs"/>
        <s v="Net income"/>
        <s v="Actuarial gain/(loss) on non-pension employee benefits"/>
        <s v="Total other comprehensive gain/(loss)"/>
        <s v="Total comprehensive income"/>
        <s v="Depreciation and amortization"/>
        <s v="Loss on disposal of property and equipment"/>
        <s v="Accrued employee benefits"/>
        <s v="Changes in non-current assets"/>
        <s v="Changes in working capital"/>
        <s v="Acquisition of intangible assets"/>
        <s v="Acquisition of property and equipment"/>
        <s v="Proceeds from disposal of property and equipment"/>
        <s v="Payment of lease liabilities"/>
        <s v="Lease incentives"/>
        <s v="Net payments to the Province of British Columbia"/>
        <s v="Decrease (increase) in cash"/>
        <s v="Cash, beginning of year"/>
        <s v="Cash, end of year"/>
        <s v="Addition of store lease liabilities (supplementary info)"/>
        <s v="Cash"/>
        <s v="Accounts receivable"/>
        <s v="Prepaid expenses and deposits (non-current)"/>
        <s v="Intangible assets"/>
        <s v="Property and equipment"/>
        <s v="Total Non-Current Assets"/>
        <s v="Accounts payable and accrued liabilities"/>
        <s v="Due to the Province of British Columbia"/>
        <s v="Non-current portion of lease liabilities"/>
        <s v="Other long-term liabilities"/>
        <s v="Total Non-Current Liabilities"/>
        <s v="Administration"/>
        <s v="Marketing"/>
        <s v="Transportation"/>
        <s v="Total Expenses"/>
        <s v="Profit MArgin NI" f="1"/>
        <s v="Gross Margin" f="1"/>
        <s v="ROE" f="1"/>
        <s v="ROA" f="1"/>
        <s v="Current Ratio" f="1"/>
        <s v="Debt-to-Asset" f="1"/>
        <s v="Quick Ratio" f="1"/>
        <s v="Interest Coverage Ratio" f="1"/>
        <s v="Equity-to-Asset" f="1"/>
        <s v="Debt-to-Equity (Leverage Ratio)" f="1"/>
        <s v="Equity Multiplier" f="1"/>
        <s v="Debt-to-Asset (Debt Ratio)" f="1"/>
        <s v="Asset Turnover" f="1"/>
        <s v="ROE-Dupont" f="1"/>
        <s v="Operating Margin" f="1"/>
        <s v="Operating Leverage" f="1"/>
        <s v="Profit Margin" f="1"/>
        <s v="Financial Leverage" f="1"/>
      </sharedItems>
    </cacheField>
    <cacheField name="Financial Statement" numFmtId="0">
      <sharedItems/>
    </cacheField>
    <cacheField name="Source" numFmtId="0">
      <sharedItems/>
    </cacheField>
    <cacheField name="Year" numFmtId="14">
      <sharedItems containsSemiMixedTypes="0" containsNonDate="0" containsDate="1" containsString="0" minDate="2018-01-01T00:00:00" maxDate="2023-01-02T00:00:00" count="6">
        <d v="2023-01-01T00:00:00"/>
        <d v="2022-01-01T00:00:00"/>
        <d v="2021-01-01T00:00:00"/>
        <d v="2020-01-01T00:00:00"/>
        <d v="2019-01-01T00:00:00"/>
        <d v="2018-01-01T00:00:00"/>
      </sharedItems>
    </cacheField>
    <cacheField name="Value" numFmtId="0">
      <sharedItems containsMixedTypes="1" containsNumber="1" containsInteger="1" minValue="-3530382" maxValue="7405158"/>
    </cacheField>
    <cacheField name="Company" numFmtId="0">
      <sharedItems count="2">
        <s v="LCBO"/>
        <s v="BCL"/>
      </sharedItems>
    </cacheField>
    <cacheField name="Year_y" numFmtId="0">
      <sharedItems containsSemiMixedTypes="0" containsString="0" containsNumber="1" containsInteger="1" minValue="2018" maxValue="2023" count="6">
        <n v="2023"/>
        <n v="2022"/>
        <n v="2021"/>
        <n v="2020"/>
        <n v="2019"/>
        <n v="2018"/>
      </sharedItems>
    </cacheField>
  </cacheFields>
  <calculatedItems count="27">
    <calculatedItem formula="Category['Net income']/Category['Total Revenue']">
      <pivotArea cacheIndex="1" outline="0" fieldPosition="0">
        <references count="1">
          <reference field="0" count="1">
            <x v="91"/>
          </reference>
        </references>
      </pivotArea>
    </calculatedItem>
    <calculatedItem formula="Category['Gross Profit']/Category['Total Revenue']">
      <pivotArea cacheIndex="1" outline="0" fieldPosition="0">
        <references count="1">
          <reference field="0" count="1">
            <x v="92"/>
          </reference>
        </references>
      </pivotArea>
    </calculatedItem>
    <calculatedItem formula="Category['Net income']/Category['Total Equity']">
      <pivotArea cacheIndex="1" outline="0" fieldPosition="0">
        <references count="1">
          <reference field="0" count="1">
            <x v="93"/>
          </reference>
        </references>
      </pivotArea>
    </calculatedItem>
    <calculatedItem formula=" (Category['Net income']+Category['Interest expense on borrowings']+Category['Interest expense on lease liabilities'])/Category['Total Assets']">
      <pivotArea cacheIndex="1" outline="0" fieldPosition="0">
        <references count="1">
          <reference field="0" count="1">
            <x v="94"/>
          </reference>
        </references>
      </pivotArea>
    </calculatedItem>
    <calculatedItem formula=" (Category['Net income']+Category['Interest expense on borrowings']+Category['Interest expense on lease liabilities'])/Category['Total Assets']">
      <pivotArea cacheIndex="1" fieldPosition="0">
        <references count="2">
          <reference field="0" count="1">
            <x v="94"/>
          </reference>
          <reference field="5" count="1">
            <x v="1"/>
          </reference>
        </references>
      </pivotArea>
    </calculatedItem>
    <calculatedItem formula=" (Category['Net income']+Category['Interest expense on borrowings']+Category['Interest expense on lease liabilities'])/Category['Total Assets']">
      <pivotArea cacheIndex="1" fieldPosition="0">
        <references count="2">
          <reference field="0" count="1">
            <x v="94"/>
          </reference>
          <reference field="5" count="1">
            <x v="0"/>
          </reference>
        </references>
      </pivotArea>
    </calculatedItem>
    <calculatedItem formula="Category['Total Current Assets']/Category['Total Current Liabilities']">
      <pivotArea cacheIndex="1" outline="0" fieldPosition="0">
        <references count="1">
          <reference field="0" count="1">
            <x v="95"/>
          </reference>
        </references>
      </pivotArea>
    </calculatedItem>
    <calculatedItem formula="Category['Total Liabilities']/Category['Total Assets']">
      <pivotArea cacheIndex="1" outline="0" fieldPosition="0">
        <references count="1">
          <reference field="0" count="1">
            <x v="96"/>
          </reference>
        </references>
      </pivotArea>
    </calculatedItem>
    <calculatedItem formula=" (Category['Total Current Assets']-Category['Prepaid expenses (current)']-Category[Inventories])/Category['Total Current Liabilities']">
      <pivotArea cacheIndex="1" outline="0" fieldPosition="0">
        <references count="1">
          <reference field="0" count="1">
            <x v="97"/>
          </reference>
        </references>
      </pivotArea>
    </calculatedItem>
    <calculatedItem formula=" (Category['Total Current Assets']-Category['Prepaid expenses (current)']-Category[Inventories])/Category['Total Current Liabilities']">
      <pivotArea cacheIndex="1" fieldPosition="0">
        <references count="2">
          <reference field="0" count="1">
            <x v="97"/>
          </reference>
          <reference field="5" count="1">
            <x v="0"/>
          </reference>
        </references>
      </pivotArea>
    </calculatedItem>
    <calculatedItem formula=" (Category['Interest expense on borrowings']+Category['Interest expense on lease liabilities'])/Category['Operating Income']">
      <pivotArea cacheIndex="1" outline="0" fieldPosition="0">
        <references count="1">
          <reference field="0" count="1">
            <x v="98"/>
          </reference>
        </references>
      </pivotArea>
    </calculatedItem>
    <calculatedItem formula="Category['Total Equity']/Category['Total Assets']">
      <pivotArea cacheIndex="1" outline="0" fieldPosition="0">
        <references count="1">
          <reference field="0" count="1">
            <x v="99"/>
          </reference>
        </references>
      </pivotArea>
    </calculatedItem>
    <calculatedItem formula="Category['Total Liabilities']/Category['Total Equity']">
      <pivotArea cacheIndex="1" outline="0" fieldPosition="0">
        <references count="1">
          <reference field="0" count="1">
            <x v="100"/>
          </reference>
        </references>
      </pivotArea>
    </calculatedItem>
    <calculatedItem formula="Category['Total Liabilities']/Category['Total Equity']">
      <pivotArea cacheIndex="1" fieldPosition="0">
        <references count="3">
          <reference field="0" count="1">
            <x v="100"/>
          </reference>
          <reference field="5" count="1">
            <x v="1"/>
          </reference>
          <reference field="6" count="1">
            <x v="3"/>
          </reference>
        </references>
      </pivotArea>
    </calculatedItem>
    <calculatedItem formula="Category['Total Assets']/Category['Total Equity']">
      <pivotArea cacheIndex="1" outline="0" fieldPosition="0">
        <references count="1">
          <reference field="0" count="1">
            <x v="101"/>
          </reference>
        </references>
      </pivotArea>
    </calculatedItem>
    <calculatedItem formula="Category['Total Liabilities']/Category['Total Assets']">
      <pivotArea cacheIndex="1" outline="0" fieldPosition="0">
        <references count="1">
          <reference field="0" count="1">
            <x v="102"/>
          </reference>
        </references>
      </pivotArea>
    </calculatedItem>
    <calculatedItem formula="Category['Total Revenue']/Category['Total Assets']">
      <pivotArea cacheIndex="1" outline="0" fieldPosition="0">
        <references count="1">
          <reference field="0" count="1">
            <x v="103"/>
          </reference>
        </references>
      </pivotArea>
    </calculatedItem>
    <calculatedItem formula="Category['Profit MArgin NI']*Category['Asset Turnover']*Category['Equity Multiplier']">
      <pivotArea cacheIndex="1" outline="0" fieldPosition="0">
        <references count="1">
          <reference field="0" count="1">
            <x v="104"/>
          </reference>
        </references>
      </pivotArea>
    </calculatedItem>
    <calculatedItem formula=" (Category['Net income']+Category['Interest expense on borrowings']+Category['Interest expense on lease liabilities'])/Category['Total Assets']">
      <pivotArea cacheIndex="1" fieldPosition="0">
        <references count="2">
          <reference field="0" count="1">
            <x v="94"/>
          </reference>
          <reference field="6" count="1">
            <x v="5"/>
          </reference>
        </references>
      </pivotArea>
    </calculatedItem>
    <calculatedItem formula="Category['Operating Income']/Category['Total Revenue']">
      <pivotArea cacheIndex="1" outline="0" fieldPosition="0">
        <references count="1">
          <reference field="0" count="1">
            <x v="105"/>
          </reference>
        </references>
      </pivotArea>
    </calculatedItem>
    <calculatedItem formula="Category['Gross Profit']/Category['Operating Income']">
      <pivotArea cacheIndex="1" outline="0" fieldPosition="0">
        <references count="1">
          <reference field="0" count="1">
            <x v="106"/>
          </reference>
        </references>
      </pivotArea>
    </calculatedItem>
    <calculatedItem formula="Category['Net income']/Category['Total Revenue']">
      <pivotArea cacheIndex="1" outline="0" fieldPosition="0">
        <references count="1">
          <reference field="0" count="1">
            <x v="107"/>
          </reference>
        </references>
      </pivotArea>
    </calculatedItem>
    <calculatedItem formula="Category['Total Liabilities']/Category['Total Equity']">
      <pivotArea cacheIndex="1" outline="0" fieldPosition="0">
        <references count="1">
          <reference field="0" count="1">
            <x v="108"/>
          </reference>
        </references>
      </pivotArea>
    </calculatedItem>
    <calculatedItem formula="Category['Operating Income']/Category['Total Revenue']">
      <pivotArea cacheIndex="1" fieldPosition="0">
        <references count="2">
          <reference field="0" count="1">
            <x v="105"/>
          </reference>
          <reference field="6" count="1">
            <x v="5"/>
          </reference>
        </references>
      </pivotArea>
    </calculatedItem>
    <calculatedItem formula="Category['Net income']/Category['Total Revenue']">
      <pivotArea cacheIndex="1" fieldPosition="0">
        <references count="2">
          <reference field="0" count="1">
            <x v="107"/>
          </reference>
          <reference field="6" count="1">
            <x v="4"/>
          </reference>
        </references>
      </pivotArea>
    </calculatedItem>
    <calculatedItem formula="Category['Gross Profit']/Category['Operating Income']">
      <pivotArea cacheIndex="1" fieldPosition="0">
        <references count="1">
          <reference field="0" count="1">
            <x v="106"/>
          </reference>
        </references>
      </pivotArea>
    </calculatedItem>
    <calculatedItem formula="Category['Total Liabilities']/Category['Total Equity']">
      <pivotArea cacheIndex="1" fieldPosition="0">
        <references count="1">
          <reference field="0" count="1">
            <x v="108"/>
          </reference>
        </references>
      </pivotArea>
    </calculatedItem>
  </calculatedItems>
  <extLst>
    <ext xmlns:x14="http://schemas.microsoft.com/office/spreadsheetml/2009/9/main" uri="{725AE2AE-9491-48be-B2B4-4EB974FC3084}">
      <x14:pivotCacheDefinition pivotCacheId="2044195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x v="0"/>
    <s v="Cash Flow"/>
    <s v="Cash Flow"/>
    <x v="0"/>
    <n v="72464"/>
    <x v="0"/>
    <x v="0"/>
  </r>
  <r>
    <x v="0"/>
    <s v="Cash Flow"/>
    <s v="Cash Flow"/>
    <x v="1"/>
    <n v="70905"/>
    <x v="0"/>
    <x v="1"/>
  </r>
  <r>
    <x v="0"/>
    <s v="Cash Flow"/>
    <s v="Cash Flow"/>
    <x v="2"/>
    <n v="70890"/>
    <x v="0"/>
    <x v="2"/>
  </r>
  <r>
    <x v="0"/>
    <s v="Cash Flow"/>
    <s v="Cash Flow"/>
    <x v="3"/>
    <n v="72592"/>
    <x v="0"/>
    <x v="3"/>
  </r>
  <r>
    <x v="0"/>
    <s v="Cash Flow"/>
    <s v="Cash Flow"/>
    <x v="4"/>
    <n v="66771"/>
    <x v="0"/>
    <x v="4"/>
  </r>
  <r>
    <x v="0"/>
    <s v="Cash Flow"/>
    <s v="Cash Flow"/>
    <x v="5"/>
    <n v="69706"/>
    <x v="0"/>
    <x v="5"/>
  </r>
  <r>
    <x v="1"/>
    <s v="Cash Flow"/>
    <s v="Cash Flow"/>
    <x v="0"/>
    <n v="95078"/>
    <x v="0"/>
    <x v="0"/>
  </r>
  <r>
    <x v="1"/>
    <s v="Cash Flow"/>
    <s v="Cash Flow"/>
    <x v="1"/>
    <n v="93730"/>
    <x v="0"/>
    <x v="1"/>
  </r>
  <r>
    <x v="1"/>
    <s v="Cash Flow"/>
    <s v="Cash Flow"/>
    <x v="2"/>
    <n v="83785"/>
    <x v="0"/>
    <x v="2"/>
  </r>
  <r>
    <x v="1"/>
    <s v="Cash Flow"/>
    <s v="Cash Flow"/>
    <x v="3"/>
    <n v="77180"/>
    <x v="0"/>
    <x v="3"/>
  </r>
  <r>
    <x v="1"/>
    <s v="Cash Flow"/>
    <s v="Cash Flow"/>
    <x v="4"/>
    <s v="NA"/>
    <x v="0"/>
    <x v="4"/>
  </r>
  <r>
    <x v="1"/>
    <s v="Cash Flow"/>
    <s v="Cash Flow"/>
    <x v="5"/>
    <s v="NA"/>
    <x v="0"/>
    <x v="5"/>
  </r>
  <r>
    <x v="2"/>
    <s v="Cash Flow"/>
    <s v="Cash Flow"/>
    <x v="0"/>
    <n v="-243"/>
    <x v="0"/>
    <x v="0"/>
  </r>
  <r>
    <x v="2"/>
    <s v="Cash Flow"/>
    <s v="Cash Flow"/>
    <x v="1"/>
    <n v="-2149"/>
    <x v="0"/>
    <x v="1"/>
  </r>
  <r>
    <x v="2"/>
    <s v="Cash Flow"/>
    <s v="Cash Flow"/>
    <x v="2"/>
    <n v="58"/>
    <x v="0"/>
    <x v="2"/>
  </r>
  <r>
    <x v="2"/>
    <s v="Cash Flow"/>
    <s v="Cash Flow"/>
    <x v="3"/>
    <n v="-2537"/>
    <x v="0"/>
    <x v="3"/>
  </r>
  <r>
    <x v="2"/>
    <s v="Cash Flow"/>
    <s v="Cash Flow"/>
    <x v="4"/>
    <n v="-913"/>
    <x v="0"/>
    <x v="4"/>
  </r>
  <r>
    <x v="2"/>
    <s v="Cash Flow"/>
    <s v="Cash Flow"/>
    <x v="5"/>
    <n v="220"/>
    <x v="0"/>
    <x v="5"/>
  </r>
  <r>
    <x v="3"/>
    <s v="Cash Flow"/>
    <s v="Cash Flow"/>
    <x v="0"/>
    <n v="1403"/>
    <x v="0"/>
    <x v="0"/>
  </r>
  <r>
    <x v="3"/>
    <s v="Cash Flow"/>
    <s v="Cash Flow"/>
    <x v="1"/>
    <n v="101"/>
    <x v="0"/>
    <x v="1"/>
  </r>
  <r>
    <x v="3"/>
    <s v="Cash Flow"/>
    <s v="Cash Flow"/>
    <x v="2"/>
    <n v="0"/>
    <x v="0"/>
    <x v="2"/>
  </r>
  <r>
    <x v="3"/>
    <s v="Cash Flow"/>
    <s v="Cash Flow"/>
    <x v="3"/>
    <n v="0"/>
    <x v="0"/>
    <x v="3"/>
  </r>
  <r>
    <x v="3"/>
    <s v="Cash Flow"/>
    <s v="Cash Flow"/>
    <x v="4"/>
    <n v="0"/>
    <x v="0"/>
    <x v="4"/>
  </r>
  <r>
    <x v="3"/>
    <s v="Cash Flow"/>
    <s v="Cash Flow"/>
    <x v="5"/>
    <n v="0"/>
    <x v="0"/>
    <x v="5"/>
  </r>
  <r>
    <x v="4"/>
    <s v="Cash Flow"/>
    <s v="Cash Flow"/>
    <x v="0"/>
    <n v="-770"/>
    <x v="0"/>
    <x v="0"/>
  </r>
  <r>
    <x v="4"/>
    <s v="Cash Flow"/>
    <s v="Cash Flow"/>
    <x v="1"/>
    <n v="0"/>
    <x v="0"/>
    <x v="1"/>
  </r>
  <r>
    <x v="4"/>
    <s v="Cash Flow"/>
    <s v="Cash Flow"/>
    <x v="2"/>
    <n v="0"/>
    <x v="0"/>
    <x v="2"/>
  </r>
  <r>
    <x v="4"/>
    <s v="Cash Flow"/>
    <s v="Cash Flow"/>
    <x v="3"/>
    <n v="0"/>
    <x v="0"/>
    <x v="3"/>
  </r>
  <r>
    <x v="4"/>
    <s v="Cash Flow"/>
    <s v="Cash Flow"/>
    <x v="4"/>
    <n v="0"/>
    <x v="0"/>
    <x v="4"/>
  </r>
  <r>
    <x v="4"/>
    <s v="Cash Flow"/>
    <s v="Cash Flow"/>
    <x v="5"/>
    <n v="0"/>
    <x v="0"/>
    <x v="5"/>
  </r>
  <r>
    <x v="5"/>
    <s v="Cash Flow"/>
    <s v="Cash Flow"/>
    <x v="0"/>
    <n v="26768"/>
    <x v="0"/>
    <x v="0"/>
  </r>
  <r>
    <x v="5"/>
    <s v="Cash Flow"/>
    <s v="Cash Flow"/>
    <x v="1"/>
    <n v="27259"/>
    <x v="0"/>
    <x v="1"/>
  </r>
  <r>
    <x v="5"/>
    <s v="Cash Flow"/>
    <s v="Cash Flow"/>
    <x v="2"/>
    <n v="24243"/>
    <x v="0"/>
    <x v="2"/>
  </r>
  <r>
    <x v="5"/>
    <s v="Cash Flow"/>
    <s v="Cash Flow"/>
    <x v="3"/>
    <n v="24601"/>
    <x v="0"/>
    <x v="3"/>
  </r>
  <r>
    <x v="5"/>
    <s v="Cash Flow"/>
    <s v="Cash Flow"/>
    <x v="4"/>
    <n v="0"/>
    <x v="0"/>
    <x v="4"/>
  </r>
  <r>
    <x v="5"/>
    <s v="Cash Flow"/>
    <s v="Cash Flow"/>
    <x v="5"/>
    <n v="0"/>
    <x v="0"/>
    <x v="5"/>
  </r>
  <r>
    <x v="6"/>
    <s v="Cash Flow"/>
    <s v="Cash Flow"/>
    <x v="0"/>
    <n v="-24357"/>
    <x v="0"/>
    <x v="0"/>
  </r>
  <r>
    <x v="6"/>
    <s v="Cash Flow"/>
    <s v="Cash Flow"/>
    <x v="1"/>
    <n v="-23311"/>
    <x v="0"/>
    <x v="1"/>
  </r>
  <r>
    <x v="6"/>
    <s v="Cash Flow"/>
    <s v="Cash Flow"/>
    <x v="2"/>
    <n v="-22384"/>
    <x v="0"/>
    <x v="2"/>
  </r>
  <r>
    <x v="6"/>
    <s v="Cash Flow"/>
    <s v="Cash Flow"/>
    <x v="3"/>
    <n v="-24524"/>
    <x v="0"/>
    <x v="3"/>
  </r>
  <r>
    <x v="6"/>
    <s v="Cash Flow"/>
    <s v="Cash Flow"/>
    <x v="4"/>
    <n v="0"/>
    <x v="0"/>
    <x v="4"/>
  </r>
  <r>
    <x v="6"/>
    <s v="Cash Flow"/>
    <s v="Cash Flow"/>
    <x v="5"/>
    <n v="0"/>
    <x v="0"/>
    <x v="5"/>
  </r>
  <r>
    <x v="7"/>
    <s v="Cash Flow"/>
    <s v="Cash Flow"/>
    <x v="0"/>
    <n v="16198"/>
    <x v="0"/>
    <x v="0"/>
  </r>
  <r>
    <x v="7"/>
    <s v="Cash Flow"/>
    <s v="Cash Flow"/>
    <x v="1"/>
    <n v="6906"/>
    <x v="0"/>
    <x v="1"/>
  </r>
  <r>
    <x v="7"/>
    <s v="Cash Flow"/>
    <s v="Cash Flow"/>
    <x v="2"/>
    <n v="15912"/>
    <x v="0"/>
    <x v="2"/>
  </r>
  <r>
    <x v="7"/>
    <s v="Cash Flow"/>
    <s v="Cash Flow"/>
    <x v="3"/>
    <n v="11809"/>
    <x v="0"/>
    <x v="3"/>
  </r>
  <r>
    <x v="7"/>
    <s v="Cash Flow"/>
    <s v="Cash Flow"/>
    <x v="4"/>
    <n v="13513"/>
    <x v="0"/>
    <x v="4"/>
  </r>
  <r>
    <x v="7"/>
    <s v="Cash Flow"/>
    <s v="Cash Flow"/>
    <x v="5"/>
    <n v="21033"/>
    <x v="0"/>
    <x v="5"/>
  </r>
  <r>
    <x v="8"/>
    <s v="Cash Flow"/>
    <s v="Cash Flow"/>
    <x v="0"/>
    <n v="-15071"/>
    <x v="0"/>
    <x v="0"/>
  </r>
  <r>
    <x v="8"/>
    <s v="Cash Flow"/>
    <s v="Cash Flow"/>
    <x v="1"/>
    <n v="-14672"/>
    <x v="0"/>
    <x v="1"/>
  </r>
  <r>
    <x v="8"/>
    <s v="Cash Flow"/>
    <s v="Cash Flow"/>
    <x v="2"/>
    <n v="-15546"/>
    <x v="0"/>
    <x v="2"/>
  </r>
  <r>
    <x v="8"/>
    <s v="Cash Flow"/>
    <s v="Cash Flow"/>
    <x v="3"/>
    <n v="-14755"/>
    <x v="0"/>
    <x v="3"/>
  </r>
  <r>
    <x v="8"/>
    <s v="Cash Flow"/>
    <s v="Cash Flow"/>
    <x v="4"/>
    <n v="-15370"/>
    <x v="0"/>
    <x v="4"/>
  </r>
  <r>
    <x v="8"/>
    <s v="Cash Flow"/>
    <s v="Cash Flow"/>
    <x v="5"/>
    <n v="-13101"/>
    <x v="0"/>
    <x v="5"/>
  </r>
  <r>
    <x v="9"/>
    <s v="Cash Flow"/>
    <s v="Cash Flow"/>
    <x v="0"/>
    <n v="281"/>
    <x v="0"/>
    <x v="0"/>
  </r>
  <r>
    <x v="9"/>
    <s v="Cash Flow"/>
    <s v="Cash Flow"/>
    <x v="1"/>
    <n v="-588"/>
    <x v="0"/>
    <x v="1"/>
  </r>
  <r>
    <x v="9"/>
    <s v="Cash Flow"/>
    <s v="Cash Flow"/>
    <x v="2"/>
    <n v="4560"/>
    <x v="0"/>
    <x v="2"/>
  </r>
  <r>
    <x v="9"/>
    <s v="Cash Flow"/>
    <s v="Cash Flow"/>
    <x v="3"/>
    <n v="-7647"/>
    <x v="0"/>
    <x v="3"/>
  </r>
  <r>
    <x v="9"/>
    <s v="Cash Flow"/>
    <s v="Cash Flow"/>
    <x v="4"/>
    <n v="-3583"/>
    <x v="0"/>
    <x v="4"/>
  </r>
  <r>
    <x v="9"/>
    <s v="Cash Flow"/>
    <s v="Cash Flow"/>
    <x v="5"/>
    <n v="-4191"/>
    <x v="0"/>
    <x v="5"/>
  </r>
  <r>
    <x v="10"/>
    <s v="Cash Flow"/>
    <s v="Cash Flow"/>
    <x v="0"/>
    <n v="15780"/>
    <x v="0"/>
    <x v="0"/>
  </r>
  <r>
    <x v="10"/>
    <s v="Cash Flow"/>
    <s v="Cash Flow"/>
    <x v="1"/>
    <n v="-73183"/>
    <x v="0"/>
    <x v="1"/>
  </r>
  <r>
    <x v="10"/>
    <s v="Cash Flow"/>
    <s v="Cash Flow"/>
    <x v="2"/>
    <n v="-59305"/>
    <x v="0"/>
    <x v="2"/>
  </r>
  <r>
    <x v="10"/>
    <s v="Cash Flow"/>
    <s v="Cash Flow"/>
    <x v="3"/>
    <n v="-37467"/>
    <x v="0"/>
    <x v="3"/>
  </r>
  <r>
    <x v="10"/>
    <s v="Cash Flow"/>
    <s v="Cash Flow"/>
    <x v="4"/>
    <n v="-22559"/>
    <x v="0"/>
    <x v="4"/>
  </r>
  <r>
    <x v="10"/>
    <s v="Cash Flow"/>
    <s v="Cash Flow"/>
    <x v="5"/>
    <n v="13312"/>
    <x v="0"/>
    <x v="5"/>
  </r>
  <r>
    <x v="11"/>
    <s v="Cash Flow"/>
    <s v="Cash Flow"/>
    <x v="0"/>
    <n v="-4917"/>
    <x v="0"/>
    <x v="0"/>
  </r>
  <r>
    <x v="11"/>
    <s v="Cash Flow"/>
    <s v="Cash Flow"/>
    <x v="1"/>
    <n v="1912"/>
    <x v="0"/>
    <x v="1"/>
  </r>
  <r>
    <x v="11"/>
    <s v="Cash Flow"/>
    <s v="Cash Flow"/>
    <x v="2"/>
    <n v="-6690"/>
    <x v="0"/>
    <x v="2"/>
  </r>
  <r>
    <x v="11"/>
    <s v="Cash Flow"/>
    <s v="Cash Flow"/>
    <x v="3"/>
    <n v="-6861"/>
    <x v="0"/>
    <x v="3"/>
  </r>
  <r>
    <x v="11"/>
    <s v="Cash Flow"/>
    <s v="Cash Flow"/>
    <x v="4"/>
    <n v="4699"/>
    <x v="0"/>
    <x v="4"/>
  </r>
  <r>
    <x v="11"/>
    <s v="Cash Flow"/>
    <s v="Cash Flow"/>
    <x v="5"/>
    <n v="-833"/>
    <x v="0"/>
    <x v="5"/>
  </r>
  <r>
    <x v="12"/>
    <s v="Cash Flow"/>
    <s v="Cash Flow"/>
    <x v="0"/>
    <n v="-77223"/>
    <x v="0"/>
    <x v="0"/>
  </r>
  <r>
    <x v="12"/>
    <s v="Cash Flow"/>
    <s v="Cash Flow"/>
    <x v="1"/>
    <n v="129675"/>
    <x v="0"/>
    <x v="1"/>
  </r>
  <r>
    <x v="12"/>
    <s v="Cash Flow"/>
    <s v="Cash Flow"/>
    <x v="2"/>
    <n v="17637"/>
    <x v="0"/>
    <x v="2"/>
  </r>
  <r>
    <x v="12"/>
    <s v="Cash Flow"/>
    <s v="Cash Flow"/>
    <x v="3"/>
    <n v="1443"/>
    <x v="0"/>
    <x v="3"/>
  </r>
  <r>
    <x v="12"/>
    <s v="Cash Flow"/>
    <s v="Cash Flow"/>
    <x v="4"/>
    <n v="87214"/>
    <x v="0"/>
    <x v="4"/>
  </r>
  <r>
    <x v="12"/>
    <s v="Cash Flow"/>
    <s v="Cash Flow"/>
    <x v="5"/>
    <n v="8392"/>
    <x v="0"/>
    <x v="5"/>
  </r>
  <r>
    <x v="13"/>
    <s v="Cash Flow"/>
    <s v="Cash Flow"/>
    <x v="0"/>
    <n v="879"/>
    <x v="0"/>
    <x v="0"/>
  </r>
  <r>
    <x v="13"/>
    <s v="Cash Flow"/>
    <s v="Cash Flow"/>
    <x v="1"/>
    <n v="-200"/>
    <x v="0"/>
    <x v="1"/>
  </r>
  <r>
    <x v="13"/>
    <s v="Cash Flow"/>
    <s v="Cash Flow"/>
    <x v="2"/>
    <n v="2169"/>
    <x v="0"/>
    <x v="2"/>
  </r>
  <r>
    <x v="13"/>
    <s v="Cash Flow"/>
    <s v="Cash Flow"/>
    <x v="3"/>
    <n v="-2255"/>
    <x v="0"/>
    <x v="3"/>
  </r>
  <r>
    <x v="13"/>
    <s v="Cash Flow"/>
    <s v="Cash Flow"/>
    <x v="4"/>
    <n v="-577"/>
    <x v="0"/>
    <x v="4"/>
  </r>
  <r>
    <x v="13"/>
    <s v="Cash Flow"/>
    <s v="Cash Flow"/>
    <x v="5"/>
    <n v="-1940"/>
    <x v="0"/>
    <x v="5"/>
  </r>
  <r>
    <x v="14"/>
    <s v="Cash Flow"/>
    <s v="Cash Flow"/>
    <x v="0"/>
    <n v="2563527"/>
    <x v="0"/>
    <x v="0"/>
  </r>
  <r>
    <x v="14"/>
    <s v="Cash Flow"/>
    <s v="Cash Flow"/>
    <x v="1"/>
    <n v="2759849"/>
    <x v="0"/>
    <x v="1"/>
  </r>
  <r>
    <x v="14"/>
    <s v="Cash Flow"/>
    <s v="Cash Flow"/>
    <x v="2"/>
    <n v="2653724"/>
    <x v="0"/>
    <x v="2"/>
  </r>
  <r>
    <x v="14"/>
    <s v="Cash Flow"/>
    <s v="Cash Flow"/>
    <x v="3"/>
    <n v="2493791"/>
    <x v="0"/>
    <x v="3"/>
  </r>
  <r>
    <x v="14"/>
    <s v="Cash Flow"/>
    <s v="Cash Flow"/>
    <x v="4"/>
    <n v="2405321"/>
    <x v="0"/>
    <x v="4"/>
  </r>
  <r>
    <x v="14"/>
    <s v="Cash Flow"/>
    <s v="Cash Flow"/>
    <x v="5"/>
    <n v="2299122"/>
    <x v="0"/>
    <x v="5"/>
  </r>
  <r>
    <x v="15"/>
    <s v="Cash Flow"/>
    <s v="Cash Flow"/>
    <x v="0"/>
    <n v="-73440"/>
    <x v="0"/>
    <x v="0"/>
  </r>
  <r>
    <x v="15"/>
    <s v="Cash Flow"/>
    <s v="Cash Flow"/>
    <x v="1"/>
    <n v="-102398"/>
    <x v="0"/>
    <x v="1"/>
  </r>
  <r>
    <x v="15"/>
    <s v="Cash Flow"/>
    <s v="Cash Flow"/>
    <x v="2"/>
    <n v="-58909"/>
    <x v="0"/>
    <x v="2"/>
  </r>
  <r>
    <x v="15"/>
    <s v="Cash Flow"/>
    <s v="Cash Flow"/>
    <x v="3"/>
    <n v="-64684"/>
    <x v="0"/>
    <x v="3"/>
  </r>
  <r>
    <x v="15"/>
    <s v="Cash Flow"/>
    <s v="Cash Flow"/>
    <x v="4"/>
    <n v="-77799"/>
    <x v="0"/>
    <x v="4"/>
  </r>
  <r>
    <x v="15"/>
    <s v="Cash Flow"/>
    <s v="Cash Flow"/>
    <x v="5"/>
    <n v="-82523"/>
    <x v="0"/>
    <x v="5"/>
  </r>
  <r>
    <x v="16"/>
    <s v="Cash Flow"/>
    <s v="Cash Flow"/>
    <x v="0"/>
    <n v="338"/>
    <x v="0"/>
    <x v="0"/>
  </r>
  <r>
    <x v="16"/>
    <s v="Cash Flow"/>
    <s v="Cash Flow"/>
    <x v="1"/>
    <n v="3012"/>
    <x v="0"/>
    <x v="1"/>
  </r>
  <r>
    <x v="16"/>
    <s v="Cash Flow"/>
    <s v="Cash Flow"/>
    <x v="2"/>
    <n v="100"/>
    <x v="0"/>
    <x v="2"/>
  </r>
  <r>
    <x v="16"/>
    <s v="Cash Flow"/>
    <s v="Cash Flow"/>
    <x v="3"/>
    <n v="3297"/>
    <x v="0"/>
    <x v="3"/>
  </r>
  <r>
    <x v="16"/>
    <s v="Cash Flow"/>
    <s v="Cash Flow"/>
    <x v="4"/>
    <n v="1507"/>
    <x v="0"/>
    <x v="4"/>
  </r>
  <r>
    <x v="16"/>
    <s v="Cash Flow"/>
    <s v="Cash Flow"/>
    <x v="5"/>
    <n v="221"/>
    <x v="0"/>
    <x v="5"/>
  </r>
  <r>
    <x v="17"/>
    <s v="Cash Flow"/>
    <s v="Cash Flow"/>
    <x v="0"/>
    <n v="-73102"/>
    <x v="0"/>
    <x v="0"/>
  </r>
  <r>
    <x v="17"/>
    <s v="Cash Flow"/>
    <s v="Cash Flow"/>
    <x v="1"/>
    <n v="-99386"/>
    <x v="0"/>
    <x v="1"/>
  </r>
  <r>
    <x v="17"/>
    <s v="Cash Flow"/>
    <s v="Cash Flow"/>
    <x v="2"/>
    <n v="-58809"/>
    <x v="0"/>
    <x v="2"/>
  </r>
  <r>
    <x v="17"/>
    <s v="Cash Flow"/>
    <s v="Cash Flow"/>
    <x v="3"/>
    <n v="-61387"/>
    <x v="0"/>
    <x v="3"/>
  </r>
  <r>
    <x v="17"/>
    <s v="Cash Flow"/>
    <s v="Cash Flow"/>
    <x v="4"/>
    <n v="-76292"/>
    <x v="0"/>
    <x v="4"/>
  </r>
  <r>
    <x v="17"/>
    <s v="Cash Flow"/>
    <s v="Cash Flow"/>
    <x v="5"/>
    <n v="-82302"/>
    <x v="0"/>
    <x v="5"/>
  </r>
  <r>
    <x v="18"/>
    <s v="Cash Flow"/>
    <s v="Cash Flow"/>
    <x v="0"/>
    <n v="-2580000"/>
    <x v="0"/>
    <x v="0"/>
  </r>
  <r>
    <x v="18"/>
    <s v="Cash Flow"/>
    <s v="Cash Flow"/>
    <x v="1"/>
    <n v="-2550000"/>
    <x v="0"/>
    <x v="1"/>
  </r>
  <r>
    <x v="18"/>
    <s v="Cash Flow"/>
    <s v="Cash Flow"/>
    <x v="2"/>
    <n v="-2390000"/>
    <x v="0"/>
    <x v="2"/>
  </r>
  <r>
    <x v="18"/>
    <s v="Cash Flow"/>
    <s v="Cash Flow"/>
    <x v="3"/>
    <n v="-2375000"/>
    <x v="0"/>
    <x v="3"/>
  </r>
  <r>
    <x v="18"/>
    <s v="Cash Flow"/>
    <s v="Cash Flow"/>
    <x v="4"/>
    <n v="-2370000"/>
    <x v="0"/>
    <x v="4"/>
  </r>
  <r>
    <x v="18"/>
    <s v="Cash Flow"/>
    <s v="Cash Flow"/>
    <x v="5"/>
    <n v="-2120302"/>
    <x v="0"/>
    <x v="5"/>
  </r>
  <r>
    <x v="19"/>
    <s v="Cash Flow"/>
    <s v="Cash Flow"/>
    <x v="0"/>
    <n v="-99225"/>
    <x v="0"/>
    <x v="0"/>
  </r>
  <r>
    <x v="19"/>
    <s v="Cash Flow"/>
    <s v="Cash Flow"/>
    <x v="1"/>
    <n v="-89934"/>
    <x v="0"/>
    <x v="1"/>
  </r>
  <r>
    <x v="19"/>
    <s v="Cash Flow"/>
    <s v="Cash Flow"/>
    <x v="2"/>
    <n v="-80508"/>
    <x v="0"/>
    <x v="2"/>
  </r>
  <r>
    <x v="19"/>
    <s v="Cash Flow"/>
    <s v="Cash Flow"/>
    <x v="3"/>
    <n v="-70717"/>
    <x v="0"/>
    <x v="3"/>
  </r>
  <r>
    <x v="19"/>
    <s v="Cash Flow"/>
    <s v="Cash Flow"/>
    <x v="4"/>
    <n v="0"/>
    <x v="0"/>
    <x v="4"/>
  </r>
  <r>
    <x v="19"/>
    <s v="Cash Flow"/>
    <s v="Cash Flow"/>
    <x v="5"/>
    <n v="0"/>
    <x v="0"/>
    <x v="5"/>
  </r>
  <r>
    <x v="20"/>
    <s v="Cash Flow"/>
    <s v="Cash Flow"/>
    <x v="0"/>
    <n v="1429"/>
    <x v="0"/>
    <x v="0"/>
  </r>
  <r>
    <x v="20"/>
    <s v="Cash Flow"/>
    <s v="Cash Flow"/>
    <x v="1"/>
    <n v="60"/>
    <x v="0"/>
    <x v="1"/>
  </r>
  <r>
    <x v="20"/>
    <s v="Cash Flow"/>
    <s v="Cash Flow"/>
    <x v="2"/>
    <n v="378"/>
    <x v="0"/>
    <x v="2"/>
  </r>
  <r>
    <x v="20"/>
    <s v="Cash Flow"/>
    <s v="Cash Flow"/>
    <x v="3"/>
    <n v="0"/>
    <x v="0"/>
    <x v="3"/>
  </r>
  <r>
    <x v="20"/>
    <s v="Cash Flow"/>
    <s v="Cash Flow"/>
    <x v="4"/>
    <n v="0"/>
    <x v="0"/>
    <x v="4"/>
  </r>
  <r>
    <x v="20"/>
    <s v="Cash Flow"/>
    <s v="Cash Flow"/>
    <x v="5"/>
    <n v="0"/>
    <x v="0"/>
    <x v="5"/>
  </r>
  <r>
    <x v="21"/>
    <s v="Cash Flow"/>
    <s v="Cash Flow"/>
    <x v="0"/>
    <s v="NA"/>
    <x v="0"/>
    <x v="0"/>
  </r>
  <r>
    <x v="21"/>
    <s v="Cash Flow"/>
    <s v="Cash Flow"/>
    <x v="1"/>
    <n v="42411"/>
    <x v="0"/>
    <x v="1"/>
  </r>
  <r>
    <x v="21"/>
    <s v="Cash Flow"/>
    <s v="Cash Flow"/>
    <x v="2"/>
    <n v="4530"/>
    <x v="0"/>
    <x v="2"/>
  </r>
  <r>
    <x v="21"/>
    <s v="Cash Flow"/>
    <s v="Cash Flow"/>
    <x v="3"/>
    <n v="0"/>
    <x v="0"/>
    <x v="3"/>
  </r>
  <r>
    <x v="21"/>
    <s v="Cash Flow"/>
    <s v="Cash Flow"/>
    <x v="4"/>
    <n v="0"/>
    <x v="0"/>
    <x v="4"/>
  </r>
  <r>
    <x v="21"/>
    <s v="Cash Flow"/>
    <s v="Cash Flow"/>
    <x v="5"/>
    <n v="0"/>
    <x v="0"/>
    <x v="5"/>
  </r>
  <r>
    <x v="22"/>
    <s v="Cash Flow"/>
    <s v="Cash Flow"/>
    <x v="0"/>
    <n v="-7543"/>
    <x v="0"/>
    <x v="0"/>
  </r>
  <r>
    <x v="22"/>
    <s v="Cash Flow"/>
    <s v="Cash Flow"/>
    <x v="1"/>
    <s v="NA"/>
    <x v="0"/>
    <x v="1"/>
  </r>
  <r>
    <x v="22"/>
    <s v="Cash Flow"/>
    <s v="Cash Flow"/>
    <x v="2"/>
    <n v="0"/>
    <x v="0"/>
    <x v="2"/>
  </r>
  <r>
    <x v="22"/>
    <s v="Cash Flow"/>
    <s v="Cash Flow"/>
    <x v="3"/>
    <n v="0"/>
    <x v="0"/>
    <x v="3"/>
  </r>
  <r>
    <x v="22"/>
    <s v="Cash Flow"/>
    <s v="Cash Flow"/>
    <x v="4"/>
    <n v="0"/>
    <x v="0"/>
    <x v="4"/>
  </r>
  <r>
    <x v="22"/>
    <s v="Cash Flow"/>
    <s v="Cash Flow"/>
    <x v="5"/>
    <n v="0"/>
    <x v="0"/>
    <x v="5"/>
  </r>
  <r>
    <x v="23"/>
    <s v="Cash Flow"/>
    <s v="Cash Flow"/>
    <x v="0"/>
    <n v="-2683529"/>
    <x v="0"/>
    <x v="0"/>
  </r>
  <r>
    <x v="23"/>
    <s v="Cash Flow"/>
    <s v="Cash Flow"/>
    <x v="1"/>
    <n v="-2597463"/>
    <x v="0"/>
    <x v="1"/>
  </r>
  <r>
    <x v="23"/>
    <s v="Cash Flow"/>
    <s v="Cash Flow"/>
    <x v="2"/>
    <n v="-2465000"/>
    <x v="0"/>
    <x v="2"/>
  </r>
  <r>
    <x v="23"/>
    <s v="Cash Flow"/>
    <s v="Cash Flow"/>
    <x v="3"/>
    <n v="-2445771"/>
    <x v="0"/>
    <x v="3"/>
  </r>
  <r>
    <x v="23"/>
    <s v="Cash Flow"/>
    <s v="Cash Flow"/>
    <x v="4"/>
    <n v="-2370000"/>
    <x v="0"/>
    <x v="4"/>
  </r>
  <r>
    <x v="23"/>
    <s v="Cash Flow"/>
    <s v="Cash Flow"/>
    <x v="5"/>
    <n v="-2120302"/>
    <x v="0"/>
    <x v="5"/>
  </r>
  <r>
    <x v="24"/>
    <s v="Cash Flow"/>
    <s v="Cash Flow"/>
    <x v="0"/>
    <n v="-149414"/>
    <x v="0"/>
    <x v="0"/>
  </r>
  <r>
    <x v="24"/>
    <s v="Cash Flow"/>
    <s v="Cash Flow"/>
    <x v="1"/>
    <n v="63000"/>
    <x v="0"/>
    <x v="1"/>
  </r>
  <r>
    <x v="24"/>
    <s v="Cash Flow"/>
    <s v="Cash Flow"/>
    <x v="2"/>
    <n v="129135"/>
    <x v="0"/>
    <x v="2"/>
  </r>
  <r>
    <x v="24"/>
    <s v="Cash Flow"/>
    <s v="Cash Flow"/>
    <x v="3"/>
    <n v="-131313"/>
    <x v="0"/>
    <x v="3"/>
  </r>
  <r>
    <x v="24"/>
    <s v="Cash Flow"/>
    <s v="Cash Flow"/>
    <x v="4"/>
    <n v="-40971"/>
    <x v="0"/>
    <x v="4"/>
  </r>
  <r>
    <x v="24"/>
    <s v="Cash Flow"/>
    <s v="Cash Flow"/>
    <x v="5"/>
    <n v="96820"/>
    <x v="0"/>
    <x v="5"/>
  </r>
  <r>
    <x v="25"/>
    <s v="Cash Flow"/>
    <s v="Cash Flow"/>
    <x v="0"/>
    <n v="559437"/>
    <x v="0"/>
    <x v="0"/>
  </r>
  <r>
    <x v="25"/>
    <s v="Cash Flow"/>
    <s v="Cash Flow"/>
    <x v="1"/>
    <n v="496437"/>
    <x v="0"/>
    <x v="1"/>
  </r>
  <r>
    <x v="25"/>
    <s v="Cash Flow"/>
    <s v="Cash Flow"/>
    <x v="2"/>
    <n v="367122"/>
    <x v="0"/>
    <x v="2"/>
  </r>
  <r>
    <x v="25"/>
    <s v="Cash Flow"/>
    <s v="Cash Flow"/>
    <x v="3"/>
    <n v="380435"/>
    <x v="0"/>
    <x v="3"/>
  </r>
  <r>
    <x v="25"/>
    <s v="Cash Flow"/>
    <s v="Cash Flow"/>
    <x v="4"/>
    <n v="421406"/>
    <x v="0"/>
    <x v="4"/>
  </r>
  <r>
    <x v="25"/>
    <s v="Cash Flow"/>
    <s v="Cash Flow"/>
    <x v="5"/>
    <n v="324586"/>
    <x v="0"/>
    <x v="5"/>
  </r>
  <r>
    <x v="26"/>
    <s v="Cash Flow"/>
    <s v="Cash Flow"/>
    <x v="0"/>
    <n v="364523"/>
    <x v="0"/>
    <x v="0"/>
  </r>
  <r>
    <x v="26"/>
    <s v="Cash Flow"/>
    <s v="Cash Flow"/>
    <x v="1"/>
    <n v="559437"/>
    <x v="0"/>
    <x v="1"/>
  </r>
  <r>
    <x v="26"/>
    <s v="Cash Flow"/>
    <s v="Cash Flow"/>
    <x v="2"/>
    <n v="496437"/>
    <x v="0"/>
    <x v="2"/>
  </r>
  <r>
    <x v="26"/>
    <s v="Cash Flow"/>
    <s v="Cash Flow"/>
    <x v="3"/>
    <n v="367122"/>
    <x v="0"/>
    <x v="3"/>
  </r>
  <r>
    <x v="26"/>
    <s v="Cash Flow"/>
    <s v="Cash Flow"/>
    <x v="4"/>
    <n v="380435"/>
    <x v="0"/>
    <x v="4"/>
  </r>
  <r>
    <x v="26"/>
    <s v="Cash Flow"/>
    <s v="Cash Flow"/>
    <x v="5"/>
    <n v="421406"/>
    <x v="0"/>
    <x v="5"/>
  </r>
  <r>
    <x v="27"/>
    <s v="Balance Sheet"/>
    <s v="Balance Sheet"/>
    <x v="0"/>
    <n v="364523"/>
    <x v="0"/>
    <x v="0"/>
  </r>
  <r>
    <x v="27"/>
    <s v="Balance Sheet"/>
    <s v="Balance Sheet"/>
    <x v="1"/>
    <n v="559437"/>
    <x v="0"/>
    <x v="1"/>
  </r>
  <r>
    <x v="27"/>
    <s v="Balance Sheet"/>
    <s v="Balance Sheet"/>
    <x v="2"/>
    <n v="496437"/>
    <x v="0"/>
    <x v="2"/>
  </r>
  <r>
    <x v="27"/>
    <s v="Balance Sheet"/>
    <s v="Balance Sheet"/>
    <x v="3"/>
    <n v="367122"/>
    <x v="0"/>
    <x v="3"/>
  </r>
  <r>
    <x v="27"/>
    <s v="Balance Sheet"/>
    <s v="Balance Sheet"/>
    <x v="4"/>
    <n v="380435"/>
    <x v="0"/>
    <x v="4"/>
  </r>
  <r>
    <x v="27"/>
    <s v="Balance Sheet"/>
    <s v="Balance Sheet"/>
    <x v="5"/>
    <n v="421406"/>
    <x v="0"/>
    <x v="5"/>
  </r>
  <r>
    <x v="28"/>
    <s v="Balance Sheet"/>
    <s v="Balance Sheet"/>
    <x v="0"/>
    <n v="86900"/>
    <x v="0"/>
    <x v="0"/>
  </r>
  <r>
    <x v="28"/>
    <s v="Balance Sheet"/>
    <s v="Balance Sheet"/>
    <x v="1"/>
    <n v="87181"/>
    <x v="0"/>
    <x v="1"/>
  </r>
  <r>
    <x v="28"/>
    <s v="Balance Sheet"/>
    <s v="Balance Sheet"/>
    <x v="2"/>
    <n v="86593"/>
    <x v="0"/>
    <x v="2"/>
  </r>
  <r>
    <x v="28"/>
    <s v="Balance Sheet"/>
    <s v="Balance Sheet"/>
    <x v="3"/>
    <n v="91153"/>
    <x v="0"/>
    <x v="3"/>
  </r>
  <r>
    <x v="28"/>
    <s v="Balance Sheet"/>
    <s v="Balance Sheet"/>
    <x v="4"/>
    <n v="83506"/>
    <x v="0"/>
    <x v="4"/>
  </r>
  <r>
    <x v="28"/>
    <s v="Balance Sheet"/>
    <s v="Balance Sheet"/>
    <x v="5"/>
    <n v="79923"/>
    <x v="0"/>
    <x v="5"/>
  </r>
  <r>
    <x v="29"/>
    <s v="Balance Sheet"/>
    <s v="Balance Sheet"/>
    <x v="0"/>
    <n v="640526"/>
    <x v="0"/>
    <x v="0"/>
  </r>
  <r>
    <x v="29"/>
    <s v="Balance Sheet"/>
    <s v="Balance Sheet"/>
    <x v="1"/>
    <n v="656306"/>
    <x v="0"/>
    <x v="1"/>
  </r>
  <r>
    <x v="29"/>
    <s v="Balance Sheet"/>
    <s v="Balance Sheet"/>
    <x v="2"/>
    <n v="583123"/>
    <x v="0"/>
    <x v="2"/>
  </r>
  <r>
    <x v="29"/>
    <s v="Balance Sheet"/>
    <s v="Balance Sheet"/>
    <x v="3"/>
    <n v="523818"/>
    <x v="0"/>
    <x v="3"/>
  </r>
  <r>
    <x v="29"/>
    <s v="Balance Sheet"/>
    <s v="Balance Sheet"/>
    <x v="4"/>
    <n v="486351"/>
    <x v="0"/>
    <x v="4"/>
  </r>
  <r>
    <x v="29"/>
    <s v="Balance Sheet"/>
    <s v="Balance Sheet"/>
    <x v="5"/>
    <n v="463792"/>
    <x v="0"/>
    <x v="5"/>
  </r>
  <r>
    <x v="30"/>
    <s v="Balance Sheet"/>
    <s v="Balance Sheet"/>
    <x v="0"/>
    <n v="29761"/>
    <x v="0"/>
    <x v="0"/>
  </r>
  <r>
    <x v="30"/>
    <s v="Balance Sheet"/>
    <s v="Balance Sheet"/>
    <x v="1"/>
    <n v="24844"/>
    <x v="0"/>
    <x v="1"/>
  </r>
  <r>
    <x v="30"/>
    <s v="Balance Sheet"/>
    <s v="Balance Sheet"/>
    <x v="2"/>
    <n v="26756"/>
    <x v="0"/>
    <x v="2"/>
  </r>
  <r>
    <x v="30"/>
    <s v="Balance Sheet"/>
    <s v="Balance Sheet"/>
    <x v="3"/>
    <n v="20066"/>
    <x v="0"/>
    <x v="3"/>
  </r>
  <r>
    <x v="30"/>
    <s v="Balance Sheet"/>
    <s v="Balance Sheet"/>
    <x v="4"/>
    <n v="23674"/>
    <x v="0"/>
    <x v="4"/>
  </r>
  <r>
    <x v="30"/>
    <s v="Balance Sheet"/>
    <s v="Balance Sheet"/>
    <x v="5"/>
    <n v="28373"/>
    <x v="0"/>
    <x v="5"/>
  </r>
  <r>
    <x v="31"/>
    <s v="Balance Sheet"/>
    <s v="Balance Sheet"/>
    <x v="0"/>
    <n v="1121710"/>
    <x v="0"/>
    <x v="0"/>
  </r>
  <r>
    <x v="31"/>
    <s v="Balance Sheet"/>
    <s v="Balance Sheet"/>
    <x v="1"/>
    <n v="1327768"/>
    <x v="0"/>
    <x v="1"/>
  </r>
  <r>
    <x v="31"/>
    <s v="Balance Sheet"/>
    <s v="Balance Sheet"/>
    <x v="2"/>
    <n v="1192909"/>
    <x v="0"/>
    <x v="2"/>
  </r>
  <r>
    <x v="31"/>
    <s v="Balance Sheet"/>
    <s v="Balance Sheet"/>
    <x v="3"/>
    <n v="1002159"/>
    <x v="0"/>
    <x v="3"/>
  </r>
  <r>
    <x v="31"/>
    <s v="Balance Sheet"/>
    <s v="Balance Sheet"/>
    <x v="4"/>
    <n v="973966"/>
    <x v="0"/>
    <x v="4"/>
  </r>
  <r>
    <x v="31"/>
    <s v="Balance Sheet"/>
    <s v="Balance Sheet"/>
    <x v="5"/>
    <n v="993494"/>
    <x v="0"/>
    <x v="5"/>
  </r>
  <r>
    <x v="32"/>
    <s v="Balance Sheet"/>
    <s v="Balance Sheet"/>
    <x v="0"/>
    <n v="662948"/>
    <x v="0"/>
    <x v="0"/>
  </r>
  <r>
    <x v="32"/>
    <s v="Balance Sheet"/>
    <s v="Balance Sheet"/>
    <x v="1"/>
    <n v="678429"/>
    <x v="0"/>
    <x v="1"/>
  </r>
  <r>
    <x v="32"/>
    <s v="Balance Sheet"/>
    <s v="Balance Sheet"/>
    <x v="2"/>
    <n v="601179"/>
    <x v="0"/>
    <x v="2"/>
  </r>
  <r>
    <x v="32"/>
    <s v="Balance Sheet"/>
    <s v="Balance Sheet"/>
    <x v="3"/>
    <n v="559271"/>
    <x v="0"/>
    <x v="3"/>
  </r>
  <r>
    <x v="32"/>
    <s v="Balance Sheet"/>
    <s v="Balance Sheet"/>
    <x v="4"/>
    <s v="NA"/>
    <x v="0"/>
    <x v="4"/>
  </r>
  <r>
    <x v="32"/>
    <s v="Balance Sheet"/>
    <s v="Balance Sheet"/>
    <x v="5"/>
    <s v="NA"/>
    <x v="0"/>
    <x v="5"/>
  </r>
  <r>
    <x v="33"/>
    <s v="Balance Sheet"/>
    <s v="Balance Sheet"/>
    <x v="0"/>
    <n v="430360"/>
    <x v="0"/>
    <x v="0"/>
  </r>
  <r>
    <x v="33"/>
    <s v="Balance Sheet"/>
    <s v="Balance Sheet"/>
    <x v="1"/>
    <n v="429479"/>
    <x v="0"/>
    <x v="1"/>
  </r>
  <r>
    <x v="33"/>
    <s v="Balance Sheet"/>
    <s v="Balance Sheet"/>
    <x v="2"/>
    <n v="398756"/>
    <x v="0"/>
    <x v="2"/>
  </r>
  <r>
    <x v="33"/>
    <s v="Balance Sheet"/>
    <s v="Balance Sheet"/>
    <x v="3"/>
    <n v="410881"/>
    <x v="0"/>
    <x v="3"/>
  </r>
  <r>
    <x v="33"/>
    <s v="Balance Sheet"/>
    <s v="Balance Sheet"/>
    <x v="4"/>
    <n v="419549"/>
    <x v="0"/>
    <x v="4"/>
  </r>
  <r>
    <x v="33"/>
    <s v="Balance Sheet"/>
    <s v="Balance Sheet"/>
    <x v="5"/>
    <n v="409115"/>
    <x v="0"/>
    <x v="5"/>
  </r>
  <r>
    <x v="34"/>
    <s v="Balance Sheet"/>
    <s v="Balance Sheet"/>
    <x v="0"/>
    <n v="2215018"/>
    <x v="0"/>
    <x v="0"/>
  </r>
  <r>
    <x v="34"/>
    <s v="Balance Sheet"/>
    <s v="Balance Sheet"/>
    <x v="1"/>
    <n v="2435676"/>
    <x v="0"/>
    <x v="1"/>
  </r>
  <r>
    <x v="34"/>
    <s v="Balance Sheet"/>
    <s v="Balance Sheet"/>
    <x v="2"/>
    <n v="2192844"/>
    <x v="0"/>
    <x v="2"/>
  </r>
  <r>
    <x v="34"/>
    <s v="Balance Sheet"/>
    <s v="Balance Sheet"/>
    <x v="3"/>
    <n v="1972311"/>
    <x v="0"/>
    <x v="3"/>
  </r>
  <r>
    <x v="34"/>
    <s v="Balance Sheet"/>
    <s v="Balance Sheet"/>
    <x v="4"/>
    <n v="1393515"/>
    <x v="0"/>
    <x v="4"/>
  </r>
  <r>
    <x v="34"/>
    <s v="Balance Sheet"/>
    <s v="Balance Sheet"/>
    <x v="5"/>
    <n v="1402609"/>
    <x v="0"/>
    <x v="5"/>
  </r>
  <r>
    <x v="35"/>
    <s v="Balance Sheet"/>
    <s v="Balance Sheet"/>
    <x v="0"/>
    <n v="832158"/>
    <x v="0"/>
    <x v="0"/>
  </r>
  <r>
    <x v="35"/>
    <s v="Balance Sheet"/>
    <s v="Balance Sheet"/>
    <x v="1"/>
    <n v="909381"/>
    <x v="0"/>
    <x v="1"/>
  </r>
  <r>
    <x v="35"/>
    <s v="Balance Sheet"/>
    <s v="Balance Sheet"/>
    <x v="2"/>
    <n v="758850"/>
    <x v="0"/>
    <x v="2"/>
  </r>
  <r>
    <x v="35"/>
    <s v="Balance Sheet"/>
    <s v="Balance Sheet"/>
    <x v="3"/>
    <n v="741213"/>
    <x v="0"/>
    <x v="3"/>
  </r>
  <r>
    <x v="35"/>
    <s v="Balance Sheet"/>
    <s v="Balance Sheet"/>
    <x v="4"/>
    <n v="772738"/>
    <x v="0"/>
    <x v="4"/>
  </r>
  <r>
    <x v="35"/>
    <s v="Balance Sheet"/>
    <s v="Balance Sheet"/>
    <x v="5"/>
    <n v="685524"/>
    <x v="0"/>
    <x v="5"/>
  </r>
  <r>
    <x v="36"/>
    <s v="Balance Sheet"/>
    <s v="Balance Sheet"/>
    <x v="0"/>
    <n v="2925"/>
    <x v="0"/>
    <x v="0"/>
  </r>
  <r>
    <x v="36"/>
    <s v="Balance Sheet"/>
    <s v="Balance Sheet"/>
    <x v="1"/>
    <n v="2046"/>
    <x v="0"/>
    <x v="1"/>
  </r>
  <r>
    <x v="36"/>
    <s v="Balance Sheet"/>
    <s v="Balance Sheet"/>
    <x v="2"/>
    <n v="23102"/>
    <x v="0"/>
    <x v="2"/>
  </r>
  <r>
    <x v="36"/>
    <s v="Balance Sheet"/>
    <s v="Balance Sheet"/>
    <x v="3"/>
    <n v="20933"/>
    <x v="0"/>
    <x v="3"/>
  </r>
  <r>
    <x v="36"/>
    <s v="Balance Sheet"/>
    <s v="Balance Sheet"/>
    <x v="4"/>
    <n v="23188"/>
    <x v="0"/>
    <x v="4"/>
  </r>
  <r>
    <x v="36"/>
    <s v="Balance Sheet"/>
    <s v="Balance Sheet"/>
    <x v="5"/>
    <n v="23765"/>
    <x v="0"/>
    <x v="5"/>
  </r>
  <r>
    <x v="37"/>
    <s v="Balance Sheet"/>
    <s v="Balance Sheet"/>
    <x v="0"/>
    <n v="13800"/>
    <x v="0"/>
    <x v="0"/>
  </r>
  <r>
    <x v="37"/>
    <s v="Balance Sheet"/>
    <s v="Balance Sheet"/>
    <x v="1"/>
    <n v="14042"/>
    <x v="0"/>
    <x v="1"/>
  </r>
  <r>
    <x v="37"/>
    <s v="Balance Sheet"/>
    <s v="Balance Sheet"/>
    <x v="2"/>
    <n v="15728"/>
    <x v="0"/>
    <x v="2"/>
  </r>
  <r>
    <x v="37"/>
    <s v="Balance Sheet"/>
    <s v="Balance Sheet"/>
    <x v="3"/>
    <n v="12505"/>
    <x v="0"/>
    <x v="3"/>
  </r>
  <r>
    <x v="37"/>
    <s v="Balance Sheet"/>
    <s v="Balance Sheet"/>
    <x v="4"/>
    <n v="14271"/>
    <x v="0"/>
    <x v="4"/>
  </r>
  <r>
    <x v="37"/>
    <s v="Balance Sheet"/>
    <s v="Balance Sheet"/>
    <x v="5"/>
    <n v="14235"/>
    <x v="0"/>
    <x v="5"/>
  </r>
  <r>
    <x v="38"/>
    <s v="Balance Sheet"/>
    <s v="Balance Sheet"/>
    <x v="0"/>
    <n v="97809"/>
    <x v="0"/>
    <x v="0"/>
  </r>
  <r>
    <x v="38"/>
    <s v="Balance Sheet"/>
    <s v="Balance Sheet"/>
    <x v="1"/>
    <n v="99844"/>
    <x v="0"/>
    <x v="1"/>
  </r>
  <r>
    <x v="38"/>
    <s v="Balance Sheet"/>
    <s v="Balance Sheet"/>
    <x v="2"/>
    <n v="87442"/>
    <x v="0"/>
    <x v="2"/>
  </r>
  <r>
    <x v="38"/>
    <s v="Balance Sheet"/>
    <s v="Balance Sheet"/>
    <x v="3"/>
    <n v="74972"/>
    <x v="0"/>
    <x v="3"/>
  </r>
  <r>
    <x v="38"/>
    <s v="Balance Sheet"/>
    <s v="Balance Sheet"/>
    <x v="4"/>
    <s v="NA"/>
    <x v="0"/>
    <x v="4"/>
  </r>
  <r>
    <x v="38"/>
    <s v="Balance Sheet"/>
    <s v="Balance Sheet"/>
    <x v="5"/>
    <s v="NA"/>
    <x v="0"/>
    <x v="5"/>
  </r>
  <r>
    <x v="39"/>
    <s v="Balance Sheet"/>
    <s v="Balance Sheet"/>
    <x v="0"/>
    <n v="16089"/>
    <x v="0"/>
    <x v="0"/>
  </r>
  <r>
    <x v="39"/>
    <s v="Balance Sheet"/>
    <s v="Balance Sheet"/>
    <x v="1"/>
    <n v="8313"/>
    <x v="0"/>
    <x v="1"/>
  </r>
  <r>
    <x v="39"/>
    <s v="Balance Sheet"/>
    <s v="Balance Sheet"/>
    <x v="2"/>
    <n v="0"/>
    <x v="0"/>
    <x v="2"/>
  </r>
  <r>
    <x v="39"/>
    <s v="Balance Sheet"/>
    <s v="Balance Sheet"/>
    <x v="3"/>
    <n v="0"/>
    <x v="0"/>
    <x v="3"/>
  </r>
  <r>
    <x v="39"/>
    <s v="Balance Sheet"/>
    <s v="Balance Sheet"/>
    <x v="4"/>
    <s v="NA"/>
    <x v="0"/>
    <x v="4"/>
  </r>
  <r>
    <x v="39"/>
    <s v="Balance Sheet"/>
    <s v="Balance Sheet"/>
    <x v="5"/>
    <s v="NA"/>
    <x v="0"/>
    <x v="5"/>
  </r>
  <r>
    <x v="40"/>
    <s v="Balance Sheet"/>
    <s v="Balance Sheet"/>
    <x v="0"/>
    <n v="962781"/>
    <x v="0"/>
    <x v="0"/>
  </r>
  <r>
    <x v="40"/>
    <s v="Balance Sheet"/>
    <s v="Balance Sheet"/>
    <x v="1"/>
    <n v="1028626"/>
    <x v="0"/>
    <x v="1"/>
  </r>
  <r>
    <x v="40"/>
    <s v="Balance Sheet"/>
    <s v="Balance Sheet"/>
    <x v="2"/>
    <n v="885122"/>
    <x v="0"/>
    <x v="2"/>
  </r>
  <r>
    <x v="40"/>
    <s v="Balance Sheet"/>
    <s v="Balance Sheet"/>
    <x v="3"/>
    <n v="849623"/>
    <x v="0"/>
    <x v="3"/>
  </r>
  <r>
    <x v="40"/>
    <s v="Balance Sheet"/>
    <s v="Balance Sheet"/>
    <x v="4"/>
    <n v="810197"/>
    <x v="0"/>
    <x v="4"/>
  </r>
  <r>
    <x v="40"/>
    <s v="Balance Sheet"/>
    <s v="Balance Sheet"/>
    <x v="5"/>
    <n v="723524"/>
    <x v="0"/>
    <x v="5"/>
  </r>
  <r>
    <x v="41"/>
    <s v="Balance Sheet"/>
    <s v="Balance Sheet"/>
    <x v="0"/>
    <n v="105649"/>
    <x v="0"/>
    <x v="0"/>
  </r>
  <r>
    <x v="41"/>
    <s v="Balance Sheet"/>
    <s v="Balance Sheet"/>
    <x v="1"/>
    <n v="101273"/>
    <x v="0"/>
    <x v="1"/>
  </r>
  <r>
    <x v="41"/>
    <s v="Balance Sheet"/>
    <s v="Balance Sheet"/>
    <x v="2"/>
    <n v="111709"/>
    <x v="0"/>
    <x v="2"/>
  </r>
  <r>
    <x v="41"/>
    <s v="Balance Sheet"/>
    <s v="Balance Sheet"/>
    <x v="3"/>
    <n v="117361"/>
    <x v="0"/>
    <x v="3"/>
  </r>
  <r>
    <x v="41"/>
    <s v="Balance Sheet"/>
    <s v="Balance Sheet"/>
    <x v="4"/>
    <n v="119757"/>
    <x v="0"/>
    <x v="4"/>
  </r>
  <r>
    <x v="41"/>
    <s v="Balance Sheet"/>
    <s v="Balance Sheet"/>
    <x v="5"/>
    <n v="120281"/>
    <x v="0"/>
    <x v="5"/>
  </r>
  <r>
    <x v="42"/>
    <s v="Balance Sheet"/>
    <s v="Balance Sheet"/>
    <x v="0"/>
    <n v="681943"/>
    <x v="0"/>
    <x v="0"/>
  </r>
  <r>
    <x v="42"/>
    <s v="Balance Sheet"/>
    <s v="Balance Sheet"/>
    <x v="1"/>
    <n v="700696"/>
    <x v="0"/>
    <x v="1"/>
  </r>
  <r>
    <x v="42"/>
    <s v="Balance Sheet"/>
    <s v="Balance Sheet"/>
    <x v="2"/>
    <n v="622863"/>
    <x v="0"/>
    <x v="2"/>
  </r>
  <r>
    <x v="42"/>
    <s v="Balance Sheet"/>
    <s v="Balance Sheet"/>
    <x v="3"/>
    <n v="587911"/>
    <x v="0"/>
    <x v="3"/>
  </r>
  <r>
    <x v="42"/>
    <s v="Balance Sheet"/>
    <s v="Balance Sheet"/>
    <x v="4"/>
    <s v="NA"/>
    <x v="0"/>
    <x v="4"/>
  </r>
  <r>
    <x v="42"/>
    <s v="Balance Sheet"/>
    <s v="Balance Sheet"/>
    <x v="5"/>
    <s v="NA"/>
    <x v="0"/>
    <x v="5"/>
  </r>
  <r>
    <x v="43"/>
    <s v="Balance Sheet"/>
    <s v="Balance Sheet"/>
    <x v="0"/>
    <n v="24149"/>
    <x v="0"/>
    <x v="0"/>
  </r>
  <r>
    <x v="43"/>
    <s v="Balance Sheet"/>
    <s v="Balance Sheet"/>
    <x v="1"/>
    <n v="38835"/>
    <x v="0"/>
    <x v="1"/>
  </r>
  <r>
    <x v="43"/>
    <s v="Balance Sheet"/>
    <s v="Balance Sheet"/>
    <x v="2"/>
    <n v="4544"/>
    <x v="0"/>
    <x v="2"/>
  </r>
  <r>
    <x v="43"/>
    <s v="Balance Sheet"/>
    <s v="Balance Sheet"/>
    <x v="3"/>
    <s v="NA"/>
    <x v="0"/>
    <x v="3"/>
  </r>
  <r>
    <x v="43"/>
    <s v="Balance Sheet"/>
    <s v="Balance Sheet"/>
    <x v="4"/>
    <s v="NA"/>
    <x v="0"/>
    <x v="4"/>
  </r>
  <r>
    <x v="43"/>
    <s v="Balance Sheet"/>
    <s v="Balance Sheet"/>
    <x v="5"/>
    <s v="NA"/>
    <x v="0"/>
    <x v="5"/>
  </r>
  <r>
    <x v="44"/>
    <s v="Balance Sheet"/>
    <s v="Balance Sheet"/>
    <x v="0"/>
    <n v="1774522"/>
    <x v="0"/>
    <x v="0"/>
  </r>
  <r>
    <x v="44"/>
    <s v="Balance Sheet"/>
    <s v="Balance Sheet"/>
    <x v="1"/>
    <n v="1869430"/>
    <x v="0"/>
    <x v="1"/>
  </r>
  <r>
    <x v="44"/>
    <s v="Balance Sheet"/>
    <s v="Balance Sheet"/>
    <x v="2"/>
    <n v="1624238"/>
    <x v="0"/>
    <x v="2"/>
  </r>
  <r>
    <x v="44"/>
    <s v="Balance Sheet"/>
    <s v="Balance Sheet"/>
    <x v="3"/>
    <n v="1554895"/>
    <x v="0"/>
    <x v="3"/>
  </r>
  <r>
    <x v="44"/>
    <s v="Balance Sheet"/>
    <s v="Balance Sheet"/>
    <x v="4"/>
    <n v="929954"/>
    <x v="0"/>
    <x v="4"/>
  </r>
  <r>
    <x v="44"/>
    <s v="Balance Sheet"/>
    <s v="Balance Sheet"/>
    <x v="5"/>
    <n v="843805"/>
    <x v="0"/>
    <x v="5"/>
  </r>
  <r>
    <x v="45"/>
    <s v="Balance Sheet"/>
    <s v="Balance Sheet"/>
    <x v="0"/>
    <n v="444906"/>
    <x v="0"/>
    <x v="0"/>
  </r>
  <r>
    <x v="45"/>
    <s v="Balance Sheet"/>
    <s v="Balance Sheet"/>
    <x v="1"/>
    <n v="567649"/>
    <x v="0"/>
    <x v="1"/>
  </r>
  <r>
    <x v="45"/>
    <s v="Balance Sheet"/>
    <s v="Balance Sheet"/>
    <x v="2"/>
    <n v="574365"/>
    <x v="0"/>
    <x v="2"/>
  </r>
  <r>
    <x v="45"/>
    <s v="Balance Sheet"/>
    <s v="Balance Sheet"/>
    <x v="3"/>
    <n v="425970"/>
    <x v="0"/>
    <x v="3"/>
  </r>
  <r>
    <x v="45"/>
    <s v="Balance Sheet"/>
    <s v="Balance Sheet"/>
    <x v="4"/>
    <n v="473331"/>
    <x v="0"/>
    <x v="4"/>
  </r>
  <r>
    <x v="45"/>
    <s v="Balance Sheet"/>
    <s v="Balance Sheet"/>
    <x v="5"/>
    <n v="567205"/>
    <x v="0"/>
    <x v="5"/>
  </r>
  <r>
    <x v="46"/>
    <s v="Balance Sheet"/>
    <s v="Balance Sheet"/>
    <x v="0"/>
    <n v="-4410"/>
    <x v="0"/>
    <x v="0"/>
  </r>
  <r>
    <x v="46"/>
    <s v="Balance Sheet"/>
    <s v="Balance Sheet"/>
    <x v="1"/>
    <n v="-1403"/>
    <x v="0"/>
    <x v="1"/>
  </r>
  <r>
    <x v="46"/>
    <s v="Balance Sheet"/>
    <s v="Balance Sheet"/>
    <x v="2"/>
    <n v="-5759"/>
    <x v="0"/>
    <x v="2"/>
  </r>
  <r>
    <x v="46"/>
    <s v="Balance Sheet"/>
    <s v="Balance Sheet"/>
    <x v="3"/>
    <n v="-8554"/>
    <x v="0"/>
    <x v="3"/>
  </r>
  <r>
    <x v="46"/>
    <s v="Balance Sheet"/>
    <s v="Balance Sheet"/>
    <x v="4"/>
    <n v="-9770"/>
    <x v="0"/>
    <x v="4"/>
  </r>
  <r>
    <x v="46"/>
    <s v="Balance Sheet"/>
    <s v="Balance Sheet"/>
    <x v="5"/>
    <n v="-8401"/>
    <x v="0"/>
    <x v="5"/>
  </r>
  <r>
    <x v="47"/>
    <s v="Balance Sheet"/>
    <s v="Balance Sheet"/>
    <x v="0"/>
    <n v="440496"/>
    <x v="0"/>
    <x v="0"/>
  </r>
  <r>
    <x v="47"/>
    <s v="Balance Sheet"/>
    <s v="Balance Sheet"/>
    <x v="1"/>
    <n v="566246"/>
    <x v="0"/>
    <x v="1"/>
  </r>
  <r>
    <x v="47"/>
    <s v="Balance Sheet"/>
    <s v="Balance Sheet"/>
    <x v="2"/>
    <n v="568606"/>
    <x v="0"/>
    <x v="2"/>
  </r>
  <r>
    <x v="47"/>
    <s v="Balance Sheet"/>
    <s v="Balance Sheet"/>
    <x v="3"/>
    <n v="417416"/>
    <x v="0"/>
    <x v="3"/>
  </r>
  <r>
    <x v="47"/>
    <s v="Balance Sheet"/>
    <s v="Balance Sheet"/>
    <x v="4"/>
    <n v="463561"/>
    <x v="0"/>
    <x v="4"/>
  </r>
  <r>
    <x v="47"/>
    <s v="Balance Sheet"/>
    <s v="Balance Sheet"/>
    <x v="5"/>
    <n v="558804"/>
    <x v="0"/>
    <x v="5"/>
  </r>
  <r>
    <x v="48"/>
    <s v="Balance Sheet"/>
    <s v="Balance Sheet"/>
    <x v="0"/>
    <n v="2215018"/>
    <x v="0"/>
    <x v="0"/>
  </r>
  <r>
    <x v="48"/>
    <s v="Balance Sheet"/>
    <s v="Balance Sheet"/>
    <x v="1"/>
    <n v="2435676"/>
    <x v="0"/>
    <x v="1"/>
  </r>
  <r>
    <x v="48"/>
    <s v="Balance Sheet"/>
    <s v="Balance Sheet"/>
    <x v="2"/>
    <n v="2192844"/>
    <x v="0"/>
    <x v="2"/>
  </r>
  <r>
    <x v="48"/>
    <s v="Balance Sheet"/>
    <s v="Balance Sheet"/>
    <x v="3"/>
    <n v="1972311"/>
    <x v="0"/>
    <x v="3"/>
  </r>
  <r>
    <x v="48"/>
    <s v="Balance Sheet"/>
    <s v="Balance Sheet"/>
    <x v="4"/>
    <n v="1393515"/>
    <x v="0"/>
    <x v="4"/>
  </r>
  <r>
    <x v="48"/>
    <s v="Balance Sheet"/>
    <s v="Balance Sheet"/>
    <x v="5"/>
    <n v="1402609"/>
    <x v="0"/>
    <x v="5"/>
  </r>
  <r>
    <x v="49"/>
    <s v="Income Statement"/>
    <s v="Income Statement"/>
    <x v="0"/>
    <n v="7405158"/>
    <x v="0"/>
    <x v="0"/>
  </r>
  <r>
    <x v="49"/>
    <s v="Income Statement"/>
    <s v="Income Statement"/>
    <x v="1"/>
    <n v="7340628"/>
    <x v="0"/>
    <x v="1"/>
  </r>
  <r>
    <x v="49"/>
    <s v="Income Statement"/>
    <s v="Income Statement"/>
    <x v="2"/>
    <n v="7182507"/>
    <x v="0"/>
    <x v="2"/>
  </r>
  <r>
    <x v="49"/>
    <s v="Income Statement"/>
    <s v="Income Statement"/>
    <x v="3"/>
    <n v="6765851"/>
    <x v="0"/>
    <x v="3"/>
  </r>
  <r>
    <x v="49"/>
    <s v="Income Statement"/>
    <s v="Income Statement"/>
    <x v="4"/>
    <n v="6391574"/>
    <x v="0"/>
    <x v="4"/>
  </r>
  <r>
    <x v="49"/>
    <s v="Income Statement"/>
    <s v="Income Statement"/>
    <x v="5"/>
    <n v="6174135"/>
    <x v="0"/>
    <x v="5"/>
  </r>
  <r>
    <x v="50"/>
    <s v="Income Statement"/>
    <s v="Income Statement"/>
    <x v="0"/>
    <n v="3781983"/>
    <x v="0"/>
    <x v="0"/>
  </r>
  <r>
    <x v="50"/>
    <s v="Income Statement"/>
    <s v="Income Statement"/>
    <x v="1"/>
    <n v="3649938"/>
    <x v="0"/>
    <x v="1"/>
  </r>
  <r>
    <x v="50"/>
    <s v="Income Statement"/>
    <s v="Income Statement"/>
    <x v="2"/>
    <n v="-3530382"/>
    <x v="0"/>
    <x v="2"/>
  </r>
  <r>
    <x v="50"/>
    <s v="Income Statement"/>
    <s v="Income Statement"/>
    <x v="3"/>
    <n v="-3344076"/>
    <x v="0"/>
    <x v="3"/>
  </r>
  <r>
    <x v="50"/>
    <s v="Income Statement"/>
    <s v="Income Statement"/>
    <x v="4"/>
    <n v="-3141946"/>
    <x v="0"/>
    <x v="4"/>
  </r>
  <r>
    <x v="50"/>
    <s v="Income Statement"/>
    <s v="Income Statement"/>
    <x v="5"/>
    <n v="-3036713"/>
    <x v="0"/>
    <x v="5"/>
  </r>
  <r>
    <x v="51"/>
    <s v="Income Statement"/>
    <s v="Income Statement"/>
    <x v="0"/>
    <n v="3623175"/>
    <x v="0"/>
    <x v="0"/>
  </r>
  <r>
    <x v="51"/>
    <s v="Income Statement"/>
    <s v="Income Statement"/>
    <x v="1"/>
    <n v="3690690"/>
    <x v="0"/>
    <x v="1"/>
  </r>
  <r>
    <x v="51"/>
    <s v="Income Statement"/>
    <s v="Income Statement"/>
    <x v="2"/>
    <n v="3652125"/>
    <x v="0"/>
    <x v="2"/>
  </r>
  <r>
    <x v="51"/>
    <s v="Income Statement"/>
    <s v="Income Statement"/>
    <x v="3"/>
    <n v="3421775"/>
    <x v="0"/>
    <x v="3"/>
  </r>
  <r>
    <x v="51"/>
    <s v="Income Statement"/>
    <s v="Income Statement"/>
    <x v="4"/>
    <n v="3249628"/>
    <x v="0"/>
    <x v="4"/>
  </r>
  <r>
    <x v="51"/>
    <s v="Income Statement"/>
    <s v="Income Statement"/>
    <x v="5"/>
    <n v="3137422"/>
    <x v="0"/>
    <x v="5"/>
  </r>
  <r>
    <x v="52"/>
    <s v="Income Statement"/>
    <s v="Income Statement"/>
    <x v="0"/>
    <n v="42006"/>
    <x v="0"/>
    <x v="0"/>
  </r>
  <r>
    <x v="52"/>
    <s v="Income Statement"/>
    <s v="Income Statement"/>
    <x v="1"/>
    <n v="34202"/>
    <x v="0"/>
    <x v="1"/>
  </r>
  <r>
    <x v="52"/>
    <s v="Income Statement"/>
    <s v="Income Statement"/>
    <x v="2"/>
    <n v="23601"/>
    <x v="0"/>
    <x v="2"/>
  </r>
  <r>
    <x v="52"/>
    <s v="Income Statement"/>
    <s v="Income Statement"/>
    <x v="3"/>
    <n v="31403"/>
    <x v="0"/>
    <x v="3"/>
  </r>
  <r>
    <x v="52"/>
    <s v="Income Statement"/>
    <s v="Income Statement"/>
    <x v="4"/>
    <n v="34246"/>
    <x v="0"/>
    <x v="4"/>
  </r>
  <r>
    <x v="52"/>
    <s v="Income Statement"/>
    <s v="Income Statement"/>
    <x v="5"/>
    <n v="53381"/>
    <x v="0"/>
    <x v="5"/>
  </r>
  <r>
    <x v="53"/>
    <s v="Income Statement"/>
    <s v="Income Statement"/>
    <x v="0"/>
    <n v="-1190264"/>
    <x v="0"/>
    <x v="0"/>
  </r>
  <r>
    <x v="53"/>
    <s v="Income Statement"/>
    <s v="Income Statement"/>
    <x v="1"/>
    <n v="-1152477"/>
    <x v="0"/>
    <x v="1"/>
  </r>
  <r>
    <x v="53"/>
    <s v="Income Statement"/>
    <s v="Income Statement"/>
    <x v="2"/>
    <n v="-1109852"/>
    <x v="0"/>
    <x v="2"/>
  </r>
  <r>
    <x v="53"/>
    <s v="Income Statement"/>
    <s v="Income Statement"/>
    <x v="3"/>
    <n v="-1028097"/>
    <x v="0"/>
    <x v="3"/>
  </r>
  <r>
    <x v="53"/>
    <s v="Income Statement"/>
    <s v="Income Statement"/>
    <x v="4"/>
    <n v="-1009603"/>
    <x v="0"/>
    <x v="4"/>
  </r>
  <r>
    <x v="53"/>
    <s v="Income Statement"/>
    <s v="Income Statement"/>
    <x v="5"/>
    <n v="-983817"/>
    <x v="0"/>
    <x v="5"/>
  </r>
  <r>
    <x v="54"/>
    <s v="Income Statement"/>
    <s v="Income Statement"/>
    <x v="0"/>
    <n v="2474917"/>
    <x v="0"/>
    <x v="0"/>
  </r>
  <r>
    <x v="54"/>
    <s v="Income Statement"/>
    <s v="Income Statement"/>
    <x v="1"/>
    <n v="2572415"/>
    <x v="0"/>
    <x v="1"/>
  </r>
  <r>
    <x v="54"/>
    <s v="Income Statement"/>
    <s v="Income Statement"/>
    <x v="2"/>
    <n v="2565874"/>
    <x v="0"/>
    <x v="2"/>
  </r>
  <r>
    <x v="54"/>
    <s v="Income Statement"/>
    <s v="Income Statement"/>
    <x v="3"/>
    <n v="2425081"/>
    <x v="0"/>
    <x v="3"/>
  </r>
  <r>
    <x v="54"/>
    <s v="Income Statement"/>
    <s v="Income Statement"/>
    <x v="4"/>
    <n v="2274271"/>
    <x v="0"/>
    <x v="4"/>
  </r>
  <r>
    <x v="54"/>
    <s v="Income Statement"/>
    <s v="Income Statement"/>
    <x v="5"/>
    <n v="2206986"/>
    <x v="0"/>
    <x v="5"/>
  </r>
  <r>
    <x v="55"/>
    <s v="Income Statement"/>
    <s v="Income Statement"/>
    <x v="0"/>
    <n v="14952"/>
    <x v="0"/>
    <x v="0"/>
  </r>
  <r>
    <x v="55"/>
    <s v="Income Statement"/>
    <s v="Income Statement"/>
    <x v="1"/>
    <n v="1875"/>
    <x v="0"/>
    <x v="1"/>
  </r>
  <r>
    <x v="55"/>
    <s v="Income Statement"/>
    <s v="Income Statement"/>
    <x v="2"/>
    <n v="1605"/>
    <x v="0"/>
    <x v="2"/>
  </r>
  <r>
    <x v="55"/>
    <s v="Income Statement"/>
    <s v="Income Statement"/>
    <x v="3"/>
    <n v="5392"/>
    <x v="0"/>
    <x v="3"/>
  </r>
  <r>
    <x v="55"/>
    <s v="Income Statement"/>
    <s v="Income Statement"/>
    <x v="4"/>
    <n v="6427"/>
    <x v="0"/>
    <x v="4"/>
  </r>
  <r>
    <x v="55"/>
    <s v="Income Statement"/>
    <s v="Income Statement"/>
    <x v="5"/>
    <n v="3495"/>
    <x v="0"/>
    <x v="5"/>
  </r>
  <r>
    <x v="56"/>
    <s v="Income Statement"/>
    <s v="Income Statement"/>
    <x v="0"/>
    <n v="-32612"/>
    <x v="0"/>
    <x v="0"/>
  </r>
  <r>
    <x v="56"/>
    <s v="Income Statement"/>
    <s v="Income Statement"/>
    <x v="1"/>
    <n v="-31006"/>
    <x v="0"/>
    <x v="1"/>
  </r>
  <r>
    <x v="56"/>
    <s v="Income Statement"/>
    <s v="Income Statement"/>
    <x v="2"/>
    <n v="-29084"/>
    <x v="0"/>
    <x v="2"/>
  </r>
  <r>
    <x v="56"/>
    <s v="Income Statement"/>
    <s v="Income Statement"/>
    <x v="3"/>
    <n v="-28873"/>
    <x v="0"/>
    <x v="3"/>
  </r>
  <r>
    <x v="56"/>
    <s v="Income Statement"/>
    <s v="Income Statement"/>
    <x v="4"/>
    <n v="-4572"/>
    <x v="0"/>
    <x v="4"/>
  </r>
  <r>
    <x v="56"/>
    <s v="Income Statement"/>
    <s v="Income Statement"/>
    <x v="5"/>
    <n v="-3957"/>
    <x v="0"/>
    <x v="5"/>
  </r>
  <r>
    <x v="57"/>
    <s v="Income Statement"/>
    <s v="Income Statement"/>
    <x v="0"/>
    <n v="2457257"/>
    <x v="0"/>
    <x v="0"/>
  </r>
  <r>
    <x v="57"/>
    <s v="Income Statement"/>
    <s v="Income Statement"/>
    <x v="1"/>
    <n v="2543284"/>
    <x v="0"/>
    <x v="1"/>
  </r>
  <r>
    <x v="57"/>
    <s v="Income Statement"/>
    <s v="Income Statement"/>
    <x v="2"/>
    <n v="2538395"/>
    <x v="0"/>
    <x v="2"/>
  </r>
  <r>
    <x v="57"/>
    <s v="Income Statement"/>
    <s v="Income Statement"/>
    <x v="3"/>
    <n v="2401600"/>
    <x v="0"/>
    <x v="3"/>
  </r>
  <r>
    <x v="57"/>
    <s v="Income Statement"/>
    <s v="Income Statement"/>
    <x v="4"/>
    <n v="2276126"/>
    <x v="0"/>
    <x v="4"/>
  </r>
  <r>
    <x v="57"/>
    <s v="Income Statement"/>
    <s v="Income Statement"/>
    <x v="5"/>
    <n v="2206524"/>
    <x v="0"/>
    <x v="5"/>
  </r>
  <r>
    <x v="58"/>
    <s v="Income Statement"/>
    <s v="Income Statement"/>
    <x v="0"/>
    <n v="-3007"/>
    <x v="0"/>
    <x v="0"/>
  </r>
  <r>
    <x v="58"/>
    <s v="Income Statement"/>
    <s v="Income Statement"/>
    <x v="1"/>
    <n v="4356"/>
    <x v="0"/>
    <x v="1"/>
  </r>
  <r>
    <x v="58"/>
    <s v="Income Statement"/>
    <s v="Income Statement"/>
    <x v="2"/>
    <n v="2795"/>
    <x v="0"/>
    <x v="2"/>
  </r>
  <r>
    <x v="58"/>
    <s v="Income Statement"/>
    <s v="Income Statement"/>
    <x v="3"/>
    <n v="1216"/>
    <x v="0"/>
    <x v="3"/>
  </r>
  <r>
    <x v="58"/>
    <s v="Income Statement"/>
    <s v="Income Statement"/>
    <x v="4"/>
    <n v="-1369"/>
    <x v="0"/>
    <x v="4"/>
  </r>
  <r>
    <x v="58"/>
    <s v="Income Statement"/>
    <s v="Income Statement"/>
    <x v="5"/>
    <n v="-6659"/>
    <x v="0"/>
    <x v="5"/>
  </r>
  <r>
    <x v="59"/>
    <s v="Income Statement"/>
    <s v="Income Statement"/>
    <x v="0"/>
    <n v="-3007"/>
    <x v="0"/>
    <x v="0"/>
  </r>
  <r>
    <x v="59"/>
    <s v="Income Statement"/>
    <s v="Income Statement"/>
    <x v="1"/>
    <n v="4356"/>
    <x v="0"/>
    <x v="1"/>
  </r>
  <r>
    <x v="59"/>
    <s v="Income Statement"/>
    <s v="Income Statement"/>
    <x v="2"/>
    <n v="2795"/>
    <x v="0"/>
    <x v="2"/>
  </r>
  <r>
    <x v="59"/>
    <s v="Income Statement"/>
    <s v="Income Statement"/>
    <x v="3"/>
    <n v="1216"/>
    <x v="0"/>
    <x v="3"/>
  </r>
  <r>
    <x v="59"/>
    <s v="Income Statement"/>
    <s v="Income Statement"/>
    <x v="4"/>
    <n v="-1369"/>
    <x v="0"/>
    <x v="4"/>
  </r>
  <r>
    <x v="59"/>
    <s v="Income Statement"/>
    <s v="Income Statement"/>
    <x v="5"/>
    <n v="-6659"/>
    <x v="0"/>
    <x v="5"/>
  </r>
  <r>
    <x v="60"/>
    <s v="Income Statement"/>
    <s v="Income Statement"/>
    <x v="0"/>
    <n v="2454250"/>
    <x v="0"/>
    <x v="0"/>
  </r>
  <r>
    <x v="60"/>
    <s v="Income Statement"/>
    <s v="Income Statement"/>
    <x v="1"/>
    <n v="2547640"/>
    <x v="0"/>
    <x v="1"/>
  </r>
  <r>
    <x v="60"/>
    <s v="Income Statement"/>
    <s v="Income Statement"/>
    <x v="2"/>
    <n v="2541190"/>
    <x v="0"/>
    <x v="2"/>
  </r>
  <r>
    <x v="60"/>
    <s v="Income Statement"/>
    <s v="Income Statement"/>
    <x v="3"/>
    <n v="2402816"/>
    <x v="0"/>
    <x v="3"/>
  </r>
  <r>
    <x v="60"/>
    <s v="Income Statement"/>
    <s v="Income Statement"/>
    <x v="4"/>
    <n v="2274757"/>
    <x v="0"/>
    <x v="4"/>
  </r>
  <r>
    <x v="60"/>
    <s v="Income Statement"/>
    <s v="Income Statement"/>
    <x v="5"/>
    <n v="2199865"/>
    <x v="0"/>
    <x v="5"/>
  </r>
  <r>
    <x v="61"/>
    <s v="Cash Flow Statement"/>
    <s v="Cash Flow"/>
    <x v="0"/>
    <n v="73871"/>
    <x v="1"/>
    <x v="0"/>
  </r>
  <r>
    <x v="61"/>
    <s v="Cash Flow Statement"/>
    <s v="Cash Flow"/>
    <x v="1"/>
    <n v="82536"/>
    <x v="1"/>
    <x v="1"/>
  </r>
  <r>
    <x v="61"/>
    <s v="Cash Flow Statement"/>
    <s v="Cash Flow"/>
    <x v="2"/>
    <n v="85919"/>
    <x v="1"/>
    <x v="2"/>
  </r>
  <r>
    <x v="61"/>
    <s v="Cash Flow Statement"/>
    <s v="Cash Flow"/>
    <x v="3"/>
    <n v="79500"/>
    <x v="1"/>
    <x v="3"/>
  </r>
  <r>
    <x v="61"/>
    <s v="Cash Flow Statement"/>
    <s v="Cash Flow"/>
    <x v="4"/>
    <n v="28452"/>
    <x v="1"/>
    <x v="4"/>
  </r>
  <r>
    <x v="61"/>
    <s v="Cash Flow Statement"/>
    <s v="Cash Flow"/>
    <x v="5"/>
    <n v="18696"/>
    <x v="1"/>
    <x v="5"/>
  </r>
  <r>
    <x v="62"/>
    <s v="Cash Flow Statement"/>
    <s v="Cash Flow"/>
    <x v="0"/>
    <n v="3378"/>
    <x v="1"/>
    <x v="0"/>
  </r>
  <r>
    <x v="62"/>
    <s v="Cash Flow Statement"/>
    <s v="Cash Flow"/>
    <x v="1"/>
    <n v="1281"/>
    <x v="1"/>
    <x v="1"/>
  </r>
  <r>
    <x v="62"/>
    <s v="Cash Flow Statement"/>
    <s v="Cash Flow"/>
    <x v="2"/>
    <n v="-4"/>
    <x v="1"/>
    <x v="2"/>
  </r>
  <r>
    <x v="62"/>
    <s v="Cash Flow Statement"/>
    <s v="Cash Flow"/>
    <x v="3"/>
    <n v="197"/>
    <x v="1"/>
    <x v="3"/>
  </r>
  <r>
    <x v="62"/>
    <s v="Cash Flow Statement"/>
    <s v="Cash Flow"/>
    <x v="4"/>
    <n v="75"/>
    <x v="1"/>
    <x v="4"/>
  </r>
  <r>
    <x v="62"/>
    <s v="Cash Flow Statement"/>
    <s v="Cash Flow"/>
    <x v="5"/>
    <n v="504"/>
    <x v="1"/>
    <x v="5"/>
  </r>
  <r>
    <x v="56"/>
    <s v="Cash Flow Statement"/>
    <s v="Cash Flow"/>
    <x v="0"/>
    <n v="6920"/>
    <x v="1"/>
    <x v="0"/>
  </r>
  <r>
    <x v="56"/>
    <s v="Cash Flow Statement"/>
    <s v="Cash Flow"/>
    <x v="1"/>
    <n v="7170"/>
    <x v="1"/>
    <x v="1"/>
  </r>
  <r>
    <x v="56"/>
    <s v="Cash Flow Statement"/>
    <s v="Cash Flow"/>
    <x v="2"/>
    <n v="7470"/>
    <x v="1"/>
    <x v="2"/>
  </r>
  <r>
    <x v="56"/>
    <s v="Cash Flow Statement"/>
    <s v="Cash Flow"/>
    <x v="3"/>
    <n v="7546"/>
    <x v="1"/>
    <x v="3"/>
  </r>
  <r>
    <x v="56"/>
    <s v="Cash Flow Statement"/>
    <s v="Cash Flow"/>
    <x v="4"/>
    <n v="2050"/>
    <x v="1"/>
    <x v="4"/>
  </r>
  <r>
    <x v="56"/>
    <s v="Cash Flow Statement"/>
    <s v="Cash Flow"/>
    <x v="5"/>
    <n v="1093"/>
    <x v="1"/>
    <x v="5"/>
  </r>
  <r>
    <x v="63"/>
    <s v="Cash Flow Statement"/>
    <s v="Cash Flow"/>
    <x v="0"/>
    <n v="2629"/>
    <x v="1"/>
    <x v="0"/>
  </r>
  <r>
    <x v="63"/>
    <s v="Cash Flow Statement"/>
    <s v="Cash Flow"/>
    <x v="1"/>
    <n v="7532"/>
    <x v="1"/>
    <x v="1"/>
  </r>
  <r>
    <x v="63"/>
    <s v="Cash Flow Statement"/>
    <s v="Cash Flow"/>
    <x v="2"/>
    <n v="2694"/>
    <x v="1"/>
    <x v="2"/>
  </r>
  <r>
    <x v="63"/>
    <s v="Cash Flow Statement"/>
    <s v="Cash Flow"/>
    <x v="3"/>
    <n v="5058"/>
    <x v="1"/>
    <x v="3"/>
  </r>
  <r>
    <x v="63"/>
    <s v="Cash Flow Statement"/>
    <s v="Cash Flow"/>
    <x v="4"/>
    <n v="-162"/>
    <x v="1"/>
    <x v="4"/>
  </r>
  <r>
    <x v="63"/>
    <s v="Cash Flow Statement"/>
    <s v="Cash Flow"/>
    <x v="5"/>
    <n v="1453"/>
    <x v="1"/>
    <x v="5"/>
  </r>
  <r>
    <x v="64"/>
    <s v="Cash Flow Statement"/>
    <s v="Cash Flow"/>
    <x v="0"/>
    <n v="-381"/>
    <x v="1"/>
    <x v="0"/>
  </r>
  <r>
    <x v="64"/>
    <s v="Cash Flow Statement"/>
    <s v="Cash Flow"/>
    <x v="1"/>
    <n v="532"/>
    <x v="1"/>
    <x v="1"/>
  </r>
  <r>
    <x v="64"/>
    <s v="Cash Flow Statement"/>
    <s v="Cash Flow"/>
    <x v="2"/>
    <n v="2722"/>
    <x v="1"/>
    <x v="2"/>
  </r>
  <r>
    <x v="64"/>
    <s v="Cash Flow Statement"/>
    <s v="Cash Flow"/>
    <x v="3"/>
    <n v="348"/>
    <x v="1"/>
    <x v="3"/>
  </r>
  <r>
    <x v="64"/>
    <s v="Cash Flow Statement"/>
    <s v="Cash Flow"/>
    <x v="4"/>
    <n v="-2944"/>
    <x v="1"/>
    <x v="4"/>
  </r>
  <r>
    <x v="64"/>
    <s v="Cash Flow Statement"/>
    <s v="Cash Flow"/>
    <x v="5"/>
    <n v="-765"/>
    <x v="1"/>
    <x v="5"/>
  </r>
  <r>
    <x v="65"/>
    <s v="Cash Flow Statement"/>
    <s v="Cash Flow"/>
    <x v="0"/>
    <n v="-49881"/>
    <x v="1"/>
    <x v="0"/>
  </r>
  <r>
    <x v="65"/>
    <s v="Cash Flow Statement"/>
    <s v="Cash Flow"/>
    <x v="1"/>
    <n v="24321"/>
    <x v="1"/>
    <x v="1"/>
  </r>
  <r>
    <x v="65"/>
    <s v="Cash Flow Statement"/>
    <s v="Cash Flow"/>
    <x v="2"/>
    <n v="-15846"/>
    <x v="1"/>
    <x v="2"/>
  </r>
  <r>
    <x v="65"/>
    <s v="Cash Flow Statement"/>
    <s v="Cash Flow"/>
    <x v="3"/>
    <n v="20435"/>
    <x v="1"/>
    <x v="3"/>
  </r>
  <r>
    <x v="65"/>
    <s v="Cash Flow Statement"/>
    <s v="Cash Flow"/>
    <x v="4"/>
    <n v="-71083"/>
    <x v="1"/>
    <x v="4"/>
  </r>
  <r>
    <x v="65"/>
    <s v="Cash Flow Statement"/>
    <s v="Cash Flow"/>
    <x v="5"/>
    <n v="5968"/>
    <x v="1"/>
    <x v="5"/>
  </r>
  <r>
    <x v="14"/>
    <s v="Cash Flow Statement"/>
    <s v="Cash Flow"/>
    <x v="0"/>
    <n v="1234835"/>
    <x v="1"/>
    <x v="0"/>
  </r>
  <r>
    <x v="14"/>
    <s v="Cash Flow Statement"/>
    <s v="Cash Flow"/>
    <x v="1"/>
    <n v="1312681"/>
    <x v="1"/>
    <x v="1"/>
  </r>
  <r>
    <x v="14"/>
    <s v="Cash Flow Statement"/>
    <s v="Cash Flow"/>
    <x v="2"/>
    <n v="1243856"/>
    <x v="1"/>
    <x v="2"/>
  </r>
  <r>
    <x v="14"/>
    <s v="Cash Flow Statement"/>
    <s v="Cash Flow"/>
    <x v="3"/>
    <n v="1220254"/>
    <x v="1"/>
    <x v="3"/>
  </r>
  <r>
    <x v="14"/>
    <s v="Cash Flow Statement"/>
    <s v="Cash Flow"/>
    <x v="4"/>
    <n v="1060423"/>
    <x v="1"/>
    <x v="4"/>
  </r>
  <r>
    <x v="14"/>
    <s v="Cash Flow Statement"/>
    <s v="Cash Flow"/>
    <x v="5"/>
    <n v="1146506"/>
    <x v="1"/>
    <x v="5"/>
  </r>
  <r>
    <x v="66"/>
    <s v="Cash Flow Statement"/>
    <s v="Cash Flow"/>
    <x v="0"/>
    <n v="-1433"/>
    <x v="1"/>
    <x v="0"/>
  </r>
  <r>
    <x v="66"/>
    <s v="Cash Flow Statement"/>
    <s v="Cash Flow"/>
    <x v="1"/>
    <n v="-2265"/>
    <x v="1"/>
    <x v="1"/>
  </r>
  <r>
    <x v="66"/>
    <s v="Cash Flow Statement"/>
    <s v="Cash Flow"/>
    <x v="2"/>
    <n v="-738"/>
    <x v="1"/>
    <x v="2"/>
  </r>
  <r>
    <x v="66"/>
    <s v="Cash Flow Statement"/>
    <s v="Cash Flow"/>
    <x v="3"/>
    <n v="-12075"/>
    <x v="1"/>
    <x v="3"/>
  </r>
  <r>
    <x v="66"/>
    <s v="Cash Flow Statement"/>
    <s v="Cash Flow"/>
    <x v="4"/>
    <n v="-27299"/>
    <x v="1"/>
    <x v="4"/>
  </r>
  <r>
    <x v="66"/>
    <s v="Cash Flow Statement"/>
    <s v="Cash Flow"/>
    <x v="5"/>
    <n v="-13695"/>
    <x v="1"/>
    <x v="5"/>
  </r>
  <r>
    <x v="67"/>
    <s v="Cash Flow Statement"/>
    <s v="Cash Flow"/>
    <x v="0"/>
    <n v="-14717"/>
    <x v="1"/>
    <x v="0"/>
  </r>
  <r>
    <x v="67"/>
    <s v="Cash Flow Statement"/>
    <s v="Cash Flow"/>
    <x v="1"/>
    <n v="-21014"/>
    <x v="1"/>
    <x v="1"/>
  </r>
  <r>
    <x v="67"/>
    <s v="Cash Flow Statement"/>
    <s v="Cash Flow"/>
    <x v="2"/>
    <n v="-21119"/>
    <x v="1"/>
    <x v="2"/>
  </r>
  <r>
    <x v="67"/>
    <s v="Cash Flow Statement"/>
    <s v="Cash Flow"/>
    <x v="3"/>
    <n v="-25862"/>
    <x v="1"/>
    <x v="3"/>
  </r>
  <r>
    <x v="67"/>
    <s v="Cash Flow Statement"/>
    <s v="Cash Flow"/>
    <x v="4"/>
    <n v="-32444"/>
    <x v="1"/>
    <x v="4"/>
  </r>
  <r>
    <x v="67"/>
    <s v="Cash Flow Statement"/>
    <s v="Cash Flow"/>
    <x v="5"/>
    <n v="-34025"/>
    <x v="1"/>
    <x v="5"/>
  </r>
  <r>
    <x v="68"/>
    <s v="Cash Flow Statement"/>
    <s v="Cash Flow"/>
    <x v="0"/>
    <n v="64"/>
    <x v="1"/>
    <x v="0"/>
  </r>
  <r>
    <x v="68"/>
    <s v="Cash Flow Statement"/>
    <s v="Cash Flow"/>
    <x v="1"/>
    <n v="56"/>
    <x v="1"/>
    <x v="1"/>
  </r>
  <r>
    <x v="68"/>
    <s v="Cash Flow Statement"/>
    <s v="Cash Flow"/>
    <x v="2"/>
    <n v="45"/>
    <x v="1"/>
    <x v="2"/>
  </r>
  <r>
    <x v="68"/>
    <s v="Cash Flow Statement"/>
    <s v="Cash Flow"/>
    <x v="3"/>
    <n v="94"/>
    <x v="1"/>
    <x v="3"/>
  </r>
  <r>
    <x v="68"/>
    <s v="Cash Flow Statement"/>
    <s v="Cash Flow"/>
    <x v="4"/>
    <n v="37"/>
    <x v="1"/>
    <x v="4"/>
  </r>
  <r>
    <x v="68"/>
    <s v="Cash Flow Statement"/>
    <s v="Cash Flow"/>
    <x v="5"/>
    <n v="29"/>
    <x v="1"/>
    <x v="5"/>
  </r>
  <r>
    <x v="17"/>
    <s v="Cash Flow Statement"/>
    <s v="Cash Flow"/>
    <x v="0"/>
    <n v="-16086"/>
    <x v="1"/>
    <x v="0"/>
  </r>
  <r>
    <x v="17"/>
    <s v="Cash Flow Statement"/>
    <s v="Cash Flow"/>
    <x v="1"/>
    <n v="-23223"/>
    <x v="1"/>
    <x v="1"/>
  </r>
  <r>
    <x v="17"/>
    <s v="Cash Flow Statement"/>
    <s v="Cash Flow"/>
    <x v="2"/>
    <n v="-21812"/>
    <x v="1"/>
    <x v="2"/>
  </r>
  <r>
    <x v="17"/>
    <s v="Cash Flow Statement"/>
    <s v="Cash Flow"/>
    <x v="3"/>
    <n v="-37843"/>
    <x v="1"/>
    <x v="3"/>
  </r>
  <r>
    <x v="17"/>
    <s v="Cash Flow Statement"/>
    <s v="Cash Flow"/>
    <x v="4"/>
    <n v="-59706"/>
    <x v="1"/>
    <x v="4"/>
  </r>
  <r>
    <x v="17"/>
    <s v="Cash Flow Statement"/>
    <s v="Cash Flow"/>
    <x v="5"/>
    <n v="-47691"/>
    <x v="1"/>
    <x v="5"/>
  </r>
  <r>
    <x v="69"/>
    <s v="Cash Flow Statement"/>
    <s v="Cash Flow"/>
    <x v="0"/>
    <n v="-52092"/>
    <x v="1"/>
    <x v="0"/>
  </r>
  <r>
    <x v="69"/>
    <s v="Cash Flow Statement"/>
    <s v="Cash Flow"/>
    <x v="1"/>
    <n v="-50150"/>
    <x v="1"/>
    <x v="1"/>
  </r>
  <r>
    <x v="69"/>
    <s v="Cash Flow Statement"/>
    <s v="Cash Flow"/>
    <x v="2"/>
    <n v="-48275"/>
    <x v="1"/>
    <x v="2"/>
  </r>
  <r>
    <x v="69"/>
    <s v="Cash Flow Statement"/>
    <s v="Cash Flow"/>
    <x v="3"/>
    <n v="-46725"/>
    <x v="1"/>
    <x v="3"/>
  </r>
  <r>
    <x v="69"/>
    <s v="Cash Flow Statement"/>
    <s v="Cash Flow"/>
    <x v="4"/>
    <n v="0"/>
    <x v="1"/>
    <x v="4"/>
  </r>
  <r>
    <x v="69"/>
    <s v="Cash Flow Statement"/>
    <s v="Cash Flow"/>
    <x v="5"/>
    <n v="0"/>
    <x v="1"/>
    <x v="5"/>
  </r>
  <r>
    <x v="70"/>
    <s v="Cash Flow Statement"/>
    <s v="Cash Flow"/>
    <x v="0"/>
    <n v="1203"/>
    <x v="1"/>
    <x v="0"/>
  </r>
  <r>
    <x v="70"/>
    <s v="Cash Flow Statement"/>
    <s v="Cash Flow"/>
    <x v="1"/>
    <n v="1018"/>
    <x v="1"/>
    <x v="1"/>
  </r>
  <r>
    <x v="70"/>
    <s v="Cash Flow Statement"/>
    <s v="Cash Flow"/>
    <x v="2"/>
    <n v="0"/>
    <x v="1"/>
    <x v="2"/>
  </r>
  <r>
    <x v="70"/>
    <s v="Cash Flow Statement"/>
    <s v="Cash Flow"/>
    <x v="3"/>
    <n v="0"/>
    <x v="1"/>
    <x v="3"/>
  </r>
  <r>
    <x v="70"/>
    <s v="Cash Flow Statement"/>
    <s v="Cash Flow"/>
    <x v="4"/>
    <n v="0"/>
    <x v="1"/>
    <x v="4"/>
  </r>
  <r>
    <x v="70"/>
    <s v="Cash Flow Statement"/>
    <s v="Cash Flow"/>
    <x v="5"/>
    <n v="0"/>
    <x v="1"/>
    <x v="5"/>
  </r>
  <r>
    <x v="71"/>
    <s v="Cash Flow Statement"/>
    <s v="Cash Flow"/>
    <x v="0"/>
    <n v="-1169308"/>
    <x v="1"/>
    <x v="0"/>
  </r>
  <r>
    <x v="71"/>
    <s v="Cash Flow Statement"/>
    <s v="Cash Flow"/>
    <x v="1"/>
    <n v="-1241181"/>
    <x v="1"/>
    <x v="1"/>
  </r>
  <r>
    <x v="71"/>
    <s v="Cash Flow Statement"/>
    <s v="Cash Flow"/>
    <x v="2"/>
    <n v="-1167417"/>
    <x v="1"/>
    <x v="2"/>
  </r>
  <r>
    <x v="71"/>
    <s v="Cash Flow Statement"/>
    <s v="Cash Flow"/>
    <x v="3"/>
    <n v="-1160743"/>
    <x v="1"/>
    <x v="3"/>
  </r>
  <r>
    <x v="71"/>
    <s v="Cash Flow Statement"/>
    <s v="Cash Flow"/>
    <x v="4"/>
    <n v="-1004842"/>
    <x v="1"/>
    <x v="4"/>
  </r>
  <r>
    <x v="71"/>
    <s v="Cash Flow Statement"/>
    <s v="Cash Flow"/>
    <x v="5"/>
    <n v="-1093192"/>
    <x v="1"/>
    <x v="5"/>
  </r>
  <r>
    <x v="23"/>
    <s v="Cash Flow Statement"/>
    <s v="Cash Flow"/>
    <x v="0"/>
    <n v="-1220197"/>
    <x v="1"/>
    <x v="0"/>
  </r>
  <r>
    <x v="23"/>
    <s v="Cash Flow Statement"/>
    <s v="Cash Flow"/>
    <x v="1"/>
    <n v="-1290313"/>
    <x v="1"/>
    <x v="1"/>
  </r>
  <r>
    <x v="23"/>
    <s v="Cash Flow Statement"/>
    <s v="Cash Flow"/>
    <x v="2"/>
    <s v="NA"/>
    <x v="1"/>
    <x v="2"/>
  </r>
  <r>
    <x v="23"/>
    <s v="Cash Flow Statement"/>
    <s v="Cash Flow"/>
    <x v="3"/>
    <s v="NA"/>
    <x v="1"/>
    <x v="3"/>
  </r>
  <r>
    <x v="23"/>
    <s v="Cash Flow Statement"/>
    <s v="Cash Flow"/>
    <x v="4"/>
    <n v="-1004842"/>
    <x v="1"/>
    <x v="4"/>
  </r>
  <r>
    <x v="23"/>
    <s v="Cash Flow Statement"/>
    <s v="Cash Flow"/>
    <x v="5"/>
    <n v="-1093192"/>
    <x v="1"/>
    <x v="5"/>
  </r>
  <r>
    <x v="72"/>
    <s v="Cash Flow Statement"/>
    <s v="Cash Flow"/>
    <x v="0"/>
    <n v="-1448"/>
    <x v="1"/>
    <x v="0"/>
  </r>
  <r>
    <x v="72"/>
    <s v="Cash Flow Statement"/>
    <s v="Cash Flow"/>
    <x v="1"/>
    <n v="-855"/>
    <x v="1"/>
    <x v="1"/>
  </r>
  <r>
    <x v="72"/>
    <s v="Cash Flow Statement"/>
    <s v="Cash Flow"/>
    <x v="2"/>
    <n v="6352"/>
    <x v="1"/>
    <x v="2"/>
  </r>
  <r>
    <x v="72"/>
    <s v="Cash Flow Statement"/>
    <s v="Cash Flow"/>
    <x v="3"/>
    <n v="-19240"/>
    <x v="1"/>
    <x v="3"/>
  </r>
  <r>
    <x v="72"/>
    <s v="Cash Flow Statement"/>
    <s v="Cash Flow"/>
    <x v="4"/>
    <n v="-4125"/>
    <x v="1"/>
    <x v="4"/>
  </r>
  <r>
    <x v="72"/>
    <s v="Cash Flow Statement"/>
    <s v="Cash Flow"/>
    <x v="5"/>
    <n v="5623"/>
    <x v="1"/>
    <x v="5"/>
  </r>
  <r>
    <x v="73"/>
    <s v="Cash Flow Statement"/>
    <s v="Cash Flow"/>
    <x v="0"/>
    <n v="11426"/>
    <x v="1"/>
    <x v="0"/>
  </r>
  <r>
    <x v="73"/>
    <s v="Cash Flow Statement"/>
    <s v="Cash Flow"/>
    <x v="1"/>
    <n v="12281"/>
    <x v="1"/>
    <x v="1"/>
  </r>
  <r>
    <x v="73"/>
    <s v="Cash Flow Statement"/>
    <s v="Cash Flow"/>
    <x v="2"/>
    <n v="5929"/>
    <x v="1"/>
    <x v="2"/>
  </r>
  <r>
    <x v="73"/>
    <s v="Cash Flow Statement"/>
    <s v="Cash Flow"/>
    <x v="3"/>
    <n v="25169"/>
    <x v="1"/>
    <x v="3"/>
  </r>
  <r>
    <x v="73"/>
    <s v="Cash Flow Statement"/>
    <s v="Cash Flow"/>
    <x v="4"/>
    <n v="29294"/>
    <x v="1"/>
    <x v="4"/>
  </r>
  <r>
    <x v="73"/>
    <s v="Cash Flow Statement"/>
    <s v="Cash Flow"/>
    <x v="5"/>
    <n v="23671"/>
    <x v="1"/>
    <x v="5"/>
  </r>
  <r>
    <x v="74"/>
    <s v="Cash Flow Statement"/>
    <s v="Cash Flow"/>
    <x v="0"/>
    <n v="9978"/>
    <x v="1"/>
    <x v="0"/>
  </r>
  <r>
    <x v="74"/>
    <s v="Cash Flow Statement"/>
    <s v="Cash Flow"/>
    <x v="1"/>
    <n v="11426"/>
    <x v="1"/>
    <x v="1"/>
  </r>
  <r>
    <x v="74"/>
    <s v="Cash Flow Statement"/>
    <s v="Cash Flow"/>
    <x v="2"/>
    <n v="12281"/>
    <x v="1"/>
    <x v="2"/>
  </r>
  <r>
    <x v="74"/>
    <s v="Cash Flow Statement"/>
    <s v="Cash Flow"/>
    <x v="3"/>
    <n v="5929"/>
    <x v="1"/>
    <x v="3"/>
  </r>
  <r>
    <x v="74"/>
    <s v="Cash Flow Statement"/>
    <s v="Cash Flow"/>
    <x v="4"/>
    <n v="25169"/>
    <x v="1"/>
    <x v="4"/>
  </r>
  <r>
    <x v="74"/>
    <s v="Cash Flow Statement"/>
    <s v="Cash Flow"/>
    <x v="5"/>
    <n v="29294"/>
    <x v="1"/>
    <x v="5"/>
  </r>
  <r>
    <x v="75"/>
    <s v="Cash Flow Statement"/>
    <s v="Cash Flow"/>
    <x v="0"/>
    <n v="56442"/>
    <x v="1"/>
    <x v="0"/>
  </r>
  <r>
    <x v="75"/>
    <s v="Cash Flow Statement"/>
    <s v="Cash Flow"/>
    <x v="1"/>
    <n v="39737"/>
    <x v="1"/>
    <x v="1"/>
  </r>
  <r>
    <x v="75"/>
    <s v="Cash Flow Statement"/>
    <s v="Cash Flow"/>
    <x v="2"/>
    <n v="64038"/>
    <x v="1"/>
    <x v="2"/>
  </r>
  <r>
    <x v="75"/>
    <s v="Cash Flow Statement"/>
    <s v="Cash Flow"/>
    <x v="3"/>
    <n v="13176"/>
    <x v="1"/>
    <x v="3"/>
  </r>
  <r>
    <x v="75"/>
    <s v="Cash Flow Statement"/>
    <s v="Cash Flow"/>
    <x v="4"/>
    <n v="0"/>
    <x v="1"/>
    <x v="4"/>
  </r>
  <r>
    <x v="75"/>
    <s v="Cash Flow Statement"/>
    <s v="Cash Flow"/>
    <x v="5"/>
    <n v="0"/>
    <x v="1"/>
    <x v="5"/>
  </r>
  <r>
    <x v="76"/>
    <s v="Balance Sheet"/>
    <s v="Balance Sheet"/>
    <x v="0"/>
    <n v="9978"/>
    <x v="1"/>
    <x v="0"/>
  </r>
  <r>
    <x v="76"/>
    <s v="Balance Sheet"/>
    <s v="Balance Sheet"/>
    <x v="1"/>
    <n v="11426"/>
    <x v="1"/>
    <x v="1"/>
  </r>
  <r>
    <x v="76"/>
    <s v="Balance Sheet"/>
    <s v="Balance Sheet"/>
    <x v="2"/>
    <n v="12281"/>
    <x v="1"/>
    <x v="2"/>
  </r>
  <r>
    <x v="76"/>
    <s v="Balance Sheet"/>
    <s v="Balance Sheet"/>
    <x v="3"/>
    <n v="5929"/>
    <x v="1"/>
    <x v="3"/>
  </r>
  <r>
    <x v="76"/>
    <s v="Balance Sheet"/>
    <s v="Balance Sheet"/>
    <x v="4"/>
    <n v="25169"/>
    <x v="1"/>
    <x v="4"/>
  </r>
  <r>
    <x v="76"/>
    <s v="Balance Sheet"/>
    <s v="Balance Sheet"/>
    <x v="5"/>
    <n v="29294"/>
    <x v="1"/>
    <x v="5"/>
  </r>
  <r>
    <x v="77"/>
    <s v="Balance Sheet"/>
    <s v="Balance Sheet"/>
    <x v="0"/>
    <n v="20226"/>
    <x v="1"/>
    <x v="0"/>
  </r>
  <r>
    <x v="77"/>
    <s v="Balance Sheet"/>
    <s v="Balance Sheet"/>
    <x v="1"/>
    <n v="15341"/>
    <x v="1"/>
    <x v="1"/>
  </r>
  <r>
    <x v="77"/>
    <s v="Balance Sheet"/>
    <s v="Balance Sheet"/>
    <x v="2"/>
    <n v="17746"/>
    <x v="1"/>
    <x v="2"/>
  </r>
  <r>
    <x v="77"/>
    <s v="Balance Sheet"/>
    <s v="Balance Sheet"/>
    <x v="3"/>
    <n v="15806"/>
    <x v="1"/>
    <x v="3"/>
  </r>
  <r>
    <x v="77"/>
    <s v="Balance Sheet"/>
    <s v="Balance Sheet"/>
    <x v="4"/>
    <n v="21178"/>
    <x v="1"/>
    <x v="4"/>
  </r>
  <r>
    <x v="77"/>
    <s v="Balance Sheet"/>
    <s v="Balance Sheet"/>
    <x v="5"/>
    <n v="18350"/>
    <x v="1"/>
    <x v="5"/>
  </r>
  <r>
    <x v="30"/>
    <s v="Balance Sheet"/>
    <s v="Balance Sheet"/>
    <x v="0"/>
    <n v="11090"/>
    <x v="1"/>
    <x v="0"/>
  </r>
  <r>
    <x v="30"/>
    <s v="Balance Sheet"/>
    <s v="Balance Sheet"/>
    <x v="1"/>
    <n v="10412"/>
    <x v="1"/>
    <x v="1"/>
  </r>
  <r>
    <x v="30"/>
    <s v="Balance Sheet"/>
    <s v="Balance Sheet"/>
    <x v="2"/>
    <n v="9106"/>
    <x v="1"/>
    <x v="2"/>
  </r>
  <r>
    <x v="30"/>
    <s v="Balance Sheet"/>
    <s v="Balance Sheet"/>
    <x v="3"/>
    <n v="7258"/>
    <x v="1"/>
    <x v="3"/>
  </r>
  <r>
    <x v="30"/>
    <s v="Balance Sheet"/>
    <s v="Balance Sheet"/>
    <x v="4"/>
    <n v="10592"/>
    <x v="1"/>
    <x v="4"/>
  </r>
  <r>
    <x v="30"/>
    <s v="Balance Sheet"/>
    <s v="Balance Sheet"/>
    <x v="5"/>
    <n v="11568"/>
    <x v="1"/>
    <x v="5"/>
  </r>
  <r>
    <x v="29"/>
    <s v="Balance Sheet"/>
    <s v="Balance Sheet"/>
    <x v="0"/>
    <n v="233078"/>
    <x v="1"/>
    <x v="0"/>
  </r>
  <r>
    <x v="29"/>
    <s v="Balance Sheet"/>
    <s v="Balance Sheet"/>
    <x v="1"/>
    <n v="206633"/>
    <x v="1"/>
    <x v="1"/>
  </r>
  <r>
    <x v="29"/>
    <s v="Balance Sheet"/>
    <s v="Balance Sheet"/>
    <x v="2"/>
    <n v="230061"/>
    <x v="1"/>
    <x v="2"/>
  </r>
  <r>
    <x v="29"/>
    <s v="Balance Sheet"/>
    <s v="Balance Sheet"/>
    <x v="3"/>
    <n v="184320"/>
    <x v="1"/>
    <x v="3"/>
  </r>
  <r>
    <x v="29"/>
    <s v="Balance Sheet"/>
    <s v="Balance Sheet"/>
    <x v="4"/>
    <n v="208099"/>
    <x v="1"/>
    <x v="4"/>
  </r>
  <r>
    <x v="29"/>
    <s v="Balance Sheet"/>
    <s v="Balance Sheet"/>
    <x v="5"/>
    <n v="121940"/>
    <x v="1"/>
    <x v="5"/>
  </r>
  <r>
    <x v="31"/>
    <s v="Balance Sheet"/>
    <s v="Balance Sheet"/>
    <x v="0"/>
    <n v="274372"/>
    <x v="1"/>
    <x v="0"/>
  </r>
  <r>
    <x v="31"/>
    <s v="Balance Sheet"/>
    <s v="Balance Sheet"/>
    <x v="1"/>
    <n v="243812"/>
    <x v="1"/>
    <x v="1"/>
  </r>
  <r>
    <x v="31"/>
    <s v="Balance Sheet"/>
    <s v="Balance Sheet"/>
    <x v="2"/>
    <n v="269194"/>
    <x v="1"/>
    <x v="2"/>
  </r>
  <r>
    <x v="31"/>
    <s v="Balance Sheet"/>
    <s v="Balance Sheet"/>
    <x v="3"/>
    <n v="213313"/>
    <x v="1"/>
    <x v="3"/>
  </r>
  <r>
    <x v="31"/>
    <s v="Balance Sheet"/>
    <s v="Balance Sheet"/>
    <x v="4"/>
    <n v="265038"/>
    <x v="1"/>
    <x v="4"/>
  </r>
  <r>
    <x v="31"/>
    <s v="Balance Sheet"/>
    <s v="Balance Sheet"/>
    <x v="5"/>
    <n v="181152"/>
    <x v="1"/>
    <x v="5"/>
  </r>
  <r>
    <x v="78"/>
    <s v="Balance Sheet"/>
    <s v="Balance Sheet"/>
    <x v="0"/>
    <n v="1247"/>
    <x v="1"/>
    <x v="0"/>
  </r>
  <r>
    <x v="78"/>
    <s v="Balance Sheet"/>
    <s v="Balance Sheet"/>
    <x v="1"/>
    <n v="866"/>
    <x v="1"/>
    <x v="1"/>
  </r>
  <r>
    <x v="78"/>
    <s v="Balance Sheet"/>
    <s v="Balance Sheet"/>
    <x v="2"/>
    <n v="1398"/>
    <x v="1"/>
    <x v="2"/>
  </r>
  <r>
    <x v="78"/>
    <s v="Balance Sheet"/>
    <s v="Balance Sheet"/>
    <x v="3"/>
    <n v="4120"/>
    <x v="1"/>
    <x v="3"/>
  </r>
  <r>
    <x v="78"/>
    <s v="Balance Sheet"/>
    <s v="Balance Sheet"/>
    <x v="4"/>
    <n v="4468"/>
    <x v="1"/>
    <x v="4"/>
  </r>
  <r>
    <x v="78"/>
    <s v="Balance Sheet"/>
    <s v="Balance Sheet"/>
    <x v="5"/>
    <n v="1524"/>
    <x v="1"/>
    <x v="5"/>
  </r>
  <r>
    <x v="79"/>
    <s v="Balance Sheet"/>
    <s v="Balance Sheet"/>
    <x v="0"/>
    <n v="3514"/>
    <x v="1"/>
    <x v="0"/>
  </r>
  <r>
    <x v="79"/>
    <s v="Balance Sheet"/>
    <s v="Balance Sheet"/>
    <x v="1"/>
    <n v="13950"/>
    <x v="1"/>
    <x v="1"/>
  </r>
  <r>
    <x v="79"/>
    <s v="Balance Sheet"/>
    <s v="Balance Sheet"/>
    <x v="2"/>
    <n v="28278"/>
    <x v="1"/>
    <x v="2"/>
  </r>
  <r>
    <x v="79"/>
    <s v="Balance Sheet"/>
    <s v="Balance Sheet"/>
    <x v="3"/>
    <n v="48162"/>
    <x v="1"/>
    <x v="3"/>
  </r>
  <r>
    <x v="79"/>
    <s v="Balance Sheet"/>
    <s v="Balance Sheet"/>
    <x v="4"/>
    <n v="54075"/>
    <x v="1"/>
    <x v="4"/>
  </r>
  <r>
    <x v="79"/>
    <s v="Balance Sheet"/>
    <s v="Balance Sheet"/>
    <x v="5"/>
    <n v="40425"/>
    <x v="1"/>
    <x v="5"/>
  </r>
  <r>
    <x v="80"/>
    <s v="Balance Sheet"/>
    <s v="Balance Sheet"/>
    <x v="0"/>
    <n v="86572"/>
    <x v="1"/>
    <x v="0"/>
  </r>
  <r>
    <x v="80"/>
    <s v="Balance Sheet"/>
    <s v="Balance Sheet"/>
    <x v="1"/>
    <n v="94593"/>
    <x v="1"/>
    <x v="1"/>
  </r>
  <r>
    <x v="80"/>
    <s v="Balance Sheet"/>
    <s v="Balance Sheet"/>
    <x v="2"/>
    <n v="318992"/>
    <x v="1"/>
    <x v="2"/>
  </r>
  <r>
    <x v="80"/>
    <s v="Balance Sheet"/>
    <s v="Balance Sheet"/>
    <x v="3"/>
    <n v="300267"/>
    <x v="1"/>
    <x v="3"/>
  </r>
  <r>
    <x v="80"/>
    <s v="Balance Sheet"/>
    <s v="Balance Sheet"/>
    <x v="4"/>
    <n v="86080"/>
    <x v="1"/>
    <x v="4"/>
  </r>
  <r>
    <x v="80"/>
    <s v="Balance Sheet"/>
    <s v="Balance Sheet"/>
    <x v="5"/>
    <n v="68551"/>
    <x v="1"/>
    <x v="5"/>
  </r>
  <r>
    <x v="32"/>
    <s v="Balance Sheet"/>
    <s v="Balance Sheet"/>
    <x v="0"/>
    <n v="219414"/>
    <x v="1"/>
    <x v="0"/>
  </r>
  <r>
    <x v="32"/>
    <s v="Balance Sheet"/>
    <s v="Balance Sheet"/>
    <x v="1"/>
    <n v="205677"/>
    <x v="1"/>
    <x v="1"/>
  </r>
  <r>
    <x v="32"/>
    <s v="Balance Sheet"/>
    <s v="Balance Sheet"/>
    <x v="2"/>
    <n v="0"/>
    <x v="1"/>
    <x v="2"/>
  </r>
  <r>
    <x v="32"/>
    <s v="Balance Sheet"/>
    <s v="Balance Sheet"/>
    <x v="3"/>
    <n v="0"/>
    <x v="1"/>
    <x v="3"/>
  </r>
  <r>
    <x v="32"/>
    <s v="Balance Sheet"/>
    <s v="Balance Sheet"/>
    <x v="4"/>
    <n v="0"/>
    <x v="1"/>
    <x v="4"/>
  </r>
  <r>
    <x v="32"/>
    <s v="Balance Sheet"/>
    <s v="Balance Sheet"/>
    <x v="5"/>
    <n v="0"/>
    <x v="1"/>
    <x v="5"/>
  </r>
  <r>
    <x v="81"/>
    <s v="Balance Sheet"/>
    <s v="Balance Sheet"/>
    <x v="0"/>
    <n v="310747"/>
    <x v="1"/>
    <x v="0"/>
  </r>
  <r>
    <x v="81"/>
    <s v="Balance Sheet"/>
    <s v="Balance Sheet"/>
    <x v="1"/>
    <n v="315086"/>
    <x v="1"/>
    <x v="1"/>
  </r>
  <r>
    <x v="81"/>
    <s v="Balance Sheet"/>
    <s v="Balance Sheet"/>
    <x v="2"/>
    <n v="348668"/>
    <x v="1"/>
    <x v="2"/>
  </r>
  <r>
    <x v="81"/>
    <s v="Balance Sheet"/>
    <s v="Balance Sheet"/>
    <x v="3"/>
    <n v="352549"/>
    <x v="1"/>
    <x v="3"/>
  </r>
  <r>
    <x v="81"/>
    <s v="Balance Sheet"/>
    <s v="Balance Sheet"/>
    <x v="4"/>
    <n v="144623"/>
    <x v="1"/>
    <x v="4"/>
  </r>
  <r>
    <x v="81"/>
    <s v="Balance Sheet"/>
    <s v="Balance Sheet"/>
    <x v="5"/>
    <n v="110500"/>
    <x v="1"/>
    <x v="5"/>
  </r>
  <r>
    <x v="34"/>
    <s v="Balance Sheet"/>
    <s v="Balance Sheet"/>
    <x v="0"/>
    <n v="585119"/>
    <x v="1"/>
    <x v="0"/>
  </r>
  <r>
    <x v="34"/>
    <s v="Balance Sheet"/>
    <s v="Balance Sheet"/>
    <x v="1"/>
    <n v="558898"/>
    <x v="1"/>
    <x v="1"/>
  </r>
  <r>
    <x v="34"/>
    <s v="Balance Sheet"/>
    <s v="Balance Sheet"/>
    <x v="2"/>
    <n v="617862"/>
    <x v="1"/>
    <x v="2"/>
  </r>
  <r>
    <x v="34"/>
    <s v="Balance Sheet"/>
    <s v="Balance Sheet"/>
    <x v="3"/>
    <n v="585862"/>
    <x v="1"/>
    <x v="3"/>
  </r>
  <r>
    <x v="34"/>
    <s v="Balance Sheet"/>
    <s v="Balance Sheet"/>
    <x v="4"/>
    <n v="409661"/>
    <x v="1"/>
    <x v="4"/>
  </r>
  <r>
    <x v="34"/>
    <s v="Balance Sheet"/>
    <s v="Balance Sheet"/>
    <x v="5"/>
    <n v="291652"/>
    <x v="1"/>
    <x v="5"/>
  </r>
  <r>
    <x v="82"/>
    <s v="Balance Sheet"/>
    <s v="Balance Sheet"/>
    <x v="0"/>
    <n v="223840"/>
    <x v="1"/>
    <x v="0"/>
  </r>
  <r>
    <x v="82"/>
    <s v="Balance Sheet"/>
    <s v="Balance Sheet"/>
    <x v="1"/>
    <n v="241712"/>
    <x v="1"/>
    <x v="1"/>
  </r>
  <r>
    <x v="82"/>
    <s v="Balance Sheet"/>
    <s v="Balance Sheet"/>
    <x v="2"/>
    <n v="243206"/>
    <x v="1"/>
    <x v="2"/>
  </r>
  <r>
    <x v="82"/>
    <s v="Balance Sheet"/>
    <s v="Balance Sheet"/>
    <x v="3"/>
    <n v="209525"/>
    <x v="1"/>
    <x v="3"/>
  </r>
  <r>
    <x v="82"/>
    <s v="Balance Sheet"/>
    <s v="Balance Sheet"/>
    <x v="4"/>
    <n v="220408"/>
    <x v="1"/>
    <x v="4"/>
  </r>
  <r>
    <x v="82"/>
    <s v="Balance Sheet"/>
    <s v="Balance Sheet"/>
    <x v="5"/>
    <n v="203657"/>
    <x v="1"/>
    <x v="5"/>
  </r>
  <r>
    <x v="38"/>
    <s v="Balance Sheet"/>
    <s v="Balance Sheet"/>
    <x v="0"/>
    <n v="43680"/>
    <x v="1"/>
    <x v="0"/>
  </r>
  <r>
    <x v="38"/>
    <s v="Balance Sheet"/>
    <s v="Balance Sheet"/>
    <x v="1"/>
    <n v="44154"/>
    <x v="1"/>
    <x v="1"/>
  </r>
  <r>
    <x v="38"/>
    <s v="Balance Sheet"/>
    <s v="Balance Sheet"/>
    <x v="2"/>
    <n v="41267"/>
    <x v="1"/>
    <x v="2"/>
  </r>
  <r>
    <x v="38"/>
    <s v="Balance Sheet"/>
    <s v="Balance Sheet"/>
    <x v="3"/>
    <n v="35884"/>
    <x v="1"/>
    <x v="3"/>
  </r>
  <r>
    <x v="38"/>
    <s v="Balance Sheet"/>
    <s v="Balance Sheet"/>
    <x v="4"/>
    <n v="0"/>
    <x v="1"/>
    <x v="4"/>
  </r>
  <r>
    <x v="38"/>
    <s v="Balance Sheet"/>
    <s v="Balance Sheet"/>
    <x v="5"/>
    <n v="0"/>
    <x v="1"/>
    <x v="5"/>
  </r>
  <r>
    <x v="83"/>
    <s v="Balance Sheet"/>
    <s v="Balance Sheet"/>
    <x v="0"/>
    <n v="71098"/>
    <x v="1"/>
    <x v="0"/>
  </r>
  <r>
    <x v="83"/>
    <s v="Balance Sheet"/>
    <s v="Balance Sheet"/>
    <x v="1"/>
    <n v="42107"/>
    <x v="1"/>
    <x v="1"/>
  </r>
  <r>
    <x v="83"/>
    <s v="Balance Sheet"/>
    <s v="Balance Sheet"/>
    <x v="2"/>
    <n v="93979"/>
    <x v="1"/>
    <x v="2"/>
  </r>
  <r>
    <x v="83"/>
    <s v="Balance Sheet"/>
    <s v="Balance Sheet"/>
    <x v="3"/>
    <n v="100495"/>
    <x v="1"/>
    <x v="3"/>
  </r>
  <r>
    <x v="83"/>
    <s v="Balance Sheet"/>
    <s v="Balance Sheet"/>
    <x v="4"/>
    <n v="154068"/>
    <x v="1"/>
    <x v="4"/>
  </r>
  <r>
    <x v="83"/>
    <s v="Balance Sheet"/>
    <s v="Balance Sheet"/>
    <x v="5"/>
    <n v="54875"/>
    <x v="1"/>
    <x v="5"/>
  </r>
  <r>
    <x v="40"/>
    <s v="Balance Sheet"/>
    <s v="Balance Sheet"/>
    <x v="0"/>
    <n v="338618"/>
    <x v="1"/>
    <x v="0"/>
  </r>
  <r>
    <x v="40"/>
    <s v="Balance Sheet"/>
    <s v="Balance Sheet"/>
    <x v="1"/>
    <n v="327973"/>
    <x v="1"/>
    <x v="1"/>
  </r>
  <r>
    <x v="40"/>
    <s v="Balance Sheet"/>
    <s v="Balance Sheet"/>
    <x v="2"/>
    <n v="378452"/>
    <x v="1"/>
    <x v="2"/>
  </r>
  <r>
    <x v="40"/>
    <s v="Balance Sheet"/>
    <s v="Balance Sheet"/>
    <x v="3"/>
    <n v="345904"/>
    <x v="1"/>
    <x v="3"/>
  </r>
  <r>
    <x v="40"/>
    <s v="Balance Sheet"/>
    <s v="Balance Sheet"/>
    <x v="4"/>
    <n v="374476"/>
    <x v="1"/>
    <x v="4"/>
  </r>
  <r>
    <x v="40"/>
    <s v="Balance Sheet"/>
    <s v="Balance Sheet"/>
    <x v="5"/>
    <n v="258532"/>
    <x v="1"/>
    <x v="5"/>
  </r>
  <r>
    <x v="84"/>
    <s v="Balance Sheet"/>
    <s v="Balance Sheet"/>
    <x v="0"/>
    <n v="198718"/>
    <x v="1"/>
    <x v="0"/>
  </r>
  <r>
    <x v="84"/>
    <s v="Balance Sheet"/>
    <s v="Balance Sheet"/>
    <x v="1"/>
    <n v="185771"/>
    <x v="1"/>
    <x v="1"/>
  </r>
  <r>
    <x v="84"/>
    <s v="Balance Sheet"/>
    <s v="Balance Sheet"/>
    <x v="2"/>
    <n v="191669"/>
    <x v="1"/>
    <x v="2"/>
  </r>
  <r>
    <x v="84"/>
    <s v="Balance Sheet"/>
    <s v="Balance Sheet"/>
    <x v="3"/>
    <n v="173820"/>
    <x v="1"/>
    <x v="3"/>
  </r>
  <r>
    <x v="84"/>
    <s v="Balance Sheet"/>
    <s v="Balance Sheet"/>
    <x v="4"/>
    <n v="0"/>
    <x v="1"/>
    <x v="4"/>
  </r>
  <r>
    <x v="84"/>
    <s v="Balance Sheet"/>
    <s v="Balance Sheet"/>
    <x v="5"/>
    <n v="0"/>
    <x v="1"/>
    <x v="5"/>
  </r>
  <r>
    <x v="85"/>
    <s v="Balance Sheet"/>
    <s v="Balance Sheet"/>
    <x v="0"/>
    <n v="47783"/>
    <x v="1"/>
    <x v="0"/>
  </r>
  <r>
    <x v="85"/>
    <s v="Balance Sheet"/>
    <s v="Balance Sheet"/>
    <x v="1"/>
    <n v="45154"/>
    <x v="1"/>
    <x v="1"/>
  </r>
  <r>
    <x v="85"/>
    <s v="Balance Sheet"/>
    <s v="Balance Sheet"/>
    <x v="2"/>
    <n v="47741"/>
    <x v="1"/>
    <x v="2"/>
  </r>
  <r>
    <x v="85"/>
    <s v="Balance Sheet"/>
    <s v="Balance Sheet"/>
    <x v="3"/>
    <n v="46138"/>
    <x v="1"/>
    <x v="3"/>
  </r>
  <r>
    <x v="85"/>
    <s v="Balance Sheet"/>
    <s v="Balance Sheet"/>
    <x v="4"/>
    <n v="35185"/>
    <x v="1"/>
    <x v="4"/>
  </r>
  <r>
    <x v="85"/>
    <s v="Balance Sheet"/>
    <s v="Balance Sheet"/>
    <x v="5"/>
    <n v="33120"/>
    <x v="1"/>
    <x v="5"/>
  </r>
  <r>
    <x v="86"/>
    <s v="Balance Sheet"/>
    <s v="Balance Sheet"/>
    <x v="0"/>
    <n v="246501"/>
    <x v="1"/>
    <x v="0"/>
  </r>
  <r>
    <x v="86"/>
    <s v="Balance Sheet"/>
    <s v="Balance Sheet"/>
    <x v="1"/>
    <n v="230925"/>
    <x v="1"/>
    <x v="1"/>
  </r>
  <r>
    <x v="86"/>
    <s v="Balance Sheet"/>
    <s v="Balance Sheet"/>
    <x v="2"/>
    <n v="239410"/>
    <x v="1"/>
    <x v="2"/>
  </r>
  <r>
    <x v="86"/>
    <s v="Balance Sheet"/>
    <s v="Balance Sheet"/>
    <x v="3"/>
    <n v="219958"/>
    <x v="1"/>
    <x v="3"/>
  </r>
  <r>
    <x v="86"/>
    <s v="Balance Sheet"/>
    <s v="Balance Sheet"/>
    <x v="4"/>
    <n v="35185"/>
    <x v="1"/>
    <x v="4"/>
  </r>
  <r>
    <x v="86"/>
    <s v="Balance Sheet"/>
    <s v="Balance Sheet"/>
    <x v="5"/>
    <n v="33120"/>
    <x v="1"/>
    <x v="5"/>
  </r>
  <r>
    <x v="44"/>
    <s v="Balance Sheet"/>
    <s v="Balance Sheet"/>
    <x v="0"/>
    <n v="585119"/>
    <x v="1"/>
    <x v="0"/>
  </r>
  <r>
    <x v="44"/>
    <s v="Balance Sheet"/>
    <s v="Balance Sheet"/>
    <x v="1"/>
    <n v="558898"/>
    <x v="1"/>
    <x v="1"/>
  </r>
  <r>
    <x v="44"/>
    <s v="Balance Sheet"/>
    <s v="Balance Sheet"/>
    <x v="2"/>
    <n v="617862"/>
    <x v="1"/>
    <x v="2"/>
  </r>
  <r>
    <x v="44"/>
    <s v="Balance Sheet"/>
    <s v="Balance Sheet"/>
    <x v="3"/>
    <n v="585862"/>
    <x v="1"/>
    <x v="3"/>
  </r>
  <r>
    <x v="44"/>
    <s v="Balance Sheet"/>
    <s v="Balance Sheet"/>
    <x v="4"/>
    <n v="409661"/>
    <x v="1"/>
    <x v="4"/>
  </r>
  <r>
    <x v="44"/>
    <s v="Balance Sheet"/>
    <s v="Balance Sheet"/>
    <x v="5"/>
    <n v="291652"/>
    <x v="1"/>
    <x v="5"/>
  </r>
  <r>
    <x v="47"/>
    <s v="Balance Sheet"/>
    <s v="Balance Sheet"/>
    <x v="0"/>
    <n v="0"/>
    <x v="1"/>
    <x v="0"/>
  </r>
  <r>
    <x v="47"/>
    <s v="Balance Sheet"/>
    <s v="Balance Sheet"/>
    <x v="1"/>
    <n v="0"/>
    <x v="1"/>
    <x v="1"/>
  </r>
  <r>
    <x v="47"/>
    <s v="Balance Sheet"/>
    <s v="Balance Sheet"/>
    <x v="2"/>
    <n v="0"/>
    <x v="1"/>
    <x v="2"/>
  </r>
  <r>
    <x v="47"/>
    <s v="Balance Sheet"/>
    <s v="Balance Sheet"/>
    <x v="3"/>
    <n v="0"/>
    <x v="1"/>
    <x v="3"/>
  </r>
  <r>
    <x v="47"/>
    <s v="Balance Sheet"/>
    <s v="Balance Sheet"/>
    <x v="4"/>
    <n v="0"/>
    <x v="1"/>
    <x v="4"/>
  </r>
  <r>
    <x v="47"/>
    <s v="Balance Sheet"/>
    <s v="Balance Sheet"/>
    <x v="5"/>
    <n v="0"/>
    <x v="1"/>
    <x v="5"/>
  </r>
  <r>
    <x v="49"/>
    <s v="Income Statement"/>
    <s v="Income Statement"/>
    <x v="0"/>
    <n v="3873632"/>
    <x v="1"/>
    <x v="0"/>
  </r>
  <r>
    <x v="49"/>
    <s v="Income Statement"/>
    <s v="Income Statement"/>
    <x v="1"/>
    <n v="3751564"/>
    <x v="1"/>
    <x v="1"/>
  </r>
  <r>
    <x v="49"/>
    <s v="Income Statement"/>
    <s v="Income Statement"/>
    <x v="2"/>
    <n v="4134673"/>
    <x v="1"/>
    <x v="2"/>
  </r>
  <r>
    <x v="49"/>
    <s v="Income Statement"/>
    <s v="Income Statement"/>
    <x v="3"/>
    <n v="3841426"/>
    <x v="1"/>
    <x v="3"/>
  </r>
  <r>
    <x v="49"/>
    <s v="Income Statement"/>
    <s v="Income Statement"/>
    <x v="4"/>
    <n v="3593613"/>
    <x v="1"/>
    <x v="4"/>
  </r>
  <r>
    <x v="49"/>
    <s v="Income Statement"/>
    <s v="Income Statement"/>
    <x v="5"/>
    <n v="3498007"/>
    <x v="1"/>
    <x v="5"/>
  </r>
  <r>
    <x v="50"/>
    <s v="Income Statement"/>
    <s v="Income Statement"/>
    <x v="0"/>
    <n v="-2163411"/>
    <x v="1"/>
    <x v="0"/>
  </r>
  <r>
    <x v="50"/>
    <s v="Income Statement"/>
    <s v="Income Statement"/>
    <x v="1"/>
    <n v="-2071179"/>
    <x v="1"/>
    <x v="1"/>
  </r>
  <r>
    <x v="50"/>
    <s v="Income Statement"/>
    <s v="Income Statement"/>
    <x v="2"/>
    <n v="2499243"/>
    <x v="1"/>
    <x v="2"/>
  </r>
  <r>
    <x v="50"/>
    <s v="Income Statement"/>
    <s v="Income Statement"/>
    <x v="3"/>
    <n v="2270351"/>
    <x v="1"/>
    <x v="3"/>
  </r>
  <r>
    <x v="50"/>
    <s v="Income Statement"/>
    <s v="Income Statement"/>
    <x v="4"/>
    <n v="-2095527"/>
    <x v="1"/>
    <x v="4"/>
  </r>
  <r>
    <x v="50"/>
    <s v="Income Statement"/>
    <s v="Income Statement"/>
    <x v="5"/>
    <n v="-2030641"/>
    <x v="1"/>
    <x v="5"/>
  </r>
  <r>
    <x v="51"/>
    <s v="Income Statement"/>
    <s v="Income Statement"/>
    <x v="0"/>
    <n v="1710221"/>
    <x v="1"/>
    <x v="0"/>
  </r>
  <r>
    <x v="51"/>
    <s v="Income Statement"/>
    <s v="Income Statement"/>
    <x v="1"/>
    <n v="1680385"/>
    <x v="1"/>
    <x v="1"/>
  </r>
  <r>
    <x v="51"/>
    <s v="Income Statement"/>
    <s v="Income Statement"/>
    <x v="2"/>
    <n v="1635430"/>
    <x v="1"/>
    <x v="2"/>
  </r>
  <r>
    <x v="51"/>
    <s v="Income Statement"/>
    <s v="Income Statement"/>
    <x v="3"/>
    <n v="1571075"/>
    <x v="1"/>
    <x v="3"/>
  </r>
  <r>
    <x v="51"/>
    <s v="Income Statement"/>
    <s v="Income Statement"/>
    <x v="4"/>
    <n v="1498086"/>
    <x v="1"/>
    <x v="4"/>
  </r>
  <r>
    <x v="51"/>
    <s v="Income Statement"/>
    <s v="Income Statement"/>
    <x v="5"/>
    <n v="1467366"/>
    <x v="1"/>
    <x v="5"/>
  </r>
  <r>
    <x v="87"/>
    <s v="Income Statement"/>
    <s v="Income Statement"/>
    <x v="0"/>
    <n v="-513784"/>
    <x v="1"/>
    <x v="0"/>
  </r>
  <r>
    <x v="87"/>
    <s v="Income Statement"/>
    <s v="Income Statement"/>
    <x v="1"/>
    <n v="-491816"/>
    <x v="1"/>
    <x v="1"/>
  </r>
  <r>
    <x v="87"/>
    <s v="Income Statement"/>
    <s v="Income Statement"/>
    <x v="2"/>
    <n v="469969"/>
    <x v="1"/>
    <x v="2"/>
  </r>
  <r>
    <x v="87"/>
    <s v="Income Statement"/>
    <s v="Income Statement"/>
    <x v="3"/>
    <n v="459456"/>
    <x v="1"/>
    <x v="3"/>
  </r>
  <r>
    <x v="87"/>
    <s v="Income Statement"/>
    <s v="Income Statement"/>
    <x v="4"/>
    <n v="-402377"/>
    <x v="1"/>
    <x v="4"/>
  </r>
  <r>
    <x v="87"/>
    <s v="Income Statement"/>
    <s v="Income Statement"/>
    <x v="5"/>
    <n v="-353381"/>
    <x v="1"/>
    <x v="5"/>
  </r>
  <r>
    <x v="88"/>
    <s v="Income Statement"/>
    <s v="Income Statement"/>
    <x v="0"/>
    <n v="-7930"/>
    <x v="1"/>
    <x v="0"/>
  </r>
  <r>
    <x v="88"/>
    <s v="Income Statement"/>
    <s v="Income Statement"/>
    <x v="1"/>
    <n v="-7489"/>
    <x v="1"/>
    <x v="1"/>
  </r>
  <r>
    <x v="88"/>
    <s v="Income Statement"/>
    <s v="Income Statement"/>
    <x v="2"/>
    <n v="6967"/>
    <x v="1"/>
    <x v="2"/>
  </r>
  <r>
    <x v="88"/>
    <s v="Income Statement"/>
    <s v="Income Statement"/>
    <x v="3"/>
    <n v="6429"/>
    <x v="1"/>
    <x v="3"/>
  </r>
  <r>
    <x v="88"/>
    <s v="Income Statement"/>
    <s v="Income Statement"/>
    <x v="4"/>
    <n v="-6665"/>
    <x v="1"/>
    <x v="4"/>
  </r>
  <r>
    <x v="88"/>
    <s v="Income Statement"/>
    <s v="Income Statement"/>
    <x v="5"/>
    <n v="-5269"/>
    <x v="1"/>
    <x v="5"/>
  </r>
  <r>
    <x v="89"/>
    <s v="Income Statement"/>
    <s v="Income Statement"/>
    <x v="0"/>
    <n v="-1159"/>
    <x v="1"/>
    <x v="0"/>
  </r>
  <r>
    <x v="89"/>
    <s v="Income Statement"/>
    <s v="Income Statement"/>
    <x v="1"/>
    <n v="-1266"/>
    <x v="1"/>
    <x v="1"/>
  </r>
  <r>
    <x v="89"/>
    <s v="Income Statement"/>
    <s v="Income Statement"/>
    <x v="2"/>
    <n v="3104"/>
    <x v="1"/>
    <x v="2"/>
  </r>
  <r>
    <x v="89"/>
    <s v="Income Statement"/>
    <s v="Income Statement"/>
    <x v="3"/>
    <n v="2812"/>
    <x v="1"/>
    <x v="3"/>
  </r>
  <r>
    <x v="89"/>
    <s v="Income Statement"/>
    <s v="Income Statement"/>
    <x v="4"/>
    <n v="-2647"/>
    <x v="1"/>
    <x v="4"/>
  </r>
  <r>
    <x v="89"/>
    <s v="Income Statement"/>
    <s v="Income Statement"/>
    <x v="5"/>
    <n v="-1397"/>
    <x v="1"/>
    <x v="5"/>
  </r>
  <r>
    <x v="90"/>
    <s v="Income Statement"/>
    <s v="Income Statement"/>
    <x v="0"/>
    <n v="-522873"/>
    <x v="1"/>
    <x v="0"/>
  </r>
  <r>
    <x v="90"/>
    <s v="Income Statement"/>
    <s v="Income Statement"/>
    <x v="1"/>
    <n v="-500571"/>
    <x v="1"/>
    <x v="1"/>
  </r>
  <r>
    <x v="90"/>
    <s v="Income Statement"/>
    <s v="Income Statement"/>
    <x v="2"/>
    <n v="480040"/>
    <x v="1"/>
    <x v="2"/>
  </r>
  <r>
    <x v="90"/>
    <s v="Income Statement"/>
    <s v="Income Statement"/>
    <x v="3"/>
    <n v="468697"/>
    <x v="1"/>
    <x v="3"/>
  </r>
  <r>
    <x v="90"/>
    <s v="Income Statement"/>
    <s v="Income Statement"/>
    <x v="4"/>
    <n v="-411689"/>
    <x v="1"/>
    <x v="4"/>
  </r>
  <r>
    <x v="90"/>
    <s v="Income Statement"/>
    <s v="Income Statement"/>
    <x v="5"/>
    <n v="-360047"/>
    <x v="1"/>
    <x v="5"/>
  </r>
  <r>
    <x v="54"/>
    <s v="Income Statement"/>
    <s v="Income Statement"/>
    <x v="0"/>
    <n v="1187348"/>
    <x v="1"/>
    <x v="0"/>
  </r>
  <r>
    <x v="54"/>
    <s v="Income Statement"/>
    <s v="Income Statement"/>
    <x v="1"/>
    <n v="1179814"/>
    <x v="1"/>
    <x v="1"/>
  </r>
  <r>
    <x v="54"/>
    <s v="Income Statement"/>
    <s v="Income Statement"/>
    <x v="2"/>
    <n v="1155390"/>
    <x v="1"/>
    <x v="2"/>
  </r>
  <r>
    <x v="54"/>
    <s v="Income Statement"/>
    <s v="Income Statement"/>
    <x v="3"/>
    <n v="1102378"/>
    <x v="1"/>
    <x v="3"/>
  </r>
  <r>
    <x v="54"/>
    <s v="Income Statement"/>
    <s v="Income Statement"/>
    <x v="4"/>
    <n v="1086397"/>
    <x v="1"/>
    <x v="4"/>
  </r>
  <r>
    <x v="54"/>
    <s v="Income Statement"/>
    <s v="Income Statement"/>
    <x v="5"/>
    <n v="1107319"/>
    <x v="1"/>
    <x v="5"/>
  </r>
  <r>
    <x v="52"/>
    <s v="Income Statement"/>
    <s v="Income Statement"/>
    <x v="0"/>
    <n v="17871"/>
    <x v="1"/>
    <x v="0"/>
  </r>
  <r>
    <x v="52"/>
    <s v="Income Statement"/>
    <s v="Income Statement"/>
    <x v="1"/>
    <n v="16665"/>
    <x v="1"/>
    <x v="1"/>
  </r>
  <r>
    <x v="52"/>
    <s v="Income Statement"/>
    <s v="Income Statement"/>
    <x v="2"/>
    <n v="12981"/>
    <x v="1"/>
    <x v="2"/>
  </r>
  <r>
    <x v="52"/>
    <s v="Income Statement"/>
    <s v="Income Statement"/>
    <x v="3"/>
    <n v="12338"/>
    <x v="1"/>
    <x v="3"/>
  </r>
  <r>
    <x v="52"/>
    <s v="Income Statement"/>
    <s v="Income Statement"/>
    <x v="4"/>
    <n v="17638"/>
    <x v="1"/>
    <x v="4"/>
  </r>
  <r>
    <x v="52"/>
    <s v="Income Statement"/>
    <s v="Income Statement"/>
    <x v="5"/>
    <n v="12238"/>
    <x v="1"/>
    <x v="5"/>
  </r>
  <r>
    <x v="56"/>
    <s v="Income Statement"/>
    <s v="Income Statement"/>
    <x v="0"/>
    <n v="-6920"/>
    <x v="1"/>
    <x v="0"/>
  </r>
  <r>
    <x v="56"/>
    <s v="Income Statement"/>
    <s v="Income Statement"/>
    <x v="1"/>
    <n v="-7170"/>
    <x v="1"/>
    <x v="1"/>
  </r>
  <r>
    <x v="56"/>
    <s v="Income Statement"/>
    <s v="Income Statement"/>
    <x v="2"/>
    <n v="7470"/>
    <x v="1"/>
    <x v="2"/>
  </r>
  <r>
    <x v="56"/>
    <s v="Income Statement"/>
    <s v="Income Statement"/>
    <x v="3"/>
    <n v="7546"/>
    <x v="1"/>
    <x v="3"/>
  </r>
  <r>
    <x v="56"/>
    <s v="Income Statement"/>
    <s v="Income Statement"/>
    <x v="4"/>
    <n v="0"/>
    <x v="1"/>
    <x v="4"/>
  </r>
  <r>
    <x v="56"/>
    <s v="Income Statement"/>
    <s v="Income Statement"/>
    <x v="5"/>
    <n v="0"/>
    <x v="1"/>
    <x v="5"/>
  </r>
  <r>
    <x v="57"/>
    <s v="Income Statement"/>
    <s v="Income Statement"/>
    <x v="0"/>
    <n v="1198299"/>
    <x v="1"/>
    <x v="0"/>
  </r>
  <r>
    <x v="57"/>
    <s v="Income Statement"/>
    <s v="Income Statement"/>
    <x v="1"/>
    <n v="1189309"/>
    <x v="1"/>
    <x v="1"/>
  </r>
  <r>
    <x v="57"/>
    <s v="Income Statement"/>
    <s v="Income Statement"/>
    <x v="2"/>
    <n v="1160901"/>
    <x v="1"/>
    <x v="2"/>
  </r>
  <r>
    <x v="57"/>
    <s v="Income Statement"/>
    <s v="Income Statement"/>
    <x v="3"/>
    <n v="1107170"/>
    <x v="1"/>
    <x v="3"/>
  </r>
  <r>
    <x v="57"/>
    <s v="Income Statement"/>
    <s v="Income Statement"/>
    <x v="4"/>
    <n v="1104035"/>
    <x v="1"/>
    <x v="4"/>
  </r>
  <r>
    <x v="57"/>
    <s v="Income Statement"/>
    <s v="Income Statement"/>
    <x v="5"/>
    <n v="1119557"/>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D9BDA-79CA-48B6-82D5-CE25192D29A4}" name="PivotTable19"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G8" firstHeaderRow="1" firstDataRow="2" firstDataCol="1" rowPageCount="1" colPageCount="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n=" " h="1" f="1" x="91"/>
        <item f="1" x="92"/>
        <item f="1" x="93"/>
        <item f="1" x="94"/>
        <item h="1" f="1" x="95"/>
        <item h="1" f="1" x="96"/>
        <item h="1" f="1" x="97"/>
        <item h="1" f="1" x="98"/>
        <item h="1" f="1" x="99"/>
        <item h="1" f="1" x="100"/>
        <item h="1" f="1" x="101"/>
        <item h="1" f="1" x="102"/>
        <item h="1" f="1" x="103"/>
        <item h="1" f="1" x="104"/>
        <item h="1" f="1" x="105"/>
        <item h="1" f="1" x="106"/>
        <item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Col" showAll="0">
      <items count="7">
        <item x="5"/>
        <item x="4"/>
        <item x="3"/>
        <item x="2"/>
        <item x="1"/>
        <item x="0"/>
        <item t="default"/>
      </items>
    </pivotField>
  </pivotFields>
  <rowFields count="1">
    <field x="0"/>
  </rowFields>
  <rowItems count="4">
    <i>
      <x v="92"/>
    </i>
    <i>
      <x v="93"/>
    </i>
    <i>
      <x v="94"/>
    </i>
    <i>
      <x v="107"/>
    </i>
  </rowItems>
  <colFields count="1">
    <field x="6"/>
  </colFields>
  <colItems count="6">
    <i>
      <x/>
    </i>
    <i>
      <x v="1"/>
    </i>
    <i>
      <x v="2"/>
    </i>
    <i>
      <x v="3"/>
    </i>
    <i>
      <x v="4"/>
    </i>
    <i>
      <x v="5"/>
    </i>
  </colItems>
  <pageFields count="1">
    <pageField fld="5" hier="-1"/>
  </pageFields>
  <dataFields count="1">
    <dataField name="Sum of Value" fld="4" baseField="0" baseItem="0"/>
  </dataFields>
  <pivotTableStyleInfo name="PivotStyleLight16" showRowHeaders="1" showColHeaders="1" showRowStripes="0" showColStripes="0" showLastColumn="1"/>
  <filters count="1">
    <filter fld="3" type="dateBetween" evalOrder="-1" id="5" name="Year">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D284AD-3FB8-4865-B4D9-318CC693C10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8:D65" firstHeaderRow="1" firstDataRow="2" firstDataCol="1" rowPageCount="1" colPageCount="1"/>
  <pivotFields count="7">
    <pivotField axis="axisCol"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h="1" f="1" x="99"/>
        <item h="1" f="1" x="100"/>
        <item h="1" f="1" x="101"/>
        <item h="1" f="1" x="102"/>
        <item h="1" f="1" x="103"/>
        <item h="1" f="1" x="104"/>
        <item f="1" x="105"/>
        <item f="1" x="106"/>
        <item h="1" f="1" x="107"/>
        <item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Row" showAll="0">
      <items count="7">
        <item x="5"/>
        <item x="4"/>
        <item x="3"/>
        <item x="2"/>
        <item x="1"/>
        <item x="0"/>
        <item t="default"/>
      </items>
    </pivotField>
  </pivotFields>
  <rowFields count="1">
    <field x="6"/>
  </rowFields>
  <rowItems count="6">
    <i>
      <x/>
    </i>
    <i>
      <x v="1"/>
    </i>
    <i>
      <x v="2"/>
    </i>
    <i>
      <x v="3"/>
    </i>
    <i>
      <x v="4"/>
    </i>
    <i>
      <x v="5"/>
    </i>
  </rowItems>
  <colFields count="1">
    <field x="0"/>
  </colFields>
  <colItems count="3">
    <i>
      <x v="105"/>
    </i>
    <i>
      <x v="106"/>
    </i>
    <i>
      <x v="108"/>
    </i>
  </colItems>
  <pageFields count="1">
    <pageField fld="5" hier="-1"/>
  </pageFields>
  <dataFields count="1">
    <dataField name="Sum of Value" fld="4" baseField="0" baseItem="0"/>
  </dataFields>
  <chartFormats count="15">
    <chartFormat chart="0" format="0" series="1">
      <pivotArea type="data" outline="0" fieldPosition="0">
        <references count="2">
          <reference field="4294967294" count="1" selected="0">
            <x v="0"/>
          </reference>
          <reference field="0" count="1" selected="0">
            <x v="99"/>
          </reference>
        </references>
      </pivotArea>
    </chartFormat>
    <chartFormat chart="0" format="1" series="1">
      <pivotArea type="data" outline="0" fieldPosition="0">
        <references count="2">
          <reference field="4294967294" count="1" selected="0">
            <x v="0"/>
          </reference>
          <reference field="0" count="1" selected="0">
            <x v="100"/>
          </reference>
        </references>
      </pivotArea>
    </chartFormat>
    <chartFormat chart="0" format="2" series="1">
      <pivotArea type="data" outline="0" fieldPosition="0">
        <references count="2">
          <reference field="4294967294" count="1" selected="0">
            <x v="0"/>
          </reference>
          <reference field="0" count="1" selected="0">
            <x v="101"/>
          </reference>
        </references>
      </pivotArea>
    </chartFormat>
    <chartFormat chart="0" format="3" series="1">
      <pivotArea type="data" outline="0" fieldPosition="0">
        <references count="2">
          <reference field="4294967294" count="1" selected="0">
            <x v="0"/>
          </reference>
          <reference field="0" count="1" selected="0">
            <x v="102"/>
          </reference>
        </references>
      </pivotArea>
    </chartFormat>
    <chartFormat chart="1" format="0" series="1">
      <pivotArea type="data" outline="0" fieldPosition="0">
        <references count="2">
          <reference field="4294967294" count="1" selected="0">
            <x v="0"/>
          </reference>
          <reference field="0" count="1" selected="0">
            <x v="105"/>
          </reference>
        </references>
      </pivotArea>
    </chartFormat>
    <chartFormat chart="1" format="1" series="1">
      <pivotArea type="data" outline="0" fieldPosition="0">
        <references count="2">
          <reference field="4294967294" count="1" selected="0">
            <x v="0"/>
          </reference>
          <reference field="0" count="1" selected="0">
            <x v="106"/>
          </reference>
        </references>
      </pivotArea>
    </chartFormat>
    <chartFormat chart="5" format="4" series="1">
      <pivotArea type="data" outline="0" fieldPosition="0">
        <references count="2">
          <reference field="4294967294" count="1" selected="0">
            <x v="0"/>
          </reference>
          <reference field="0" count="1" selected="0">
            <x v="105"/>
          </reference>
        </references>
      </pivotArea>
    </chartFormat>
    <chartFormat chart="5" format="5" series="1">
      <pivotArea type="data" outline="0" fieldPosition="0">
        <references count="2">
          <reference field="4294967294" count="1" selected="0">
            <x v="0"/>
          </reference>
          <reference field="0" count="1" selected="0">
            <x v="106"/>
          </reference>
        </references>
      </pivotArea>
    </chartFormat>
    <chartFormat chart="1" format="2" series="1">
      <pivotArea type="data" outline="0" fieldPosition="0">
        <references count="2">
          <reference field="4294967294" count="1" selected="0">
            <x v="0"/>
          </reference>
          <reference field="0" count="1" selected="0">
            <x v="107"/>
          </reference>
        </references>
      </pivotArea>
    </chartFormat>
    <chartFormat chart="5" format="6" series="1">
      <pivotArea type="data" outline="0" fieldPosition="0">
        <references count="2">
          <reference field="4294967294" count="1" selected="0">
            <x v="0"/>
          </reference>
          <reference field="0" count="1" selected="0">
            <x v="107"/>
          </reference>
        </references>
      </pivotArea>
    </chartFormat>
    <chartFormat chart="1" format="3" series="1">
      <pivotArea type="data" outline="0" fieldPosition="0">
        <references count="2">
          <reference field="4294967294" count="1" selected="0">
            <x v="0"/>
          </reference>
          <reference field="0" count="1" selected="0">
            <x v="108"/>
          </reference>
        </references>
      </pivotArea>
    </chartFormat>
    <chartFormat chart="5" format="7" series="1">
      <pivotArea type="data" outline="0" fieldPosition="0">
        <references count="2">
          <reference field="4294967294" count="1" selected="0">
            <x v="0"/>
          </reference>
          <reference field="0" count="1" selected="0">
            <x v="108"/>
          </reference>
        </references>
      </pivotArea>
    </chartFormat>
    <chartFormat chart="7" format="7" series="1">
      <pivotArea type="data" outline="0" fieldPosition="0">
        <references count="2">
          <reference field="4294967294" count="1" selected="0">
            <x v="0"/>
          </reference>
          <reference field="0" count="1" selected="0">
            <x v="105"/>
          </reference>
        </references>
      </pivotArea>
    </chartFormat>
    <chartFormat chart="7" format="8" series="1">
      <pivotArea type="data" outline="0" fieldPosition="0">
        <references count="2">
          <reference field="4294967294" count="1" selected="0">
            <x v="0"/>
          </reference>
          <reference field="0" count="1" selected="0">
            <x v="106"/>
          </reference>
        </references>
      </pivotArea>
    </chartFormat>
    <chartFormat chart="7" format="9" series="1">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E49705-06FA-4A54-8361-B2153DD9A7CF}" name="PivotTable19"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B12" firstHeaderRow="1" firstDataRow="2" firstDataCol="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f="1" x="91"/>
        <item f="1" x="92"/>
        <item f="1" x="93"/>
        <item f="1" x="94"/>
        <item h="1" f="1" x="95"/>
        <item h="1" f="1" x="96"/>
        <item h="1" f="1" x="97"/>
        <item h="1" f="1" x="98"/>
        <item h="1" f="1" x="99"/>
        <item h="1" f="1" x="100"/>
        <item h="1" f="1" x="101"/>
        <item h="1" f="1" x="102"/>
        <item h="1" f="1" x="103"/>
        <item h="1" f="1" x="104"/>
        <item f="1" x="105"/>
        <item f="1" x="106"/>
        <item f="1" x="107"/>
        <item f="1" x="108"/>
        <item t="default"/>
      </items>
    </pivotField>
    <pivotField showAll="0"/>
    <pivotField showAll="0"/>
    <pivotField numFmtId="14" showAll="0">
      <items count="7">
        <item x="5"/>
        <item x="4"/>
        <item x="3"/>
        <item x="2"/>
        <item x="1"/>
        <item x="0"/>
        <item t="default"/>
      </items>
    </pivotField>
    <pivotField dataField="1" showAll="0"/>
    <pivotField axis="axisCol" showAll="0">
      <items count="3">
        <item x="1"/>
        <item h="1" x="0"/>
        <item t="default"/>
      </items>
    </pivotField>
    <pivotField showAll="0">
      <items count="7">
        <item x="5"/>
        <item x="4"/>
        <item x="3"/>
        <item x="2"/>
        <item x="1"/>
        <item x="0"/>
        <item t="default"/>
      </items>
    </pivotField>
  </pivotFields>
  <rowFields count="1">
    <field x="0"/>
  </rowFields>
  <rowItems count="8">
    <i>
      <x v="91"/>
    </i>
    <i>
      <x v="92"/>
    </i>
    <i>
      <x v="93"/>
    </i>
    <i>
      <x v="94"/>
    </i>
    <i>
      <x v="105"/>
    </i>
    <i>
      <x v="106"/>
    </i>
    <i>
      <x v="107"/>
    </i>
    <i>
      <x v="108"/>
    </i>
  </rowItems>
  <colFields count="1">
    <field x="5"/>
  </colFields>
  <colItems count="1">
    <i>
      <x/>
    </i>
  </colItems>
  <dataFields count="1">
    <dataField name="Sum of Value" fld="4" baseField="0" baseItem="0"/>
  </dataFields>
  <pivotTableStyleInfo name="PivotStyleLight16" showRowHeaders="1" showColHeaders="1" showRowStripes="0" showColStripes="0" showLastColumn="1"/>
  <filters count="1">
    <filter fld="3" type="dateBetween" evalOrder="-1" id="28" name="Year">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FE32B8-46FF-4DB0-8A2B-E0C728D67F9D}" name="PivotTable2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25:B34" firstHeaderRow="1" firstDataRow="2" firstDataCol="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f="1" x="99"/>
        <item f="1" x="100"/>
        <item f="1" x="101"/>
        <item f="1" x="102"/>
        <item h="1" f="1" x="103"/>
        <item h="1" f="1" x="104"/>
        <item f="1" x="105"/>
        <item f="1" x="106"/>
        <item f="1" x="107"/>
        <item f="1" x="108"/>
        <item t="default"/>
      </items>
    </pivotField>
    <pivotField showAll="0"/>
    <pivotField showAll="0"/>
    <pivotField numFmtId="14" showAll="0">
      <items count="7">
        <item x="5"/>
        <item x="4"/>
        <item x="3"/>
        <item x="2"/>
        <item x="1"/>
        <item x="0"/>
        <item t="default"/>
      </items>
    </pivotField>
    <pivotField dataField="1" showAll="0"/>
    <pivotField axis="axisCol" showAll="0">
      <items count="3">
        <item x="1"/>
        <item h="1" x="0"/>
        <item t="default"/>
      </items>
    </pivotField>
    <pivotField showAll="0">
      <items count="7">
        <item x="5"/>
        <item x="4"/>
        <item x="3"/>
        <item x="2"/>
        <item x="1"/>
        <item x="0"/>
        <item t="default"/>
      </items>
    </pivotField>
  </pivotFields>
  <rowFields count="1">
    <field x="0"/>
  </rowFields>
  <rowItems count="8">
    <i>
      <x v="99"/>
    </i>
    <i>
      <x v="100"/>
    </i>
    <i>
      <x v="101"/>
    </i>
    <i>
      <x v="102"/>
    </i>
    <i>
      <x v="105"/>
    </i>
    <i>
      <x v="106"/>
    </i>
    <i>
      <x v="107"/>
    </i>
    <i>
      <x v="108"/>
    </i>
  </rowItems>
  <colFields count="1">
    <field x="5"/>
  </colFields>
  <colItems count="1">
    <i>
      <x/>
    </i>
  </colItems>
  <dataFields count="1">
    <dataField name="Sum of Value" fld="4" baseField="0" baseItem="0"/>
  </dataFields>
  <pivotTableStyleInfo name="PivotStyleLight16" showRowHeaders="1" showColHeaders="1" showRowStripes="0" showColStripes="0" showLastColumn="1"/>
  <filters count="1">
    <filter fld="3" type="dateBetween" evalOrder="-1" id="28" name="Year">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56D2E7-3727-49F0-A351-E8B8F2199789}" name="PivotTable20"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14:B22" firstHeaderRow="1" firstDataRow="2" firstDataCol="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f="1" x="95"/>
        <item h="1" f="1" x="96"/>
        <item f="1" x="97"/>
        <item f="1" x="98"/>
        <item h="1" f="1" x="99"/>
        <item h="1" f="1" x="100"/>
        <item h="1" f="1" x="101"/>
        <item h="1" f="1" x="102"/>
        <item h="1" f="1" x="103"/>
        <item h="1" f="1" x="104"/>
        <item f="1" x="105"/>
        <item f="1" x="106"/>
        <item f="1" x="107"/>
        <item f="1" x="108"/>
        <item t="default"/>
      </items>
    </pivotField>
    <pivotField showAll="0"/>
    <pivotField showAll="0"/>
    <pivotField numFmtId="14" showAll="0">
      <items count="7">
        <item x="5"/>
        <item x="4"/>
        <item x="3"/>
        <item x="2"/>
        <item x="1"/>
        <item x="0"/>
        <item t="default"/>
      </items>
    </pivotField>
    <pivotField dataField="1" showAll="0"/>
    <pivotField axis="axisCol" showAll="0">
      <items count="3">
        <item x="1"/>
        <item h="1" x="0"/>
        <item t="default"/>
      </items>
    </pivotField>
    <pivotField showAll="0">
      <items count="7">
        <item x="5"/>
        <item x="4"/>
        <item x="3"/>
        <item x="2"/>
        <item x="1"/>
        <item x="0"/>
        <item t="default"/>
      </items>
    </pivotField>
  </pivotFields>
  <rowFields count="1">
    <field x="0"/>
  </rowFields>
  <rowItems count="7">
    <i>
      <x v="95"/>
    </i>
    <i>
      <x v="97"/>
    </i>
    <i>
      <x v="98"/>
    </i>
    <i>
      <x v="105"/>
    </i>
    <i>
      <x v="106"/>
    </i>
    <i>
      <x v="107"/>
    </i>
    <i>
      <x v="108"/>
    </i>
  </rowItems>
  <colFields count="1">
    <field x="5"/>
  </colFields>
  <colItems count="1">
    <i>
      <x/>
    </i>
  </colItems>
  <dataFields count="1">
    <dataField name="Sum of Value" fld="4" baseField="0" baseItem="0"/>
  </dataFields>
  <pivotTableStyleInfo name="PivotStyleLight16" showRowHeaders="1" showColHeaders="1" showRowStripes="0" showColStripes="0" showLastColumn="1"/>
  <filters count="1">
    <filter fld="3" type="dateBetween" evalOrder="-1" id="28" name="Year">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46A2C4-ECA2-408C-8CFE-F62F21695120}" name="PivotTable19"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3:B71" firstHeaderRow="1" firstDataRow="2" firstDataCol="1"/>
  <pivotFields count="7">
    <pivotField axis="axisRow" showAll="0">
      <items count="110">
        <item x="82"/>
        <item x="77"/>
        <item x="63"/>
        <item x="46"/>
        <item x="66"/>
        <item x="67"/>
        <item x="58"/>
        <item x="75"/>
        <item x="87"/>
        <item x="43"/>
        <item x="76"/>
        <item x="27"/>
        <item x="25"/>
        <item x="26"/>
        <item x="73"/>
        <item x="74"/>
        <item x="10"/>
        <item x="11"/>
        <item x="13"/>
        <item x="12"/>
        <item x="9"/>
        <item x="64"/>
        <item x="65"/>
        <item x="50"/>
        <item x="39"/>
        <item x="38"/>
        <item x="37"/>
        <item x="72"/>
        <item x="1"/>
        <item x="61"/>
        <item x="0"/>
        <item x="18"/>
        <item x="83"/>
        <item x="56"/>
        <item x="55"/>
        <item x="2"/>
        <item x="51"/>
        <item x="24"/>
        <item x="79"/>
        <item x="3"/>
        <item x="5"/>
        <item x="4"/>
        <item x="6"/>
        <item x="29"/>
        <item x="70"/>
        <item x="20"/>
        <item x="42"/>
        <item x="62"/>
        <item x="88"/>
        <item x="14"/>
        <item x="23"/>
        <item x="17"/>
        <item x="57"/>
        <item x="71"/>
        <item x="84"/>
        <item x="7"/>
        <item x="8"/>
        <item x="41"/>
        <item x="54"/>
        <item x="52"/>
        <item x="85"/>
        <item x="69"/>
        <item x="30"/>
        <item x="78"/>
        <item x="22"/>
        <item x="19"/>
        <item x="21"/>
        <item x="68"/>
        <item x="16"/>
        <item x="80"/>
        <item x="33"/>
        <item x="36"/>
        <item x="15"/>
        <item x="45"/>
        <item x="32"/>
        <item x="53"/>
        <item x="34"/>
        <item x="60"/>
        <item x="31"/>
        <item x="40"/>
        <item x="47"/>
        <item x="90"/>
        <item x="44"/>
        <item x="48"/>
        <item x="81"/>
        <item x="86"/>
        <item x="59"/>
        <item x="49"/>
        <item x="35"/>
        <item x="28"/>
        <item x="89"/>
        <item f="1" x="91"/>
        <item f="1" x="92"/>
        <item f="1" x="93"/>
        <item f="1" x="94"/>
        <item f="1" x="95"/>
        <item f="1" x="96"/>
        <item f="1" x="97"/>
        <item f="1" x="98"/>
        <item f="1" x="99"/>
        <item f="1" x="100"/>
        <item f="1" x="101"/>
        <item f="1" x="102"/>
        <item f="1" x="103"/>
        <item f="1" x="104"/>
        <item f="1" x="105"/>
        <item f="1" x="106"/>
        <item f="1" x="107"/>
        <item f="1" x="108"/>
        <item t="default"/>
      </items>
    </pivotField>
    <pivotField showAll="0"/>
    <pivotField showAll="0"/>
    <pivotField numFmtId="14" showAll="0">
      <items count="7">
        <item x="5"/>
        <item x="4"/>
        <item x="3"/>
        <item x="2"/>
        <item x="1"/>
        <item x="0"/>
        <item t="default"/>
      </items>
    </pivotField>
    <pivotField dataField="1" showAll="0"/>
    <pivotField axis="axisCol" showAll="0">
      <items count="3">
        <item x="1"/>
        <item h="1" x="0"/>
        <item t="default"/>
      </items>
    </pivotField>
    <pivotField showAll="0">
      <items count="7">
        <item x="5"/>
        <item x="4"/>
        <item x="3"/>
        <item x="2"/>
        <item x="1"/>
        <item x="0"/>
        <item t="default"/>
      </items>
    </pivotField>
  </pivotFields>
  <rowFields count="1">
    <field x="0"/>
  </rowFields>
  <rowItems count="67">
    <i>
      <x/>
    </i>
    <i>
      <x v="1"/>
    </i>
    <i>
      <x v="2"/>
    </i>
    <i>
      <x v="4"/>
    </i>
    <i>
      <x v="5"/>
    </i>
    <i>
      <x v="7"/>
    </i>
    <i>
      <x v="8"/>
    </i>
    <i>
      <x v="10"/>
    </i>
    <i>
      <x v="14"/>
    </i>
    <i>
      <x v="15"/>
    </i>
    <i>
      <x v="21"/>
    </i>
    <i>
      <x v="22"/>
    </i>
    <i>
      <x v="23"/>
    </i>
    <i>
      <x v="25"/>
    </i>
    <i>
      <x v="27"/>
    </i>
    <i>
      <x v="29"/>
    </i>
    <i>
      <x v="32"/>
    </i>
    <i>
      <x v="33"/>
    </i>
    <i>
      <x v="36"/>
    </i>
    <i>
      <x v="38"/>
    </i>
    <i>
      <x v="43"/>
    </i>
    <i>
      <x v="44"/>
    </i>
    <i>
      <x v="47"/>
    </i>
    <i>
      <x v="48"/>
    </i>
    <i>
      <x v="49"/>
    </i>
    <i>
      <x v="50"/>
    </i>
    <i>
      <x v="51"/>
    </i>
    <i>
      <x v="52"/>
    </i>
    <i>
      <x v="53"/>
    </i>
    <i>
      <x v="54"/>
    </i>
    <i>
      <x v="58"/>
    </i>
    <i>
      <x v="59"/>
    </i>
    <i>
      <x v="60"/>
    </i>
    <i>
      <x v="61"/>
    </i>
    <i>
      <x v="62"/>
    </i>
    <i>
      <x v="63"/>
    </i>
    <i>
      <x v="67"/>
    </i>
    <i>
      <x v="69"/>
    </i>
    <i>
      <x v="74"/>
    </i>
    <i>
      <x v="76"/>
    </i>
    <i>
      <x v="78"/>
    </i>
    <i>
      <x v="79"/>
    </i>
    <i>
      <x v="80"/>
    </i>
    <i>
      <x v="81"/>
    </i>
    <i>
      <x v="82"/>
    </i>
    <i>
      <x v="84"/>
    </i>
    <i>
      <x v="85"/>
    </i>
    <i>
      <x v="87"/>
    </i>
    <i>
      <x v="90"/>
    </i>
    <i>
      <x v="91"/>
    </i>
    <i>
      <x v="92"/>
    </i>
    <i>
      <x v="93"/>
    </i>
    <i>
      <x v="94"/>
    </i>
    <i>
      <x v="95"/>
    </i>
    <i>
      <x v="96"/>
    </i>
    <i>
      <x v="97"/>
    </i>
    <i>
      <x v="98"/>
    </i>
    <i>
      <x v="99"/>
    </i>
    <i>
      <x v="100"/>
    </i>
    <i>
      <x v="101"/>
    </i>
    <i>
      <x v="102"/>
    </i>
    <i>
      <x v="103"/>
    </i>
    <i>
      <x v="104"/>
    </i>
    <i>
      <x v="105"/>
    </i>
    <i>
      <x v="106"/>
    </i>
    <i>
      <x v="107"/>
    </i>
    <i>
      <x v="108"/>
    </i>
  </rowItems>
  <colFields count="1">
    <field x="5"/>
  </colFields>
  <colItems count="1">
    <i>
      <x/>
    </i>
  </colItems>
  <dataFields count="1">
    <dataField name="Sum of Value" fld="4" baseField="0" baseItem="0"/>
  </dataFields>
  <pivotTableStyleInfo name="PivotStyleLight16" showRowHeaders="1" showColHeaders="1" showRowStripes="0" showColStripes="0" showLastColumn="1"/>
  <filters count="1">
    <filter fld="3" type="dateBetween" evalOrder="-1" id="28" name="Year">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79131-E4CC-41AA-9730-67A823036266}"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6:G40" firstHeaderRow="1" firstDataRow="2" firstDataCol="1" rowPageCount="1" colPageCount="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h="1" f="1" x="99"/>
        <item h="1" f="1" x="100"/>
        <item h="1" f="1" x="101"/>
        <item h="1" f="1" x="102"/>
        <item h="1" f="1" x="103"/>
        <item h="1" f="1" x="104"/>
        <item f="1" x="105"/>
        <item f="1" x="106"/>
        <item h="1" f="1" x="107"/>
        <item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Col" showAll="0">
      <items count="7">
        <item x="5"/>
        <item x="4"/>
        <item x="3"/>
        <item x="2"/>
        <item x="1"/>
        <item x="0"/>
        <item t="default"/>
      </items>
    </pivotField>
  </pivotFields>
  <rowFields count="1">
    <field x="0"/>
  </rowFields>
  <rowItems count="3">
    <i>
      <x v="105"/>
    </i>
    <i>
      <x v="106"/>
    </i>
    <i>
      <x v="108"/>
    </i>
  </rowItems>
  <colFields count="1">
    <field x="6"/>
  </colFields>
  <colItems count="6">
    <i>
      <x/>
    </i>
    <i>
      <x v="1"/>
    </i>
    <i>
      <x v="2"/>
    </i>
    <i>
      <x v="3"/>
    </i>
    <i>
      <x v="4"/>
    </i>
    <i>
      <x v="5"/>
    </i>
  </colItems>
  <pageFields count="1">
    <pageField fld="5" hier="-1"/>
  </pageFields>
  <dataFields count="1">
    <dataField name="Sum of Value" fld="4" baseField="0" baseItem="0"/>
  </dataFields>
  <pivotTableStyleInfo name="PivotStyleLight16" showRowHeaders="1" showColHeaders="1" showRowStripes="0" showColStripes="0" showLastColumn="1"/>
  <filters count="1">
    <filter fld="3" type="dateBetween" evalOrder="-1" id="5" name="Year">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7B53FA-C342-4F1E-BCE0-837C002AA5D6}" name="PivotTable20"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14:G18" firstHeaderRow="1" firstDataRow="2" firstDataCol="1" rowPageCount="1" colPageCount="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f="1" x="95"/>
        <item h="1" f="1" x="96"/>
        <item f="1" x="97"/>
        <item f="1" x="98"/>
        <item h="1" f="1" x="99"/>
        <item h="1" f="1" x="100"/>
        <item h="1" f="1" x="101"/>
        <item h="1" f="1" x="102"/>
        <item h="1" f="1" x="103"/>
        <item h="1" f="1" x="104"/>
        <item h="1" f="1" x="105"/>
        <item h="1" f="1" x="106"/>
        <item h="1"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Col" showAll="0">
      <items count="7">
        <item x="5"/>
        <item x="4"/>
        <item x="3"/>
        <item x="2"/>
        <item x="1"/>
        <item x="0"/>
        <item t="default"/>
      </items>
    </pivotField>
  </pivotFields>
  <rowFields count="1">
    <field x="0"/>
  </rowFields>
  <rowItems count="3">
    <i>
      <x v="95"/>
    </i>
    <i>
      <x v="97"/>
    </i>
    <i>
      <x v="98"/>
    </i>
  </rowItems>
  <colFields count="1">
    <field x="6"/>
  </colFields>
  <colItems count="6">
    <i>
      <x/>
    </i>
    <i>
      <x v="1"/>
    </i>
    <i>
      <x v="2"/>
    </i>
    <i>
      <x v="3"/>
    </i>
    <i>
      <x v="4"/>
    </i>
    <i>
      <x v="5"/>
    </i>
  </colItems>
  <pageFields count="1">
    <pageField fld="5" hier="-1"/>
  </pageFields>
  <dataFields count="1">
    <dataField name="Sum of Value" fld="4" baseField="0" baseItem="0"/>
  </dataFields>
  <pivotTableStyleInfo name="PivotStyleLight16" showRowHeaders="1" showColHeaders="1" showRowStripes="0" showColStripes="0" showLastColumn="1"/>
  <filters count="1">
    <filter fld="3" type="dateBetween" evalOrder="-1" id="5" name="Year">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CEBCEA-241F-4005-A81E-654D0041377F}"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D47:J50" firstHeaderRow="1" firstDataRow="2" firstDataCol="1" rowPageCount="1" colPageCount="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h="1" f="1" x="99"/>
        <item h="1" f="1" x="100"/>
        <item h="1" f="1" x="101"/>
        <item h="1" f="1" x="102"/>
        <item h="1" f="1" x="103"/>
        <item h="1" f="1" x="104"/>
        <item h="1" f="1" x="105"/>
        <item h="1" f="1" x="106"/>
        <item h="1"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Col" showAll="0">
      <items count="7">
        <item x="5"/>
        <item x="4"/>
        <item x="3"/>
        <item x="2"/>
        <item x="1"/>
        <item x="0"/>
        <item t="default"/>
      </items>
    </pivotField>
  </pivotFields>
  <rowFields count="1">
    <field x="0"/>
  </rowFields>
  <rowItems count="2">
    <i>
      <x v="52"/>
    </i>
    <i>
      <x v="76"/>
    </i>
  </rowItems>
  <colFields count="1">
    <field x="6"/>
  </colFields>
  <colItems count="6">
    <i>
      <x/>
    </i>
    <i>
      <x v="1"/>
    </i>
    <i>
      <x v="2"/>
    </i>
    <i>
      <x v="3"/>
    </i>
    <i>
      <x v="4"/>
    </i>
    <i>
      <x v="5"/>
    </i>
  </colItems>
  <pageFields count="1">
    <pageField fld="5" hier="-1"/>
  </pageFields>
  <dataFields count="1">
    <dataField name="Sum of Value" fld="4" baseField="0" baseItem="0"/>
  </dataFields>
  <chartFormats count="11">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0" count="1" selected="0">
            <x v="106"/>
          </reference>
        </references>
      </pivotArea>
    </chartFormat>
    <chartFormat chart="0" format="6" series="1">
      <pivotArea type="data" outline="0" fieldPosition="0">
        <references count="2">
          <reference field="4294967294" count="1" selected="0">
            <x v="0"/>
          </reference>
          <reference field="0" count="1" selected="0">
            <x v="108"/>
          </reference>
        </references>
      </pivotArea>
    </chartFormat>
    <chartFormat chart="0" format="12" series="1">
      <pivotArea type="data" outline="0" fieldPosition="0">
        <references count="2">
          <reference field="4294967294" count="1" selected="0">
            <x v="0"/>
          </reference>
          <reference field="6" count="1" selected="0">
            <x v="0"/>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4"/>
          </reference>
        </references>
      </pivotArea>
    </chartFormat>
    <chartFormat chart="0"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61C9CA-1F4B-413F-BB5A-CF780191A778}" name="PivotTable2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25:G31" firstHeaderRow="1" firstDataRow="2" firstDataCol="1" rowPageCount="1" colPageCount="1"/>
  <pivotFields count="7">
    <pivotField axis="axisRow"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f="1" x="99"/>
        <item f="1" x="100"/>
        <item f="1" x="101"/>
        <item f="1" x="102"/>
        <item h="1" f="1" x="103"/>
        <item h="1" f="1" x="104"/>
        <item h="1" f="1" x="105"/>
        <item h="1" f="1" x="106"/>
        <item h="1" f="1" x="107"/>
        <item f="1" x="108"/>
        <item t="default"/>
      </items>
    </pivotField>
    <pivotField showAll="0"/>
    <pivotField showAll="0"/>
    <pivotField numFmtId="14" showAll="0">
      <items count="7">
        <item x="5"/>
        <item x="4"/>
        <item x="3"/>
        <item x="2"/>
        <item x="1"/>
        <item x="0"/>
        <item t="default"/>
      </items>
    </pivotField>
    <pivotField dataField="1" showAll="0"/>
    <pivotField axis="axisPage" showAll="0">
      <items count="3">
        <item x="1"/>
        <item x="0"/>
        <item t="default"/>
      </items>
    </pivotField>
    <pivotField axis="axisCol" showAll="0">
      <items count="7">
        <item x="5"/>
        <item x="4"/>
        <item x="3"/>
        <item x="2"/>
        <item x="1"/>
        <item x="0"/>
        <item t="default"/>
      </items>
    </pivotField>
  </pivotFields>
  <rowFields count="1">
    <field x="0"/>
  </rowFields>
  <rowItems count="5">
    <i>
      <x v="99"/>
    </i>
    <i>
      <x v="100"/>
    </i>
    <i>
      <x v="101"/>
    </i>
    <i>
      <x v="102"/>
    </i>
    <i>
      <x v="108"/>
    </i>
  </rowItems>
  <colFields count="1">
    <field x="6"/>
  </colFields>
  <colItems count="6">
    <i>
      <x/>
    </i>
    <i>
      <x v="1"/>
    </i>
    <i>
      <x v="2"/>
    </i>
    <i>
      <x v="3"/>
    </i>
    <i>
      <x v="4"/>
    </i>
    <i>
      <x v="5"/>
    </i>
  </colItems>
  <pageFields count="1">
    <pageField fld="5" item="0" hier="-1"/>
  </pageFields>
  <dataFields count="1">
    <dataField name="Sum of Value" fld="4" baseField="0" baseItem="0"/>
  </dataFields>
  <pivotTableStyleInfo name="PivotStyleLight16" showRowHeaders="1" showColHeaders="1" showRowStripes="0" showColStripes="0" showLastColumn="1"/>
  <filters count="1">
    <filter fld="3" type="dateBetween" evalOrder="-1" id="5" name="Year">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4CA25-1391-4A10-9522-E73ACEEDA021}"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25:E32" firstHeaderRow="1" firstDataRow="2" firstDataCol="1" rowPageCount="1" colPageCount="1"/>
  <pivotFields count="7">
    <pivotField axis="axisCol"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f="1" x="99"/>
        <item f="1" x="100"/>
        <item f="1" x="101"/>
        <item f="1" x="102"/>
        <item h="1" f="1" x="103"/>
        <item h="1" f="1" x="104"/>
        <item h="1" f="1" x="105"/>
        <item h="1" f="1" x="106"/>
        <item h="1"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Row" showAll="0">
      <items count="7">
        <item x="5"/>
        <item x="4"/>
        <item x="3"/>
        <item x="2"/>
        <item x="1"/>
        <item x="0"/>
        <item t="default"/>
      </items>
    </pivotField>
  </pivotFields>
  <rowFields count="1">
    <field x="6"/>
  </rowFields>
  <rowItems count="6">
    <i>
      <x/>
    </i>
    <i>
      <x v="1"/>
    </i>
    <i>
      <x v="2"/>
    </i>
    <i>
      <x v="3"/>
    </i>
    <i>
      <x v="4"/>
    </i>
    <i>
      <x v="5"/>
    </i>
  </rowItems>
  <colFields count="1">
    <field x="0"/>
  </colFields>
  <colItems count="4">
    <i>
      <x v="99"/>
    </i>
    <i>
      <x v="100"/>
    </i>
    <i>
      <x v="101"/>
    </i>
    <i>
      <x v="102"/>
    </i>
  </colItems>
  <pageFields count="1">
    <pageField fld="5" hier="-1"/>
  </pageFields>
  <dataFields count="1">
    <dataField name="Sum of Value" fld="4" baseField="0" baseItem="0"/>
  </dataFields>
  <chartFormats count="12">
    <chartFormat chart="0" format="0" series="1">
      <pivotArea type="data" outline="0" fieldPosition="0">
        <references count="2">
          <reference field="4294967294" count="1" selected="0">
            <x v="0"/>
          </reference>
          <reference field="0" count="1" selected="0">
            <x v="99"/>
          </reference>
        </references>
      </pivotArea>
    </chartFormat>
    <chartFormat chart="0" format="1" series="1">
      <pivotArea type="data" outline="0" fieldPosition="0">
        <references count="2">
          <reference field="4294967294" count="1" selected="0">
            <x v="0"/>
          </reference>
          <reference field="0" count="1" selected="0">
            <x v="100"/>
          </reference>
        </references>
      </pivotArea>
    </chartFormat>
    <chartFormat chart="0" format="2" series="1">
      <pivotArea type="data" outline="0" fieldPosition="0">
        <references count="2">
          <reference field="4294967294" count="1" selected="0">
            <x v="0"/>
          </reference>
          <reference field="0" count="1" selected="0">
            <x v="101"/>
          </reference>
        </references>
      </pivotArea>
    </chartFormat>
    <chartFormat chart="0" format="3" series="1">
      <pivotArea type="data" outline="0" fieldPosition="0">
        <references count="2">
          <reference field="4294967294" count="1" selected="0">
            <x v="0"/>
          </reference>
          <reference field="0" count="1" selected="0">
            <x v="102"/>
          </reference>
        </references>
      </pivotArea>
    </chartFormat>
    <chartFormat chart="0" format="4" series="1">
      <pivotArea type="data" outline="0" fieldPosition="0">
        <references count="2">
          <reference field="4294967294" count="1" selected="0">
            <x v="0"/>
          </reference>
          <reference field="0" count="1" selected="0">
            <x v="107"/>
          </reference>
        </references>
      </pivotArea>
    </chartFormat>
    <chartFormat chart="0" format="5" series="1">
      <pivotArea type="data" outline="0" fieldPosition="0">
        <references count="2">
          <reference field="4294967294" count="1" selected="0">
            <x v="0"/>
          </reference>
          <reference field="0" count="1" selected="0">
            <x v="108"/>
          </reference>
        </references>
      </pivotArea>
    </chartFormat>
    <chartFormat chart="20" format="12" series="1">
      <pivotArea type="data" outline="0" fieldPosition="0">
        <references count="2">
          <reference field="4294967294" count="1" selected="0">
            <x v="0"/>
          </reference>
          <reference field="0" count="1" selected="0">
            <x v="99"/>
          </reference>
        </references>
      </pivotArea>
    </chartFormat>
    <chartFormat chart="20" format="13" series="1">
      <pivotArea type="data" outline="0" fieldPosition="0">
        <references count="2">
          <reference field="4294967294" count="1" selected="0">
            <x v="0"/>
          </reference>
          <reference field="0" count="1" selected="0">
            <x v="100"/>
          </reference>
        </references>
      </pivotArea>
    </chartFormat>
    <chartFormat chart="20" format="14" series="1">
      <pivotArea type="data" outline="0" fieldPosition="0">
        <references count="2">
          <reference field="4294967294" count="1" selected="0">
            <x v="0"/>
          </reference>
          <reference field="0" count="1" selected="0">
            <x v="101"/>
          </reference>
        </references>
      </pivotArea>
    </chartFormat>
    <chartFormat chart="20" format="15" series="1">
      <pivotArea type="data" outline="0" fieldPosition="0">
        <references count="2">
          <reference field="4294967294" count="1" selected="0">
            <x v="0"/>
          </reference>
          <reference field="0" count="1" selected="0">
            <x v="102"/>
          </reference>
        </references>
      </pivotArea>
    </chartFormat>
    <chartFormat chart="20" format="16" series="1">
      <pivotArea type="data" outline="0" fieldPosition="0">
        <references count="2">
          <reference field="4294967294" count="1" selected="0">
            <x v="0"/>
          </reference>
          <reference field="0" count="1" selected="0">
            <x v="107"/>
          </reference>
        </references>
      </pivotArea>
    </chartFormat>
    <chartFormat chart="20" format="17" series="1">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97A1E6-D543-41C4-91E9-A15ADF9F2FD5}"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41:D48" firstHeaderRow="1" firstDataRow="2" firstDataCol="1" rowPageCount="1" colPageCount="1"/>
  <pivotFields count="7">
    <pivotField axis="axisCol"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h="1" f="1" x="95"/>
        <item h="1" f="1" x="96"/>
        <item h="1" f="1" x="97"/>
        <item h="1" f="1" x="98"/>
        <item h="1" f="1" x="99"/>
        <item h="1" f="1" x="100"/>
        <item h="1" f="1" x="101"/>
        <item h="1" f="1" x="102"/>
        <item h="1" f="1" x="103"/>
        <item h="1" f="1" x="104"/>
        <item f="1" x="105"/>
        <item f="1" x="106"/>
        <item h="1" f="1" x="107"/>
        <item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Row" showAll="0">
      <items count="7">
        <item x="5"/>
        <item x="4"/>
        <item x="3"/>
        <item x="2"/>
        <item x="1"/>
        <item x="0"/>
        <item t="default"/>
      </items>
    </pivotField>
  </pivotFields>
  <rowFields count="1">
    <field x="6"/>
  </rowFields>
  <rowItems count="6">
    <i>
      <x/>
    </i>
    <i>
      <x v="1"/>
    </i>
    <i>
      <x v="2"/>
    </i>
    <i>
      <x v="3"/>
    </i>
    <i>
      <x v="4"/>
    </i>
    <i>
      <x v="5"/>
    </i>
  </rowItems>
  <colFields count="1">
    <field x="0"/>
  </colFields>
  <colItems count="3">
    <i>
      <x v="105"/>
    </i>
    <i>
      <x v="106"/>
    </i>
    <i>
      <x v="108"/>
    </i>
  </colItems>
  <pageFields count="1">
    <pageField fld="5" hier="-1"/>
  </pageFields>
  <dataFields count="1">
    <dataField name="Sum of Value" fld="4" baseField="0" baseItem="0"/>
  </dataFields>
  <chartFormats count="11">
    <chartFormat chart="0" format="0" series="1">
      <pivotArea type="data" outline="0" fieldPosition="0">
        <references count="2">
          <reference field="4294967294" count="1" selected="0">
            <x v="0"/>
          </reference>
          <reference field="0" count="1" selected="0">
            <x v="99"/>
          </reference>
        </references>
      </pivotArea>
    </chartFormat>
    <chartFormat chart="0" format="1" series="1">
      <pivotArea type="data" outline="0" fieldPosition="0">
        <references count="2">
          <reference field="4294967294" count="1" selected="0">
            <x v="0"/>
          </reference>
          <reference field="0" count="1" selected="0">
            <x v="100"/>
          </reference>
        </references>
      </pivotArea>
    </chartFormat>
    <chartFormat chart="0" format="2" series="1">
      <pivotArea type="data" outline="0" fieldPosition="0">
        <references count="2">
          <reference field="4294967294" count="1" selected="0">
            <x v="0"/>
          </reference>
          <reference field="0" count="1" selected="0">
            <x v="101"/>
          </reference>
        </references>
      </pivotArea>
    </chartFormat>
    <chartFormat chart="0" format="3" series="1">
      <pivotArea type="data" outline="0" fieldPosition="0">
        <references count="2">
          <reference field="4294967294" count="1" selected="0">
            <x v="0"/>
          </reference>
          <reference field="0" count="1" selected="0">
            <x v="102"/>
          </reference>
        </references>
      </pivotArea>
    </chartFormat>
    <chartFormat chart="1" format="0" series="1">
      <pivotArea type="data" outline="0" fieldPosition="0">
        <references count="2">
          <reference field="4294967294" count="1" selected="0">
            <x v="0"/>
          </reference>
          <reference field="0" count="1" selected="0">
            <x v="105"/>
          </reference>
        </references>
      </pivotArea>
    </chartFormat>
    <chartFormat chart="1" format="1" series="1">
      <pivotArea type="data" outline="0" fieldPosition="0">
        <references count="2">
          <reference field="4294967294" count="1" selected="0">
            <x v="0"/>
          </reference>
          <reference field="0" count="1" selected="0">
            <x v="106"/>
          </reference>
        </references>
      </pivotArea>
    </chartFormat>
    <chartFormat chart="1" format="2" series="1">
      <pivotArea type="data" outline="0" fieldPosition="0">
        <references count="2">
          <reference field="4294967294" count="1" selected="0">
            <x v="0"/>
          </reference>
          <reference field="0" count="1" selected="0">
            <x v="107"/>
          </reference>
        </references>
      </pivotArea>
    </chartFormat>
    <chartFormat chart="1" format="3" series="1">
      <pivotArea type="data" outline="0" fieldPosition="0">
        <references count="2">
          <reference field="4294967294" count="1" selected="0">
            <x v="0"/>
          </reference>
          <reference field="0" count="1" selected="0">
            <x v="108"/>
          </reference>
        </references>
      </pivotArea>
    </chartFormat>
    <chartFormat chart="7" format="7" series="1">
      <pivotArea type="data" outline="0" fieldPosition="0">
        <references count="2">
          <reference field="4294967294" count="1" selected="0">
            <x v="0"/>
          </reference>
          <reference field="0" count="1" selected="0">
            <x v="105"/>
          </reference>
        </references>
      </pivotArea>
    </chartFormat>
    <chartFormat chart="7" format="8" series="1">
      <pivotArea type="data" outline="0" fieldPosition="0">
        <references count="2">
          <reference field="4294967294" count="1" selected="0">
            <x v="0"/>
          </reference>
          <reference field="0" count="1" selected="0">
            <x v="106"/>
          </reference>
        </references>
      </pivotArea>
    </chartFormat>
    <chartFormat chart="7" format="9" series="1">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E35FAD-33BF-47D5-89D6-AA95834F4DE8}"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E10" firstHeaderRow="1" firstDataRow="2" firstDataCol="1" rowPageCount="1" colPageCount="1"/>
  <pivotFields count="7">
    <pivotField axis="axisCol"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f="1" x="92"/>
        <item f="1" x="93"/>
        <item f="1" x="94"/>
        <item h="1" f="1" x="95"/>
        <item h="1" f="1" x="96"/>
        <item h="1" f="1" x="97"/>
        <item h="1" f="1" x="98"/>
        <item h="1" f="1" x="99"/>
        <item h="1" f="1" x="100"/>
        <item h="1" f="1" x="101"/>
        <item h="1" f="1" x="102"/>
        <item h="1" f="1" x="103"/>
        <item h="1" f="1" x="104"/>
        <item h="1" f="1" x="105"/>
        <item h="1" f="1" x="106"/>
        <item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Row" showAll="0">
      <items count="7">
        <item x="5"/>
        <item x="4"/>
        <item x="3"/>
        <item x="2"/>
        <item x="1"/>
        <item x="0"/>
        <item t="default"/>
      </items>
    </pivotField>
  </pivotFields>
  <rowFields count="1">
    <field x="6"/>
  </rowFields>
  <rowItems count="6">
    <i>
      <x/>
    </i>
    <i>
      <x v="1"/>
    </i>
    <i>
      <x v="2"/>
    </i>
    <i>
      <x v="3"/>
    </i>
    <i>
      <x v="4"/>
    </i>
    <i>
      <x v="5"/>
    </i>
  </rowItems>
  <colFields count="1">
    <field x="0"/>
  </colFields>
  <colItems count="4">
    <i>
      <x v="92"/>
    </i>
    <i>
      <x v="93"/>
    </i>
    <i>
      <x v="94"/>
    </i>
    <i>
      <x v="107"/>
    </i>
  </colItems>
  <pageFields count="1">
    <pageField fld="5" hier="-1"/>
  </pageFields>
  <dataFields count="1">
    <dataField name="Sum of Value" fld="4" baseField="0" baseItem="0"/>
  </dataFields>
  <formats count="5">
    <format dxfId="105">
      <pivotArea outline="0" collapsedLevelsAreSubtotals="1" fieldPosition="0">
        <references count="1">
          <reference field="0" count="1" selected="0">
            <x v="94"/>
          </reference>
        </references>
      </pivotArea>
    </format>
    <format dxfId="104">
      <pivotArea outline="0" collapsedLevelsAreSubtotals="1" fieldPosition="0">
        <references count="1">
          <reference field="0" count="1" selected="0">
            <x v="93"/>
          </reference>
        </references>
      </pivotArea>
    </format>
    <format dxfId="103">
      <pivotArea outline="0" collapsedLevelsAreSubtotals="1" fieldPosition="0">
        <references count="1">
          <reference field="0" count="1" selected="0">
            <x v="92"/>
          </reference>
        </references>
      </pivotArea>
    </format>
    <format dxfId="102">
      <pivotArea outline="0" collapsedLevelsAreSubtotals="1" fieldPosition="0">
        <references count="1">
          <reference field="0" count="1" selected="0">
            <x v="91"/>
          </reference>
        </references>
      </pivotArea>
    </format>
    <format dxfId="101">
      <pivotArea outline="0" collapsedLevelsAreSubtotals="1" fieldPosition="0">
        <references count="1">
          <reference field="0" count="1" selected="0">
            <x v="107"/>
          </reference>
        </references>
      </pivotArea>
    </format>
  </formats>
  <chartFormats count="10">
    <chartFormat chart="1" format="0" series="1">
      <pivotArea type="data" outline="0" fieldPosition="0">
        <references count="2">
          <reference field="4294967294" count="1" selected="0">
            <x v="0"/>
          </reference>
          <reference field="0" count="1" selected="0">
            <x v="91"/>
          </reference>
        </references>
      </pivotArea>
    </chartFormat>
    <chartFormat chart="1" format="1" series="1">
      <pivotArea type="data" outline="0" fieldPosition="0">
        <references count="2">
          <reference field="4294967294" count="1" selected="0">
            <x v="0"/>
          </reference>
          <reference field="0" count="1" selected="0">
            <x v="92"/>
          </reference>
        </references>
      </pivotArea>
    </chartFormat>
    <chartFormat chart="1" format="2" series="1">
      <pivotArea type="data" outline="0" fieldPosition="0">
        <references count="2">
          <reference field="4294967294" count="1" selected="0">
            <x v="0"/>
          </reference>
          <reference field="0" count="1" selected="0">
            <x v="93"/>
          </reference>
        </references>
      </pivotArea>
    </chartFormat>
    <chartFormat chart="1" format="3" series="1">
      <pivotArea type="data" outline="0" fieldPosition="0">
        <references count="2">
          <reference field="4294967294" count="1" selected="0">
            <x v="0"/>
          </reference>
          <reference field="0" count="1" selected="0">
            <x v="94"/>
          </reference>
        </references>
      </pivotArea>
    </chartFormat>
    <chartFormat chart="1" format="4" series="1">
      <pivotArea type="data" outline="0" fieldPosition="0">
        <references count="2">
          <reference field="4294967294" count="1" selected="0">
            <x v="0"/>
          </reference>
          <reference field="0" count="1" selected="0">
            <x v="107"/>
          </reference>
        </references>
      </pivotArea>
    </chartFormat>
    <chartFormat chart="1" format="5" series="1">
      <pivotArea type="data" outline="0" fieldPosition="0">
        <references count="2">
          <reference field="4294967294" count="1" selected="0">
            <x v="0"/>
          </reference>
          <reference field="0" count="1" selected="0">
            <x v="108"/>
          </reference>
        </references>
      </pivotArea>
    </chartFormat>
    <chartFormat chart="15" format="10" series="1">
      <pivotArea type="data" outline="0" fieldPosition="0">
        <references count="2">
          <reference field="4294967294" count="1" selected="0">
            <x v="0"/>
          </reference>
          <reference field="0" count="1" selected="0">
            <x v="92"/>
          </reference>
        </references>
      </pivotArea>
    </chartFormat>
    <chartFormat chart="15" format="11" series="1">
      <pivotArea type="data" outline="0" fieldPosition="0">
        <references count="2">
          <reference field="4294967294" count="1" selected="0">
            <x v="0"/>
          </reference>
          <reference field="0" count="1" selected="0">
            <x v="93"/>
          </reference>
        </references>
      </pivotArea>
    </chartFormat>
    <chartFormat chart="15" format="12" series="1">
      <pivotArea type="data" outline="0" fieldPosition="0">
        <references count="2">
          <reference field="4294967294" count="1" selected="0">
            <x v="0"/>
          </reference>
          <reference field="0" count="1" selected="0">
            <x v="94"/>
          </reference>
        </references>
      </pivotArea>
    </chartFormat>
    <chartFormat chart="15" format="13" series="1">
      <pivotArea type="data" outline="0" fieldPosition="0">
        <references count="2">
          <reference field="4294967294" count="1" selected="0">
            <x v="0"/>
          </reference>
          <reference field="0" count="1" selected="0">
            <x v="10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BE70A8-BB69-4E61-88C6-33F4EC92C0C6}" name="PivotTable2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4:D21" firstHeaderRow="1" firstDataRow="2" firstDataCol="1" rowPageCount="1" colPageCount="1"/>
  <pivotFields count="7">
    <pivotField axis="axisCol" showAll="0">
      <items count="110">
        <item h="1" x="82"/>
        <item h="1" x="77"/>
        <item h="1" x="63"/>
        <item h="1" x="46"/>
        <item h="1" x="66"/>
        <item h="1" x="67"/>
        <item h="1" x="58"/>
        <item h="1" x="75"/>
        <item h="1" x="87"/>
        <item h="1" x="43"/>
        <item h="1" x="76"/>
        <item h="1" x="27"/>
        <item h="1" x="25"/>
        <item h="1" x="26"/>
        <item h="1" x="73"/>
        <item h="1" x="74"/>
        <item h="1" x="10"/>
        <item h="1" x="11"/>
        <item h="1" x="13"/>
        <item h="1" x="12"/>
        <item h="1" x="9"/>
        <item h="1" x="64"/>
        <item h="1" x="65"/>
        <item h="1" x="50"/>
        <item h="1" x="39"/>
        <item h="1" x="38"/>
        <item h="1" x="37"/>
        <item h="1" x="72"/>
        <item h="1" x="1"/>
        <item h="1" x="61"/>
        <item h="1" x="0"/>
        <item h="1" x="18"/>
        <item h="1" x="83"/>
        <item h="1" x="56"/>
        <item h="1" x="55"/>
        <item h="1" x="2"/>
        <item h="1" x="51"/>
        <item h="1" x="24"/>
        <item h="1" x="79"/>
        <item h="1" x="3"/>
        <item h="1" x="5"/>
        <item h="1" x="4"/>
        <item h="1" x="6"/>
        <item h="1" x="29"/>
        <item h="1" x="70"/>
        <item h="1" x="20"/>
        <item h="1" x="42"/>
        <item h="1" x="62"/>
        <item h="1" x="88"/>
        <item h="1" x="14"/>
        <item h="1" x="23"/>
        <item h="1" x="17"/>
        <item h="1" x="57"/>
        <item h="1" x="71"/>
        <item h="1" x="84"/>
        <item h="1" x="7"/>
        <item h="1" x="8"/>
        <item h="1" x="41"/>
        <item h="1" x="54"/>
        <item h="1" x="52"/>
        <item h="1" x="85"/>
        <item h="1" x="69"/>
        <item h="1" x="30"/>
        <item h="1" x="78"/>
        <item h="1" x="22"/>
        <item h="1" x="19"/>
        <item h="1" x="21"/>
        <item h="1" x="68"/>
        <item h="1" x="16"/>
        <item h="1" x="80"/>
        <item h="1" x="33"/>
        <item h="1" x="36"/>
        <item h="1" x="15"/>
        <item h="1" x="45"/>
        <item h="1" x="32"/>
        <item h="1" x="53"/>
        <item h="1" x="34"/>
        <item h="1" x="60"/>
        <item h="1" x="31"/>
        <item h="1" x="40"/>
        <item h="1" x="47"/>
        <item h="1" x="90"/>
        <item h="1" x="44"/>
        <item h="1" x="48"/>
        <item h="1" x="81"/>
        <item h="1" x="86"/>
        <item h="1" x="59"/>
        <item h="1" x="49"/>
        <item h="1" x="35"/>
        <item h="1" x="28"/>
        <item h="1" x="89"/>
        <item h="1" f="1" x="91"/>
        <item h="1" f="1" x="92"/>
        <item h="1" f="1" x="93"/>
        <item h="1" f="1" x="94"/>
        <item f="1" x="95"/>
        <item h="1" f="1" x="96"/>
        <item f="1" x="97"/>
        <item f="1" x="98"/>
        <item h="1" f="1" x="99"/>
        <item h="1" f="1" x="100"/>
        <item h="1" f="1" x="101"/>
        <item h="1" f="1" x="102"/>
        <item h="1" f="1" x="103"/>
        <item h="1" f="1" x="104"/>
        <item h="1" f="1" x="105"/>
        <item h="1" f="1" x="106"/>
        <item h="1" f="1" x="107"/>
        <item h="1" f="1" x="108"/>
        <item t="default"/>
      </items>
    </pivotField>
    <pivotField showAll="0"/>
    <pivotField showAll="0"/>
    <pivotField numFmtId="14" showAll="0">
      <items count="7">
        <item x="5"/>
        <item x="4"/>
        <item x="3"/>
        <item x="2"/>
        <item x="1"/>
        <item x="0"/>
        <item t="default"/>
      </items>
    </pivotField>
    <pivotField dataField="1" showAll="0"/>
    <pivotField axis="axisPage" multipleItemSelectionAllowed="1" showAll="0">
      <items count="3">
        <item x="1"/>
        <item h="1" x="0"/>
        <item t="default"/>
      </items>
    </pivotField>
    <pivotField axis="axisRow" showAll="0">
      <items count="7">
        <item x="5"/>
        <item x="4"/>
        <item x="3"/>
        <item x="2"/>
        <item x="1"/>
        <item x="0"/>
        <item t="default"/>
      </items>
    </pivotField>
  </pivotFields>
  <rowFields count="1">
    <field x="6"/>
  </rowFields>
  <rowItems count="6">
    <i>
      <x/>
    </i>
    <i>
      <x v="1"/>
    </i>
    <i>
      <x v="2"/>
    </i>
    <i>
      <x v="3"/>
    </i>
    <i>
      <x v="4"/>
    </i>
    <i>
      <x v="5"/>
    </i>
  </rowItems>
  <colFields count="1">
    <field x="0"/>
  </colFields>
  <colItems count="3">
    <i>
      <x v="95"/>
    </i>
    <i>
      <x v="97"/>
    </i>
    <i>
      <x v="98"/>
    </i>
  </colItems>
  <pageFields count="1">
    <pageField fld="5" hier="-1"/>
  </pageFields>
  <dataFields count="1">
    <dataField name="Sum of Value" fld="4" baseField="0" baseItem="0"/>
  </dataFields>
  <chartFormats count="10">
    <chartFormat chart="0" format="0" series="1">
      <pivotArea type="data" outline="0" fieldPosition="0">
        <references count="2">
          <reference field="4294967294" count="1" selected="0">
            <x v="0"/>
          </reference>
          <reference field="0" count="1" selected="0">
            <x v="95"/>
          </reference>
        </references>
      </pivotArea>
    </chartFormat>
    <chartFormat chart="0" format="1" series="1">
      <pivotArea type="data" outline="0" fieldPosition="0">
        <references count="2">
          <reference field="4294967294" count="1" selected="0">
            <x v="0"/>
          </reference>
          <reference field="0" count="1" selected="0">
            <x v="97"/>
          </reference>
        </references>
      </pivotArea>
    </chartFormat>
    <chartFormat chart="0" format="2" series="1">
      <pivotArea type="data" outline="0" fieldPosition="0">
        <references count="2">
          <reference field="4294967294" count="1" selected="0">
            <x v="0"/>
          </reference>
          <reference field="0" count="1" selected="0">
            <x v="98"/>
          </reference>
        </references>
      </pivotArea>
    </chartFormat>
    <chartFormat chart="0" format="3" series="1">
      <pivotArea type="data" outline="0" fieldPosition="0">
        <references count="2">
          <reference field="4294967294" count="1" selected="0">
            <x v="0"/>
          </reference>
          <reference field="0" count="1" selected="0">
            <x v="107"/>
          </reference>
        </references>
      </pivotArea>
    </chartFormat>
    <chartFormat chart="0" format="4" series="1">
      <pivotArea type="data" outline="0" fieldPosition="0">
        <references count="2">
          <reference field="4294967294" count="1" selected="0">
            <x v="0"/>
          </reference>
          <reference field="0" count="1" selected="0">
            <x v="108"/>
          </reference>
        </references>
      </pivotArea>
    </chartFormat>
    <chartFormat chart="12" format="10" series="1">
      <pivotArea type="data" outline="0" fieldPosition="0">
        <references count="2">
          <reference field="4294967294" count="1" selected="0">
            <x v="0"/>
          </reference>
          <reference field="0" count="1" selected="0">
            <x v="95"/>
          </reference>
        </references>
      </pivotArea>
    </chartFormat>
    <chartFormat chart="12" format="11" series="1">
      <pivotArea type="data" outline="0" fieldPosition="0">
        <references count="2">
          <reference field="4294967294" count="1" selected="0">
            <x v="0"/>
          </reference>
          <reference field="0" count="1" selected="0">
            <x v="97"/>
          </reference>
        </references>
      </pivotArea>
    </chartFormat>
    <chartFormat chart="12" format="12" series="1">
      <pivotArea type="data" outline="0" fieldPosition="0">
        <references count="2">
          <reference field="4294967294" count="1" selected="0">
            <x v="0"/>
          </reference>
          <reference field="0" count="1" selected="0">
            <x v="98"/>
          </reference>
        </references>
      </pivotArea>
    </chartFormat>
    <chartFormat chart="12" format="13" series="1">
      <pivotArea type="data" outline="0" fieldPosition="0">
        <references count="2">
          <reference field="4294967294" count="1" selected="0">
            <x v="0"/>
          </reference>
          <reference field="0" count="1" selected="0">
            <x v="107"/>
          </reference>
        </references>
      </pivotArea>
    </chartFormat>
    <chartFormat chart="12" format="14" series="1">
      <pivotArea type="data" outline="0" fieldPosition="0">
        <references count="2">
          <reference field="4294967294" count="1" selected="0">
            <x v="0"/>
          </reference>
          <reference field="0" count="1" selected="0">
            <x v="10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1F0D6F3E-0616-41DA-9EC9-99A66C48B8F8}" sourceName="Company">
  <pivotTables>
    <pivotTable tabId="8" name="PivotTable2"/>
    <pivotTable tabId="6" name="PivotTable1"/>
    <pivotTable tabId="6" name="PivotTable22"/>
    <pivotTable tabId="6" name="PivotTable21"/>
    <pivotTable tabId="6" name="PivotTable20"/>
    <pivotTable tabId="5" name="PivotTable20"/>
    <pivotTable tabId="5" name="PivotTable19"/>
    <pivotTable tabId="4" name="PivotTable19"/>
    <pivotTable tabId="6" name="PivotTable19"/>
    <pivotTable tabId="5" name="PivotTable21"/>
    <pivotTable tabId="8" name="PivotTable1"/>
    <pivotTable tabId="8" name="PivotTable19"/>
    <pivotTable tabId="8" name="PivotTable20"/>
    <pivotTable tabId="8" name="PivotTable21"/>
  </pivotTables>
  <data>
    <tabular pivotCacheId="2044195560" crossFilter="none">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3" xr10:uid="{B9A001C2-16F4-4B8B-AAD3-26C75D5BC7CD}" cache="Slicer_Company1" caption="Company" columnCount="2"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2" xr10:uid="{6C648C4C-0543-493E-A7CD-9BCB7FA0F49D}" cache="Slicer_Company1" caption="Company" columnCount="2" showCaption="0"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7E891F19-4606-4782-B8DE-0D02E9426A50}" cache="Slicer_Company1" caption="Compan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F83612-9966-4D23-8F5C-F7E2585BABAE}" name="Table1" displayName="Table1" ref="A1:G667" totalsRowShown="0">
  <autoFilter ref="A1:G667" xr:uid="{58F83612-9966-4D23-8F5C-F7E2585BABAE}"/>
  <tableColumns count="7">
    <tableColumn id="1" xr3:uid="{79F90073-8655-430B-BE20-1ECCE88808A3}" name="Category"/>
    <tableColumn id="2" xr3:uid="{78F47082-A134-4BDB-B027-535A9BB60CA6}" name="Financial Statement"/>
    <tableColumn id="3" xr3:uid="{BDC5AF3C-49CA-4B92-80B2-657A14A1F026}" name="Source"/>
    <tableColumn id="4" xr3:uid="{42E3E5F4-D159-40EB-BDC1-AFF5C1CD647B}" name="Year" dataDxfId="100"/>
    <tableColumn id="5" xr3:uid="{9AF3319B-7AD0-4A26-8F66-702353793189}" name="Value"/>
    <tableColumn id="6" xr3:uid="{E4B34FD0-F465-44CA-852B-9ACED75D6C6C}" name="Company"/>
    <tableColumn id="7" xr3:uid="{EC381656-4AAD-4C9C-815B-3DB072ACA03F}" name="Year_y">
      <calculatedColumnFormula>YEAR(D2)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6143D7D1-CDF2-40BA-9518-F0856723B388}" sourceName="Year">
  <pivotTables>
    <pivotTable tabId="5" name="PivotTable19"/>
    <pivotTable tabId="4" name="PivotTable19"/>
    <pivotTable tabId="5" name="PivotTable20"/>
    <pivotTable tabId="5" name="PivotTable21"/>
  </pivotTables>
  <state minimalRefreshVersion="6" lastRefreshVersion="6" pivotCacheId="2044195560" filterType="dateBetween">
    <selection startDate="2020-01-01T00:00:00" endDate="2020-12-31T00:00:00"/>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3CC9BC32-458B-4331-B5CC-F58FDC06971D}" cache="NativeTimeline_Year" caption="Year" level="0" selectionLevel="0" scrollPosition="2018-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11/relationships/timeline" Target="../timelines/timelin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0236-56C1-42CE-B2AD-4C0BC3CFA40B}">
  <dimension ref="C14:AG65"/>
  <sheetViews>
    <sheetView showGridLines="0" tabSelected="1" zoomScale="56" zoomScaleNormal="51" zoomScalePageLayoutView="46" workbookViewId="0">
      <selection activeCell="F5" sqref="F5"/>
    </sheetView>
  </sheetViews>
  <sheetFormatPr defaultRowHeight="15" x14ac:dyDescent="0.25"/>
  <cols>
    <col min="2" max="2" width="6" bestFit="1" customWidth="1"/>
    <col min="3" max="3" width="15.42578125" bestFit="1" customWidth="1"/>
    <col min="4" max="9" width="14.85546875" bestFit="1" customWidth="1"/>
    <col min="11" max="11" width="26" bestFit="1" customWidth="1"/>
    <col min="12" max="17" width="14.85546875" bestFit="1" customWidth="1"/>
    <col min="19" max="19" width="34.28515625" bestFit="1" customWidth="1"/>
    <col min="20" max="25" width="7.85546875" bestFit="1" customWidth="1"/>
    <col min="26" max="26" width="13.7109375" customWidth="1"/>
    <col min="27" max="27" width="21.42578125" bestFit="1" customWidth="1"/>
    <col min="28" max="33" width="14.85546875" bestFit="1" customWidth="1"/>
  </cols>
  <sheetData>
    <row r="14" spans="4:32" ht="26.25" x14ac:dyDescent="0.4">
      <c r="D14" s="7" t="s">
        <v>130</v>
      </c>
      <c r="E14" s="8"/>
      <c r="F14" s="8"/>
      <c r="G14" s="8"/>
      <c r="H14" s="8"/>
      <c r="L14" s="7" t="s">
        <v>131</v>
      </c>
      <c r="M14" s="8"/>
      <c r="N14" s="8"/>
      <c r="O14" s="8"/>
      <c r="P14" s="8"/>
      <c r="T14" s="7" t="s">
        <v>132</v>
      </c>
      <c r="U14" s="8"/>
      <c r="V14" s="8"/>
      <c r="W14" s="8"/>
      <c r="X14" s="8"/>
      <c r="AB14" s="7" t="s">
        <v>133</v>
      </c>
      <c r="AC14" s="8"/>
      <c r="AD14" s="8"/>
      <c r="AE14" s="8"/>
      <c r="AF14" s="8"/>
    </row>
    <row r="15" spans="4:32" x14ac:dyDescent="0.25">
      <c r="Y15" s="5"/>
      <c r="Z15" s="5"/>
      <c r="AA15" s="5"/>
      <c r="AB15" s="5"/>
      <c r="AC15" s="5"/>
      <c r="AD15" s="5"/>
      <c r="AE15" s="5"/>
      <c r="AF15" s="5"/>
    </row>
    <row r="16" spans="4:32" x14ac:dyDescent="0.25">
      <c r="Y16" s="5"/>
      <c r="Z16" s="5"/>
      <c r="AA16" s="5"/>
      <c r="AB16" s="5"/>
      <c r="AC16" s="5"/>
      <c r="AD16" s="5"/>
      <c r="AE16" s="5"/>
      <c r="AF16" s="5"/>
    </row>
    <row r="17" spans="3:33" x14ac:dyDescent="0.25">
      <c r="C17" s="5" t="s">
        <v>127</v>
      </c>
      <c r="D17" s="5">
        <v>2018</v>
      </c>
      <c r="E17" s="5">
        <v>2019</v>
      </c>
      <c r="F17" s="5">
        <v>2020</v>
      </c>
      <c r="G17" s="5">
        <v>2021</v>
      </c>
      <c r="H17" s="5">
        <v>2022</v>
      </c>
      <c r="I17" s="5">
        <v>2023</v>
      </c>
      <c r="K17" s="5" t="s">
        <v>127</v>
      </c>
      <c r="L17" s="5">
        <v>2018</v>
      </c>
      <c r="M17" s="5">
        <v>2019</v>
      </c>
      <c r="N17" s="5">
        <v>2020</v>
      </c>
      <c r="O17" s="5">
        <v>2021</v>
      </c>
      <c r="P17" s="5">
        <v>2022</v>
      </c>
      <c r="Q17" s="5">
        <v>2023</v>
      </c>
      <c r="S17" s="5" t="s">
        <v>127</v>
      </c>
      <c r="T17" s="5">
        <v>2018</v>
      </c>
      <c r="U17" s="5">
        <v>2019</v>
      </c>
      <c r="V17" s="5">
        <v>2020</v>
      </c>
      <c r="W17" s="5">
        <v>2021</v>
      </c>
      <c r="X17" s="5">
        <v>2022</v>
      </c>
      <c r="Y17" s="5">
        <v>2023</v>
      </c>
      <c r="Z17" s="5"/>
      <c r="AA17" s="5" t="s">
        <v>128</v>
      </c>
      <c r="AB17" s="5">
        <v>2018</v>
      </c>
      <c r="AC17" s="5">
        <v>2019</v>
      </c>
      <c r="AD17" s="5">
        <v>2020</v>
      </c>
      <c r="AE17" s="5">
        <v>2021</v>
      </c>
      <c r="AF17" s="5">
        <v>2022</v>
      </c>
      <c r="AG17" s="5">
        <v>2023</v>
      </c>
    </row>
    <row r="18" spans="3:33" x14ac:dyDescent="0.25">
      <c r="C18" t="str">
        <f>dashboard_work!A5</f>
        <v>Gross Margin</v>
      </c>
      <c r="D18">
        <f>dashboard_work!B5</f>
        <v>0.41948629605372428</v>
      </c>
      <c r="E18">
        <f>dashboard_work!C5</f>
        <v>0.41687460502842127</v>
      </c>
      <c r="F18">
        <f>dashboard_work!D5</f>
        <v>0.40898223732540989</v>
      </c>
      <c r="G18">
        <f>dashboard_work!E5</f>
        <v>0.39554034865635079</v>
      </c>
      <c r="H18">
        <f>dashboard_work!F5</f>
        <v>0.44791585589370192</v>
      </c>
      <c r="I18">
        <f>dashboard_work!G5</f>
        <v>0.44150321971730921</v>
      </c>
      <c r="K18" t="str">
        <f>dashboard_work!A16</f>
        <v>Current Ratio</v>
      </c>
      <c r="L18">
        <f>dashboard_work!B16</f>
        <v>0.70069469156622777</v>
      </c>
      <c r="M18">
        <f>dashboard_work!C16</f>
        <v>0.70775697240944679</v>
      </c>
      <c r="N18">
        <f>dashboard_work!D16</f>
        <v>0.61668266339793698</v>
      </c>
      <c r="O18">
        <f>dashboard_work!E16</f>
        <v>0.71130288649551332</v>
      </c>
      <c r="P18">
        <f>dashboard_work!F16</f>
        <v>0.74339046201973946</v>
      </c>
      <c r="Q18">
        <f>dashboard_work!G16</f>
        <v>0.81026997974118331</v>
      </c>
      <c r="S18" t="str">
        <f>dashboard_work!A27</f>
        <v>Equity-to-Asset</v>
      </c>
      <c r="T18">
        <f>dashboard_work!B27</f>
        <v>0</v>
      </c>
      <c r="U18">
        <f>dashboard_work!C27</f>
        <v>0</v>
      </c>
      <c r="V18">
        <f>dashboard_work!D27</f>
        <v>0</v>
      </c>
      <c r="W18">
        <f>dashboard_work!E27</f>
        <v>0</v>
      </c>
      <c r="X18">
        <f>dashboard_work!F27</f>
        <v>0</v>
      </c>
      <c r="Y18">
        <f>dashboard_work!G27</f>
        <v>0</v>
      </c>
      <c r="Z18" s="5"/>
      <c r="AA18" t="str">
        <f>dashboard_work!A38</f>
        <v>Operating Margin</v>
      </c>
      <c r="AB18">
        <f>dashboard_work!B38</f>
        <v>0.31655711380794838</v>
      </c>
      <c r="AC18">
        <f>dashboard_work!C38</f>
        <v>0.30231329862174922</v>
      </c>
      <c r="AD18">
        <f>dashboard_work!D38</f>
        <v>0.28697103627663267</v>
      </c>
      <c r="AE18">
        <f>dashboard_work!E38</f>
        <v>0.27943926883697939</v>
      </c>
      <c r="AF18">
        <f>dashboard_work!F38</f>
        <v>0.31448590507852192</v>
      </c>
      <c r="AG18">
        <f>dashboard_work!G38</f>
        <v>0.30652059875589627</v>
      </c>
    </row>
    <row r="19" spans="3:33" x14ac:dyDescent="0.25">
      <c r="C19" t="str">
        <f>dashboard_work!A6</f>
        <v>ROE</v>
      </c>
      <c r="D19" t="str">
        <f>IFERROR(dashboard_work!B6,"")</f>
        <v/>
      </c>
      <c r="E19" t="str">
        <f>IFERROR(dashboard_work!C6,"")</f>
        <v/>
      </c>
      <c r="F19" t="str">
        <f>IFERROR(dashboard_work!D6,"")</f>
        <v/>
      </c>
      <c r="G19" t="str">
        <f>IFERROR(dashboard_work!E6,"")</f>
        <v/>
      </c>
      <c r="H19" t="str">
        <f>IFERROR(dashboard_work!F6,"")</f>
        <v/>
      </c>
      <c r="I19" t="str">
        <f>IFERROR(dashboard_work!G6,"")</f>
        <v/>
      </c>
      <c r="K19" t="str">
        <f>dashboard_work!A17</f>
        <v>Quick Ratio</v>
      </c>
      <c r="L19">
        <f>dashboard_work!B17</f>
        <v>0.18428666470688349</v>
      </c>
      <c r="M19">
        <f>dashboard_work!C17</f>
        <v>0.123764940877386</v>
      </c>
      <c r="N19">
        <f>dashboard_work!D17</f>
        <v>6.2835353161570837E-2</v>
      </c>
      <c r="O19">
        <f>dashboard_work!E17</f>
        <v>7.9341633813535137E-2</v>
      </c>
      <c r="P19">
        <f>dashboard_work!F17</f>
        <v>8.1613425495391384E-2</v>
      </c>
      <c r="Q19">
        <f>dashboard_work!G17</f>
        <v>8.9197857172388942E-2</v>
      </c>
      <c r="S19" t="str">
        <f>dashboard_work!A28</f>
        <v>Debt-to-Equity (Leverage Ratio)</v>
      </c>
      <c r="T19" t="str">
        <f>IFERROR(dashboard_work!B28,"")</f>
        <v/>
      </c>
      <c r="U19" t="str">
        <f>IFERROR(dashboard_work!C28,"")</f>
        <v/>
      </c>
      <c r="V19" t="str">
        <f>IFERROR(dashboard_work!D28,"")</f>
        <v/>
      </c>
      <c r="W19" t="str">
        <f>IFERROR(dashboard_work!E28,"")</f>
        <v/>
      </c>
      <c r="X19" t="str">
        <f>IFERROR(dashboard_work!F28,"")</f>
        <v/>
      </c>
      <c r="Y19" t="str">
        <f>IFERROR(dashboard_work!G28,"")</f>
        <v/>
      </c>
      <c r="Z19" s="5"/>
      <c r="AA19" t="str">
        <f>dashboard_work!A39</f>
        <v>Operating Leverage</v>
      </c>
      <c r="AB19">
        <f>dashboard_work!B39</f>
        <v>1.3251520112993636</v>
      </c>
      <c r="AC19">
        <f>dashboard_work!C39</f>
        <v>1.3789489477603492</v>
      </c>
      <c r="AD19">
        <f>dashboard_work!D39</f>
        <v>1.4251690436492745</v>
      </c>
      <c r="AE19">
        <f>dashboard_work!E39</f>
        <v>1.4154787560910169</v>
      </c>
      <c r="AF19">
        <f>dashboard_work!F39</f>
        <v>1.4242795898336518</v>
      </c>
      <c r="AG19">
        <f>dashboard_work!G39</f>
        <v>1.4403704726836615</v>
      </c>
    </row>
    <row r="20" spans="3:33" x14ac:dyDescent="0.25">
      <c r="C20" t="str">
        <f>dashboard_work!A7</f>
        <v>ROA</v>
      </c>
      <c r="D20">
        <f>dashboard_work!B7</f>
        <v>3.8386741733298591</v>
      </c>
      <c r="E20">
        <f>dashboard_work!C7</f>
        <v>2.6949965947454113</v>
      </c>
      <c r="F20">
        <f>dashboard_work!D7</f>
        <v>1.8898136421204994</v>
      </c>
      <c r="G20">
        <f>dashboard_work!E7</f>
        <v>1.8789001427503229</v>
      </c>
      <c r="H20">
        <f>dashboard_work!F7</f>
        <v>2.1279535800808018</v>
      </c>
      <c r="I20">
        <f>dashboard_work!G7</f>
        <v>2.0479577658561761</v>
      </c>
      <c r="K20" t="str">
        <f>dashboard_work!A18</f>
        <v>Interest Coverage Ratio</v>
      </c>
      <c r="L20">
        <f>dashboard_work!B18</f>
        <v>0</v>
      </c>
      <c r="M20">
        <f>dashboard_work!C18</f>
        <v>0</v>
      </c>
      <c r="N20">
        <f>dashboard_work!D18</f>
        <v>0</v>
      </c>
      <c r="O20">
        <f>dashboard_work!E18</f>
        <v>0</v>
      </c>
      <c r="P20">
        <f>dashboard_work!F18</f>
        <v>0</v>
      </c>
      <c r="Q20">
        <f>dashboard_work!G18</f>
        <v>0</v>
      </c>
      <c r="S20" t="str">
        <f>dashboard_work!A29</f>
        <v>Equity Multiplier</v>
      </c>
      <c r="T20" t="str">
        <f>IFERROR(dashboard_work!B29,"")</f>
        <v/>
      </c>
      <c r="U20" t="str">
        <f>IFERROR(dashboard_work!C29,"")</f>
        <v/>
      </c>
      <c r="V20" t="str">
        <f>IFERROR(dashboard_work!D29,"")</f>
        <v/>
      </c>
      <c r="W20" t="str">
        <f>IFERROR(dashboard_work!E29,"")</f>
        <v/>
      </c>
      <c r="X20" t="str">
        <f>IFERROR(dashboard_work!F29,"")</f>
        <v/>
      </c>
      <c r="Y20" t="str">
        <f>IFERROR(dashboard_work!G29,"")</f>
        <v/>
      </c>
      <c r="Z20" s="5"/>
      <c r="AA20" t="str">
        <f>dashboard_work!A40</f>
        <v>Financial Leverage</v>
      </c>
      <c r="AB20" t="str">
        <f>IFERROR(dashboard_work!B40,"")</f>
        <v/>
      </c>
      <c r="AC20" t="str">
        <f>IFERROR(dashboard_work!C40,"")</f>
        <v/>
      </c>
      <c r="AD20" t="str">
        <f>IFERROR(dashboard_work!D40,"")</f>
        <v/>
      </c>
      <c r="AE20" t="str">
        <f>IFERROR(dashboard_work!E40,"")</f>
        <v/>
      </c>
      <c r="AF20" t="str">
        <f>IFERROR(dashboard_work!F40,"")</f>
        <v/>
      </c>
      <c r="AG20" t="str">
        <f>IFERROR(dashboard_work!G40,"")</f>
        <v/>
      </c>
    </row>
    <row r="21" spans="3:33" x14ac:dyDescent="0.25">
      <c r="C21" t="str">
        <f>dashboard_work!A8</f>
        <v>Profit Margin</v>
      </c>
      <c r="D21">
        <f>dashboard_work!B8</f>
        <v>0.32005567741859864</v>
      </c>
      <c r="E21">
        <f>dashboard_work!C8</f>
        <v>0.30722145094644304</v>
      </c>
      <c r="F21">
        <f>dashboard_work!D8</f>
        <v>0.28821848969627423</v>
      </c>
      <c r="G21">
        <f>dashboard_work!E8</f>
        <v>0.28077214328678474</v>
      </c>
      <c r="H21">
        <f>dashboard_work!F8</f>
        <v>0.31701684950596604</v>
      </c>
      <c r="I21">
        <f>dashboard_work!G8</f>
        <v>0.3093476613163047</v>
      </c>
      <c r="S21" t="str">
        <f>dashboard_work!A30</f>
        <v>Debt-to-Asset (Debt Ratio)</v>
      </c>
      <c r="T21">
        <f>dashboard_work!B30</f>
        <v>1</v>
      </c>
      <c r="U21">
        <f>dashboard_work!C30</f>
        <v>1</v>
      </c>
      <c r="V21">
        <f>dashboard_work!D30</f>
        <v>1</v>
      </c>
      <c r="W21">
        <f>dashboard_work!E30</f>
        <v>1</v>
      </c>
      <c r="X21">
        <f>dashboard_work!F30</f>
        <v>1</v>
      </c>
      <c r="Y21">
        <f>dashboard_work!G30</f>
        <v>1</v>
      </c>
      <c r="Z21" s="5"/>
      <c r="AA21" s="5"/>
      <c r="AB21" s="5"/>
      <c r="AC21" s="5"/>
      <c r="AD21" s="5"/>
      <c r="AE21" s="5"/>
      <c r="AF21" s="5"/>
    </row>
    <row r="22" spans="3:33" x14ac:dyDescent="0.25">
      <c r="Y22" s="5"/>
      <c r="Z22" s="5"/>
      <c r="AA22" s="5"/>
      <c r="AB22" s="5"/>
      <c r="AC22" s="5"/>
      <c r="AD22" s="5"/>
      <c r="AE22" s="5"/>
      <c r="AF22" s="5"/>
    </row>
    <row r="23" spans="3:33" x14ac:dyDescent="0.25">
      <c r="Y23" s="5"/>
      <c r="Z23" s="5"/>
      <c r="AA23" s="5"/>
      <c r="AB23" s="5"/>
      <c r="AC23" s="5"/>
      <c r="AD23" s="5"/>
      <c r="AE23" s="5"/>
      <c r="AF23" s="5"/>
    </row>
    <row r="24" spans="3:33" x14ac:dyDescent="0.25">
      <c r="Y24" s="5"/>
      <c r="Z24" s="5"/>
      <c r="AA24" s="5"/>
      <c r="AB24" s="5"/>
      <c r="AC24" s="5"/>
      <c r="AD24" s="5"/>
      <c r="AE24" s="5"/>
      <c r="AF24" s="5"/>
    </row>
    <row r="25" spans="3:33" x14ac:dyDescent="0.25">
      <c r="Y25" s="5"/>
      <c r="Z25" s="5"/>
      <c r="AA25" s="5"/>
      <c r="AB25" s="5"/>
      <c r="AC25" s="5"/>
      <c r="AD25" s="5"/>
      <c r="AE25" s="5"/>
      <c r="AF25" s="5"/>
    </row>
    <row r="26" spans="3:33" x14ac:dyDescent="0.25">
      <c r="Y26" s="5"/>
      <c r="Z26" s="5"/>
      <c r="AA26" s="5"/>
      <c r="AB26" s="5"/>
      <c r="AC26" s="5"/>
      <c r="AD26" s="5"/>
      <c r="AE26" s="5"/>
      <c r="AF26" s="5"/>
    </row>
    <row r="27" spans="3:33" x14ac:dyDescent="0.25">
      <c r="Y27" s="5"/>
      <c r="Z27" s="5"/>
      <c r="AA27" s="5"/>
      <c r="AB27" s="5"/>
      <c r="AC27" s="5"/>
      <c r="AD27" s="5"/>
      <c r="AE27" s="5"/>
      <c r="AF27" s="5"/>
    </row>
    <row r="28" spans="3:33" x14ac:dyDescent="0.25">
      <c r="Y28" s="5"/>
      <c r="Z28" s="5"/>
      <c r="AA28" s="5"/>
      <c r="AB28" s="5"/>
      <c r="AC28" s="5"/>
      <c r="AD28" s="5"/>
      <c r="AE28" s="5"/>
      <c r="AF28" s="5"/>
    </row>
    <row r="29" spans="3:33" x14ac:dyDescent="0.25">
      <c r="Y29" s="5"/>
      <c r="Z29" s="5"/>
      <c r="AA29" s="5"/>
      <c r="AB29" s="5"/>
      <c r="AC29" s="5"/>
      <c r="AD29" s="5"/>
      <c r="AE29" s="5"/>
      <c r="AF29" s="5"/>
    </row>
    <row r="30" spans="3:33" x14ac:dyDescent="0.25">
      <c r="Y30" s="5"/>
      <c r="Z30" s="5"/>
      <c r="AA30" s="5"/>
      <c r="AB30" s="5"/>
      <c r="AC30" s="5"/>
      <c r="AD30" s="5"/>
      <c r="AE30" s="5"/>
      <c r="AF30" s="5"/>
    </row>
    <row r="31" spans="3:33" x14ac:dyDescent="0.25">
      <c r="Y31" s="5"/>
      <c r="Z31" s="5"/>
      <c r="AA31" s="5"/>
      <c r="AB31" s="5"/>
      <c r="AC31" s="5"/>
      <c r="AD31" s="5"/>
      <c r="AE31" s="5"/>
      <c r="AF31" s="5"/>
    </row>
    <row r="32" spans="3:33" x14ac:dyDescent="0.25">
      <c r="Y32" s="5"/>
      <c r="Z32" s="5"/>
      <c r="AA32" s="5"/>
      <c r="AB32" s="5"/>
      <c r="AC32" s="5"/>
      <c r="AD32" s="5"/>
      <c r="AE32" s="5"/>
      <c r="AF32" s="5"/>
    </row>
    <row r="33" spans="25:32" x14ac:dyDescent="0.25">
      <c r="Y33" s="5"/>
      <c r="Z33" s="5"/>
      <c r="AA33" s="5"/>
      <c r="AB33" s="5"/>
      <c r="AC33" s="5"/>
      <c r="AD33" s="5"/>
      <c r="AE33" s="5"/>
      <c r="AF33" s="5"/>
    </row>
    <row r="34" spans="25:32" x14ac:dyDescent="0.25">
      <c r="Y34" s="5"/>
      <c r="Z34" s="5"/>
      <c r="AA34" s="5"/>
      <c r="AB34" s="5"/>
      <c r="AC34" s="5"/>
      <c r="AD34" s="5"/>
      <c r="AE34" s="5"/>
      <c r="AF34" s="5"/>
    </row>
    <row r="35" spans="25:32" x14ac:dyDescent="0.25">
      <c r="Y35" s="5"/>
      <c r="Z35" s="5"/>
      <c r="AA35" s="5"/>
      <c r="AB35" s="5"/>
      <c r="AC35" s="5"/>
      <c r="AD35" s="5"/>
      <c r="AE35" s="5"/>
      <c r="AF35" s="5"/>
    </row>
    <row r="36" spans="25:32" x14ac:dyDescent="0.25">
      <c r="Y36" s="5"/>
      <c r="Z36" s="5"/>
      <c r="AA36" s="5"/>
      <c r="AB36" s="5"/>
      <c r="AC36" s="5"/>
      <c r="AD36" s="5"/>
      <c r="AE36" s="5"/>
      <c r="AF36" s="5"/>
    </row>
    <row r="37" spans="25:32" x14ac:dyDescent="0.25">
      <c r="Y37" s="5"/>
      <c r="Z37" s="5"/>
      <c r="AA37" s="5"/>
      <c r="AB37" s="5"/>
      <c r="AC37" s="5"/>
      <c r="AD37" s="5"/>
      <c r="AE37" s="5"/>
      <c r="AF37" s="5"/>
    </row>
    <row r="38" spans="25:32" x14ac:dyDescent="0.25">
      <c r="Y38" s="5"/>
      <c r="Z38" s="5"/>
      <c r="AA38" s="5"/>
      <c r="AB38" s="5"/>
      <c r="AC38" s="5"/>
      <c r="AD38" s="5"/>
      <c r="AE38" s="5"/>
      <c r="AF38" s="5"/>
    </row>
    <row r="65" spans="13:13" x14ac:dyDescent="0.25">
      <c r="M65" t="s">
        <v>129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0E10-65A2-42E4-934C-CA3105771DDD}">
  <dimension ref="A1:L50"/>
  <sheetViews>
    <sheetView topLeftCell="A4" zoomScale="72" workbookViewId="0">
      <selection activeCell="M61" sqref="M61"/>
    </sheetView>
  </sheetViews>
  <sheetFormatPr defaultRowHeight="15" x14ac:dyDescent="0.25"/>
  <cols>
    <col min="1" max="1" width="34.42578125" bestFit="1" customWidth="1"/>
    <col min="2" max="2" width="23.42578125" bestFit="1" customWidth="1"/>
    <col min="3" max="7" width="8.7109375" bestFit="1" customWidth="1"/>
    <col min="8" max="10" width="9.7109375" bestFit="1" customWidth="1"/>
    <col min="11" max="11" width="9.42578125" bestFit="1" customWidth="1"/>
    <col min="12" max="12" width="13.5703125" bestFit="1" customWidth="1"/>
    <col min="13" max="13" width="12.42578125" bestFit="1" customWidth="1"/>
    <col min="14" max="15" width="11.85546875" bestFit="1" customWidth="1"/>
  </cols>
  <sheetData>
    <row r="1" spans="1:7" x14ac:dyDescent="0.25">
      <c r="A1" s="2" t="s">
        <v>5</v>
      </c>
      <c r="B1" t="s">
        <v>73</v>
      </c>
    </row>
    <row r="3" spans="1:7" x14ac:dyDescent="0.25">
      <c r="A3" s="2" t="s">
        <v>108</v>
      </c>
      <c r="B3" s="2" t="s">
        <v>107</v>
      </c>
    </row>
    <row r="4" spans="1:7" x14ac:dyDescent="0.25">
      <c r="A4" s="2" t="s">
        <v>106</v>
      </c>
      <c r="B4">
        <v>2018</v>
      </c>
      <c r="C4">
        <v>2019</v>
      </c>
      <c r="D4">
        <v>2020</v>
      </c>
      <c r="E4">
        <v>2021</v>
      </c>
      <c r="F4">
        <v>2022</v>
      </c>
      <c r="G4">
        <v>2023</v>
      </c>
    </row>
    <row r="5" spans="1:7" x14ac:dyDescent="0.25">
      <c r="A5" s="3" t="s">
        <v>110</v>
      </c>
      <c r="B5" s="9">
        <v>0.41948629605372428</v>
      </c>
      <c r="C5" s="9">
        <v>0.41687460502842127</v>
      </c>
      <c r="D5" s="9">
        <v>0.40898223732540989</v>
      </c>
      <c r="E5" s="9">
        <v>0.39554034865635079</v>
      </c>
      <c r="F5" s="9">
        <v>0.44791585589370192</v>
      </c>
      <c r="G5" s="9">
        <v>0.44150321971730921</v>
      </c>
    </row>
    <row r="6" spans="1:7" x14ac:dyDescent="0.25">
      <c r="A6" s="3" t="s">
        <v>111</v>
      </c>
      <c r="B6" s="9" t="e">
        <v>#DIV/0!</v>
      </c>
      <c r="C6" s="9" t="e">
        <v>#DIV/0!</v>
      </c>
      <c r="D6" s="9" t="e">
        <v>#DIV/0!</v>
      </c>
      <c r="E6" s="9" t="e">
        <v>#DIV/0!</v>
      </c>
      <c r="F6" s="9" t="e">
        <v>#DIV/0!</v>
      </c>
      <c r="G6" s="9" t="e">
        <v>#DIV/0!</v>
      </c>
    </row>
    <row r="7" spans="1:7" x14ac:dyDescent="0.25">
      <c r="A7" s="3" t="s">
        <v>112</v>
      </c>
      <c r="B7" s="9">
        <v>3.8386741733298591</v>
      </c>
      <c r="C7" s="9">
        <v>2.6949965947454113</v>
      </c>
      <c r="D7" s="9">
        <v>1.8898136421204994</v>
      </c>
      <c r="E7" s="9">
        <v>1.8789001427503229</v>
      </c>
      <c r="F7" s="9">
        <v>2.1279535800808018</v>
      </c>
      <c r="G7" s="9">
        <v>2.0479577658561761</v>
      </c>
    </row>
    <row r="8" spans="1:7" x14ac:dyDescent="0.25">
      <c r="A8" s="3" t="s">
        <v>125</v>
      </c>
      <c r="B8" s="9">
        <v>0.32005567741859864</v>
      </c>
      <c r="C8" s="9">
        <v>0.30722145094644304</v>
      </c>
      <c r="D8" s="9">
        <v>0.28821848969627423</v>
      </c>
      <c r="E8" s="9">
        <v>0.28077214328678474</v>
      </c>
      <c r="F8" s="9">
        <v>0.31701684950596604</v>
      </c>
      <c r="G8" s="9">
        <v>0.3093476613163047</v>
      </c>
    </row>
    <row r="12" spans="1:7" x14ac:dyDescent="0.25">
      <c r="A12" s="2" t="s">
        <v>5</v>
      </c>
      <c r="B12" t="s">
        <v>73</v>
      </c>
    </row>
    <row r="14" spans="1:7" x14ac:dyDescent="0.25">
      <c r="A14" s="2" t="s">
        <v>108</v>
      </c>
      <c r="B14" s="2" t="s">
        <v>107</v>
      </c>
    </row>
    <row r="15" spans="1:7" x14ac:dyDescent="0.25">
      <c r="A15" s="2" t="s">
        <v>106</v>
      </c>
      <c r="B15">
        <v>2018</v>
      </c>
      <c r="C15">
        <v>2019</v>
      </c>
      <c r="D15">
        <v>2020</v>
      </c>
      <c r="E15">
        <v>2021</v>
      </c>
      <c r="F15">
        <v>2022</v>
      </c>
      <c r="G15">
        <v>2023</v>
      </c>
    </row>
    <row r="16" spans="1:7" x14ac:dyDescent="0.25">
      <c r="A16" s="3" t="s">
        <v>113</v>
      </c>
      <c r="B16" s="9">
        <v>0.70069469156622777</v>
      </c>
      <c r="C16" s="9">
        <v>0.70775697240944679</v>
      </c>
      <c r="D16" s="9">
        <v>0.61668266339793698</v>
      </c>
      <c r="E16" s="9">
        <v>0.71130288649551332</v>
      </c>
      <c r="F16" s="9">
        <v>0.74339046201973946</v>
      </c>
      <c r="G16" s="9">
        <v>0.81026997974118331</v>
      </c>
    </row>
    <row r="17" spans="1:7" x14ac:dyDescent="0.25">
      <c r="A17" s="3" t="s">
        <v>115</v>
      </c>
      <c r="B17" s="9">
        <v>0.18428666470688349</v>
      </c>
      <c r="C17" s="9">
        <v>0.123764940877386</v>
      </c>
      <c r="D17" s="9">
        <v>6.2835353161570837E-2</v>
      </c>
      <c r="E17" s="9">
        <v>7.9341633813535137E-2</v>
      </c>
      <c r="F17" s="9">
        <v>8.1613425495391384E-2</v>
      </c>
      <c r="G17" s="9">
        <v>8.9197857172388942E-2</v>
      </c>
    </row>
    <row r="18" spans="1:7" x14ac:dyDescent="0.25">
      <c r="A18" s="3" t="s">
        <v>116</v>
      </c>
      <c r="B18" s="9">
        <v>0</v>
      </c>
      <c r="C18" s="9">
        <v>0</v>
      </c>
      <c r="D18" s="9">
        <v>0</v>
      </c>
      <c r="E18" s="9">
        <v>0</v>
      </c>
      <c r="F18" s="9">
        <v>0</v>
      </c>
      <c r="G18" s="9">
        <v>0</v>
      </c>
    </row>
    <row r="23" spans="1:7" x14ac:dyDescent="0.25">
      <c r="A23" s="2" t="s">
        <v>5</v>
      </c>
      <c r="B23" t="s">
        <v>73</v>
      </c>
    </row>
    <row r="25" spans="1:7" x14ac:dyDescent="0.25">
      <c r="A25" s="2" t="s">
        <v>108</v>
      </c>
      <c r="B25" s="2" t="s">
        <v>107</v>
      </c>
    </row>
    <row r="26" spans="1:7" x14ac:dyDescent="0.25">
      <c r="A26" s="2" t="s">
        <v>106</v>
      </c>
      <c r="B26">
        <v>2018</v>
      </c>
      <c r="C26">
        <v>2019</v>
      </c>
      <c r="D26">
        <v>2020</v>
      </c>
      <c r="E26">
        <v>2021</v>
      </c>
      <c r="F26">
        <v>2022</v>
      </c>
      <c r="G26">
        <v>2023</v>
      </c>
    </row>
    <row r="27" spans="1:7" x14ac:dyDescent="0.25">
      <c r="A27" s="3" t="s">
        <v>117</v>
      </c>
      <c r="B27" s="9">
        <v>0</v>
      </c>
      <c r="C27" s="9">
        <v>0</v>
      </c>
      <c r="D27" s="9">
        <v>0</v>
      </c>
      <c r="E27" s="9">
        <v>0</v>
      </c>
      <c r="F27" s="9">
        <v>0</v>
      </c>
      <c r="G27" s="9">
        <v>0</v>
      </c>
    </row>
    <row r="28" spans="1:7" x14ac:dyDescent="0.25">
      <c r="A28" s="3" t="s">
        <v>118</v>
      </c>
      <c r="B28" s="9" t="e">
        <v>#DIV/0!</v>
      </c>
      <c r="C28" s="9" t="e">
        <v>#DIV/0!</v>
      </c>
      <c r="D28" s="9" t="e">
        <v>#DIV/0!</v>
      </c>
      <c r="E28" s="9" t="e">
        <v>#DIV/0!</v>
      </c>
      <c r="F28" s="9" t="e">
        <v>#DIV/0!</v>
      </c>
      <c r="G28" s="9" t="e">
        <v>#DIV/0!</v>
      </c>
    </row>
    <row r="29" spans="1:7" x14ac:dyDescent="0.25">
      <c r="A29" s="3" t="s">
        <v>119</v>
      </c>
      <c r="B29" s="9" t="e">
        <v>#DIV/0!</v>
      </c>
      <c r="C29" s="9" t="e">
        <v>#DIV/0!</v>
      </c>
      <c r="D29" s="9" t="e">
        <v>#DIV/0!</v>
      </c>
      <c r="E29" s="9" t="e">
        <v>#DIV/0!</v>
      </c>
      <c r="F29" s="9" t="e">
        <v>#DIV/0!</v>
      </c>
      <c r="G29" s="9" t="e">
        <v>#DIV/0!</v>
      </c>
    </row>
    <row r="30" spans="1:7" x14ac:dyDescent="0.25">
      <c r="A30" s="3" t="s">
        <v>120</v>
      </c>
      <c r="B30" s="9">
        <v>1</v>
      </c>
      <c r="C30" s="9">
        <v>1</v>
      </c>
      <c r="D30" s="9">
        <v>1</v>
      </c>
      <c r="E30" s="9">
        <v>1</v>
      </c>
      <c r="F30" s="9">
        <v>1</v>
      </c>
      <c r="G30" s="9">
        <v>1</v>
      </c>
    </row>
    <row r="31" spans="1:7" x14ac:dyDescent="0.25">
      <c r="A31" s="3" t="s">
        <v>126</v>
      </c>
      <c r="B31" s="9" t="e">
        <v>#DIV/0!</v>
      </c>
      <c r="C31" s="9" t="e">
        <v>#DIV/0!</v>
      </c>
      <c r="D31" s="9" t="e">
        <v>#DIV/0!</v>
      </c>
      <c r="E31" s="9" t="e">
        <v>#DIV/0!</v>
      </c>
      <c r="F31" s="9" t="e">
        <v>#DIV/0!</v>
      </c>
      <c r="G31" s="9" t="e">
        <v>#DIV/0!</v>
      </c>
    </row>
    <row r="34" spans="1:10" x14ac:dyDescent="0.25">
      <c r="A34" s="2" t="s">
        <v>5</v>
      </c>
      <c r="B34" t="s">
        <v>73</v>
      </c>
    </row>
    <row r="36" spans="1:10" x14ac:dyDescent="0.25">
      <c r="A36" s="2" t="s">
        <v>108</v>
      </c>
      <c r="B36" s="2" t="s">
        <v>107</v>
      </c>
    </row>
    <row r="37" spans="1:10" x14ac:dyDescent="0.25">
      <c r="A37" s="2" t="s">
        <v>106</v>
      </c>
      <c r="B37">
        <v>2018</v>
      </c>
      <c r="C37">
        <v>2019</v>
      </c>
      <c r="D37">
        <v>2020</v>
      </c>
      <c r="E37">
        <v>2021</v>
      </c>
      <c r="F37">
        <v>2022</v>
      </c>
      <c r="G37">
        <v>2023</v>
      </c>
    </row>
    <row r="38" spans="1:10" x14ac:dyDescent="0.25">
      <c r="A38" s="3" t="s">
        <v>123</v>
      </c>
      <c r="B38" s="9">
        <v>0.31655711380794838</v>
      </c>
      <c r="C38" s="9">
        <v>0.30231329862174922</v>
      </c>
      <c r="D38" s="9">
        <v>0.28697103627663267</v>
      </c>
      <c r="E38" s="9">
        <v>0.27943926883697939</v>
      </c>
      <c r="F38" s="9">
        <v>0.31448590507852192</v>
      </c>
      <c r="G38" s="9">
        <v>0.30652059875589627</v>
      </c>
    </row>
    <row r="39" spans="1:10" x14ac:dyDescent="0.25">
      <c r="A39" s="3" t="s">
        <v>124</v>
      </c>
      <c r="B39" s="9">
        <v>1.3251520112993636</v>
      </c>
      <c r="C39" s="9">
        <v>1.3789489477603492</v>
      </c>
      <c r="D39" s="9">
        <v>1.4251690436492745</v>
      </c>
      <c r="E39" s="9">
        <v>1.4154787560910169</v>
      </c>
      <c r="F39" s="9">
        <v>1.4242795898336518</v>
      </c>
      <c r="G39" s="9">
        <v>1.4403704726836615</v>
      </c>
    </row>
    <row r="40" spans="1:10" x14ac:dyDescent="0.25">
      <c r="A40" s="3" t="s">
        <v>126</v>
      </c>
      <c r="B40" s="9" t="e">
        <v>#DIV/0!</v>
      </c>
      <c r="C40" s="9" t="e">
        <v>#DIV/0!</v>
      </c>
      <c r="D40" s="9" t="e">
        <v>#DIV/0!</v>
      </c>
      <c r="E40" s="9" t="e">
        <v>#DIV/0!</v>
      </c>
      <c r="F40" s="9" t="e">
        <v>#DIV/0!</v>
      </c>
      <c r="G40" s="9" t="e">
        <v>#DIV/0!</v>
      </c>
    </row>
    <row r="45" spans="1:10" x14ac:dyDescent="0.25">
      <c r="D45" s="2" t="s">
        <v>5</v>
      </c>
      <c r="E45" t="s">
        <v>73</v>
      </c>
    </row>
    <row r="47" spans="1:10" x14ac:dyDescent="0.25">
      <c r="D47" s="2" t="s">
        <v>108</v>
      </c>
      <c r="E47" s="2" t="s">
        <v>107</v>
      </c>
    </row>
    <row r="48" spans="1:10" x14ac:dyDescent="0.25">
      <c r="D48" s="2" t="s">
        <v>106</v>
      </c>
      <c r="E48">
        <v>2018</v>
      </c>
      <c r="F48">
        <v>2019</v>
      </c>
      <c r="G48">
        <v>2020</v>
      </c>
      <c r="H48">
        <v>2021</v>
      </c>
      <c r="I48">
        <v>2022</v>
      </c>
      <c r="J48">
        <v>2023</v>
      </c>
    </row>
    <row r="49" spans="4:12" x14ac:dyDescent="0.25">
      <c r="D49" s="3" t="s">
        <v>6</v>
      </c>
      <c r="E49" s="9">
        <v>1119557</v>
      </c>
      <c r="F49" s="9">
        <v>1104035</v>
      </c>
      <c r="G49" s="9">
        <v>1107170</v>
      </c>
      <c r="H49" s="9">
        <v>1160901</v>
      </c>
      <c r="I49" s="9">
        <v>1189309</v>
      </c>
      <c r="J49" s="9">
        <v>1198299</v>
      </c>
      <c r="L49" s="6">
        <f>(GETPIVOTDATA("Value",$D$47,"Category","Net income","Year_y",2023)-GETPIVOTDATA("Value",$D$47,"Category","Net income","Year_y",2022))/GETPIVOTDATA("Value",$D$47,"Category","Net income","Year_y",2023)</f>
        <v>7.5023011785873145E-3</v>
      </c>
    </row>
    <row r="50" spans="4:12" x14ac:dyDescent="0.25">
      <c r="D50" s="3" t="s">
        <v>45</v>
      </c>
      <c r="E50" s="9">
        <v>291652</v>
      </c>
      <c r="F50" s="9">
        <v>409661</v>
      </c>
      <c r="G50" s="9">
        <v>585862</v>
      </c>
      <c r="H50" s="9">
        <v>617862</v>
      </c>
      <c r="I50" s="9">
        <v>558898</v>
      </c>
      <c r="J50" s="9">
        <v>585119</v>
      </c>
      <c r="L50" s="6">
        <f>(GETPIVOTDATA("Value",$D$47,"Category","Total Assets","Year_y",2023)-GETPIVOTDATA("Value",$D$47,"Category","Total Assets","Year_y",2022))/GETPIVOTDATA("Value",$D$47,"Category","Total Assets","Year_y",2023)</f>
        <v>4.4813106393742128E-2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64F7-08A1-423F-A8E7-E3763C85E51C}">
  <dimension ref="A1:E65"/>
  <sheetViews>
    <sheetView topLeftCell="A23" zoomScale="62" workbookViewId="0">
      <selection activeCell="B48" sqref="B48"/>
    </sheetView>
  </sheetViews>
  <sheetFormatPr defaultRowHeight="15" x14ac:dyDescent="0.25"/>
  <cols>
    <col min="1" max="1" width="19" bestFit="1" customWidth="1"/>
    <col min="2" max="2" width="23.140625" bestFit="1" customWidth="1"/>
    <col min="3" max="3" width="8.7109375" bestFit="1" customWidth="1"/>
    <col min="4" max="4" width="9.42578125" bestFit="1" customWidth="1"/>
    <col min="5" max="5" width="17.85546875" bestFit="1" customWidth="1"/>
    <col min="6" max="6" width="23.5703125" bestFit="1" customWidth="1"/>
    <col min="7" max="7" width="16.85546875" bestFit="1" customWidth="1"/>
    <col min="8" max="15" width="11.85546875" bestFit="1" customWidth="1"/>
  </cols>
  <sheetData>
    <row r="1" spans="1:5" x14ac:dyDescent="0.25">
      <c r="A1" s="2" t="s">
        <v>5</v>
      </c>
      <c r="B1" t="s">
        <v>73</v>
      </c>
    </row>
    <row r="2" spans="1:5" x14ac:dyDescent="0.25">
      <c r="B2" t="s">
        <v>129</v>
      </c>
    </row>
    <row r="3" spans="1:5" x14ac:dyDescent="0.25">
      <c r="A3" s="2" t="s">
        <v>108</v>
      </c>
      <c r="B3" s="2" t="s">
        <v>107</v>
      </c>
    </row>
    <row r="4" spans="1:5" x14ac:dyDescent="0.25">
      <c r="A4" s="2" t="s">
        <v>106</v>
      </c>
      <c r="B4" t="s">
        <v>110</v>
      </c>
      <c r="C4" t="s">
        <v>111</v>
      </c>
      <c r="D4" t="s">
        <v>112</v>
      </c>
      <c r="E4" t="s">
        <v>125</v>
      </c>
    </row>
    <row r="5" spans="1:5" x14ac:dyDescent="0.25">
      <c r="A5" s="3">
        <v>2018</v>
      </c>
      <c r="B5" s="4">
        <v>0.41948629605372428</v>
      </c>
      <c r="C5" s="4" t="e">
        <v>#DIV/0!</v>
      </c>
      <c r="D5" s="4">
        <v>3.8386741733298591</v>
      </c>
      <c r="E5" s="4">
        <v>0.32005567741859864</v>
      </c>
    </row>
    <row r="6" spans="1:5" x14ac:dyDescent="0.25">
      <c r="A6" s="3">
        <v>2019</v>
      </c>
      <c r="B6" s="4">
        <v>0.41687460502842127</v>
      </c>
      <c r="C6" s="4" t="e">
        <v>#DIV/0!</v>
      </c>
      <c r="D6" s="4">
        <v>2.6949965947454113</v>
      </c>
      <c r="E6" s="4">
        <v>0.30722145094644304</v>
      </c>
    </row>
    <row r="7" spans="1:5" x14ac:dyDescent="0.25">
      <c r="A7" s="3">
        <v>2020</v>
      </c>
      <c r="B7" s="4">
        <v>0.40898223732540989</v>
      </c>
      <c r="C7" s="4" t="e">
        <v>#DIV/0!</v>
      </c>
      <c r="D7" s="4">
        <v>1.8898136421204994</v>
      </c>
      <c r="E7" s="4">
        <v>0.28821848969627423</v>
      </c>
    </row>
    <row r="8" spans="1:5" x14ac:dyDescent="0.25">
      <c r="A8" s="3">
        <v>2021</v>
      </c>
      <c r="B8" s="4">
        <v>0.39554034865635079</v>
      </c>
      <c r="C8" s="4" t="e">
        <v>#DIV/0!</v>
      </c>
      <c r="D8" s="4">
        <v>1.8789001427503229</v>
      </c>
      <c r="E8" s="4">
        <v>0.28077214328678474</v>
      </c>
    </row>
    <row r="9" spans="1:5" x14ac:dyDescent="0.25">
      <c r="A9" s="3">
        <v>2022</v>
      </c>
      <c r="B9" s="4">
        <v>0.44791585589370192</v>
      </c>
      <c r="C9" s="4" t="e">
        <v>#DIV/0!</v>
      </c>
      <c r="D9" s="4">
        <v>2.1279535800808018</v>
      </c>
      <c r="E9" s="4">
        <v>0.31701684950596604</v>
      </c>
    </row>
    <row r="10" spans="1:5" x14ac:dyDescent="0.25">
      <c r="A10" s="3">
        <v>2023</v>
      </c>
      <c r="B10" s="4">
        <v>0.44150321971730921</v>
      </c>
      <c r="C10" s="4" t="e">
        <v>#DIV/0!</v>
      </c>
      <c r="D10" s="4">
        <v>2.0479577658561761</v>
      </c>
      <c r="E10" s="4">
        <v>0.3093476613163047</v>
      </c>
    </row>
    <row r="12" spans="1:5" x14ac:dyDescent="0.25">
      <c r="A12" s="2" t="s">
        <v>5</v>
      </c>
      <c r="B12" t="s">
        <v>73</v>
      </c>
    </row>
    <row r="14" spans="1:5" x14ac:dyDescent="0.25">
      <c r="A14" s="2" t="s">
        <v>108</v>
      </c>
      <c r="B14" s="2" t="s">
        <v>107</v>
      </c>
    </row>
    <row r="15" spans="1:5" x14ac:dyDescent="0.25">
      <c r="A15" s="2" t="s">
        <v>106</v>
      </c>
      <c r="B15" t="s">
        <v>113</v>
      </c>
      <c r="C15" t="s">
        <v>115</v>
      </c>
      <c r="D15" t="s">
        <v>116</v>
      </c>
    </row>
    <row r="16" spans="1:5" x14ac:dyDescent="0.25">
      <c r="A16" s="3">
        <v>2018</v>
      </c>
      <c r="B16" s="9">
        <v>0.70069469156622777</v>
      </c>
      <c r="C16" s="9">
        <v>0.18428666470688349</v>
      </c>
      <c r="D16" s="9">
        <v>0</v>
      </c>
    </row>
    <row r="17" spans="1:5" x14ac:dyDescent="0.25">
      <c r="A17" s="3">
        <v>2019</v>
      </c>
      <c r="B17" s="9">
        <v>0.70775697240944679</v>
      </c>
      <c r="C17" s="9">
        <v>0.123764940877386</v>
      </c>
      <c r="D17" s="9">
        <v>0</v>
      </c>
    </row>
    <row r="18" spans="1:5" x14ac:dyDescent="0.25">
      <c r="A18" s="3">
        <v>2020</v>
      </c>
      <c r="B18" s="9">
        <v>0.61668266339793698</v>
      </c>
      <c r="C18" s="9">
        <v>6.2835353161570837E-2</v>
      </c>
      <c r="D18" s="9">
        <v>0</v>
      </c>
    </row>
    <row r="19" spans="1:5" x14ac:dyDescent="0.25">
      <c r="A19" s="3">
        <v>2021</v>
      </c>
      <c r="B19" s="9">
        <v>0.71130288649551332</v>
      </c>
      <c r="C19" s="9">
        <v>7.9341633813535137E-2</v>
      </c>
      <c r="D19" s="9">
        <v>0</v>
      </c>
    </row>
    <row r="20" spans="1:5" x14ac:dyDescent="0.25">
      <c r="A20" s="3">
        <v>2022</v>
      </c>
      <c r="B20" s="9">
        <v>0.74339046201973946</v>
      </c>
      <c r="C20" s="9">
        <v>8.1613425495391384E-2</v>
      </c>
      <c r="D20" s="9">
        <v>0</v>
      </c>
    </row>
    <row r="21" spans="1:5" x14ac:dyDescent="0.25">
      <c r="A21" s="3">
        <v>2023</v>
      </c>
      <c r="B21" s="9">
        <v>0.81026997974118331</v>
      </c>
      <c r="C21" s="9">
        <v>8.9197857172388942E-2</v>
      </c>
      <c r="D21" s="9">
        <v>0</v>
      </c>
    </row>
    <row r="23" spans="1:5" x14ac:dyDescent="0.25">
      <c r="A23" s="2" t="s">
        <v>5</v>
      </c>
      <c r="B23" t="s">
        <v>73</v>
      </c>
    </row>
    <row r="25" spans="1:5" x14ac:dyDescent="0.25">
      <c r="A25" s="2" t="s">
        <v>108</v>
      </c>
      <c r="B25" s="2" t="s">
        <v>107</v>
      </c>
    </row>
    <row r="26" spans="1:5" x14ac:dyDescent="0.25">
      <c r="A26" s="2" t="s">
        <v>106</v>
      </c>
      <c r="B26" t="s">
        <v>117</v>
      </c>
      <c r="C26" t="s">
        <v>118</v>
      </c>
      <c r="D26" t="s">
        <v>119</v>
      </c>
      <c r="E26" t="s">
        <v>120</v>
      </c>
    </row>
    <row r="27" spans="1:5" x14ac:dyDescent="0.25">
      <c r="A27" s="3">
        <v>2018</v>
      </c>
      <c r="B27" s="9">
        <v>0</v>
      </c>
      <c r="C27" s="9" t="e">
        <v>#DIV/0!</v>
      </c>
      <c r="D27" s="9" t="e">
        <v>#DIV/0!</v>
      </c>
      <c r="E27" s="9">
        <v>1</v>
      </c>
    </row>
    <row r="28" spans="1:5" x14ac:dyDescent="0.25">
      <c r="A28" s="3">
        <v>2019</v>
      </c>
      <c r="B28" s="9">
        <v>0</v>
      </c>
      <c r="C28" s="9" t="e">
        <v>#DIV/0!</v>
      </c>
      <c r="D28" s="9" t="e">
        <v>#DIV/0!</v>
      </c>
      <c r="E28" s="9">
        <v>1</v>
      </c>
    </row>
    <row r="29" spans="1:5" x14ac:dyDescent="0.25">
      <c r="A29" s="3">
        <v>2020</v>
      </c>
      <c r="B29" s="9">
        <v>0</v>
      </c>
      <c r="C29" s="9" t="e">
        <v>#DIV/0!</v>
      </c>
      <c r="D29" s="9" t="e">
        <v>#DIV/0!</v>
      </c>
      <c r="E29" s="9">
        <v>1</v>
      </c>
    </row>
    <row r="30" spans="1:5" x14ac:dyDescent="0.25">
      <c r="A30" s="3">
        <v>2021</v>
      </c>
      <c r="B30" s="9">
        <v>0</v>
      </c>
      <c r="C30" s="9" t="e">
        <v>#DIV/0!</v>
      </c>
      <c r="D30" s="9" t="e">
        <v>#DIV/0!</v>
      </c>
      <c r="E30" s="9">
        <v>1</v>
      </c>
    </row>
    <row r="31" spans="1:5" x14ac:dyDescent="0.25">
      <c r="A31" s="3">
        <v>2022</v>
      </c>
      <c r="B31" s="9">
        <v>0</v>
      </c>
      <c r="C31" s="9" t="e">
        <v>#DIV/0!</v>
      </c>
      <c r="D31" s="9" t="e">
        <v>#DIV/0!</v>
      </c>
      <c r="E31" s="9">
        <v>1</v>
      </c>
    </row>
    <row r="32" spans="1:5" x14ac:dyDescent="0.25">
      <c r="A32" s="3">
        <v>2023</v>
      </c>
      <c r="B32" s="9">
        <v>0</v>
      </c>
      <c r="C32" s="9" t="e">
        <v>#DIV/0!</v>
      </c>
      <c r="D32" s="9" t="e">
        <v>#DIV/0!</v>
      </c>
      <c r="E32" s="9">
        <v>1</v>
      </c>
    </row>
    <row r="39" spans="1:4" x14ac:dyDescent="0.25">
      <c r="A39" s="2" t="s">
        <v>5</v>
      </c>
      <c r="B39" t="s">
        <v>73</v>
      </c>
    </row>
    <row r="41" spans="1:4" x14ac:dyDescent="0.25">
      <c r="A41" s="2" t="s">
        <v>108</v>
      </c>
      <c r="B41" s="2" t="s">
        <v>107</v>
      </c>
    </row>
    <row r="42" spans="1:4" x14ac:dyDescent="0.25">
      <c r="A42" s="2" t="s">
        <v>106</v>
      </c>
      <c r="B42" t="s">
        <v>123</v>
      </c>
      <c r="C42" t="s">
        <v>124</v>
      </c>
      <c r="D42" t="s">
        <v>126</v>
      </c>
    </row>
    <row r="43" spans="1:4" x14ac:dyDescent="0.25">
      <c r="A43" s="3">
        <v>2018</v>
      </c>
      <c r="B43" s="9">
        <v>0.31655711380794838</v>
      </c>
      <c r="C43" s="9">
        <v>1.3251520112993636</v>
      </c>
      <c r="D43" s="9" t="e">
        <v>#DIV/0!</v>
      </c>
    </row>
    <row r="44" spans="1:4" x14ac:dyDescent="0.25">
      <c r="A44" s="3">
        <v>2019</v>
      </c>
      <c r="B44" s="9">
        <v>0.30231329862174922</v>
      </c>
      <c r="C44" s="9">
        <v>1.3789489477603492</v>
      </c>
      <c r="D44" s="9" t="e">
        <v>#DIV/0!</v>
      </c>
    </row>
    <row r="45" spans="1:4" x14ac:dyDescent="0.25">
      <c r="A45" s="3">
        <v>2020</v>
      </c>
      <c r="B45" s="9">
        <v>0.28697103627663267</v>
      </c>
      <c r="C45" s="9">
        <v>1.4251690436492745</v>
      </c>
      <c r="D45" s="9" t="e">
        <v>#DIV/0!</v>
      </c>
    </row>
    <row r="46" spans="1:4" x14ac:dyDescent="0.25">
      <c r="A46" s="3">
        <v>2021</v>
      </c>
      <c r="B46" s="9">
        <v>0.27943926883697939</v>
      </c>
      <c r="C46" s="9">
        <v>1.4154787560910169</v>
      </c>
      <c r="D46" s="9" t="e">
        <v>#DIV/0!</v>
      </c>
    </row>
    <row r="47" spans="1:4" x14ac:dyDescent="0.25">
      <c r="A47" s="3">
        <v>2022</v>
      </c>
      <c r="B47" s="9">
        <v>0.31448590507852192</v>
      </c>
      <c r="C47" s="9">
        <v>1.4242795898336518</v>
      </c>
      <c r="D47" s="9" t="e">
        <v>#DIV/0!</v>
      </c>
    </row>
    <row r="48" spans="1:4" x14ac:dyDescent="0.25">
      <c r="A48" s="3">
        <v>2023</v>
      </c>
      <c r="B48" s="9">
        <v>0.30652059875589627</v>
      </c>
      <c r="C48" s="9">
        <v>1.4403704726836615</v>
      </c>
      <c r="D48" s="9" t="e">
        <v>#DIV/0!</v>
      </c>
    </row>
    <row r="56" spans="1:4" x14ac:dyDescent="0.25">
      <c r="A56" s="2" t="s">
        <v>5</v>
      </c>
      <c r="B56" t="s">
        <v>73</v>
      </c>
    </row>
    <row r="58" spans="1:4" x14ac:dyDescent="0.25">
      <c r="A58" s="2" t="s">
        <v>108</v>
      </c>
      <c r="B58" s="2" t="s">
        <v>107</v>
      </c>
    </row>
    <row r="59" spans="1:4" x14ac:dyDescent="0.25">
      <c r="A59" s="2" t="s">
        <v>106</v>
      </c>
      <c r="B59" t="s">
        <v>123</v>
      </c>
      <c r="C59" t="s">
        <v>124</v>
      </c>
      <c r="D59" t="s">
        <v>126</v>
      </c>
    </row>
    <row r="60" spans="1:4" x14ac:dyDescent="0.25">
      <c r="A60" s="3">
        <v>2018</v>
      </c>
      <c r="B60" s="9">
        <v>0.31655711380794838</v>
      </c>
      <c r="C60" s="9">
        <v>1.3251520112993636</v>
      </c>
      <c r="D60" s="9" t="e">
        <v>#DIV/0!</v>
      </c>
    </row>
    <row r="61" spans="1:4" x14ac:dyDescent="0.25">
      <c r="A61" s="3">
        <v>2019</v>
      </c>
      <c r="B61" s="9">
        <v>0.30231329862174922</v>
      </c>
      <c r="C61" s="9">
        <v>1.3789489477603492</v>
      </c>
      <c r="D61" s="9" t="e">
        <v>#DIV/0!</v>
      </c>
    </row>
    <row r="62" spans="1:4" x14ac:dyDescent="0.25">
      <c r="A62" s="3">
        <v>2020</v>
      </c>
      <c r="B62" s="9">
        <v>0.28697103627663267</v>
      </c>
      <c r="C62" s="9">
        <v>1.4251690436492745</v>
      </c>
      <c r="D62" s="9" t="e">
        <v>#DIV/0!</v>
      </c>
    </row>
    <row r="63" spans="1:4" x14ac:dyDescent="0.25">
      <c r="A63" s="3">
        <v>2021</v>
      </c>
      <c r="B63" s="9">
        <v>0.27943926883697939</v>
      </c>
      <c r="C63" s="9">
        <v>1.4154787560910169</v>
      </c>
      <c r="D63" s="9" t="e">
        <v>#DIV/0!</v>
      </c>
    </row>
    <row r="64" spans="1:4" x14ac:dyDescent="0.25">
      <c r="A64" s="3">
        <v>2022</v>
      </c>
      <c r="B64" s="9">
        <v>0.31448590507852192</v>
      </c>
      <c r="C64" s="9">
        <v>1.4242795898336518</v>
      </c>
      <c r="D64" s="9" t="e">
        <v>#DIV/0!</v>
      </c>
    </row>
    <row r="65" spans="1:4" x14ac:dyDescent="0.25">
      <c r="A65" s="3">
        <v>2023</v>
      </c>
      <c r="B65" s="9">
        <v>0.30652059875589627</v>
      </c>
      <c r="C65" s="9">
        <v>1.4403704726836615</v>
      </c>
      <c r="D65" s="9" t="e">
        <v>#DIV/0!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EF90-8D18-4F4A-B03B-E46D4E491347}">
  <dimension ref="A3:B34"/>
  <sheetViews>
    <sheetView zoomScale="62" workbookViewId="0">
      <selection activeCell="F31" sqref="F31"/>
    </sheetView>
  </sheetViews>
  <sheetFormatPr defaultRowHeight="15" x14ac:dyDescent="0.25"/>
  <cols>
    <col min="1" max="1" width="32.5703125" bestFit="1" customWidth="1"/>
    <col min="2" max="2" width="23.140625" bestFit="1" customWidth="1"/>
    <col min="3" max="15" width="11.85546875" bestFit="1" customWidth="1"/>
  </cols>
  <sheetData>
    <row r="3" spans="1:2" x14ac:dyDescent="0.25">
      <c r="A3" s="2" t="s">
        <v>108</v>
      </c>
      <c r="B3" s="2" t="s">
        <v>107</v>
      </c>
    </row>
    <row r="4" spans="1:2" x14ac:dyDescent="0.25">
      <c r="A4" s="2" t="s">
        <v>106</v>
      </c>
      <c r="B4" t="s">
        <v>73</v>
      </c>
    </row>
    <row r="5" spans="1:2" x14ac:dyDescent="0.25">
      <c r="A5" s="3" t="s">
        <v>109</v>
      </c>
      <c r="B5" s="9">
        <v>0.28821848969627423</v>
      </c>
    </row>
    <row r="6" spans="1:2" x14ac:dyDescent="0.25">
      <c r="A6" s="3" t="s">
        <v>110</v>
      </c>
      <c r="B6" s="9">
        <v>0.40898223732540989</v>
      </c>
    </row>
    <row r="7" spans="1:2" x14ac:dyDescent="0.25">
      <c r="A7" s="3" t="s">
        <v>111</v>
      </c>
      <c r="B7" s="9" t="e">
        <v>#DIV/0!</v>
      </c>
    </row>
    <row r="8" spans="1:2" x14ac:dyDescent="0.25">
      <c r="A8" s="3" t="s">
        <v>112</v>
      </c>
      <c r="B8" s="9">
        <v>1.8898136421204994</v>
      </c>
    </row>
    <row r="9" spans="1:2" x14ac:dyDescent="0.25">
      <c r="A9" s="3" t="s">
        <v>123</v>
      </c>
      <c r="B9" s="9">
        <v>0.28697103627663267</v>
      </c>
    </row>
    <row r="10" spans="1:2" x14ac:dyDescent="0.25">
      <c r="A10" s="3" t="s">
        <v>124</v>
      </c>
      <c r="B10" s="9">
        <v>1.4251690436492745</v>
      </c>
    </row>
    <row r="11" spans="1:2" x14ac:dyDescent="0.25">
      <c r="A11" s="3" t="s">
        <v>125</v>
      </c>
      <c r="B11" s="9">
        <v>0.28821848969627423</v>
      </c>
    </row>
    <row r="12" spans="1:2" x14ac:dyDescent="0.25">
      <c r="A12" s="3" t="s">
        <v>126</v>
      </c>
      <c r="B12" s="9" t="e">
        <v>#DIV/0!</v>
      </c>
    </row>
    <row r="14" spans="1:2" x14ac:dyDescent="0.25">
      <c r="A14" s="2" t="s">
        <v>108</v>
      </c>
      <c r="B14" s="2" t="s">
        <v>107</v>
      </c>
    </row>
    <row r="15" spans="1:2" x14ac:dyDescent="0.25">
      <c r="A15" s="2" t="s">
        <v>106</v>
      </c>
      <c r="B15" t="s">
        <v>73</v>
      </c>
    </row>
    <row r="16" spans="1:2" x14ac:dyDescent="0.25">
      <c r="A16" s="3" t="s">
        <v>113</v>
      </c>
      <c r="B16" s="9">
        <v>0.61668266339793698</v>
      </c>
    </row>
    <row r="17" spans="1:2" x14ac:dyDescent="0.25">
      <c r="A17" s="3" t="s">
        <v>115</v>
      </c>
      <c r="B17" s="9">
        <v>6.2835353161570837E-2</v>
      </c>
    </row>
    <row r="18" spans="1:2" x14ac:dyDescent="0.25">
      <c r="A18" s="3" t="s">
        <v>116</v>
      </c>
      <c r="B18" s="9">
        <v>0</v>
      </c>
    </row>
    <row r="19" spans="1:2" x14ac:dyDescent="0.25">
      <c r="A19" s="3" t="s">
        <v>123</v>
      </c>
      <c r="B19" s="9">
        <v>0.28697103627663267</v>
      </c>
    </row>
    <row r="20" spans="1:2" x14ac:dyDescent="0.25">
      <c r="A20" s="3" t="s">
        <v>124</v>
      </c>
      <c r="B20" s="9">
        <v>1.4251690436492745</v>
      </c>
    </row>
    <row r="21" spans="1:2" x14ac:dyDescent="0.25">
      <c r="A21" s="3" t="s">
        <v>125</v>
      </c>
      <c r="B21" s="9">
        <v>0.28821848969627423</v>
      </c>
    </row>
    <row r="22" spans="1:2" x14ac:dyDescent="0.25">
      <c r="A22" s="3" t="s">
        <v>126</v>
      </c>
      <c r="B22" s="9" t="e">
        <v>#DIV/0!</v>
      </c>
    </row>
    <row r="25" spans="1:2" x14ac:dyDescent="0.25">
      <c r="A25" s="2" t="s">
        <v>108</v>
      </c>
      <c r="B25" s="2" t="s">
        <v>107</v>
      </c>
    </row>
    <row r="26" spans="1:2" x14ac:dyDescent="0.25">
      <c r="A26" s="2" t="s">
        <v>106</v>
      </c>
      <c r="B26" t="s">
        <v>73</v>
      </c>
    </row>
    <row r="27" spans="1:2" x14ac:dyDescent="0.25">
      <c r="A27" s="3" t="s">
        <v>117</v>
      </c>
      <c r="B27" s="9">
        <v>0</v>
      </c>
    </row>
    <row r="28" spans="1:2" x14ac:dyDescent="0.25">
      <c r="A28" s="3" t="s">
        <v>118</v>
      </c>
      <c r="B28" s="9" t="e">
        <v>#DIV/0!</v>
      </c>
    </row>
    <row r="29" spans="1:2" x14ac:dyDescent="0.25">
      <c r="A29" s="3" t="s">
        <v>119</v>
      </c>
      <c r="B29" s="9" t="e">
        <v>#DIV/0!</v>
      </c>
    </row>
    <row r="30" spans="1:2" x14ac:dyDescent="0.25">
      <c r="A30" s="3" t="s">
        <v>120</v>
      </c>
      <c r="B30" s="9">
        <v>1</v>
      </c>
    </row>
    <row r="31" spans="1:2" x14ac:dyDescent="0.25">
      <c r="A31" s="3" t="s">
        <v>123</v>
      </c>
      <c r="B31" s="9">
        <v>0.28697103627663267</v>
      </c>
    </row>
    <row r="32" spans="1:2" x14ac:dyDescent="0.25">
      <c r="A32" s="3" t="s">
        <v>124</v>
      </c>
      <c r="B32" s="9">
        <v>1.4251690436492745</v>
      </c>
    </row>
    <row r="33" spans="1:2" x14ac:dyDescent="0.25">
      <c r="A33" s="3" t="s">
        <v>125</v>
      </c>
      <c r="B33" s="9">
        <v>0.28821848969627423</v>
      </c>
    </row>
    <row r="34" spans="1:2" x14ac:dyDescent="0.25">
      <c r="A34" s="3" t="s">
        <v>126</v>
      </c>
      <c r="B34" s="9" t="e">
        <v>#DIV/0!</v>
      </c>
    </row>
  </sheetData>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1C4BF-085D-4801-9CDA-6989CD5C5FAB}">
  <dimension ref="A3:B71"/>
  <sheetViews>
    <sheetView topLeftCell="A13" zoomScale="96" workbookViewId="0">
      <selection activeCell="A75" sqref="A75:B75"/>
    </sheetView>
  </sheetViews>
  <sheetFormatPr defaultRowHeight="15" x14ac:dyDescent="0.25"/>
  <cols>
    <col min="1" max="1" width="49.42578125" bestFit="1" customWidth="1"/>
    <col min="2" max="2" width="16.85546875" bestFit="1" customWidth="1"/>
    <col min="3" max="3" width="14" bestFit="1" customWidth="1"/>
    <col min="4" max="15" width="11.85546875" bestFit="1" customWidth="1"/>
  </cols>
  <sheetData>
    <row r="3" spans="1:2" x14ac:dyDescent="0.25">
      <c r="A3" s="2" t="s">
        <v>108</v>
      </c>
      <c r="B3" s="2" t="s">
        <v>107</v>
      </c>
    </row>
    <row r="4" spans="1:2" x14ac:dyDescent="0.25">
      <c r="A4" s="2" t="s">
        <v>106</v>
      </c>
      <c r="B4" t="s">
        <v>73</v>
      </c>
    </row>
    <row r="5" spans="1:2" x14ac:dyDescent="0.25">
      <c r="A5" s="3" t="s">
        <v>95</v>
      </c>
      <c r="B5" s="9">
        <v>209525</v>
      </c>
    </row>
    <row r="6" spans="1:2" x14ac:dyDescent="0.25">
      <c r="A6" s="3" t="s">
        <v>90</v>
      </c>
      <c r="B6" s="9">
        <v>15806</v>
      </c>
    </row>
    <row r="7" spans="1:2" x14ac:dyDescent="0.25">
      <c r="A7" s="3" t="s">
        <v>76</v>
      </c>
      <c r="B7" s="9">
        <v>5058</v>
      </c>
    </row>
    <row r="8" spans="1:2" x14ac:dyDescent="0.25">
      <c r="A8" s="3" t="s">
        <v>79</v>
      </c>
      <c r="B8" s="9">
        <v>-12075</v>
      </c>
    </row>
    <row r="9" spans="1:2" x14ac:dyDescent="0.25">
      <c r="A9" s="3" t="s">
        <v>80</v>
      </c>
      <c r="B9" s="9">
        <v>-25862</v>
      </c>
    </row>
    <row r="10" spans="1:2" x14ac:dyDescent="0.25">
      <c r="A10" s="3" t="s">
        <v>88</v>
      </c>
      <c r="B10" s="9">
        <v>13176</v>
      </c>
    </row>
    <row r="11" spans="1:2" x14ac:dyDescent="0.25">
      <c r="A11" s="3" t="s">
        <v>101</v>
      </c>
      <c r="B11" s="9">
        <v>459456</v>
      </c>
    </row>
    <row r="12" spans="1:2" x14ac:dyDescent="0.25">
      <c r="A12" s="3" t="s">
        <v>89</v>
      </c>
      <c r="B12" s="9">
        <v>5929</v>
      </c>
    </row>
    <row r="13" spans="1:2" x14ac:dyDescent="0.25">
      <c r="A13" s="3" t="s">
        <v>86</v>
      </c>
      <c r="B13" s="9">
        <v>25169</v>
      </c>
    </row>
    <row r="14" spans="1:2" x14ac:dyDescent="0.25">
      <c r="A14" s="3" t="s">
        <v>87</v>
      </c>
      <c r="B14" s="9">
        <v>5929</v>
      </c>
    </row>
    <row r="15" spans="1:2" x14ac:dyDescent="0.25">
      <c r="A15" s="3" t="s">
        <v>77</v>
      </c>
      <c r="B15" s="9">
        <v>348</v>
      </c>
    </row>
    <row r="16" spans="1:2" x14ac:dyDescent="0.25">
      <c r="A16" s="3" t="s">
        <v>78</v>
      </c>
      <c r="B16" s="9">
        <v>20435</v>
      </c>
    </row>
    <row r="17" spans="1:2" x14ac:dyDescent="0.25">
      <c r="A17" s="3" t="s">
        <v>62</v>
      </c>
      <c r="B17" s="9">
        <v>2270351</v>
      </c>
    </row>
    <row r="18" spans="1:2" x14ac:dyDescent="0.25">
      <c r="A18" s="3" t="s">
        <v>49</v>
      </c>
      <c r="B18" s="9">
        <v>35884</v>
      </c>
    </row>
    <row r="19" spans="1:2" x14ac:dyDescent="0.25">
      <c r="A19" s="3" t="s">
        <v>85</v>
      </c>
      <c r="B19" s="9">
        <v>-19240</v>
      </c>
    </row>
    <row r="20" spans="1:2" x14ac:dyDescent="0.25">
      <c r="A20" s="3" t="s">
        <v>74</v>
      </c>
      <c r="B20" s="9">
        <v>79500</v>
      </c>
    </row>
    <row r="21" spans="1:2" x14ac:dyDescent="0.25">
      <c r="A21" s="3" t="s">
        <v>96</v>
      </c>
      <c r="B21" s="9">
        <v>100495</v>
      </c>
    </row>
    <row r="22" spans="1:2" x14ac:dyDescent="0.25">
      <c r="A22" s="3" t="s">
        <v>68</v>
      </c>
      <c r="B22" s="9">
        <v>15092</v>
      </c>
    </row>
    <row r="23" spans="1:2" x14ac:dyDescent="0.25">
      <c r="A23" s="3" t="s">
        <v>63</v>
      </c>
      <c r="B23" s="9">
        <v>1571075</v>
      </c>
    </row>
    <row r="24" spans="1:2" x14ac:dyDescent="0.25">
      <c r="A24" s="3" t="s">
        <v>92</v>
      </c>
      <c r="B24" s="9">
        <v>48162</v>
      </c>
    </row>
    <row r="25" spans="1:2" x14ac:dyDescent="0.25">
      <c r="A25" s="3" t="s">
        <v>40</v>
      </c>
      <c r="B25" s="9">
        <v>184320</v>
      </c>
    </row>
    <row r="26" spans="1:2" x14ac:dyDescent="0.25">
      <c r="A26" s="3" t="s">
        <v>83</v>
      </c>
      <c r="B26" s="9">
        <v>0</v>
      </c>
    </row>
    <row r="27" spans="1:2" x14ac:dyDescent="0.25">
      <c r="A27" s="3" t="s">
        <v>75</v>
      </c>
      <c r="B27" s="9">
        <v>197</v>
      </c>
    </row>
    <row r="28" spans="1:2" x14ac:dyDescent="0.25">
      <c r="A28" s="3" t="s">
        <v>102</v>
      </c>
      <c r="B28" s="9">
        <v>6429</v>
      </c>
    </row>
    <row r="29" spans="1:2" x14ac:dyDescent="0.25">
      <c r="A29" s="3" t="s">
        <v>24</v>
      </c>
      <c r="B29" s="9">
        <v>1220254</v>
      </c>
    </row>
    <row r="30" spans="1:2" x14ac:dyDescent="0.25">
      <c r="A30" s="3" t="s">
        <v>33</v>
      </c>
      <c r="B30" s="9">
        <v>0</v>
      </c>
    </row>
    <row r="31" spans="1:2" x14ac:dyDescent="0.25">
      <c r="A31" s="3" t="s">
        <v>27</v>
      </c>
      <c r="B31" s="9">
        <v>-37843</v>
      </c>
    </row>
    <row r="32" spans="1:2" x14ac:dyDescent="0.25">
      <c r="A32" s="3" t="s">
        <v>6</v>
      </c>
      <c r="B32" s="9">
        <v>1107170</v>
      </c>
    </row>
    <row r="33" spans="1:2" x14ac:dyDescent="0.25">
      <c r="A33" s="3" t="s">
        <v>84</v>
      </c>
      <c r="B33" s="9">
        <v>-1160743</v>
      </c>
    </row>
    <row r="34" spans="1:2" x14ac:dyDescent="0.25">
      <c r="A34" s="3" t="s">
        <v>97</v>
      </c>
      <c r="B34" s="9">
        <v>173820</v>
      </c>
    </row>
    <row r="35" spans="1:2" x14ac:dyDescent="0.25">
      <c r="A35" s="3" t="s">
        <v>66</v>
      </c>
      <c r="B35" s="9">
        <v>1102378</v>
      </c>
    </row>
    <row r="36" spans="1:2" x14ac:dyDescent="0.25">
      <c r="A36" s="3" t="s">
        <v>64</v>
      </c>
      <c r="B36" s="9">
        <v>12338</v>
      </c>
    </row>
    <row r="37" spans="1:2" x14ac:dyDescent="0.25">
      <c r="A37" s="3" t="s">
        <v>98</v>
      </c>
      <c r="B37" s="9">
        <v>46138</v>
      </c>
    </row>
    <row r="38" spans="1:2" x14ac:dyDescent="0.25">
      <c r="A38" s="3" t="s">
        <v>82</v>
      </c>
      <c r="B38" s="9">
        <v>-46725</v>
      </c>
    </row>
    <row r="39" spans="1:2" x14ac:dyDescent="0.25">
      <c r="A39" s="3" t="s">
        <v>41</v>
      </c>
      <c r="B39" s="9">
        <v>7258</v>
      </c>
    </row>
    <row r="40" spans="1:2" x14ac:dyDescent="0.25">
      <c r="A40" s="3" t="s">
        <v>91</v>
      </c>
      <c r="B40" s="9">
        <v>4120</v>
      </c>
    </row>
    <row r="41" spans="1:2" x14ac:dyDescent="0.25">
      <c r="A41" s="3" t="s">
        <v>81</v>
      </c>
      <c r="B41" s="9">
        <v>94</v>
      </c>
    </row>
    <row r="42" spans="1:2" x14ac:dyDescent="0.25">
      <c r="A42" s="3" t="s">
        <v>93</v>
      </c>
      <c r="B42" s="9">
        <v>300267</v>
      </c>
    </row>
    <row r="43" spans="1:2" x14ac:dyDescent="0.25">
      <c r="A43" s="3" t="s">
        <v>43</v>
      </c>
      <c r="B43" s="9">
        <v>0</v>
      </c>
    </row>
    <row r="44" spans="1:2" x14ac:dyDescent="0.25">
      <c r="A44" s="3" t="s">
        <v>45</v>
      </c>
      <c r="B44" s="9">
        <v>585862</v>
      </c>
    </row>
    <row r="45" spans="1:2" x14ac:dyDescent="0.25">
      <c r="A45" s="3" t="s">
        <v>42</v>
      </c>
      <c r="B45" s="9">
        <v>213313</v>
      </c>
    </row>
    <row r="46" spans="1:2" x14ac:dyDescent="0.25">
      <c r="A46" s="3" t="s">
        <v>51</v>
      </c>
      <c r="B46" s="9">
        <v>345904</v>
      </c>
    </row>
    <row r="47" spans="1:2" x14ac:dyDescent="0.25">
      <c r="A47" s="3" t="s">
        <v>58</v>
      </c>
      <c r="B47" s="9">
        <v>0</v>
      </c>
    </row>
    <row r="48" spans="1:2" x14ac:dyDescent="0.25">
      <c r="A48" s="3" t="s">
        <v>104</v>
      </c>
      <c r="B48" s="9">
        <v>468697</v>
      </c>
    </row>
    <row r="49" spans="1:2" x14ac:dyDescent="0.25">
      <c r="A49" s="3" t="s">
        <v>55</v>
      </c>
      <c r="B49" s="9">
        <v>585862</v>
      </c>
    </row>
    <row r="50" spans="1:2" x14ac:dyDescent="0.25">
      <c r="A50" s="3" t="s">
        <v>94</v>
      </c>
      <c r="B50" s="9">
        <v>352549</v>
      </c>
    </row>
    <row r="51" spans="1:2" x14ac:dyDescent="0.25">
      <c r="A51" s="3" t="s">
        <v>99</v>
      </c>
      <c r="B51" s="9">
        <v>219958</v>
      </c>
    </row>
    <row r="52" spans="1:2" x14ac:dyDescent="0.25">
      <c r="A52" s="3" t="s">
        <v>60</v>
      </c>
      <c r="B52" s="9">
        <v>3841426</v>
      </c>
    </row>
    <row r="53" spans="1:2" x14ac:dyDescent="0.25">
      <c r="A53" s="3" t="s">
        <v>103</v>
      </c>
      <c r="B53" s="9">
        <v>2812</v>
      </c>
    </row>
    <row r="54" spans="1:2" x14ac:dyDescent="0.25">
      <c r="A54" s="3" t="s">
        <v>109</v>
      </c>
      <c r="B54" s="9">
        <v>0.28821848969627423</v>
      </c>
    </row>
    <row r="55" spans="1:2" x14ac:dyDescent="0.25">
      <c r="A55" s="3" t="s">
        <v>110</v>
      </c>
      <c r="B55" s="9">
        <v>0.40898223732540989</v>
      </c>
    </row>
    <row r="56" spans="1:2" x14ac:dyDescent="0.25">
      <c r="A56" s="3" t="s">
        <v>111</v>
      </c>
      <c r="B56" s="9" t="e">
        <v>#DIV/0!</v>
      </c>
    </row>
    <row r="57" spans="1:2" x14ac:dyDescent="0.25">
      <c r="A57" s="3" t="s">
        <v>112</v>
      </c>
      <c r="B57" s="9">
        <v>1.8898136421204994</v>
      </c>
    </row>
    <row r="58" spans="1:2" x14ac:dyDescent="0.25">
      <c r="A58" s="3" t="s">
        <v>113</v>
      </c>
      <c r="B58" s="9">
        <v>0.61668266339793698</v>
      </c>
    </row>
    <row r="59" spans="1:2" x14ac:dyDescent="0.25">
      <c r="A59" s="3" t="s">
        <v>114</v>
      </c>
      <c r="B59" s="9">
        <v>1</v>
      </c>
    </row>
    <row r="60" spans="1:2" x14ac:dyDescent="0.25">
      <c r="A60" s="3" t="s">
        <v>115</v>
      </c>
      <c r="B60" s="9">
        <v>6.2835353161570837E-2</v>
      </c>
    </row>
    <row r="61" spans="1:2" x14ac:dyDescent="0.25">
      <c r="A61" s="3" t="s">
        <v>116</v>
      </c>
      <c r="B61" s="9">
        <v>0</v>
      </c>
    </row>
    <row r="62" spans="1:2" x14ac:dyDescent="0.25">
      <c r="A62" s="3" t="s">
        <v>117</v>
      </c>
      <c r="B62" s="9">
        <v>0</v>
      </c>
    </row>
    <row r="63" spans="1:2" x14ac:dyDescent="0.25">
      <c r="A63" s="3" t="s">
        <v>118</v>
      </c>
      <c r="B63" s="9" t="e">
        <v>#DIV/0!</v>
      </c>
    </row>
    <row r="64" spans="1:2" x14ac:dyDescent="0.25">
      <c r="A64" s="3" t="s">
        <v>119</v>
      </c>
      <c r="B64" s="9" t="e">
        <v>#DIV/0!</v>
      </c>
    </row>
    <row r="65" spans="1:2" x14ac:dyDescent="0.25">
      <c r="A65" s="3" t="s">
        <v>120</v>
      </c>
      <c r="B65" s="9">
        <v>1</v>
      </c>
    </row>
    <row r="66" spans="1:2" x14ac:dyDescent="0.25">
      <c r="A66" s="3" t="s">
        <v>121</v>
      </c>
      <c r="B66" s="9">
        <v>6.5568785823282614</v>
      </c>
    </row>
    <row r="67" spans="1:2" x14ac:dyDescent="0.25">
      <c r="A67" s="3" t="s">
        <v>122</v>
      </c>
      <c r="B67" s="9" t="e">
        <v>#DIV/0!</v>
      </c>
    </row>
    <row r="68" spans="1:2" x14ac:dyDescent="0.25">
      <c r="A68" s="3" t="s">
        <v>123</v>
      </c>
      <c r="B68" s="9">
        <v>0.28697103627663267</v>
      </c>
    </row>
    <row r="69" spans="1:2" x14ac:dyDescent="0.25">
      <c r="A69" s="3" t="s">
        <v>124</v>
      </c>
      <c r="B69" s="9">
        <v>1.4251690436492745</v>
      </c>
    </row>
    <row r="70" spans="1:2" x14ac:dyDescent="0.25">
      <c r="A70" s="3" t="s">
        <v>125</v>
      </c>
      <c r="B70" s="9">
        <v>0.28821848969627423</v>
      </c>
    </row>
    <row r="71" spans="1:2" x14ac:dyDescent="0.25">
      <c r="A71" s="3" t="s">
        <v>126</v>
      </c>
      <c r="B71" s="9" t="e">
        <v>#DIV/0!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A218-C476-42C7-A96E-848F3E1CA867}">
  <dimension ref="A1:G667"/>
  <sheetViews>
    <sheetView topLeftCell="A249" workbookViewId="0">
      <selection activeCell="E510" sqref="E510"/>
    </sheetView>
  </sheetViews>
  <sheetFormatPr defaultRowHeight="15" x14ac:dyDescent="0.25"/>
  <cols>
    <col min="1" max="1" width="66.140625" bestFit="1" customWidth="1"/>
    <col min="2" max="2" width="19.7109375" customWidth="1"/>
    <col min="3" max="3" width="15.7109375" bestFit="1" customWidth="1"/>
    <col min="4" max="4" width="10.140625" bestFit="1" customWidth="1"/>
    <col min="5" max="5" width="8.42578125" bestFit="1" customWidth="1"/>
    <col min="6" max="6" width="10.85546875" customWidth="1"/>
  </cols>
  <sheetData>
    <row r="1" spans="1:7" x14ac:dyDescent="0.25">
      <c r="A1" t="s">
        <v>0</v>
      </c>
      <c r="B1" t="s">
        <v>1</v>
      </c>
      <c r="C1" t="s">
        <v>2</v>
      </c>
      <c r="D1" t="s">
        <v>3</v>
      </c>
      <c r="E1" t="s">
        <v>4</v>
      </c>
      <c r="F1" t="s">
        <v>5</v>
      </c>
      <c r="G1" t="s">
        <v>105</v>
      </c>
    </row>
    <row r="2" spans="1:7" x14ac:dyDescent="0.25">
      <c r="A2" t="s">
        <v>9</v>
      </c>
      <c r="B2" t="s">
        <v>7</v>
      </c>
      <c r="C2" t="s">
        <v>7</v>
      </c>
      <c r="D2" s="1">
        <v>44927</v>
      </c>
      <c r="E2">
        <v>72464</v>
      </c>
      <c r="F2" t="s">
        <v>8</v>
      </c>
      <c r="G2">
        <f>YEAR(D2)</f>
        <v>2023</v>
      </c>
    </row>
    <row r="3" spans="1:7" x14ac:dyDescent="0.25">
      <c r="A3" t="s">
        <v>9</v>
      </c>
      <c r="B3" t="s">
        <v>7</v>
      </c>
      <c r="C3" t="s">
        <v>7</v>
      </c>
      <c r="D3" s="1">
        <v>44562</v>
      </c>
      <c r="E3">
        <v>70905</v>
      </c>
      <c r="F3" t="s">
        <v>8</v>
      </c>
      <c r="G3">
        <f t="shared" ref="G3:G66" si="0">YEAR(D3)</f>
        <v>2022</v>
      </c>
    </row>
    <row r="4" spans="1:7" x14ac:dyDescent="0.25">
      <c r="A4" t="s">
        <v>9</v>
      </c>
      <c r="B4" t="s">
        <v>7</v>
      </c>
      <c r="C4" t="s">
        <v>7</v>
      </c>
      <c r="D4" s="1">
        <v>44197</v>
      </c>
      <c r="E4">
        <v>70890</v>
      </c>
      <c r="F4" t="s">
        <v>8</v>
      </c>
      <c r="G4">
        <f t="shared" si="0"/>
        <v>2021</v>
      </c>
    </row>
    <row r="5" spans="1:7" x14ac:dyDescent="0.25">
      <c r="A5" t="s">
        <v>9</v>
      </c>
      <c r="B5" t="s">
        <v>7</v>
      </c>
      <c r="C5" t="s">
        <v>7</v>
      </c>
      <c r="D5" s="1">
        <v>43831</v>
      </c>
      <c r="E5">
        <v>72592</v>
      </c>
      <c r="F5" t="s">
        <v>8</v>
      </c>
      <c r="G5">
        <f t="shared" si="0"/>
        <v>2020</v>
      </c>
    </row>
    <row r="6" spans="1:7" x14ac:dyDescent="0.25">
      <c r="A6" t="s">
        <v>9</v>
      </c>
      <c r="B6" t="s">
        <v>7</v>
      </c>
      <c r="C6" t="s">
        <v>7</v>
      </c>
      <c r="D6" s="1">
        <v>43466</v>
      </c>
      <c r="E6">
        <v>66771</v>
      </c>
      <c r="F6" t="s">
        <v>8</v>
      </c>
      <c r="G6">
        <f t="shared" si="0"/>
        <v>2019</v>
      </c>
    </row>
    <row r="7" spans="1:7" x14ac:dyDescent="0.25">
      <c r="A7" t="s">
        <v>9</v>
      </c>
      <c r="B7" t="s">
        <v>7</v>
      </c>
      <c r="C7" t="s">
        <v>7</v>
      </c>
      <c r="D7" s="1">
        <v>43101</v>
      </c>
      <c r="E7">
        <v>69706</v>
      </c>
      <c r="F7" t="s">
        <v>8</v>
      </c>
      <c r="G7">
        <f t="shared" si="0"/>
        <v>2018</v>
      </c>
    </row>
    <row r="8" spans="1:7" x14ac:dyDescent="0.25">
      <c r="A8" t="s">
        <v>10</v>
      </c>
      <c r="B8" t="s">
        <v>7</v>
      </c>
      <c r="C8" t="s">
        <v>7</v>
      </c>
      <c r="D8" s="1">
        <v>44927</v>
      </c>
      <c r="E8">
        <v>95078</v>
      </c>
      <c r="F8" t="s">
        <v>8</v>
      </c>
      <c r="G8">
        <f t="shared" si="0"/>
        <v>2023</v>
      </c>
    </row>
    <row r="9" spans="1:7" x14ac:dyDescent="0.25">
      <c r="A9" t="s">
        <v>10</v>
      </c>
      <c r="B9" t="s">
        <v>7</v>
      </c>
      <c r="C9" t="s">
        <v>7</v>
      </c>
      <c r="D9" s="1">
        <v>44562</v>
      </c>
      <c r="E9">
        <v>93730</v>
      </c>
      <c r="F9" t="s">
        <v>8</v>
      </c>
      <c r="G9">
        <f t="shared" si="0"/>
        <v>2022</v>
      </c>
    </row>
    <row r="10" spans="1:7" x14ac:dyDescent="0.25">
      <c r="A10" t="s">
        <v>10</v>
      </c>
      <c r="B10" t="s">
        <v>7</v>
      </c>
      <c r="C10" t="s">
        <v>7</v>
      </c>
      <c r="D10" s="1">
        <v>44197</v>
      </c>
      <c r="E10">
        <v>83785</v>
      </c>
      <c r="F10" t="s">
        <v>8</v>
      </c>
      <c r="G10">
        <f t="shared" si="0"/>
        <v>2021</v>
      </c>
    </row>
    <row r="11" spans="1:7" x14ac:dyDescent="0.25">
      <c r="A11" t="s">
        <v>10</v>
      </c>
      <c r="B11" t="s">
        <v>7</v>
      </c>
      <c r="C11" t="s">
        <v>7</v>
      </c>
      <c r="D11" s="1">
        <v>43831</v>
      </c>
      <c r="E11">
        <v>77180</v>
      </c>
      <c r="F11" t="s">
        <v>8</v>
      </c>
      <c r="G11">
        <f t="shared" si="0"/>
        <v>2020</v>
      </c>
    </row>
    <row r="12" spans="1:7" x14ac:dyDescent="0.25">
      <c r="A12" t="s">
        <v>10</v>
      </c>
      <c r="B12" t="s">
        <v>7</v>
      </c>
      <c r="C12" t="s">
        <v>7</v>
      </c>
      <c r="D12" s="1">
        <v>43466</v>
      </c>
      <c r="E12" t="s">
        <v>11</v>
      </c>
      <c r="F12" t="s">
        <v>8</v>
      </c>
      <c r="G12">
        <f t="shared" si="0"/>
        <v>2019</v>
      </c>
    </row>
    <row r="13" spans="1:7" x14ac:dyDescent="0.25">
      <c r="A13" t="s">
        <v>10</v>
      </c>
      <c r="B13" t="s">
        <v>7</v>
      </c>
      <c r="C13" t="s">
        <v>7</v>
      </c>
      <c r="D13" s="1">
        <v>43101</v>
      </c>
      <c r="E13" t="s">
        <v>11</v>
      </c>
      <c r="F13" t="s">
        <v>8</v>
      </c>
      <c r="G13">
        <f t="shared" si="0"/>
        <v>2018</v>
      </c>
    </row>
    <row r="14" spans="1:7" x14ac:dyDescent="0.25">
      <c r="A14" t="s">
        <v>12</v>
      </c>
      <c r="B14" t="s">
        <v>7</v>
      </c>
      <c r="C14" t="s">
        <v>7</v>
      </c>
      <c r="D14" s="1">
        <v>44927</v>
      </c>
      <c r="E14">
        <v>-243</v>
      </c>
      <c r="F14" t="s">
        <v>8</v>
      </c>
      <c r="G14">
        <f t="shared" si="0"/>
        <v>2023</v>
      </c>
    </row>
    <row r="15" spans="1:7" x14ac:dyDescent="0.25">
      <c r="A15" t="s">
        <v>12</v>
      </c>
      <c r="B15" t="s">
        <v>7</v>
      </c>
      <c r="C15" t="s">
        <v>7</v>
      </c>
      <c r="D15" s="1">
        <v>44562</v>
      </c>
      <c r="E15">
        <v>-2149</v>
      </c>
      <c r="F15" t="s">
        <v>8</v>
      </c>
      <c r="G15">
        <f t="shared" si="0"/>
        <v>2022</v>
      </c>
    </row>
    <row r="16" spans="1:7" x14ac:dyDescent="0.25">
      <c r="A16" t="s">
        <v>12</v>
      </c>
      <c r="B16" t="s">
        <v>7</v>
      </c>
      <c r="C16" t="s">
        <v>7</v>
      </c>
      <c r="D16" s="1">
        <v>44197</v>
      </c>
      <c r="E16">
        <v>58</v>
      </c>
      <c r="F16" t="s">
        <v>8</v>
      </c>
      <c r="G16">
        <f t="shared" si="0"/>
        <v>2021</v>
      </c>
    </row>
    <row r="17" spans="1:7" x14ac:dyDescent="0.25">
      <c r="A17" t="s">
        <v>12</v>
      </c>
      <c r="B17" t="s">
        <v>7</v>
      </c>
      <c r="C17" t="s">
        <v>7</v>
      </c>
      <c r="D17" s="1">
        <v>43831</v>
      </c>
      <c r="E17">
        <v>-2537</v>
      </c>
      <c r="F17" t="s">
        <v>8</v>
      </c>
      <c r="G17">
        <f t="shared" si="0"/>
        <v>2020</v>
      </c>
    </row>
    <row r="18" spans="1:7" x14ac:dyDescent="0.25">
      <c r="A18" t="s">
        <v>12</v>
      </c>
      <c r="B18" t="s">
        <v>7</v>
      </c>
      <c r="C18" t="s">
        <v>7</v>
      </c>
      <c r="D18" s="1">
        <v>43466</v>
      </c>
      <c r="E18">
        <v>-913</v>
      </c>
      <c r="F18" t="s">
        <v>8</v>
      </c>
      <c r="G18">
        <f t="shared" si="0"/>
        <v>2019</v>
      </c>
    </row>
    <row r="19" spans="1:7" x14ac:dyDescent="0.25">
      <c r="A19" t="s">
        <v>12</v>
      </c>
      <c r="B19" t="s">
        <v>7</v>
      </c>
      <c r="C19" t="s">
        <v>7</v>
      </c>
      <c r="D19" s="1">
        <v>43101</v>
      </c>
      <c r="E19">
        <v>220</v>
      </c>
      <c r="F19" t="s">
        <v>8</v>
      </c>
      <c r="G19">
        <f t="shared" si="0"/>
        <v>2018</v>
      </c>
    </row>
    <row r="20" spans="1:7" x14ac:dyDescent="0.25">
      <c r="A20" t="s">
        <v>13</v>
      </c>
      <c r="B20" t="s">
        <v>7</v>
      </c>
      <c r="C20" t="s">
        <v>7</v>
      </c>
      <c r="D20" s="1">
        <v>44927</v>
      </c>
      <c r="E20">
        <v>1403</v>
      </c>
      <c r="F20" t="s">
        <v>8</v>
      </c>
      <c r="G20">
        <f t="shared" si="0"/>
        <v>2023</v>
      </c>
    </row>
    <row r="21" spans="1:7" x14ac:dyDescent="0.25">
      <c r="A21" t="s">
        <v>13</v>
      </c>
      <c r="B21" t="s">
        <v>7</v>
      </c>
      <c r="C21" t="s">
        <v>7</v>
      </c>
      <c r="D21" s="1">
        <v>44562</v>
      </c>
      <c r="E21">
        <v>101</v>
      </c>
      <c r="F21" t="s">
        <v>8</v>
      </c>
      <c r="G21">
        <f t="shared" si="0"/>
        <v>2022</v>
      </c>
    </row>
    <row r="22" spans="1:7" x14ac:dyDescent="0.25">
      <c r="A22" t="s">
        <v>13</v>
      </c>
      <c r="B22" t="s">
        <v>7</v>
      </c>
      <c r="C22" t="s">
        <v>7</v>
      </c>
      <c r="D22" s="1">
        <v>44197</v>
      </c>
      <c r="E22">
        <v>0</v>
      </c>
      <c r="F22" t="s">
        <v>8</v>
      </c>
      <c r="G22">
        <f t="shared" si="0"/>
        <v>2021</v>
      </c>
    </row>
    <row r="23" spans="1:7" x14ac:dyDescent="0.25">
      <c r="A23" t="s">
        <v>13</v>
      </c>
      <c r="B23" t="s">
        <v>7</v>
      </c>
      <c r="C23" t="s">
        <v>7</v>
      </c>
      <c r="D23" s="1">
        <v>43831</v>
      </c>
      <c r="E23">
        <v>0</v>
      </c>
      <c r="F23" t="s">
        <v>8</v>
      </c>
      <c r="G23">
        <f t="shared" si="0"/>
        <v>2020</v>
      </c>
    </row>
    <row r="24" spans="1:7" x14ac:dyDescent="0.25">
      <c r="A24" t="s">
        <v>13</v>
      </c>
      <c r="B24" t="s">
        <v>7</v>
      </c>
      <c r="C24" t="s">
        <v>7</v>
      </c>
      <c r="D24" s="1">
        <v>43466</v>
      </c>
      <c r="E24">
        <v>0</v>
      </c>
      <c r="F24" t="s">
        <v>8</v>
      </c>
      <c r="G24">
        <f t="shared" si="0"/>
        <v>2019</v>
      </c>
    </row>
    <row r="25" spans="1:7" x14ac:dyDescent="0.25">
      <c r="A25" t="s">
        <v>13</v>
      </c>
      <c r="B25" t="s">
        <v>7</v>
      </c>
      <c r="C25" t="s">
        <v>7</v>
      </c>
      <c r="D25" s="1">
        <v>43101</v>
      </c>
      <c r="E25">
        <v>0</v>
      </c>
      <c r="F25" t="s">
        <v>8</v>
      </c>
      <c r="G25">
        <f t="shared" si="0"/>
        <v>2018</v>
      </c>
    </row>
    <row r="26" spans="1:7" x14ac:dyDescent="0.25">
      <c r="A26" t="s">
        <v>14</v>
      </c>
      <c r="B26" t="s">
        <v>7</v>
      </c>
      <c r="C26" t="s">
        <v>7</v>
      </c>
      <c r="D26" s="1">
        <v>44927</v>
      </c>
      <c r="E26">
        <v>-770</v>
      </c>
      <c r="F26" t="s">
        <v>8</v>
      </c>
      <c r="G26">
        <f t="shared" si="0"/>
        <v>2023</v>
      </c>
    </row>
    <row r="27" spans="1:7" x14ac:dyDescent="0.25">
      <c r="A27" t="s">
        <v>14</v>
      </c>
      <c r="B27" t="s">
        <v>7</v>
      </c>
      <c r="C27" t="s">
        <v>7</v>
      </c>
      <c r="D27" s="1">
        <v>44562</v>
      </c>
      <c r="E27">
        <v>0</v>
      </c>
      <c r="F27" t="s">
        <v>8</v>
      </c>
      <c r="G27">
        <f t="shared" si="0"/>
        <v>2022</v>
      </c>
    </row>
    <row r="28" spans="1:7" x14ac:dyDescent="0.25">
      <c r="A28" t="s">
        <v>14</v>
      </c>
      <c r="B28" t="s">
        <v>7</v>
      </c>
      <c r="C28" t="s">
        <v>7</v>
      </c>
      <c r="D28" s="1">
        <v>44197</v>
      </c>
      <c r="E28">
        <v>0</v>
      </c>
      <c r="F28" t="s">
        <v>8</v>
      </c>
      <c r="G28">
        <f t="shared" si="0"/>
        <v>2021</v>
      </c>
    </row>
    <row r="29" spans="1:7" x14ac:dyDescent="0.25">
      <c r="A29" t="s">
        <v>14</v>
      </c>
      <c r="B29" t="s">
        <v>7</v>
      </c>
      <c r="C29" t="s">
        <v>7</v>
      </c>
      <c r="D29" s="1">
        <v>43831</v>
      </c>
      <c r="E29">
        <v>0</v>
      </c>
      <c r="F29" t="s">
        <v>8</v>
      </c>
      <c r="G29">
        <f t="shared" si="0"/>
        <v>2020</v>
      </c>
    </row>
    <row r="30" spans="1:7" x14ac:dyDescent="0.25">
      <c r="A30" t="s">
        <v>14</v>
      </c>
      <c r="B30" t="s">
        <v>7</v>
      </c>
      <c r="C30" t="s">
        <v>7</v>
      </c>
      <c r="D30" s="1">
        <v>43466</v>
      </c>
      <c r="E30">
        <v>0</v>
      </c>
      <c r="F30" t="s">
        <v>8</v>
      </c>
      <c r="G30">
        <f t="shared" si="0"/>
        <v>2019</v>
      </c>
    </row>
    <row r="31" spans="1:7" x14ac:dyDescent="0.25">
      <c r="A31" t="s">
        <v>14</v>
      </c>
      <c r="B31" t="s">
        <v>7</v>
      </c>
      <c r="C31" t="s">
        <v>7</v>
      </c>
      <c r="D31" s="1">
        <v>43101</v>
      </c>
      <c r="E31">
        <v>0</v>
      </c>
      <c r="F31" t="s">
        <v>8</v>
      </c>
      <c r="G31">
        <f t="shared" si="0"/>
        <v>2018</v>
      </c>
    </row>
    <row r="32" spans="1:7" x14ac:dyDescent="0.25">
      <c r="A32" t="s">
        <v>15</v>
      </c>
      <c r="B32" t="s">
        <v>7</v>
      </c>
      <c r="C32" t="s">
        <v>7</v>
      </c>
      <c r="D32" s="1">
        <v>44927</v>
      </c>
      <c r="E32">
        <v>26768</v>
      </c>
      <c r="F32" t="s">
        <v>8</v>
      </c>
      <c r="G32">
        <f t="shared" si="0"/>
        <v>2023</v>
      </c>
    </row>
    <row r="33" spans="1:7" x14ac:dyDescent="0.25">
      <c r="A33" t="s">
        <v>15</v>
      </c>
      <c r="B33" t="s">
        <v>7</v>
      </c>
      <c r="C33" t="s">
        <v>7</v>
      </c>
      <c r="D33" s="1">
        <v>44562</v>
      </c>
      <c r="E33">
        <v>27259</v>
      </c>
      <c r="F33" t="s">
        <v>8</v>
      </c>
      <c r="G33">
        <f t="shared" si="0"/>
        <v>2022</v>
      </c>
    </row>
    <row r="34" spans="1:7" x14ac:dyDescent="0.25">
      <c r="A34" t="s">
        <v>15</v>
      </c>
      <c r="B34" t="s">
        <v>7</v>
      </c>
      <c r="C34" t="s">
        <v>7</v>
      </c>
      <c r="D34" s="1">
        <v>44197</v>
      </c>
      <c r="E34">
        <v>24243</v>
      </c>
      <c r="F34" t="s">
        <v>8</v>
      </c>
      <c r="G34">
        <f t="shared" si="0"/>
        <v>2021</v>
      </c>
    </row>
    <row r="35" spans="1:7" x14ac:dyDescent="0.25">
      <c r="A35" t="s">
        <v>15</v>
      </c>
      <c r="B35" t="s">
        <v>7</v>
      </c>
      <c r="C35" t="s">
        <v>7</v>
      </c>
      <c r="D35" s="1">
        <v>43831</v>
      </c>
      <c r="E35">
        <v>24601</v>
      </c>
      <c r="F35" t="s">
        <v>8</v>
      </c>
      <c r="G35">
        <f t="shared" si="0"/>
        <v>2020</v>
      </c>
    </row>
    <row r="36" spans="1:7" x14ac:dyDescent="0.25">
      <c r="A36" t="s">
        <v>15</v>
      </c>
      <c r="B36" t="s">
        <v>7</v>
      </c>
      <c r="C36" t="s">
        <v>7</v>
      </c>
      <c r="D36" s="1">
        <v>43466</v>
      </c>
      <c r="E36">
        <v>0</v>
      </c>
      <c r="F36" t="s">
        <v>8</v>
      </c>
      <c r="G36">
        <f t="shared" si="0"/>
        <v>2019</v>
      </c>
    </row>
    <row r="37" spans="1:7" x14ac:dyDescent="0.25">
      <c r="A37" t="s">
        <v>15</v>
      </c>
      <c r="B37" t="s">
        <v>7</v>
      </c>
      <c r="C37" t="s">
        <v>7</v>
      </c>
      <c r="D37" s="1">
        <v>43101</v>
      </c>
      <c r="E37">
        <v>0</v>
      </c>
      <c r="F37" t="s">
        <v>8</v>
      </c>
      <c r="G37">
        <f t="shared" si="0"/>
        <v>2018</v>
      </c>
    </row>
    <row r="38" spans="1:7" x14ac:dyDescent="0.25">
      <c r="A38" t="s">
        <v>16</v>
      </c>
      <c r="B38" t="s">
        <v>7</v>
      </c>
      <c r="C38" t="s">
        <v>7</v>
      </c>
      <c r="D38" s="1">
        <v>44927</v>
      </c>
      <c r="E38">
        <v>-24357</v>
      </c>
      <c r="F38" t="s">
        <v>8</v>
      </c>
      <c r="G38">
        <f t="shared" si="0"/>
        <v>2023</v>
      </c>
    </row>
    <row r="39" spans="1:7" x14ac:dyDescent="0.25">
      <c r="A39" t="s">
        <v>16</v>
      </c>
      <c r="B39" t="s">
        <v>7</v>
      </c>
      <c r="C39" t="s">
        <v>7</v>
      </c>
      <c r="D39" s="1">
        <v>44562</v>
      </c>
      <c r="E39">
        <v>-23311</v>
      </c>
      <c r="F39" t="s">
        <v>8</v>
      </c>
      <c r="G39">
        <f t="shared" si="0"/>
        <v>2022</v>
      </c>
    </row>
    <row r="40" spans="1:7" x14ac:dyDescent="0.25">
      <c r="A40" t="s">
        <v>16</v>
      </c>
      <c r="B40" t="s">
        <v>7</v>
      </c>
      <c r="C40" t="s">
        <v>7</v>
      </c>
      <c r="D40" s="1">
        <v>44197</v>
      </c>
      <c r="E40">
        <v>-22384</v>
      </c>
      <c r="F40" t="s">
        <v>8</v>
      </c>
      <c r="G40">
        <f t="shared" si="0"/>
        <v>2021</v>
      </c>
    </row>
    <row r="41" spans="1:7" x14ac:dyDescent="0.25">
      <c r="A41" t="s">
        <v>16</v>
      </c>
      <c r="B41" t="s">
        <v>7</v>
      </c>
      <c r="C41" t="s">
        <v>7</v>
      </c>
      <c r="D41" s="1">
        <v>43831</v>
      </c>
      <c r="E41">
        <v>-24524</v>
      </c>
      <c r="F41" t="s">
        <v>8</v>
      </c>
      <c r="G41">
        <f t="shared" si="0"/>
        <v>2020</v>
      </c>
    </row>
    <row r="42" spans="1:7" x14ac:dyDescent="0.25">
      <c r="A42" t="s">
        <v>16</v>
      </c>
      <c r="B42" t="s">
        <v>7</v>
      </c>
      <c r="C42" t="s">
        <v>7</v>
      </c>
      <c r="D42" s="1">
        <v>43466</v>
      </c>
      <c r="E42">
        <v>0</v>
      </c>
      <c r="F42" t="s">
        <v>8</v>
      </c>
      <c r="G42">
        <f t="shared" si="0"/>
        <v>2019</v>
      </c>
    </row>
    <row r="43" spans="1:7" x14ac:dyDescent="0.25">
      <c r="A43" t="s">
        <v>16</v>
      </c>
      <c r="B43" t="s">
        <v>7</v>
      </c>
      <c r="C43" t="s">
        <v>7</v>
      </c>
      <c r="D43" s="1">
        <v>43101</v>
      </c>
      <c r="E43">
        <v>0</v>
      </c>
      <c r="F43" t="s">
        <v>8</v>
      </c>
      <c r="G43">
        <f t="shared" si="0"/>
        <v>2018</v>
      </c>
    </row>
    <row r="44" spans="1:7" x14ac:dyDescent="0.25">
      <c r="A44" t="s">
        <v>17</v>
      </c>
      <c r="B44" t="s">
        <v>7</v>
      </c>
      <c r="C44" t="s">
        <v>7</v>
      </c>
      <c r="D44" s="1">
        <v>44927</v>
      </c>
      <c r="E44">
        <v>16198</v>
      </c>
      <c r="F44" t="s">
        <v>8</v>
      </c>
      <c r="G44">
        <f t="shared" si="0"/>
        <v>2023</v>
      </c>
    </row>
    <row r="45" spans="1:7" x14ac:dyDescent="0.25">
      <c r="A45" t="s">
        <v>17</v>
      </c>
      <c r="B45" t="s">
        <v>7</v>
      </c>
      <c r="C45" t="s">
        <v>7</v>
      </c>
      <c r="D45" s="1">
        <v>44562</v>
      </c>
      <c r="E45">
        <v>6906</v>
      </c>
      <c r="F45" t="s">
        <v>8</v>
      </c>
      <c r="G45">
        <f t="shared" si="0"/>
        <v>2022</v>
      </c>
    </row>
    <row r="46" spans="1:7" x14ac:dyDescent="0.25">
      <c r="A46" t="s">
        <v>17</v>
      </c>
      <c r="B46" t="s">
        <v>7</v>
      </c>
      <c r="C46" t="s">
        <v>7</v>
      </c>
      <c r="D46" s="1">
        <v>44197</v>
      </c>
      <c r="E46">
        <v>15912</v>
      </c>
      <c r="F46" t="s">
        <v>8</v>
      </c>
      <c r="G46">
        <f t="shared" si="0"/>
        <v>2021</v>
      </c>
    </row>
    <row r="47" spans="1:7" x14ac:dyDescent="0.25">
      <c r="A47" t="s">
        <v>17</v>
      </c>
      <c r="B47" t="s">
        <v>7</v>
      </c>
      <c r="C47" t="s">
        <v>7</v>
      </c>
      <c r="D47" s="1">
        <v>43831</v>
      </c>
      <c r="E47">
        <v>11809</v>
      </c>
      <c r="F47" t="s">
        <v>8</v>
      </c>
      <c r="G47">
        <f t="shared" si="0"/>
        <v>2020</v>
      </c>
    </row>
    <row r="48" spans="1:7" x14ac:dyDescent="0.25">
      <c r="A48" t="s">
        <v>17</v>
      </c>
      <c r="B48" t="s">
        <v>7</v>
      </c>
      <c r="C48" t="s">
        <v>7</v>
      </c>
      <c r="D48" s="1">
        <v>43466</v>
      </c>
      <c r="E48">
        <v>13513</v>
      </c>
      <c r="F48" t="s">
        <v>8</v>
      </c>
      <c r="G48">
        <f t="shared" si="0"/>
        <v>2019</v>
      </c>
    </row>
    <row r="49" spans="1:7" x14ac:dyDescent="0.25">
      <c r="A49" t="s">
        <v>17</v>
      </c>
      <c r="B49" t="s">
        <v>7</v>
      </c>
      <c r="C49" t="s">
        <v>7</v>
      </c>
      <c r="D49" s="1">
        <v>43101</v>
      </c>
      <c r="E49">
        <v>21033</v>
      </c>
      <c r="F49" t="s">
        <v>8</v>
      </c>
      <c r="G49">
        <f t="shared" si="0"/>
        <v>2018</v>
      </c>
    </row>
    <row r="50" spans="1:7" x14ac:dyDescent="0.25">
      <c r="A50" t="s">
        <v>18</v>
      </c>
      <c r="B50" t="s">
        <v>7</v>
      </c>
      <c r="C50" t="s">
        <v>7</v>
      </c>
      <c r="D50" s="1">
        <v>44927</v>
      </c>
      <c r="E50">
        <v>-15071</v>
      </c>
      <c r="F50" t="s">
        <v>8</v>
      </c>
      <c r="G50">
        <f t="shared" si="0"/>
        <v>2023</v>
      </c>
    </row>
    <row r="51" spans="1:7" x14ac:dyDescent="0.25">
      <c r="A51" t="s">
        <v>18</v>
      </c>
      <c r="B51" t="s">
        <v>7</v>
      </c>
      <c r="C51" t="s">
        <v>7</v>
      </c>
      <c r="D51" s="1">
        <v>44562</v>
      </c>
      <c r="E51">
        <v>-14672</v>
      </c>
      <c r="F51" t="s">
        <v>8</v>
      </c>
      <c r="G51">
        <f t="shared" si="0"/>
        <v>2022</v>
      </c>
    </row>
    <row r="52" spans="1:7" x14ac:dyDescent="0.25">
      <c r="A52" t="s">
        <v>18</v>
      </c>
      <c r="B52" t="s">
        <v>7</v>
      </c>
      <c r="C52" t="s">
        <v>7</v>
      </c>
      <c r="D52" s="1">
        <v>44197</v>
      </c>
      <c r="E52">
        <v>-15546</v>
      </c>
      <c r="F52" t="s">
        <v>8</v>
      </c>
      <c r="G52">
        <f t="shared" si="0"/>
        <v>2021</v>
      </c>
    </row>
    <row r="53" spans="1:7" x14ac:dyDescent="0.25">
      <c r="A53" t="s">
        <v>18</v>
      </c>
      <c r="B53" t="s">
        <v>7</v>
      </c>
      <c r="C53" t="s">
        <v>7</v>
      </c>
      <c r="D53" s="1">
        <v>43831</v>
      </c>
      <c r="E53">
        <v>-14755</v>
      </c>
      <c r="F53" t="s">
        <v>8</v>
      </c>
      <c r="G53">
        <f t="shared" si="0"/>
        <v>2020</v>
      </c>
    </row>
    <row r="54" spans="1:7" x14ac:dyDescent="0.25">
      <c r="A54" t="s">
        <v>18</v>
      </c>
      <c r="B54" t="s">
        <v>7</v>
      </c>
      <c r="C54" t="s">
        <v>7</v>
      </c>
      <c r="D54" s="1">
        <v>43466</v>
      </c>
      <c r="E54">
        <v>-15370</v>
      </c>
      <c r="F54" t="s">
        <v>8</v>
      </c>
      <c r="G54">
        <f t="shared" si="0"/>
        <v>2019</v>
      </c>
    </row>
    <row r="55" spans="1:7" x14ac:dyDescent="0.25">
      <c r="A55" t="s">
        <v>18</v>
      </c>
      <c r="B55" t="s">
        <v>7</v>
      </c>
      <c r="C55" t="s">
        <v>7</v>
      </c>
      <c r="D55" s="1">
        <v>43101</v>
      </c>
      <c r="E55">
        <v>-13101</v>
      </c>
      <c r="F55" t="s">
        <v>8</v>
      </c>
      <c r="G55">
        <f t="shared" si="0"/>
        <v>2018</v>
      </c>
    </row>
    <row r="56" spans="1:7" x14ac:dyDescent="0.25">
      <c r="A56" t="s">
        <v>19</v>
      </c>
      <c r="B56" t="s">
        <v>7</v>
      </c>
      <c r="C56" t="s">
        <v>7</v>
      </c>
      <c r="D56" s="1">
        <v>44927</v>
      </c>
      <c r="E56">
        <v>281</v>
      </c>
      <c r="F56" t="s">
        <v>8</v>
      </c>
      <c r="G56">
        <f t="shared" si="0"/>
        <v>2023</v>
      </c>
    </row>
    <row r="57" spans="1:7" x14ac:dyDescent="0.25">
      <c r="A57" t="s">
        <v>19</v>
      </c>
      <c r="B57" t="s">
        <v>7</v>
      </c>
      <c r="C57" t="s">
        <v>7</v>
      </c>
      <c r="D57" s="1">
        <v>44562</v>
      </c>
      <c r="E57">
        <v>-588</v>
      </c>
      <c r="F57" t="s">
        <v>8</v>
      </c>
      <c r="G57">
        <f t="shared" si="0"/>
        <v>2022</v>
      </c>
    </row>
    <row r="58" spans="1:7" x14ac:dyDescent="0.25">
      <c r="A58" t="s">
        <v>19</v>
      </c>
      <c r="B58" t="s">
        <v>7</v>
      </c>
      <c r="C58" t="s">
        <v>7</v>
      </c>
      <c r="D58" s="1">
        <v>44197</v>
      </c>
      <c r="E58">
        <v>4560</v>
      </c>
      <c r="F58" t="s">
        <v>8</v>
      </c>
      <c r="G58">
        <f t="shared" si="0"/>
        <v>2021</v>
      </c>
    </row>
    <row r="59" spans="1:7" x14ac:dyDescent="0.25">
      <c r="A59" t="s">
        <v>19</v>
      </c>
      <c r="B59" t="s">
        <v>7</v>
      </c>
      <c r="C59" t="s">
        <v>7</v>
      </c>
      <c r="D59" s="1">
        <v>43831</v>
      </c>
      <c r="E59">
        <v>-7647</v>
      </c>
      <c r="F59" t="s">
        <v>8</v>
      </c>
      <c r="G59">
        <f t="shared" si="0"/>
        <v>2020</v>
      </c>
    </row>
    <row r="60" spans="1:7" x14ac:dyDescent="0.25">
      <c r="A60" t="s">
        <v>19</v>
      </c>
      <c r="B60" t="s">
        <v>7</v>
      </c>
      <c r="C60" t="s">
        <v>7</v>
      </c>
      <c r="D60" s="1">
        <v>43466</v>
      </c>
      <c r="E60">
        <v>-3583</v>
      </c>
      <c r="F60" t="s">
        <v>8</v>
      </c>
      <c r="G60">
        <f t="shared" si="0"/>
        <v>2019</v>
      </c>
    </row>
    <row r="61" spans="1:7" x14ac:dyDescent="0.25">
      <c r="A61" t="s">
        <v>19</v>
      </c>
      <c r="B61" t="s">
        <v>7</v>
      </c>
      <c r="C61" t="s">
        <v>7</v>
      </c>
      <c r="D61" s="1">
        <v>43101</v>
      </c>
      <c r="E61">
        <v>-4191</v>
      </c>
      <c r="F61" t="s">
        <v>8</v>
      </c>
      <c r="G61">
        <f t="shared" si="0"/>
        <v>2018</v>
      </c>
    </row>
    <row r="62" spans="1:7" x14ac:dyDescent="0.25">
      <c r="A62" t="s">
        <v>20</v>
      </c>
      <c r="B62" t="s">
        <v>7</v>
      </c>
      <c r="C62" t="s">
        <v>7</v>
      </c>
      <c r="D62" s="1">
        <v>44927</v>
      </c>
      <c r="E62">
        <v>15780</v>
      </c>
      <c r="F62" t="s">
        <v>8</v>
      </c>
      <c r="G62">
        <f t="shared" si="0"/>
        <v>2023</v>
      </c>
    </row>
    <row r="63" spans="1:7" x14ac:dyDescent="0.25">
      <c r="A63" t="s">
        <v>20</v>
      </c>
      <c r="B63" t="s">
        <v>7</v>
      </c>
      <c r="C63" t="s">
        <v>7</v>
      </c>
      <c r="D63" s="1">
        <v>44562</v>
      </c>
      <c r="E63">
        <v>-73183</v>
      </c>
      <c r="F63" t="s">
        <v>8</v>
      </c>
      <c r="G63">
        <f t="shared" si="0"/>
        <v>2022</v>
      </c>
    </row>
    <row r="64" spans="1:7" x14ac:dyDescent="0.25">
      <c r="A64" t="s">
        <v>20</v>
      </c>
      <c r="B64" t="s">
        <v>7</v>
      </c>
      <c r="C64" t="s">
        <v>7</v>
      </c>
      <c r="D64" s="1">
        <v>44197</v>
      </c>
      <c r="E64">
        <v>-59305</v>
      </c>
      <c r="F64" t="s">
        <v>8</v>
      </c>
      <c r="G64">
        <f t="shared" si="0"/>
        <v>2021</v>
      </c>
    </row>
    <row r="65" spans="1:7" x14ac:dyDescent="0.25">
      <c r="A65" t="s">
        <v>20</v>
      </c>
      <c r="B65" t="s">
        <v>7</v>
      </c>
      <c r="C65" t="s">
        <v>7</v>
      </c>
      <c r="D65" s="1">
        <v>43831</v>
      </c>
      <c r="E65">
        <v>-37467</v>
      </c>
      <c r="F65" t="s">
        <v>8</v>
      </c>
      <c r="G65">
        <f t="shared" si="0"/>
        <v>2020</v>
      </c>
    </row>
    <row r="66" spans="1:7" x14ac:dyDescent="0.25">
      <c r="A66" t="s">
        <v>20</v>
      </c>
      <c r="B66" t="s">
        <v>7</v>
      </c>
      <c r="C66" t="s">
        <v>7</v>
      </c>
      <c r="D66" s="1">
        <v>43466</v>
      </c>
      <c r="E66">
        <v>-22559</v>
      </c>
      <c r="F66" t="s">
        <v>8</v>
      </c>
      <c r="G66">
        <f t="shared" si="0"/>
        <v>2019</v>
      </c>
    </row>
    <row r="67" spans="1:7" x14ac:dyDescent="0.25">
      <c r="A67" t="s">
        <v>20</v>
      </c>
      <c r="B67" t="s">
        <v>7</v>
      </c>
      <c r="C67" t="s">
        <v>7</v>
      </c>
      <c r="D67" s="1">
        <v>43101</v>
      </c>
      <c r="E67">
        <v>13312</v>
      </c>
      <c r="F67" t="s">
        <v>8</v>
      </c>
      <c r="G67">
        <f t="shared" ref="G67:G130" si="1">YEAR(D67)</f>
        <v>2018</v>
      </c>
    </row>
    <row r="68" spans="1:7" x14ac:dyDescent="0.25">
      <c r="A68" t="s">
        <v>21</v>
      </c>
      <c r="B68" t="s">
        <v>7</v>
      </c>
      <c r="C68" t="s">
        <v>7</v>
      </c>
      <c r="D68" s="1">
        <v>44927</v>
      </c>
      <c r="E68">
        <v>-4917</v>
      </c>
      <c r="F68" t="s">
        <v>8</v>
      </c>
      <c r="G68">
        <f t="shared" si="1"/>
        <v>2023</v>
      </c>
    </row>
    <row r="69" spans="1:7" x14ac:dyDescent="0.25">
      <c r="A69" t="s">
        <v>21</v>
      </c>
      <c r="B69" t="s">
        <v>7</v>
      </c>
      <c r="C69" t="s">
        <v>7</v>
      </c>
      <c r="D69" s="1">
        <v>44562</v>
      </c>
      <c r="E69">
        <v>1912</v>
      </c>
      <c r="F69" t="s">
        <v>8</v>
      </c>
      <c r="G69">
        <f t="shared" si="1"/>
        <v>2022</v>
      </c>
    </row>
    <row r="70" spans="1:7" x14ac:dyDescent="0.25">
      <c r="A70" t="s">
        <v>21</v>
      </c>
      <c r="B70" t="s">
        <v>7</v>
      </c>
      <c r="C70" t="s">
        <v>7</v>
      </c>
      <c r="D70" s="1">
        <v>44197</v>
      </c>
      <c r="E70">
        <v>-6690</v>
      </c>
      <c r="F70" t="s">
        <v>8</v>
      </c>
      <c r="G70">
        <f t="shared" si="1"/>
        <v>2021</v>
      </c>
    </row>
    <row r="71" spans="1:7" x14ac:dyDescent="0.25">
      <c r="A71" t="s">
        <v>21</v>
      </c>
      <c r="B71" t="s">
        <v>7</v>
      </c>
      <c r="C71" t="s">
        <v>7</v>
      </c>
      <c r="D71" s="1">
        <v>43831</v>
      </c>
      <c r="E71">
        <v>-6861</v>
      </c>
      <c r="F71" t="s">
        <v>8</v>
      </c>
      <c r="G71">
        <f t="shared" si="1"/>
        <v>2020</v>
      </c>
    </row>
    <row r="72" spans="1:7" x14ac:dyDescent="0.25">
      <c r="A72" t="s">
        <v>21</v>
      </c>
      <c r="B72" t="s">
        <v>7</v>
      </c>
      <c r="C72" t="s">
        <v>7</v>
      </c>
      <c r="D72" s="1">
        <v>43466</v>
      </c>
      <c r="E72">
        <v>4699</v>
      </c>
      <c r="F72" t="s">
        <v>8</v>
      </c>
      <c r="G72">
        <f t="shared" si="1"/>
        <v>2019</v>
      </c>
    </row>
    <row r="73" spans="1:7" x14ac:dyDescent="0.25">
      <c r="A73" t="s">
        <v>21</v>
      </c>
      <c r="B73" t="s">
        <v>7</v>
      </c>
      <c r="C73" t="s">
        <v>7</v>
      </c>
      <c r="D73" s="1">
        <v>43101</v>
      </c>
      <c r="E73">
        <v>-833</v>
      </c>
      <c r="F73" t="s">
        <v>8</v>
      </c>
      <c r="G73">
        <f t="shared" si="1"/>
        <v>2018</v>
      </c>
    </row>
    <row r="74" spans="1:7" x14ac:dyDescent="0.25">
      <c r="A74" t="s">
        <v>22</v>
      </c>
      <c r="B74" t="s">
        <v>7</v>
      </c>
      <c r="C74" t="s">
        <v>7</v>
      </c>
      <c r="D74" s="1">
        <v>44927</v>
      </c>
      <c r="E74">
        <v>-77223</v>
      </c>
      <c r="F74" t="s">
        <v>8</v>
      </c>
      <c r="G74">
        <f t="shared" si="1"/>
        <v>2023</v>
      </c>
    </row>
    <row r="75" spans="1:7" x14ac:dyDescent="0.25">
      <c r="A75" t="s">
        <v>22</v>
      </c>
      <c r="B75" t="s">
        <v>7</v>
      </c>
      <c r="C75" t="s">
        <v>7</v>
      </c>
      <c r="D75" s="1">
        <v>44562</v>
      </c>
      <c r="E75">
        <v>129675</v>
      </c>
      <c r="F75" t="s">
        <v>8</v>
      </c>
      <c r="G75">
        <f t="shared" si="1"/>
        <v>2022</v>
      </c>
    </row>
    <row r="76" spans="1:7" x14ac:dyDescent="0.25">
      <c r="A76" t="s">
        <v>22</v>
      </c>
      <c r="B76" t="s">
        <v>7</v>
      </c>
      <c r="C76" t="s">
        <v>7</v>
      </c>
      <c r="D76" s="1">
        <v>44197</v>
      </c>
      <c r="E76">
        <v>17637</v>
      </c>
      <c r="F76" t="s">
        <v>8</v>
      </c>
      <c r="G76">
        <f t="shared" si="1"/>
        <v>2021</v>
      </c>
    </row>
    <row r="77" spans="1:7" x14ac:dyDescent="0.25">
      <c r="A77" t="s">
        <v>22</v>
      </c>
      <c r="B77" t="s">
        <v>7</v>
      </c>
      <c r="C77" t="s">
        <v>7</v>
      </c>
      <c r="D77" s="1">
        <v>43831</v>
      </c>
      <c r="E77">
        <v>1443</v>
      </c>
      <c r="F77" t="s">
        <v>8</v>
      </c>
      <c r="G77">
        <f t="shared" si="1"/>
        <v>2020</v>
      </c>
    </row>
    <row r="78" spans="1:7" x14ac:dyDescent="0.25">
      <c r="A78" t="s">
        <v>22</v>
      </c>
      <c r="B78" t="s">
        <v>7</v>
      </c>
      <c r="C78" t="s">
        <v>7</v>
      </c>
      <c r="D78" s="1">
        <v>43466</v>
      </c>
      <c r="E78">
        <v>87214</v>
      </c>
      <c r="F78" t="s">
        <v>8</v>
      </c>
      <c r="G78">
        <f t="shared" si="1"/>
        <v>2019</v>
      </c>
    </row>
    <row r="79" spans="1:7" x14ac:dyDescent="0.25">
      <c r="A79" t="s">
        <v>22</v>
      </c>
      <c r="B79" t="s">
        <v>7</v>
      </c>
      <c r="C79" t="s">
        <v>7</v>
      </c>
      <c r="D79" s="1">
        <v>43101</v>
      </c>
      <c r="E79">
        <v>8392</v>
      </c>
      <c r="F79" t="s">
        <v>8</v>
      </c>
      <c r="G79">
        <f t="shared" si="1"/>
        <v>2018</v>
      </c>
    </row>
    <row r="80" spans="1:7" x14ac:dyDescent="0.25">
      <c r="A80" t="s">
        <v>23</v>
      </c>
      <c r="B80" t="s">
        <v>7</v>
      </c>
      <c r="C80" t="s">
        <v>7</v>
      </c>
      <c r="D80" s="1">
        <v>44927</v>
      </c>
      <c r="E80">
        <v>879</v>
      </c>
      <c r="F80" t="s">
        <v>8</v>
      </c>
      <c r="G80">
        <f t="shared" si="1"/>
        <v>2023</v>
      </c>
    </row>
    <row r="81" spans="1:7" x14ac:dyDescent="0.25">
      <c r="A81" t="s">
        <v>23</v>
      </c>
      <c r="B81" t="s">
        <v>7</v>
      </c>
      <c r="C81" t="s">
        <v>7</v>
      </c>
      <c r="D81" s="1">
        <v>44562</v>
      </c>
      <c r="E81">
        <v>-200</v>
      </c>
      <c r="F81" t="s">
        <v>8</v>
      </c>
      <c r="G81">
        <f t="shared" si="1"/>
        <v>2022</v>
      </c>
    </row>
    <row r="82" spans="1:7" x14ac:dyDescent="0.25">
      <c r="A82" t="s">
        <v>23</v>
      </c>
      <c r="B82" t="s">
        <v>7</v>
      </c>
      <c r="C82" t="s">
        <v>7</v>
      </c>
      <c r="D82" s="1">
        <v>44197</v>
      </c>
      <c r="E82">
        <v>2169</v>
      </c>
      <c r="F82" t="s">
        <v>8</v>
      </c>
      <c r="G82">
        <f t="shared" si="1"/>
        <v>2021</v>
      </c>
    </row>
    <row r="83" spans="1:7" x14ac:dyDescent="0.25">
      <c r="A83" t="s">
        <v>23</v>
      </c>
      <c r="B83" t="s">
        <v>7</v>
      </c>
      <c r="C83" t="s">
        <v>7</v>
      </c>
      <c r="D83" s="1">
        <v>43831</v>
      </c>
      <c r="E83">
        <v>-2255</v>
      </c>
      <c r="F83" t="s">
        <v>8</v>
      </c>
      <c r="G83">
        <f t="shared" si="1"/>
        <v>2020</v>
      </c>
    </row>
    <row r="84" spans="1:7" x14ac:dyDescent="0.25">
      <c r="A84" t="s">
        <v>23</v>
      </c>
      <c r="B84" t="s">
        <v>7</v>
      </c>
      <c r="C84" t="s">
        <v>7</v>
      </c>
      <c r="D84" s="1">
        <v>43466</v>
      </c>
      <c r="E84">
        <v>-577</v>
      </c>
      <c r="F84" t="s">
        <v>8</v>
      </c>
      <c r="G84">
        <f t="shared" si="1"/>
        <v>2019</v>
      </c>
    </row>
    <row r="85" spans="1:7" x14ac:dyDescent="0.25">
      <c r="A85" t="s">
        <v>23</v>
      </c>
      <c r="B85" t="s">
        <v>7</v>
      </c>
      <c r="C85" t="s">
        <v>7</v>
      </c>
      <c r="D85" s="1">
        <v>43101</v>
      </c>
      <c r="E85">
        <v>-1940</v>
      </c>
      <c r="F85" t="s">
        <v>8</v>
      </c>
      <c r="G85">
        <f t="shared" si="1"/>
        <v>2018</v>
      </c>
    </row>
    <row r="86" spans="1:7" x14ac:dyDescent="0.25">
      <c r="A86" t="s">
        <v>24</v>
      </c>
      <c r="B86" t="s">
        <v>7</v>
      </c>
      <c r="C86" t="s">
        <v>7</v>
      </c>
      <c r="D86" s="1">
        <v>44927</v>
      </c>
      <c r="E86">
        <v>2563527</v>
      </c>
      <c r="F86" t="s">
        <v>8</v>
      </c>
      <c r="G86">
        <f t="shared" si="1"/>
        <v>2023</v>
      </c>
    </row>
    <row r="87" spans="1:7" x14ac:dyDescent="0.25">
      <c r="A87" t="s">
        <v>24</v>
      </c>
      <c r="B87" t="s">
        <v>7</v>
      </c>
      <c r="C87" t="s">
        <v>7</v>
      </c>
      <c r="D87" s="1">
        <v>44562</v>
      </c>
      <c r="E87">
        <v>2759849</v>
      </c>
      <c r="F87" t="s">
        <v>8</v>
      </c>
      <c r="G87">
        <f t="shared" si="1"/>
        <v>2022</v>
      </c>
    </row>
    <row r="88" spans="1:7" x14ac:dyDescent="0.25">
      <c r="A88" t="s">
        <v>24</v>
      </c>
      <c r="B88" t="s">
        <v>7</v>
      </c>
      <c r="C88" t="s">
        <v>7</v>
      </c>
      <c r="D88" s="1">
        <v>44197</v>
      </c>
      <c r="E88">
        <v>2653724</v>
      </c>
      <c r="F88" t="s">
        <v>8</v>
      </c>
      <c r="G88">
        <f t="shared" si="1"/>
        <v>2021</v>
      </c>
    </row>
    <row r="89" spans="1:7" x14ac:dyDescent="0.25">
      <c r="A89" t="s">
        <v>24</v>
      </c>
      <c r="B89" t="s">
        <v>7</v>
      </c>
      <c r="C89" t="s">
        <v>7</v>
      </c>
      <c r="D89" s="1">
        <v>43831</v>
      </c>
      <c r="E89">
        <v>2493791</v>
      </c>
      <c r="F89" t="s">
        <v>8</v>
      </c>
      <c r="G89">
        <f t="shared" si="1"/>
        <v>2020</v>
      </c>
    </row>
    <row r="90" spans="1:7" x14ac:dyDescent="0.25">
      <c r="A90" t="s">
        <v>24</v>
      </c>
      <c r="B90" t="s">
        <v>7</v>
      </c>
      <c r="C90" t="s">
        <v>7</v>
      </c>
      <c r="D90" s="1">
        <v>43466</v>
      </c>
      <c r="E90">
        <v>2405321</v>
      </c>
      <c r="F90" t="s">
        <v>8</v>
      </c>
      <c r="G90">
        <f t="shared" si="1"/>
        <v>2019</v>
      </c>
    </row>
    <row r="91" spans="1:7" x14ac:dyDescent="0.25">
      <c r="A91" t="s">
        <v>24</v>
      </c>
      <c r="B91" t="s">
        <v>7</v>
      </c>
      <c r="C91" t="s">
        <v>7</v>
      </c>
      <c r="D91" s="1">
        <v>43101</v>
      </c>
      <c r="E91">
        <v>2299122</v>
      </c>
      <c r="F91" t="s">
        <v>8</v>
      </c>
      <c r="G91">
        <f t="shared" si="1"/>
        <v>2018</v>
      </c>
    </row>
    <row r="92" spans="1:7" x14ac:dyDescent="0.25">
      <c r="A92" t="s">
        <v>25</v>
      </c>
      <c r="B92" t="s">
        <v>7</v>
      </c>
      <c r="C92" t="s">
        <v>7</v>
      </c>
      <c r="D92" s="1">
        <v>44927</v>
      </c>
      <c r="E92">
        <v>-73440</v>
      </c>
      <c r="F92" t="s">
        <v>8</v>
      </c>
      <c r="G92">
        <f t="shared" si="1"/>
        <v>2023</v>
      </c>
    </row>
    <row r="93" spans="1:7" x14ac:dyDescent="0.25">
      <c r="A93" t="s">
        <v>25</v>
      </c>
      <c r="B93" t="s">
        <v>7</v>
      </c>
      <c r="C93" t="s">
        <v>7</v>
      </c>
      <c r="D93" s="1">
        <v>44562</v>
      </c>
      <c r="E93">
        <v>-102398</v>
      </c>
      <c r="F93" t="s">
        <v>8</v>
      </c>
      <c r="G93">
        <f t="shared" si="1"/>
        <v>2022</v>
      </c>
    </row>
    <row r="94" spans="1:7" x14ac:dyDescent="0.25">
      <c r="A94" t="s">
        <v>25</v>
      </c>
      <c r="B94" t="s">
        <v>7</v>
      </c>
      <c r="C94" t="s">
        <v>7</v>
      </c>
      <c r="D94" s="1">
        <v>44197</v>
      </c>
      <c r="E94">
        <v>-58909</v>
      </c>
      <c r="F94" t="s">
        <v>8</v>
      </c>
      <c r="G94">
        <f t="shared" si="1"/>
        <v>2021</v>
      </c>
    </row>
    <row r="95" spans="1:7" x14ac:dyDescent="0.25">
      <c r="A95" t="s">
        <v>25</v>
      </c>
      <c r="B95" t="s">
        <v>7</v>
      </c>
      <c r="C95" t="s">
        <v>7</v>
      </c>
      <c r="D95" s="1">
        <v>43831</v>
      </c>
      <c r="E95">
        <v>-64684</v>
      </c>
      <c r="F95" t="s">
        <v>8</v>
      </c>
      <c r="G95">
        <f t="shared" si="1"/>
        <v>2020</v>
      </c>
    </row>
    <row r="96" spans="1:7" x14ac:dyDescent="0.25">
      <c r="A96" t="s">
        <v>25</v>
      </c>
      <c r="B96" t="s">
        <v>7</v>
      </c>
      <c r="C96" t="s">
        <v>7</v>
      </c>
      <c r="D96" s="1">
        <v>43466</v>
      </c>
      <c r="E96">
        <v>-77799</v>
      </c>
      <c r="F96" t="s">
        <v>8</v>
      </c>
      <c r="G96">
        <f t="shared" si="1"/>
        <v>2019</v>
      </c>
    </row>
    <row r="97" spans="1:7" x14ac:dyDescent="0.25">
      <c r="A97" t="s">
        <v>25</v>
      </c>
      <c r="B97" t="s">
        <v>7</v>
      </c>
      <c r="C97" t="s">
        <v>7</v>
      </c>
      <c r="D97" s="1">
        <v>43101</v>
      </c>
      <c r="E97">
        <v>-82523</v>
      </c>
      <c r="F97" t="s">
        <v>8</v>
      </c>
      <c r="G97">
        <f t="shared" si="1"/>
        <v>2018</v>
      </c>
    </row>
    <row r="98" spans="1:7" x14ac:dyDescent="0.25">
      <c r="A98" t="s">
        <v>26</v>
      </c>
      <c r="B98" t="s">
        <v>7</v>
      </c>
      <c r="C98" t="s">
        <v>7</v>
      </c>
      <c r="D98" s="1">
        <v>44927</v>
      </c>
      <c r="E98">
        <v>338</v>
      </c>
      <c r="F98" t="s">
        <v>8</v>
      </c>
      <c r="G98">
        <f t="shared" si="1"/>
        <v>2023</v>
      </c>
    </row>
    <row r="99" spans="1:7" x14ac:dyDescent="0.25">
      <c r="A99" t="s">
        <v>26</v>
      </c>
      <c r="B99" t="s">
        <v>7</v>
      </c>
      <c r="C99" t="s">
        <v>7</v>
      </c>
      <c r="D99" s="1">
        <v>44562</v>
      </c>
      <c r="E99">
        <v>3012</v>
      </c>
      <c r="F99" t="s">
        <v>8</v>
      </c>
      <c r="G99">
        <f t="shared" si="1"/>
        <v>2022</v>
      </c>
    </row>
    <row r="100" spans="1:7" x14ac:dyDescent="0.25">
      <c r="A100" t="s">
        <v>26</v>
      </c>
      <c r="B100" t="s">
        <v>7</v>
      </c>
      <c r="C100" t="s">
        <v>7</v>
      </c>
      <c r="D100" s="1">
        <v>44197</v>
      </c>
      <c r="E100">
        <v>100</v>
      </c>
      <c r="F100" t="s">
        <v>8</v>
      </c>
      <c r="G100">
        <f t="shared" si="1"/>
        <v>2021</v>
      </c>
    </row>
    <row r="101" spans="1:7" x14ac:dyDescent="0.25">
      <c r="A101" t="s">
        <v>26</v>
      </c>
      <c r="B101" t="s">
        <v>7</v>
      </c>
      <c r="C101" t="s">
        <v>7</v>
      </c>
      <c r="D101" s="1">
        <v>43831</v>
      </c>
      <c r="E101">
        <v>3297</v>
      </c>
      <c r="F101" t="s">
        <v>8</v>
      </c>
      <c r="G101">
        <f t="shared" si="1"/>
        <v>2020</v>
      </c>
    </row>
    <row r="102" spans="1:7" x14ac:dyDescent="0.25">
      <c r="A102" t="s">
        <v>26</v>
      </c>
      <c r="B102" t="s">
        <v>7</v>
      </c>
      <c r="C102" t="s">
        <v>7</v>
      </c>
      <c r="D102" s="1">
        <v>43466</v>
      </c>
      <c r="E102">
        <v>1507</v>
      </c>
      <c r="F102" t="s">
        <v>8</v>
      </c>
      <c r="G102">
        <f t="shared" si="1"/>
        <v>2019</v>
      </c>
    </row>
    <row r="103" spans="1:7" x14ac:dyDescent="0.25">
      <c r="A103" t="s">
        <v>26</v>
      </c>
      <c r="B103" t="s">
        <v>7</v>
      </c>
      <c r="C103" t="s">
        <v>7</v>
      </c>
      <c r="D103" s="1">
        <v>43101</v>
      </c>
      <c r="E103">
        <v>221</v>
      </c>
      <c r="F103" t="s">
        <v>8</v>
      </c>
      <c r="G103">
        <f t="shared" si="1"/>
        <v>2018</v>
      </c>
    </row>
    <row r="104" spans="1:7" x14ac:dyDescent="0.25">
      <c r="A104" t="s">
        <v>27</v>
      </c>
      <c r="B104" t="s">
        <v>7</v>
      </c>
      <c r="C104" t="s">
        <v>7</v>
      </c>
      <c r="D104" s="1">
        <v>44927</v>
      </c>
      <c r="E104">
        <v>-73102</v>
      </c>
      <c r="F104" t="s">
        <v>8</v>
      </c>
      <c r="G104">
        <f t="shared" si="1"/>
        <v>2023</v>
      </c>
    </row>
    <row r="105" spans="1:7" x14ac:dyDescent="0.25">
      <c r="A105" t="s">
        <v>27</v>
      </c>
      <c r="B105" t="s">
        <v>7</v>
      </c>
      <c r="C105" t="s">
        <v>7</v>
      </c>
      <c r="D105" s="1">
        <v>44562</v>
      </c>
      <c r="E105">
        <v>-99386</v>
      </c>
      <c r="F105" t="s">
        <v>8</v>
      </c>
      <c r="G105">
        <f t="shared" si="1"/>
        <v>2022</v>
      </c>
    </row>
    <row r="106" spans="1:7" x14ac:dyDescent="0.25">
      <c r="A106" t="s">
        <v>27</v>
      </c>
      <c r="B106" t="s">
        <v>7</v>
      </c>
      <c r="C106" t="s">
        <v>7</v>
      </c>
      <c r="D106" s="1">
        <v>44197</v>
      </c>
      <c r="E106">
        <v>-58809</v>
      </c>
      <c r="F106" t="s">
        <v>8</v>
      </c>
      <c r="G106">
        <f t="shared" si="1"/>
        <v>2021</v>
      </c>
    </row>
    <row r="107" spans="1:7" x14ac:dyDescent="0.25">
      <c r="A107" t="s">
        <v>27</v>
      </c>
      <c r="B107" t="s">
        <v>7</v>
      </c>
      <c r="C107" t="s">
        <v>7</v>
      </c>
      <c r="D107" s="1">
        <v>43831</v>
      </c>
      <c r="E107">
        <v>-61387</v>
      </c>
      <c r="F107" t="s">
        <v>8</v>
      </c>
      <c r="G107">
        <f t="shared" si="1"/>
        <v>2020</v>
      </c>
    </row>
    <row r="108" spans="1:7" x14ac:dyDescent="0.25">
      <c r="A108" t="s">
        <v>27</v>
      </c>
      <c r="B108" t="s">
        <v>7</v>
      </c>
      <c r="C108" t="s">
        <v>7</v>
      </c>
      <c r="D108" s="1">
        <v>43466</v>
      </c>
      <c r="E108">
        <v>-76292</v>
      </c>
      <c r="F108" t="s">
        <v>8</v>
      </c>
      <c r="G108">
        <f t="shared" si="1"/>
        <v>2019</v>
      </c>
    </row>
    <row r="109" spans="1:7" x14ac:dyDescent="0.25">
      <c r="A109" t="s">
        <v>27</v>
      </c>
      <c r="B109" t="s">
        <v>7</v>
      </c>
      <c r="C109" t="s">
        <v>7</v>
      </c>
      <c r="D109" s="1">
        <v>43101</v>
      </c>
      <c r="E109">
        <v>-82302</v>
      </c>
      <c r="F109" t="s">
        <v>8</v>
      </c>
      <c r="G109">
        <f t="shared" si="1"/>
        <v>2018</v>
      </c>
    </row>
    <row r="110" spans="1:7" x14ac:dyDescent="0.25">
      <c r="A110" t="s">
        <v>28</v>
      </c>
      <c r="B110" t="s">
        <v>7</v>
      </c>
      <c r="C110" t="s">
        <v>7</v>
      </c>
      <c r="D110" s="1">
        <v>44927</v>
      </c>
      <c r="E110">
        <v>-2580000</v>
      </c>
      <c r="F110" t="s">
        <v>8</v>
      </c>
      <c r="G110">
        <f t="shared" si="1"/>
        <v>2023</v>
      </c>
    </row>
    <row r="111" spans="1:7" x14ac:dyDescent="0.25">
      <c r="A111" t="s">
        <v>28</v>
      </c>
      <c r="B111" t="s">
        <v>7</v>
      </c>
      <c r="C111" t="s">
        <v>7</v>
      </c>
      <c r="D111" s="1">
        <v>44562</v>
      </c>
      <c r="E111">
        <v>-2550000</v>
      </c>
      <c r="F111" t="s">
        <v>8</v>
      </c>
      <c r="G111">
        <f t="shared" si="1"/>
        <v>2022</v>
      </c>
    </row>
    <row r="112" spans="1:7" x14ac:dyDescent="0.25">
      <c r="A112" t="s">
        <v>28</v>
      </c>
      <c r="B112" t="s">
        <v>7</v>
      </c>
      <c r="C112" t="s">
        <v>7</v>
      </c>
      <c r="D112" s="1">
        <v>44197</v>
      </c>
      <c r="E112">
        <v>-2390000</v>
      </c>
      <c r="F112" t="s">
        <v>8</v>
      </c>
      <c r="G112">
        <f t="shared" si="1"/>
        <v>2021</v>
      </c>
    </row>
    <row r="113" spans="1:7" x14ac:dyDescent="0.25">
      <c r="A113" t="s">
        <v>28</v>
      </c>
      <c r="B113" t="s">
        <v>7</v>
      </c>
      <c r="C113" t="s">
        <v>7</v>
      </c>
      <c r="D113" s="1">
        <v>43831</v>
      </c>
      <c r="E113">
        <v>-2375000</v>
      </c>
      <c r="F113" t="s">
        <v>8</v>
      </c>
      <c r="G113">
        <f t="shared" si="1"/>
        <v>2020</v>
      </c>
    </row>
    <row r="114" spans="1:7" x14ac:dyDescent="0.25">
      <c r="A114" t="s">
        <v>28</v>
      </c>
      <c r="B114" t="s">
        <v>7</v>
      </c>
      <c r="C114" t="s">
        <v>7</v>
      </c>
      <c r="D114" s="1">
        <v>43466</v>
      </c>
      <c r="E114">
        <v>-2370000</v>
      </c>
      <c r="F114" t="s">
        <v>8</v>
      </c>
      <c r="G114">
        <f t="shared" si="1"/>
        <v>2019</v>
      </c>
    </row>
    <row r="115" spans="1:7" x14ac:dyDescent="0.25">
      <c r="A115" t="s">
        <v>28</v>
      </c>
      <c r="B115" t="s">
        <v>7</v>
      </c>
      <c r="C115" t="s">
        <v>7</v>
      </c>
      <c r="D115" s="1">
        <v>43101</v>
      </c>
      <c r="E115">
        <v>-2120302</v>
      </c>
      <c r="F115" t="s">
        <v>8</v>
      </c>
      <c r="G115">
        <f t="shared" si="1"/>
        <v>2018</v>
      </c>
    </row>
    <row r="116" spans="1:7" x14ac:dyDescent="0.25">
      <c r="A116" t="s">
        <v>29</v>
      </c>
      <c r="B116" t="s">
        <v>7</v>
      </c>
      <c r="C116" t="s">
        <v>7</v>
      </c>
      <c r="D116" s="1">
        <v>44927</v>
      </c>
      <c r="E116">
        <v>-99225</v>
      </c>
      <c r="F116" t="s">
        <v>8</v>
      </c>
      <c r="G116">
        <f t="shared" si="1"/>
        <v>2023</v>
      </c>
    </row>
    <row r="117" spans="1:7" x14ac:dyDescent="0.25">
      <c r="A117" t="s">
        <v>29</v>
      </c>
      <c r="B117" t="s">
        <v>7</v>
      </c>
      <c r="C117" t="s">
        <v>7</v>
      </c>
      <c r="D117" s="1">
        <v>44562</v>
      </c>
      <c r="E117">
        <v>-89934</v>
      </c>
      <c r="F117" t="s">
        <v>8</v>
      </c>
      <c r="G117">
        <f t="shared" si="1"/>
        <v>2022</v>
      </c>
    </row>
    <row r="118" spans="1:7" x14ac:dyDescent="0.25">
      <c r="A118" t="s">
        <v>29</v>
      </c>
      <c r="B118" t="s">
        <v>7</v>
      </c>
      <c r="C118" t="s">
        <v>7</v>
      </c>
      <c r="D118" s="1">
        <v>44197</v>
      </c>
      <c r="E118">
        <v>-80508</v>
      </c>
      <c r="F118" t="s">
        <v>8</v>
      </c>
      <c r="G118">
        <f t="shared" si="1"/>
        <v>2021</v>
      </c>
    </row>
    <row r="119" spans="1:7" x14ac:dyDescent="0.25">
      <c r="A119" t="s">
        <v>29</v>
      </c>
      <c r="B119" t="s">
        <v>7</v>
      </c>
      <c r="C119" t="s">
        <v>7</v>
      </c>
      <c r="D119" s="1">
        <v>43831</v>
      </c>
      <c r="E119">
        <v>-70717</v>
      </c>
      <c r="F119" t="s">
        <v>8</v>
      </c>
      <c r="G119">
        <f t="shared" si="1"/>
        <v>2020</v>
      </c>
    </row>
    <row r="120" spans="1:7" x14ac:dyDescent="0.25">
      <c r="A120" t="s">
        <v>29</v>
      </c>
      <c r="B120" t="s">
        <v>7</v>
      </c>
      <c r="C120" t="s">
        <v>7</v>
      </c>
      <c r="D120" s="1">
        <v>43466</v>
      </c>
      <c r="E120">
        <v>0</v>
      </c>
      <c r="F120" t="s">
        <v>8</v>
      </c>
      <c r="G120">
        <f t="shared" si="1"/>
        <v>2019</v>
      </c>
    </row>
    <row r="121" spans="1:7" x14ac:dyDescent="0.25">
      <c r="A121" t="s">
        <v>29</v>
      </c>
      <c r="B121" t="s">
        <v>7</v>
      </c>
      <c r="C121" t="s">
        <v>7</v>
      </c>
      <c r="D121" s="1">
        <v>43101</v>
      </c>
      <c r="E121">
        <v>0</v>
      </c>
      <c r="F121" t="s">
        <v>8</v>
      </c>
      <c r="G121">
        <f t="shared" si="1"/>
        <v>2018</v>
      </c>
    </row>
    <row r="122" spans="1:7" x14ac:dyDescent="0.25">
      <c r="A122" t="s">
        <v>30</v>
      </c>
      <c r="B122" t="s">
        <v>7</v>
      </c>
      <c r="C122" t="s">
        <v>7</v>
      </c>
      <c r="D122" s="1">
        <v>44927</v>
      </c>
      <c r="E122">
        <v>1429</v>
      </c>
      <c r="F122" t="s">
        <v>8</v>
      </c>
      <c r="G122">
        <f t="shared" si="1"/>
        <v>2023</v>
      </c>
    </row>
    <row r="123" spans="1:7" x14ac:dyDescent="0.25">
      <c r="A123" t="s">
        <v>30</v>
      </c>
      <c r="B123" t="s">
        <v>7</v>
      </c>
      <c r="C123" t="s">
        <v>7</v>
      </c>
      <c r="D123" s="1">
        <v>44562</v>
      </c>
      <c r="E123">
        <v>60</v>
      </c>
      <c r="F123" t="s">
        <v>8</v>
      </c>
      <c r="G123">
        <f t="shared" si="1"/>
        <v>2022</v>
      </c>
    </row>
    <row r="124" spans="1:7" x14ac:dyDescent="0.25">
      <c r="A124" t="s">
        <v>30</v>
      </c>
      <c r="B124" t="s">
        <v>7</v>
      </c>
      <c r="C124" t="s">
        <v>7</v>
      </c>
      <c r="D124" s="1">
        <v>44197</v>
      </c>
      <c r="E124">
        <v>378</v>
      </c>
      <c r="F124" t="s">
        <v>8</v>
      </c>
      <c r="G124">
        <f t="shared" si="1"/>
        <v>2021</v>
      </c>
    </row>
    <row r="125" spans="1:7" x14ac:dyDescent="0.25">
      <c r="A125" t="s">
        <v>30</v>
      </c>
      <c r="B125" t="s">
        <v>7</v>
      </c>
      <c r="C125" t="s">
        <v>7</v>
      </c>
      <c r="D125" s="1">
        <v>43831</v>
      </c>
      <c r="E125">
        <v>0</v>
      </c>
      <c r="F125" t="s">
        <v>8</v>
      </c>
      <c r="G125">
        <f t="shared" si="1"/>
        <v>2020</v>
      </c>
    </row>
    <row r="126" spans="1:7" x14ac:dyDescent="0.25">
      <c r="A126" t="s">
        <v>30</v>
      </c>
      <c r="B126" t="s">
        <v>7</v>
      </c>
      <c r="C126" t="s">
        <v>7</v>
      </c>
      <c r="D126" s="1">
        <v>43466</v>
      </c>
      <c r="E126">
        <v>0</v>
      </c>
      <c r="F126" t="s">
        <v>8</v>
      </c>
      <c r="G126">
        <f t="shared" si="1"/>
        <v>2019</v>
      </c>
    </row>
    <row r="127" spans="1:7" x14ac:dyDescent="0.25">
      <c r="A127" t="s">
        <v>30</v>
      </c>
      <c r="B127" t="s">
        <v>7</v>
      </c>
      <c r="C127" t="s">
        <v>7</v>
      </c>
      <c r="D127" s="1">
        <v>43101</v>
      </c>
      <c r="E127">
        <v>0</v>
      </c>
      <c r="F127" t="s">
        <v>8</v>
      </c>
      <c r="G127">
        <f t="shared" si="1"/>
        <v>2018</v>
      </c>
    </row>
    <row r="128" spans="1:7" x14ac:dyDescent="0.25">
      <c r="A128" t="s">
        <v>31</v>
      </c>
      <c r="B128" t="s">
        <v>7</v>
      </c>
      <c r="C128" t="s">
        <v>7</v>
      </c>
      <c r="D128" s="1">
        <v>44927</v>
      </c>
      <c r="E128" t="s">
        <v>11</v>
      </c>
      <c r="F128" t="s">
        <v>8</v>
      </c>
      <c r="G128">
        <f t="shared" si="1"/>
        <v>2023</v>
      </c>
    </row>
    <row r="129" spans="1:7" x14ac:dyDescent="0.25">
      <c r="A129" t="s">
        <v>31</v>
      </c>
      <c r="B129" t="s">
        <v>7</v>
      </c>
      <c r="C129" t="s">
        <v>7</v>
      </c>
      <c r="D129" s="1">
        <v>44562</v>
      </c>
      <c r="E129">
        <v>42411</v>
      </c>
      <c r="F129" t="s">
        <v>8</v>
      </c>
      <c r="G129">
        <f t="shared" si="1"/>
        <v>2022</v>
      </c>
    </row>
    <row r="130" spans="1:7" x14ac:dyDescent="0.25">
      <c r="A130" t="s">
        <v>31</v>
      </c>
      <c r="B130" t="s">
        <v>7</v>
      </c>
      <c r="C130" t="s">
        <v>7</v>
      </c>
      <c r="D130" s="1">
        <v>44197</v>
      </c>
      <c r="E130">
        <v>4530</v>
      </c>
      <c r="F130" t="s">
        <v>8</v>
      </c>
      <c r="G130">
        <f t="shared" si="1"/>
        <v>2021</v>
      </c>
    </row>
    <row r="131" spans="1:7" x14ac:dyDescent="0.25">
      <c r="A131" t="s">
        <v>31</v>
      </c>
      <c r="B131" t="s">
        <v>7</v>
      </c>
      <c r="C131" t="s">
        <v>7</v>
      </c>
      <c r="D131" s="1">
        <v>43831</v>
      </c>
      <c r="E131">
        <v>0</v>
      </c>
      <c r="F131" t="s">
        <v>8</v>
      </c>
      <c r="G131">
        <f t="shared" ref="G131:G194" si="2">YEAR(D131)</f>
        <v>2020</v>
      </c>
    </row>
    <row r="132" spans="1:7" x14ac:dyDescent="0.25">
      <c r="A132" t="s">
        <v>31</v>
      </c>
      <c r="B132" t="s">
        <v>7</v>
      </c>
      <c r="C132" t="s">
        <v>7</v>
      </c>
      <c r="D132" s="1">
        <v>43466</v>
      </c>
      <c r="E132">
        <v>0</v>
      </c>
      <c r="F132" t="s">
        <v>8</v>
      </c>
      <c r="G132">
        <f t="shared" si="2"/>
        <v>2019</v>
      </c>
    </row>
    <row r="133" spans="1:7" x14ac:dyDescent="0.25">
      <c r="A133" t="s">
        <v>31</v>
      </c>
      <c r="B133" t="s">
        <v>7</v>
      </c>
      <c r="C133" t="s">
        <v>7</v>
      </c>
      <c r="D133" s="1">
        <v>43101</v>
      </c>
      <c r="E133">
        <v>0</v>
      </c>
      <c r="F133" t="s">
        <v>8</v>
      </c>
      <c r="G133">
        <f t="shared" si="2"/>
        <v>2018</v>
      </c>
    </row>
    <row r="134" spans="1:7" x14ac:dyDescent="0.25">
      <c r="A134" t="s">
        <v>32</v>
      </c>
      <c r="B134" t="s">
        <v>7</v>
      </c>
      <c r="C134" t="s">
        <v>7</v>
      </c>
      <c r="D134" s="1">
        <v>44927</v>
      </c>
      <c r="E134">
        <v>-7543</v>
      </c>
      <c r="F134" t="s">
        <v>8</v>
      </c>
      <c r="G134">
        <f t="shared" si="2"/>
        <v>2023</v>
      </c>
    </row>
    <row r="135" spans="1:7" x14ac:dyDescent="0.25">
      <c r="A135" t="s">
        <v>32</v>
      </c>
      <c r="B135" t="s">
        <v>7</v>
      </c>
      <c r="C135" t="s">
        <v>7</v>
      </c>
      <c r="D135" s="1">
        <v>44562</v>
      </c>
      <c r="E135" t="s">
        <v>11</v>
      </c>
      <c r="F135" t="s">
        <v>8</v>
      </c>
      <c r="G135">
        <f t="shared" si="2"/>
        <v>2022</v>
      </c>
    </row>
    <row r="136" spans="1:7" x14ac:dyDescent="0.25">
      <c r="A136" t="s">
        <v>32</v>
      </c>
      <c r="B136" t="s">
        <v>7</v>
      </c>
      <c r="C136" t="s">
        <v>7</v>
      </c>
      <c r="D136" s="1">
        <v>44197</v>
      </c>
      <c r="E136">
        <v>0</v>
      </c>
      <c r="F136" t="s">
        <v>8</v>
      </c>
      <c r="G136">
        <f t="shared" si="2"/>
        <v>2021</v>
      </c>
    </row>
    <row r="137" spans="1:7" x14ac:dyDescent="0.25">
      <c r="A137" t="s">
        <v>32</v>
      </c>
      <c r="B137" t="s">
        <v>7</v>
      </c>
      <c r="C137" t="s">
        <v>7</v>
      </c>
      <c r="D137" s="1">
        <v>43831</v>
      </c>
      <c r="E137">
        <v>0</v>
      </c>
      <c r="F137" t="s">
        <v>8</v>
      </c>
      <c r="G137">
        <f t="shared" si="2"/>
        <v>2020</v>
      </c>
    </row>
    <row r="138" spans="1:7" x14ac:dyDescent="0.25">
      <c r="A138" t="s">
        <v>32</v>
      </c>
      <c r="B138" t="s">
        <v>7</v>
      </c>
      <c r="C138" t="s">
        <v>7</v>
      </c>
      <c r="D138" s="1">
        <v>43466</v>
      </c>
      <c r="E138">
        <v>0</v>
      </c>
      <c r="F138" t="s">
        <v>8</v>
      </c>
      <c r="G138">
        <f t="shared" si="2"/>
        <v>2019</v>
      </c>
    </row>
    <row r="139" spans="1:7" x14ac:dyDescent="0.25">
      <c r="A139" t="s">
        <v>32</v>
      </c>
      <c r="B139" t="s">
        <v>7</v>
      </c>
      <c r="C139" t="s">
        <v>7</v>
      </c>
      <c r="D139" s="1">
        <v>43101</v>
      </c>
      <c r="E139">
        <v>0</v>
      </c>
      <c r="F139" t="s">
        <v>8</v>
      </c>
      <c r="G139">
        <f t="shared" si="2"/>
        <v>2018</v>
      </c>
    </row>
    <row r="140" spans="1:7" x14ac:dyDescent="0.25">
      <c r="A140" t="s">
        <v>33</v>
      </c>
      <c r="B140" t="s">
        <v>7</v>
      </c>
      <c r="C140" t="s">
        <v>7</v>
      </c>
      <c r="D140" s="1">
        <v>44927</v>
      </c>
      <c r="E140">
        <v>-2683529</v>
      </c>
      <c r="F140" t="s">
        <v>8</v>
      </c>
      <c r="G140">
        <f t="shared" si="2"/>
        <v>2023</v>
      </c>
    </row>
    <row r="141" spans="1:7" x14ac:dyDescent="0.25">
      <c r="A141" t="s">
        <v>33</v>
      </c>
      <c r="B141" t="s">
        <v>7</v>
      </c>
      <c r="C141" t="s">
        <v>7</v>
      </c>
      <c r="D141" s="1">
        <v>44562</v>
      </c>
      <c r="E141">
        <v>-2597463</v>
      </c>
      <c r="F141" t="s">
        <v>8</v>
      </c>
      <c r="G141">
        <f t="shared" si="2"/>
        <v>2022</v>
      </c>
    </row>
    <row r="142" spans="1:7" x14ac:dyDescent="0.25">
      <c r="A142" t="s">
        <v>33</v>
      </c>
      <c r="B142" t="s">
        <v>7</v>
      </c>
      <c r="C142" t="s">
        <v>7</v>
      </c>
      <c r="D142" s="1">
        <v>44197</v>
      </c>
      <c r="E142">
        <v>-2465000</v>
      </c>
      <c r="F142" t="s">
        <v>8</v>
      </c>
      <c r="G142">
        <f t="shared" si="2"/>
        <v>2021</v>
      </c>
    </row>
    <row r="143" spans="1:7" x14ac:dyDescent="0.25">
      <c r="A143" t="s">
        <v>33</v>
      </c>
      <c r="B143" t="s">
        <v>7</v>
      </c>
      <c r="C143" t="s">
        <v>7</v>
      </c>
      <c r="D143" s="1">
        <v>43831</v>
      </c>
      <c r="E143">
        <v>-2445771</v>
      </c>
      <c r="F143" t="s">
        <v>8</v>
      </c>
      <c r="G143">
        <f t="shared" si="2"/>
        <v>2020</v>
      </c>
    </row>
    <row r="144" spans="1:7" x14ac:dyDescent="0.25">
      <c r="A144" t="s">
        <v>33</v>
      </c>
      <c r="B144" t="s">
        <v>7</v>
      </c>
      <c r="C144" t="s">
        <v>7</v>
      </c>
      <c r="D144" s="1">
        <v>43466</v>
      </c>
      <c r="E144">
        <v>-2370000</v>
      </c>
      <c r="F144" t="s">
        <v>8</v>
      </c>
      <c r="G144">
        <f t="shared" si="2"/>
        <v>2019</v>
      </c>
    </row>
    <row r="145" spans="1:7" x14ac:dyDescent="0.25">
      <c r="A145" t="s">
        <v>33</v>
      </c>
      <c r="B145" t="s">
        <v>7</v>
      </c>
      <c r="C145" t="s">
        <v>7</v>
      </c>
      <c r="D145" s="1">
        <v>43101</v>
      </c>
      <c r="E145">
        <v>-2120302</v>
      </c>
      <c r="F145" t="s">
        <v>8</v>
      </c>
      <c r="G145">
        <f t="shared" si="2"/>
        <v>2018</v>
      </c>
    </row>
    <row r="146" spans="1:7" x14ac:dyDescent="0.25">
      <c r="A146" t="s">
        <v>34</v>
      </c>
      <c r="B146" t="s">
        <v>7</v>
      </c>
      <c r="C146" t="s">
        <v>7</v>
      </c>
      <c r="D146" s="1">
        <v>44927</v>
      </c>
      <c r="E146">
        <v>-149414</v>
      </c>
      <c r="F146" t="s">
        <v>8</v>
      </c>
      <c r="G146">
        <f t="shared" si="2"/>
        <v>2023</v>
      </c>
    </row>
    <row r="147" spans="1:7" x14ac:dyDescent="0.25">
      <c r="A147" t="s">
        <v>34</v>
      </c>
      <c r="B147" t="s">
        <v>7</v>
      </c>
      <c r="C147" t="s">
        <v>7</v>
      </c>
      <c r="D147" s="1">
        <v>44562</v>
      </c>
      <c r="E147">
        <v>63000</v>
      </c>
      <c r="F147" t="s">
        <v>8</v>
      </c>
      <c r="G147">
        <f t="shared" si="2"/>
        <v>2022</v>
      </c>
    </row>
    <row r="148" spans="1:7" x14ac:dyDescent="0.25">
      <c r="A148" t="s">
        <v>34</v>
      </c>
      <c r="B148" t="s">
        <v>7</v>
      </c>
      <c r="C148" t="s">
        <v>7</v>
      </c>
      <c r="D148" s="1">
        <v>44197</v>
      </c>
      <c r="E148">
        <v>129135</v>
      </c>
      <c r="F148" t="s">
        <v>8</v>
      </c>
      <c r="G148">
        <f t="shared" si="2"/>
        <v>2021</v>
      </c>
    </row>
    <row r="149" spans="1:7" x14ac:dyDescent="0.25">
      <c r="A149" t="s">
        <v>34</v>
      </c>
      <c r="B149" t="s">
        <v>7</v>
      </c>
      <c r="C149" t="s">
        <v>7</v>
      </c>
      <c r="D149" s="1">
        <v>43831</v>
      </c>
      <c r="E149">
        <v>-131313</v>
      </c>
      <c r="F149" t="s">
        <v>8</v>
      </c>
      <c r="G149">
        <f t="shared" si="2"/>
        <v>2020</v>
      </c>
    </row>
    <row r="150" spans="1:7" x14ac:dyDescent="0.25">
      <c r="A150" t="s">
        <v>34</v>
      </c>
      <c r="B150" t="s">
        <v>7</v>
      </c>
      <c r="C150" t="s">
        <v>7</v>
      </c>
      <c r="D150" s="1">
        <v>43466</v>
      </c>
      <c r="E150">
        <v>-40971</v>
      </c>
      <c r="F150" t="s">
        <v>8</v>
      </c>
      <c r="G150">
        <f t="shared" si="2"/>
        <v>2019</v>
      </c>
    </row>
    <row r="151" spans="1:7" x14ac:dyDescent="0.25">
      <c r="A151" t="s">
        <v>34</v>
      </c>
      <c r="B151" t="s">
        <v>7</v>
      </c>
      <c r="C151" t="s">
        <v>7</v>
      </c>
      <c r="D151" s="1">
        <v>43101</v>
      </c>
      <c r="E151">
        <v>96820</v>
      </c>
      <c r="F151" t="s">
        <v>8</v>
      </c>
      <c r="G151">
        <f t="shared" si="2"/>
        <v>2018</v>
      </c>
    </row>
    <row r="152" spans="1:7" x14ac:dyDescent="0.25">
      <c r="A152" t="s">
        <v>35</v>
      </c>
      <c r="B152" t="s">
        <v>7</v>
      </c>
      <c r="C152" t="s">
        <v>7</v>
      </c>
      <c r="D152" s="1">
        <v>44927</v>
      </c>
      <c r="E152">
        <v>559437</v>
      </c>
      <c r="F152" t="s">
        <v>8</v>
      </c>
      <c r="G152">
        <f t="shared" si="2"/>
        <v>2023</v>
      </c>
    </row>
    <row r="153" spans="1:7" x14ac:dyDescent="0.25">
      <c r="A153" t="s">
        <v>35</v>
      </c>
      <c r="B153" t="s">
        <v>7</v>
      </c>
      <c r="C153" t="s">
        <v>7</v>
      </c>
      <c r="D153" s="1">
        <v>44562</v>
      </c>
      <c r="E153">
        <v>496437</v>
      </c>
      <c r="F153" t="s">
        <v>8</v>
      </c>
      <c r="G153">
        <f t="shared" si="2"/>
        <v>2022</v>
      </c>
    </row>
    <row r="154" spans="1:7" x14ac:dyDescent="0.25">
      <c r="A154" t="s">
        <v>35</v>
      </c>
      <c r="B154" t="s">
        <v>7</v>
      </c>
      <c r="C154" t="s">
        <v>7</v>
      </c>
      <c r="D154" s="1">
        <v>44197</v>
      </c>
      <c r="E154">
        <v>367122</v>
      </c>
      <c r="F154" t="s">
        <v>8</v>
      </c>
      <c r="G154">
        <f t="shared" si="2"/>
        <v>2021</v>
      </c>
    </row>
    <row r="155" spans="1:7" x14ac:dyDescent="0.25">
      <c r="A155" t="s">
        <v>35</v>
      </c>
      <c r="B155" t="s">
        <v>7</v>
      </c>
      <c r="C155" t="s">
        <v>7</v>
      </c>
      <c r="D155" s="1">
        <v>43831</v>
      </c>
      <c r="E155">
        <v>380435</v>
      </c>
      <c r="F155" t="s">
        <v>8</v>
      </c>
      <c r="G155">
        <f t="shared" si="2"/>
        <v>2020</v>
      </c>
    </row>
    <row r="156" spans="1:7" x14ac:dyDescent="0.25">
      <c r="A156" t="s">
        <v>35</v>
      </c>
      <c r="B156" t="s">
        <v>7</v>
      </c>
      <c r="C156" t="s">
        <v>7</v>
      </c>
      <c r="D156" s="1">
        <v>43466</v>
      </c>
      <c r="E156">
        <v>421406</v>
      </c>
      <c r="F156" t="s">
        <v>8</v>
      </c>
      <c r="G156">
        <f t="shared" si="2"/>
        <v>2019</v>
      </c>
    </row>
    <row r="157" spans="1:7" x14ac:dyDescent="0.25">
      <c r="A157" t="s">
        <v>35</v>
      </c>
      <c r="B157" t="s">
        <v>7</v>
      </c>
      <c r="C157" t="s">
        <v>7</v>
      </c>
      <c r="D157" s="1">
        <v>43101</v>
      </c>
      <c r="E157">
        <v>324586</v>
      </c>
      <c r="F157" t="s">
        <v>8</v>
      </c>
      <c r="G157">
        <f t="shared" si="2"/>
        <v>2018</v>
      </c>
    </row>
    <row r="158" spans="1:7" x14ac:dyDescent="0.25">
      <c r="A158" t="s">
        <v>36</v>
      </c>
      <c r="B158" t="s">
        <v>7</v>
      </c>
      <c r="C158" t="s">
        <v>7</v>
      </c>
      <c r="D158" s="1">
        <v>44927</v>
      </c>
      <c r="E158">
        <v>364523</v>
      </c>
      <c r="F158" t="s">
        <v>8</v>
      </c>
      <c r="G158">
        <f t="shared" si="2"/>
        <v>2023</v>
      </c>
    </row>
    <row r="159" spans="1:7" x14ac:dyDescent="0.25">
      <c r="A159" t="s">
        <v>36</v>
      </c>
      <c r="B159" t="s">
        <v>7</v>
      </c>
      <c r="C159" t="s">
        <v>7</v>
      </c>
      <c r="D159" s="1">
        <v>44562</v>
      </c>
      <c r="E159">
        <v>559437</v>
      </c>
      <c r="F159" t="s">
        <v>8</v>
      </c>
      <c r="G159">
        <f t="shared" si="2"/>
        <v>2022</v>
      </c>
    </row>
    <row r="160" spans="1:7" x14ac:dyDescent="0.25">
      <c r="A160" t="s">
        <v>36</v>
      </c>
      <c r="B160" t="s">
        <v>7</v>
      </c>
      <c r="C160" t="s">
        <v>7</v>
      </c>
      <c r="D160" s="1">
        <v>44197</v>
      </c>
      <c r="E160">
        <v>496437</v>
      </c>
      <c r="F160" t="s">
        <v>8</v>
      </c>
      <c r="G160">
        <f t="shared" si="2"/>
        <v>2021</v>
      </c>
    </row>
    <row r="161" spans="1:7" x14ac:dyDescent="0.25">
      <c r="A161" t="s">
        <v>36</v>
      </c>
      <c r="B161" t="s">
        <v>7</v>
      </c>
      <c r="C161" t="s">
        <v>7</v>
      </c>
      <c r="D161" s="1">
        <v>43831</v>
      </c>
      <c r="E161">
        <v>367122</v>
      </c>
      <c r="F161" t="s">
        <v>8</v>
      </c>
      <c r="G161">
        <f t="shared" si="2"/>
        <v>2020</v>
      </c>
    </row>
    <row r="162" spans="1:7" x14ac:dyDescent="0.25">
      <c r="A162" t="s">
        <v>36</v>
      </c>
      <c r="B162" t="s">
        <v>7</v>
      </c>
      <c r="C162" t="s">
        <v>7</v>
      </c>
      <c r="D162" s="1">
        <v>43466</v>
      </c>
      <c r="E162">
        <v>380435</v>
      </c>
      <c r="F162" t="s">
        <v>8</v>
      </c>
      <c r="G162">
        <f t="shared" si="2"/>
        <v>2019</v>
      </c>
    </row>
    <row r="163" spans="1:7" x14ac:dyDescent="0.25">
      <c r="A163" t="s">
        <v>36</v>
      </c>
      <c r="B163" t="s">
        <v>7</v>
      </c>
      <c r="C163" t="s">
        <v>7</v>
      </c>
      <c r="D163" s="1">
        <v>43101</v>
      </c>
      <c r="E163">
        <v>421406</v>
      </c>
      <c r="F163" t="s">
        <v>8</v>
      </c>
      <c r="G163">
        <f t="shared" si="2"/>
        <v>2018</v>
      </c>
    </row>
    <row r="164" spans="1:7" x14ac:dyDescent="0.25">
      <c r="A164" t="s">
        <v>37</v>
      </c>
      <c r="B164" t="s">
        <v>38</v>
      </c>
      <c r="C164" t="s">
        <v>38</v>
      </c>
      <c r="D164" s="1">
        <v>44927</v>
      </c>
      <c r="E164">
        <v>364523</v>
      </c>
      <c r="F164" t="s">
        <v>8</v>
      </c>
      <c r="G164">
        <f t="shared" si="2"/>
        <v>2023</v>
      </c>
    </row>
    <row r="165" spans="1:7" x14ac:dyDescent="0.25">
      <c r="A165" t="s">
        <v>37</v>
      </c>
      <c r="B165" t="s">
        <v>38</v>
      </c>
      <c r="C165" t="s">
        <v>38</v>
      </c>
      <c r="D165" s="1">
        <v>44562</v>
      </c>
      <c r="E165">
        <v>559437</v>
      </c>
      <c r="F165" t="s">
        <v>8</v>
      </c>
      <c r="G165">
        <f t="shared" si="2"/>
        <v>2022</v>
      </c>
    </row>
    <row r="166" spans="1:7" x14ac:dyDescent="0.25">
      <c r="A166" t="s">
        <v>37</v>
      </c>
      <c r="B166" t="s">
        <v>38</v>
      </c>
      <c r="C166" t="s">
        <v>38</v>
      </c>
      <c r="D166" s="1">
        <v>44197</v>
      </c>
      <c r="E166">
        <v>496437</v>
      </c>
      <c r="F166" t="s">
        <v>8</v>
      </c>
      <c r="G166">
        <f t="shared" si="2"/>
        <v>2021</v>
      </c>
    </row>
    <row r="167" spans="1:7" x14ac:dyDescent="0.25">
      <c r="A167" t="s">
        <v>37</v>
      </c>
      <c r="B167" t="s">
        <v>38</v>
      </c>
      <c r="C167" t="s">
        <v>38</v>
      </c>
      <c r="D167" s="1">
        <v>43831</v>
      </c>
      <c r="E167">
        <v>367122</v>
      </c>
      <c r="F167" t="s">
        <v>8</v>
      </c>
      <c r="G167">
        <f t="shared" si="2"/>
        <v>2020</v>
      </c>
    </row>
    <row r="168" spans="1:7" x14ac:dyDescent="0.25">
      <c r="A168" t="s">
        <v>37</v>
      </c>
      <c r="B168" t="s">
        <v>38</v>
      </c>
      <c r="C168" t="s">
        <v>38</v>
      </c>
      <c r="D168" s="1">
        <v>43466</v>
      </c>
      <c r="E168">
        <v>380435</v>
      </c>
      <c r="F168" t="s">
        <v>8</v>
      </c>
      <c r="G168">
        <f t="shared" si="2"/>
        <v>2019</v>
      </c>
    </row>
    <row r="169" spans="1:7" x14ac:dyDescent="0.25">
      <c r="A169" t="s">
        <v>37</v>
      </c>
      <c r="B169" t="s">
        <v>38</v>
      </c>
      <c r="C169" t="s">
        <v>38</v>
      </c>
      <c r="D169" s="1">
        <v>43101</v>
      </c>
      <c r="E169">
        <v>421406</v>
      </c>
      <c r="F169" t="s">
        <v>8</v>
      </c>
      <c r="G169">
        <f t="shared" si="2"/>
        <v>2018</v>
      </c>
    </row>
    <row r="170" spans="1:7" x14ac:dyDescent="0.25">
      <c r="A170" t="s">
        <v>39</v>
      </c>
      <c r="B170" t="s">
        <v>38</v>
      </c>
      <c r="C170" t="s">
        <v>38</v>
      </c>
      <c r="D170" s="1">
        <v>44927</v>
      </c>
      <c r="E170">
        <v>86900</v>
      </c>
      <c r="F170" t="s">
        <v>8</v>
      </c>
      <c r="G170">
        <f t="shared" si="2"/>
        <v>2023</v>
      </c>
    </row>
    <row r="171" spans="1:7" x14ac:dyDescent="0.25">
      <c r="A171" t="s">
        <v>39</v>
      </c>
      <c r="B171" t="s">
        <v>38</v>
      </c>
      <c r="C171" t="s">
        <v>38</v>
      </c>
      <c r="D171" s="1">
        <v>44562</v>
      </c>
      <c r="E171">
        <v>87181</v>
      </c>
      <c r="F171" t="s">
        <v>8</v>
      </c>
      <c r="G171">
        <f t="shared" si="2"/>
        <v>2022</v>
      </c>
    </row>
    <row r="172" spans="1:7" x14ac:dyDescent="0.25">
      <c r="A172" t="s">
        <v>39</v>
      </c>
      <c r="B172" t="s">
        <v>38</v>
      </c>
      <c r="C172" t="s">
        <v>38</v>
      </c>
      <c r="D172" s="1">
        <v>44197</v>
      </c>
      <c r="E172">
        <v>86593</v>
      </c>
      <c r="F172" t="s">
        <v>8</v>
      </c>
      <c r="G172">
        <f t="shared" si="2"/>
        <v>2021</v>
      </c>
    </row>
    <row r="173" spans="1:7" x14ac:dyDescent="0.25">
      <c r="A173" t="s">
        <v>39</v>
      </c>
      <c r="B173" t="s">
        <v>38</v>
      </c>
      <c r="C173" t="s">
        <v>38</v>
      </c>
      <c r="D173" s="1">
        <v>43831</v>
      </c>
      <c r="E173">
        <v>91153</v>
      </c>
      <c r="F173" t="s">
        <v>8</v>
      </c>
      <c r="G173">
        <f t="shared" si="2"/>
        <v>2020</v>
      </c>
    </row>
    <row r="174" spans="1:7" x14ac:dyDescent="0.25">
      <c r="A174" t="s">
        <v>39</v>
      </c>
      <c r="B174" t="s">
        <v>38</v>
      </c>
      <c r="C174" t="s">
        <v>38</v>
      </c>
      <c r="D174" s="1">
        <v>43466</v>
      </c>
      <c r="E174">
        <v>83506</v>
      </c>
      <c r="F174" t="s">
        <v>8</v>
      </c>
      <c r="G174">
        <f t="shared" si="2"/>
        <v>2019</v>
      </c>
    </row>
    <row r="175" spans="1:7" x14ac:dyDescent="0.25">
      <c r="A175" t="s">
        <v>39</v>
      </c>
      <c r="B175" t="s">
        <v>38</v>
      </c>
      <c r="C175" t="s">
        <v>38</v>
      </c>
      <c r="D175" s="1">
        <v>43101</v>
      </c>
      <c r="E175">
        <v>79923</v>
      </c>
      <c r="F175" t="s">
        <v>8</v>
      </c>
      <c r="G175">
        <f t="shared" si="2"/>
        <v>2018</v>
      </c>
    </row>
    <row r="176" spans="1:7" x14ac:dyDescent="0.25">
      <c r="A176" t="s">
        <v>40</v>
      </c>
      <c r="B176" t="s">
        <v>38</v>
      </c>
      <c r="C176" t="s">
        <v>38</v>
      </c>
      <c r="D176" s="1">
        <v>44927</v>
      </c>
      <c r="E176">
        <v>640526</v>
      </c>
      <c r="F176" t="s">
        <v>8</v>
      </c>
      <c r="G176">
        <f t="shared" si="2"/>
        <v>2023</v>
      </c>
    </row>
    <row r="177" spans="1:7" x14ac:dyDescent="0.25">
      <c r="A177" t="s">
        <v>40</v>
      </c>
      <c r="B177" t="s">
        <v>38</v>
      </c>
      <c r="C177" t="s">
        <v>38</v>
      </c>
      <c r="D177" s="1">
        <v>44562</v>
      </c>
      <c r="E177">
        <v>656306</v>
      </c>
      <c r="F177" t="s">
        <v>8</v>
      </c>
      <c r="G177">
        <f t="shared" si="2"/>
        <v>2022</v>
      </c>
    </row>
    <row r="178" spans="1:7" x14ac:dyDescent="0.25">
      <c r="A178" t="s">
        <v>40</v>
      </c>
      <c r="B178" t="s">
        <v>38</v>
      </c>
      <c r="C178" t="s">
        <v>38</v>
      </c>
      <c r="D178" s="1">
        <v>44197</v>
      </c>
      <c r="E178">
        <v>583123</v>
      </c>
      <c r="F178" t="s">
        <v>8</v>
      </c>
      <c r="G178">
        <f t="shared" si="2"/>
        <v>2021</v>
      </c>
    </row>
    <row r="179" spans="1:7" x14ac:dyDescent="0.25">
      <c r="A179" t="s">
        <v>40</v>
      </c>
      <c r="B179" t="s">
        <v>38</v>
      </c>
      <c r="C179" t="s">
        <v>38</v>
      </c>
      <c r="D179" s="1">
        <v>43831</v>
      </c>
      <c r="E179">
        <v>523818</v>
      </c>
      <c r="F179" t="s">
        <v>8</v>
      </c>
      <c r="G179">
        <f t="shared" si="2"/>
        <v>2020</v>
      </c>
    </row>
    <row r="180" spans="1:7" x14ac:dyDescent="0.25">
      <c r="A180" t="s">
        <v>40</v>
      </c>
      <c r="B180" t="s">
        <v>38</v>
      </c>
      <c r="C180" t="s">
        <v>38</v>
      </c>
      <c r="D180" s="1">
        <v>43466</v>
      </c>
      <c r="E180">
        <v>486351</v>
      </c>
      <c r="F180" t="s">
        <v>8</v>
      </c>
      <c r="G180">
        <f t="shared" si="2"/>
        <v>2019</v>
      </c>
    </row>
    <row r="181" spans="1:7" x14ac:dyDescent="0.25">
      <c r="A181" t="s">
        <v>40</v>
      </c>
      <c r="B181" t="s">
        <v>38</v>
      </c>
      <c r="C181" t="s">
        <v>38</v>
      </c>
      <c r="D181" s="1">
        <v>43101</v>
      </c>
      <c r="E181">
        <v>463792</v>
      </c>
      <c r="F181" t="s">
        <v>8</v>
      </c>
      <c r="G181">
        <f t="shared" si="2"/>
        <v>2018</v>
      </c>
    </row>
    <row r="182" spans="1:7" x14ac:dyDescent="0.25">
      <c r="A182" t="s">
        <v>41</v>
      </c>
      <c r="B182" t="s">
        <v>38</v>
      </c>
      <c r="C182" t="s">
        <v>38</v>
      </c>
      <c r="D182" s="1">
        <v>44927</v>
      </c>
      <c r="E182">
        <v>29761</v>
      </c>
      <c r="F182" t="s">
        <v>8</v>
      </c>
      <c r="G182">
        <f t="shared" si="2"/>
        <v>2023</v>
      </c>
    </row>
    <row r="183" spans="1:7" x14ac:dyDescent="0.25">
      <c r="A183" t="s">
        <v>41</v>
      </c>
      <c r="B183" t="s">
        <v>38</v>
      </c>
      <c r="C183" t="s">
        <v>38</v>
      </c>
      <c r="D183" s="1">
        <v>44562</v>
      </c>
      <c r="E183">
        <v>24844</v>
      </c>
      <c r="F183" t="s">
        <v>8</v>
      </c>
      <c r="G183">
        <f t="shared" si="2"/>
        <v>2022</v>
      </c>
    </row>
    <row r="184" spans="1:7" x14ac:dyDescent="0.25">
      <c r="A184" t="s">
        <v>41</v>
      </c>
      <c r="B184" t="s">
        <v>38</v>
      </c>
      <c r="C184" t="s">
        <v>38</v>
      </c>
      <c r="D184" s="1">
        <v>44197</v>
      </c>
      <c r="E184">
        <v>26756</v>
      </c>
      <c r="F184" t="s">
        <v>8</v>
      </c>
      <c r="G184">
        <f t="shared" si="2"/>
        <v>2021</v>
      </c>
    </row>
    <row r="185" spans="1:7" x14ac:dyDescent="0.25">
      <c r="A185" t="s">
        <v>41</v>
      </c>
      <c r="B185" t="s">
        <v>38</v>
      </c>
      <c r="C185" t="s">
        <v>38</v>
      </c>
      <c r="D185" s="1">
        <v>43831</v>
      </c>
      <c r="E185">
        <v>20066</v>
      </c>
      <c r="F185" t="s">
        <v>8</v>
      </c>
      <c r="G185">
        <f t="shared" si="2"/>
        <v>2020</v>
      </c>
    </row>
    <row r="186" spans="1:7" x14ac:dyDescent="0.25">
      <c r="A186" t="s">
        <v>41</v>
      </c>
      <c r="B186" t="s">
        <v>38</v>
      </c>
      <c r="C186" t="s">
        <v>38</v>
      </c>
      <c r="D186" s="1">
        <v>43466</v>
      </c>
      <c r="E186">
        <v>23674</v>
      </c>
      <c r="F186" t="s">
        <v>8</v>
      </c>
      <c r="G186">
        <f t="shared" si="2"/>
        <v>2019</v>
      </c>
    </row>
    <row r="187" spans="1:7" x14ac:dyDescent="0.25">
      <c r="A187" t="s">
        <v>41</v>
      </c>
      <c r="B187" t="s">
        <v>38</v>
      </c>
      <c r="C187" t="s">
        <v>38</v>
      </c>
      <c r="D187" s="1">
        <v>43101</v>
      </c>
      <c r="E187">
        <v>28373</v>
      </c>
      <c r="F187" t="s">
        <v>8</v>
      </c>
      <c r="G187">
        <f t="shared" si="2"/>
        <v>2018</v>
      </c>
    </row>
    <row r="188" spans="1:7" x14ac:dyDescent="0.25">
      <c r="A188" t="s">
        <v>42</v>
      </c>
      <c r="B188" t="s">
        <v>38</v>
      </c>
      <c r="C188" t="s">
        <v>38</v>
      </c>
      <c r="D188" s="1">
        <v>44927</v>
      </c>
      <c r="E188">
        <v>1121710</v>
      </c>
      <c r="F188" t="s">
        <v>8</v>
      </c>
      <c r="G188">
        <f t="shared" si="2"/>
        <v>2023</v>
      </c>
    </row>
    <row r="189" spans="1:7" x14ac:dyDescent="0.25">
      <c r="A189" t="s">
        <v>42</v>
      </c>
      <c r="B189" t="s">
        <v>38</v>
      </c>
      <c r="C189" t="s">
        <v>38</v>
      </c>
      <c r="D189" s="1">
        <v>44562</v>
      </c>
      <c r="E189">
        <v>1327768</v>
      </c>
      <c r="F189" t="s">
        <v>8</v>
      </c>
      <c r="G189">
        <f t="shared" si="2"/>
        <v>2022</v>
      </c>
    </row>
    <row r="190" spans="1:7" x14ac:dyDescent="0.25">
      <c r="A190" t="s">
        <v>42</v>
      </c>
      <c r="B190" t="s">
        <v>38</v>
      </c>
      <c r="C190" t="s">
        <v>38</v>
      </c>
      <c r="D190" s="1">
        <v>44197</v>
      </c>
      <c r="E190">
        <v>1192909</v>
      </c>
      <c r="F190" t="s">
        <v>8</v>
      </c>
      <c r="G190">
        <f t="shared" si="2"/>
        <v>2021</v>
      </c>
    </row>
    <row r="191" spans="1:7" x14ac:dyDescent="0.25">
      <c r="A191" t="s">
        <v>42</v>
      </c>
      <c r="B191" t="s">
        <v>38</v>
      </c>
      <c r="C191" t="s">
        <v>38</v>
      </c>
      <c r="D191" s="1">
        <v>43831</v>
      </c>
      <c r="E191">
        <v>1002159</v>
      </c>
      <c r="F191" t="s">
        <v>8</v>
      </c>
      <c r="G191">
        <f t="shared" si="2"/>
        <v>2020</v>
      </c>
    </row>
    <row r="192" spans="1:7" x14ac:dyDescent="0.25">
      <c r="A192" t="s">
        <v>42</v>
      </c>
      <c r="B192" t="s">
        <v>38</v>
      </c>
      <c r="C192" t="s">
        <v>38</v>
      </c>
      <c r="D192" s="1">
        <v>43466</v>
      </c>
      <c r="E192">
        <v>973966</v>
      </c>
      <c r="F192" t="s">
        <v>8</v>
      </c>
      <c r="G192">
        <f t="shared" si="2"/>
        <v>2019</v>
      </c>
    </row>
    <row r="193" spans="1:7" x14ac:dyDescent="0.25">
      <c r="A193" t="s">
        <v>42</v>
      </c>
      <c r="B193" t="s">
        <v>38</v>
      </c>
      <c r="C193" t="s">
        <v>38</v>
      </c>
      <c r="D193" s="1">
        <v>43101</v>
      </c>
      <c r="E193">
        <v>993494</v>
      </c>
      <c r="F193" t="s">
        <v>8</v>
      </c>
      <c r="G193">
        <f t="shared" si="2"/>
        <v>2018</v>
      </c>
    </row>
    <row r="194" spans="1:7" x14ac:dyDescent="0.25">
      <c r="A194" t="s">
        <v>43</v>
      </c>
      <c r="B194" t="s">
        <v>38</v>
      </c>
      <c r="C194" t="s">
        <v>38</v>
      </c>
      <c r="D194" s="1">
        <v>44927</v>
      </c>
      <c r="E194">
        <v>662948</v>
      </c>
      <c r="F194" t="s">
        <v>8</v>
      </c>
      <c r="G194">
        <f t="shared" si="2"/>
        <v>2023</v>
      </c>
    </row>
    <row r="195" spans="1:7" x14ac:dyDescent="0.25">
      <c r="A195" t="s">
        <v>43</v>
      </c>
      <c r="B195" t="s">
        <v>38</v>
      </c>
      <c r="C195" t="s">
        <v>38</v>
      </c>
      <c r="D195" s="1">
        <v>44562</v>
      </c>
      <c r="E195">
        <v>678429</v>
      </c>
      <c r="F195" t="s">
        <v>8</v>
      </c>
      <c r="G195">
        <f t="shared" ref="G195:G258" si="3">YEAR(D195)</f>
        <v>2022</v>
      </c>
    </row>
    <row r="196" spans="1:7" x14ac:dyDescent="0.25">
      <c r="A196" t="s">
        <v>43</v>
      </c>
      <c r="B196" t="s">
        <v>38</v>
      </c>
      <c r="C196" t="s">
        <v>38</v>
      </c>
      <c r="D196" s="1">
        <v>44197</v>
      </c>
      <c r="E196">
        <v>601179</v>
      </c>
      <c r="F196" t="s">
        <v>8</v>
      </c>
      <c r="G196">
        <f t="shared" si="3"/>
        <v>2021</v>
      </c>
    </row>
    <row r="197" spans="1:7" x14ac:dyDescent="0.25">
      <c r="A197" t="s">
        <v>43</v>
      </c>
      <c r="B197" t="s">
        <v>38</v>
      </c>
      <c r="C197" t="s">
        <v>38</v>
      </c>
      <c r="D197" s="1">
        <v>43831</v>
      </c>
      <c r="E197">
        <v>559271</v>
      </c>
      <c r="F197" t="s">
        <v>8</v>
      </c>
      <c r="G197">
        <f t="shared" si="3"/>
        <v>2020</v>
      </c>
    </row>
    <row r="198" spans="1:7" x14ac:dyDescent="0.25">
      <c r="A198" t="s">
        <v>43</v>
      </c>
      <c r="B198" t="s">
        <v>38</v>
      </c>
      <c r="C198" t="s">
        <v>38</v>
      </c>
      <c r="D198" s="1">
        <v>43466</v>
      </c>
      <c r="E198" t="s">
        <v>11</v>
      </c>
      <c r="F198" t="s">
        <v>8</v>
      </c>
      <c r="G198">
        <f t="shared" si="3"/>
        <v>2019</v>
      </c>
    </row>
    <row r="199" spans="1:7" x14ac:dyDescent="0.25">
      <c r="A199" t="s">
        <v>43</v>
      </c>
      <c r="B199" t="s">
        <v>38</v>
      </c>
      <c r="C199" t="s">
        <v>38</v>
      </c>
      <c r="D199" s="1">
        <v>43101</v>
      </c>
      <c r="E199" t="s">
        <v>11</v>
      </c>
      <c r="F199" t="s">
        <v>8</v>
      </c>
      <c r="G199">
        <f t="shared" si="3"/>
        <v>2018</v>
      </c>
    </row>
    <row r="200" spans="1:7" x14ac:dyDescent="0.25">
      <c r="A200" t="s">
        <v>44</v>
      </c>
      <c r="B200" t="s">
        <v>38</v>
      </c>
      <c r="C200" t="s">
        <v>38</v>
      </c>
      <c r="D200" s="1">
        <v>44927</v>
      </c>
      <c r="E200">
        <v>430360</v>
      </c>
      <c r="F200" t="s">
        <v>8</v>
      </c>
      <c r="G200">
        <f t="shared" si="3"/>
        <v>2023</v>
      </c>
    </row>
    <row r="201" spans="1:7" x14ac:dyDescent="0.25">
      <c r="A201" t="s">
        <v>44</v>
      </c>
      <c r="B201" t="s">
        <v>38</v>
      </c>
      <c r="C201" t="s">
        <v>38</v>
      </c>
      <c r="D201" s="1">
        <v>44562</v>
      </c>
      <c r="E201">
        <v>429479</v>
      </c>
      <c r="F201" t="s">
        <v>8</v>
      </c>
      <c r="G201">
        <f t="shared" si="3"/>
        <v>2022</v>
      </c>
    </row>
    <row r="202" spans="1:7" x14ac:dyDescent="0.25">
      <c r="A202" t="s">
        <v>44</v>
      </c>
      <c r="B202" t="s">
        <v>38</v>
      </c>
      <c r="C202" t="s">
        <v>38</v>
      </c>
      <c r="D202" s="1">
        <v>44197</v>
      </c>
      <c r="E202">
        <v>398756</v>
      </c>
      <c r="F202" t="s">
        <v>8</v>
      </c>
      <c r="G202">
        <f t="shared" si="3"/>
        <v>2021</v>
      </c>
    </row>
    <row r="203" spans="1:7" x14ac:dyDescent="0.25">
      <c r="A203" t="s">
        <v>44</v>
      </c>
      <c r="B203" t="s">
        <v>38</v>
      </c>
      <c r="C203" t="s">
        <v>38</v>
      </c>
      <c r="D203" s="1">
        <v>43831</v>
      </c>
      <c r="E203">
        <v>410881</v>
      </c>
      <c r="F203" t="s">
        <v>8</v>
      </c>
      <c r="G203">
        <f t="shared" si="3"/>
        <v>2020</v>
      </c>
    </row>
    <row r="204" spans="1:7" x14ac:dyDescent="0.25">
      <c r="A204" t="s">
        <v>44</v>
      </c>
      <c r="B204" t="s">
        <v>38</v>
      </c>
      <c r="C204" t="s">
        <v>38</v>
      </c>
      <c r="D204" s="1">
        <v>43466</v>
      </c>
      <c r="E204">
        <v>419549</v>
      </c>
      <c r="F204" t="s">
        <v>8</v>
      </c>
      <c r="G204">
        <f t="shared" si="3"/>
        <v>2019</v>
      </c>
    </row>
    <row r="205" spans="1:7" x14ac:dyDescent="0.25">
      <c r="A205" t="s">
        <v>44</v>
      </c>
      <c r="B205" t="s">
        <v>38</v>
      </c>
      <c r="C205" t="s">
        <v>38</v>
      </c>
      <c r="D205" s="1">
        <v>43101</v>
      </c>
      <c r="E205">
        <v>409115</v>
      </c>
      <c r="F205" t="s">
        <v>8</v>
      </c>
      <c r="G205">
        <f t="shared" si="3"/>
        <v>2018</v>
      </c>
    </row>
    <row r="206" spans="1:7" x14ac:dyDescent="0.25">
      <c r="A206" t="s">
        <v>45</v>
      </c>
      <c r="B206" t="s">
        <v>38</v>
      </c>
      <c r="C206" t="s">
        <v>38</v>
      </c>
      <c r="D206" s="1">
        <v>44927</v>
      </c>
      <c r="E206">
        <v>2215018</v>
      </c>
      <c r="F206" t="s">
        <v>8</v>
      </c>
      <c r="G206">
        <f t="shared" si="3"/>
        <v>2023</v>
      </c>
    </row>
    <row r="207" spans="1:7" x14ac:dyDescent="0.25">
      <c r="A207" t="s">
        <v>45</v>
      </c>
      <c r="B207" t="s">
        <v>38</v>
      </c>
      <c r="C207" t="s">
        <v>38</v>
      </c>
      <c r="D207" s="1">
        <v>44562</v>
      </c>
      <c r="E207">
        <v>2435676</v>
      </c>
      <c r="F207" t="s">
        <v>8</v>
      </c>
      <c r="G207">
        <f t="shared" si="3"/>
        <v>2022</v>
      </c>
    </row>
    <row r="208" spans="1:7" x14ac:dyDescent="0.25">
      <c r="A208" t="s">
        <v>45</v>
      </c>
      <c r="B208" t="s">
        <v>38</v>
      </c>
      <c r="C208" t="s">
        <v>38</v>
      </c>
      <c r="D208" s="1">
        <v>44197</v>
      </c>
      <c r="E208">
        <v>2192844</v>
      </c>
      <c r="F208" t="s">
        <v>8</v>
      </c>
      <c r="G208">
        <f t="shared" si="3"/>
        <v>2021</v>
      </c>
    </row>
    <row r="209" spans="1:7" x14ac:dyDescent="0.25">
      <c r="A209" t="s">
        <v>45</v>
      </c>
      <c r="B209" t="s">
        <v>38</v>
      </c>
      <c r="C209" t="s">
        <v>38</v>
      </c>
      <c r="D209" s="1">
        <v>43831</v>
      </c>
      <c r="E209">
        <v>1972311</v>
      </c>
      <c r="F209" t="s">
        <v>8</v>
      </c>
      <c r="G209">
        <f t="shared" si="3"/>
        <v>2020</v>
      </c>
    </row>
    <row r="210" spans="1:7" x14ac:dyDescent="0.25">
      <c r="A210" t="s">
        <v>45</v>
      </c>
      <c r="B210" t="s">
        <v>38</v>
      </c>
      <c r="C210" t="s">
        <v>38</v>
      </c>
      <c r="D210" s="1">
        <v>43466</v>
      </c>
      <c r="E210">
        <v>1393515</v>
      </c>
      <c r="F210" t="s">
        <v>8</v>
      </c>
      <c r="G210">
        <f t="shared" si="3"/>
        <v>2019</v>
      </c>
    </row>
    <row r="211" spans="1:7" x14ac:dyDescent="0.25">
      <c r="A211" t="s">
        <v>45</v>
      </c>
      <c r="B211" t="s">
        <v>38</v>
      </c>
      <c r="C211" t="s">
        <v>38</v>
      </c>
      <c r="D211" s="1">
        <v>43101</v>
      </c>
      <c r="E211">
        <v>1402609</v>
      </c>
      <c r="F211" t="s">
        <v>8</v>
      </c>
      <c r="G211">
        <f t="shared" si="3"/>
        <v>2018</v>
      </c>
    </row>
    <row r="212" spans="1:7" x14ac:dyDescent="0.25">
      <c r="A212" t="s">
        <v>46</v>
      </c>
      <c r="B212" t="s">
        <v>38</v>
      </c>
      <c r="C212" t="s">
        <v>38</v>
      </c>
      <c r="D212" s="1">
        <v>44927</v>
      </c>
      <c r="E212">
        <v>832158</v>
      </c>
      <c r="F212" t="s">
        <v>8</v>
      </c>
      <c r="G212">
        <f t="shared" si="3"/>
        <v>2023</v>
      </c>
    </row>
    <row r="213" spans="1:7" x14ac:dyDescent="0.25">
      <c r="A213" t="s">
        <v>46</v>
      </c>
      <c r="B213" t="s">
        <v>38</v>
      </c>
      <c r="C213" t="s">
        <v>38</v>
      </c>
      <c r="D213" s="1">
        <v>44562</v>
      </c>
      <c r="E213">
        <v>909381</v>
      </c>
      <c r="F213" t="s">
        <v>8</v>
      </c>
      <c r="G213">
        <f t="shared" si="3"/>
        <v>2022</v>
      </c>
    </row>
    <row r="214" spans="1:7" x14ac:dyDescent="0.25">
      <c r="A214" t="s">
        <v>46</v>
      </c>
      <c r="B214" t="s">
        <v>38</v>
      </c>
      <c r="C214" t="s">
        <v>38</v>
      </c>
      <c r="D214" s="1">
        <v>44197</v>
      </c>
      <c r="E214">
        <v>758850</v>
      </c>
      <c r="F214" t="s">
        <v>8</v>
      </c>
      <c r="G214">
        <f t="shared" si="3"/>
        <v>2021</v>
      </c>
    </row>
    <row r="215" spans="1:7" x14ac:dyDescent="0.25">
      <c r="A215" t="s">
        <v>46</v>
      </c>
      <c r="B215" t="s">
        <v>38</v>
      </c>
      <c r="C215" t="s">
        <v>38</v>
      </c>
      <c r="D215" s="1">
        <v>43831</v>
      </c>
      <c r="E215">
        <v>741213</v>
      </c>
      <c r="F215" t="s">
        <v>8</v>
      </c>
      <c r="G215">
        <f t="shared" si="3"/>
        <v>2020</v>
      </c>
    </row>
    <row r="216" spans="1:7" x14ac:dyDescent="0.25">
      <c r="A216" t="s">
        <v>46</v>
      </c>
      <c r="B216" t="s">
        <v>38</v>
      </c>
      <c r="C216" t="s">
        <v>38</v>
      </c>
      <c r="D216" s="1">
        <v>43466</v>
      </c>
      <c r="E216">
        <v>772738</v>
      </c>
      <c r="F216" t="s">
        <v>8</v>
      </c>
      <c r="G216">
        <f t="shared" si="3"/>
        <v>2019</v>
      </c>
    </row>
    <row r="217" spans="1:7" x14ac:dyDescent="0.25">
      <c r="A217" t="s">
        <v>46</v>
      </c>
      <c r="B217" t="s">
        <v>38</v>
      </c>
      <c r="C217" t="s">
        <v>38</v>
      </c>
      <c r="D217" s="1">
        <v>43101</v>
      </c>
      <c r="E217">
        <v>685524</v>
      </c>
      <c r="F217" t="s">
        <v>8</v>
      </c>
      <c r="G217">
        <f t="shared" si="3"/>
        <v>2018</v>
      </c>
    </row>
    <row r="218" spans="1:7" x14ac:dyDescent="0.25">
      <c r="A218" t="s">
        <v>47</v>
      </c>
      <c r="B218" t="s">
        <v>38</v>
      </c>
      <c r="C218" t="s">
        <v>38</v>
      </c>
      <c r="D218" s="1">
        <v>44927</v>
      </c>
      <c r="E218">
        <v>2925</v>
      </c>
      <c r="F218" t="s">
        <v>8</v>
      </c>
      <c r="G218">
        <f t="shared" si="3"/>
        <v>2023</v>
      </c>
    </row>
    <row r="219" spans="1:7" x14ac:dyDescent="0.25">
      <c r="A219" t="s">
        <v>47</v>
      </c>
      <c r="B219" t="s">
        <v>38</v>
      </c>
      <c r="C219" t="s">
        <v>38</v>
      </c>
      <c r="D219" s="1">
        <v>44562</v>
      </c>
      <c r="E219">
        <v>2046</v>
      </c>
      <c r="F219" t="s">
        <v>8</v>
      </c>
      <c r="G219">
        <f t="shared" si="3"/>
        <v>2022</v>
      </c>
    </row>
    <row r="220" spans="1:7" x14ac:dyDescent="0.25">
      <c r="A220" t="s">
        <v>47</v>
      </c>
      <c r="B220" t="s">
        <v>38</v>
      </c>
      <c r="C220" t="s">
        <v>38</v>
      </c>
      <c r="D220" s="1">
        <v>44197</v>
      </c>
      <c r="E220">
        <v>23102</v>
      </c>
      <c r="F220" t="s">
        <v>8</v>
      </c>
      <c r="G220">
        <f t="shared" si="3"/>
        <v>2021</v>
      </c>
    </row>
    <row r="221" spans="1:7" x14ac:dyDescent="0.25">
      <c r="A221" t="s">
        <v>47</v>
      </c>
      <c r="B221" t="s">
        <v>38</v>
      </c>
      <c r="C221" t="s">
        <v>38</v>
      </c>
      <c r="D221" s="1">
        <v>43831</v>
      </c>
      <c r="E221">
        <v>20933</v>
      </c>
      <c r="F221" t="s">
        <v>8</v>
      </c>
      <c r="G221">
        <f t="shared" si="3"/>
        <v>2020</v>
      </c>
    </row>
    <row r="222" spans="1:7" x14ac:dyDescent="0.25">
      <c r="A222" t="s">
        <v>47</v>
      </c>
      <c r="B222" t="s">
        <v>38</v>
      </c>
      <c r="C222" t="s">
        <v>38</v>
      </c>
      <c r="D222" s="1">
        <v>43466</v>
      </c>
      <c r="E222">
        <v>23188</v>
      </c>
      <c r="F222" t="s">
        <v>8</v>
      </c>
      <c r="G222">
        <f t="shared" si="3"/>
        <v>2019</v>
      </c>
    </row>
    <row r="223" spans="1:7" x14ac:dyDescent="0.25">
      <c r="A223" t="s">
        <v>47</v>
      </c>
      <c r="B223" t="s">
        <v>38</v>
      </c>
      <c r="C223" t="s">
        <v>38</v>
      </c>
      <c r="D223" s="1">
        <v>43101</v>
      </c>
      <c r="E223">
        <v>23765</v>
      </c>
      <c r="F223" t="s">
        <v>8</v>
      </c>
      <c r="G223">
        <f t="shared" si="3"/>
        <v>2018</v>
      </c>
    </row>
    <row r="224" spans="1:7" x14ac:dyDescent="0.25">
      <c r="A224" t="s">
        <v>48</v>
      </c>
      <c r="B224" t="s">
        <v>38</v>
      </c>
      <c r="C224" t="s">
        <v>38</v>
      </c>
      <c r="D224" s="1">
        <v>44927</v>
      </c>
      <c r="E224">
        <v>13800</v>
      </c>
      <c r="F224" t="s">
        <v>8</v>
      </c>
      <c r="G224">
        <f t="shared" si="3"/>
        <v>2023</v>
      </c>
    </row>
    <row r="225" spans="1:7" x14ac:dyDescent="0.25">
      <c r="A225" t="s">
        <v>48</v>
      </c>
      <c r="B225" t="s">
        <v>38</v>
      </c>
      <c r="C225" t="s">
        <v>38</v>
      </c>
      <c r="D225" s="1">
        <v>44562</v>
      </c>
      <c r="E225">
        <v>14042</v>
      </c>
      <c r="F225" t="s">
        <v>8</v>
      </c>
      <c r="G225">
        <f t="shared" si="3"/>
        <v>2022</v>
      </c>
    </row>
    <row r="226" spans="1:7" x14ac:dyDescent="0.25">
      <c r="A226" t="s">
        <v>48</v>
      </c>
      <c r="B226" t="s">
        <v>38</v>
      </c>
      <c r="C226" t="s">
        <v>38</v>
      </c>
      <c r="D226" s="1">
        <v>44197</v>
      </c>
      <c r="E226">
        <v>15728</v>
      </c>
      <c r="F226" t="s">
        <v>8</v>
      </c>
      <c r="G226">
        <f t="shared" si="3"/>
        <v>2021</v>
      </c>
    </row>
    <row r="227" spans="1:7" x14ac:dyDescent="0.25">
      <c r="A227" t="s">
        <v>48</v>
      </c>
      <c r="B227" t="s">
        <v>38</v>
      </c>
      <c r="C227" t="s">
        <v>38</v>
      </c>
      <c r="D227" s="1">
        <v>43831</v>
      </c>
      <c r="E227">
        <v>12505</v>
      </c>
      <c r="F227" t="s">
        <v>8</v>
      </c>
      <c r="G227">
        <f t="shared" si="3"/>
        <v>2020</v>
      </c>
    </row>
    <row r="228" spans="1:7" x14ac:dyDescent="0.25">
      <c r="A228" t="s">
        <v>48</v>
      </c>
      <c r="B228" t="s">
        <v>38</v>
      </c>
      <c r="C228" t="s">
        <v>38</v>
      </c>
      <c r="D228" s="1">
        <v>43466</v>
      </c>
      <c r="E228">
        <v>14271</v>
      </c>
      <c r="F228" t="s">
        <v>8</v>
      </c>
      <c r="G228">
        <f t="shared" si="3"/>
        <v>2019</v>
      </c>
    </row>
    <row r="229" spans="1:7" x14ac:dyDescent="0.25">
      <c r="A229" t="s">
        <v>48</v>
      </c>
      <c r="B229" t="s">
        <v>38</v>
      </c>
      <c r="C229" t="s">
        <v>38</v>
      </c>
      <c r="D229" s="1">
        <v>43101</v>
      </c>
      <c r="E229">
        <v>14235</v>
      </c>
      <c r="F229" t="s">
        <v>8</v>
      </c>
      <c r="G229">
        <f t="shared" si="3"/>
        <v>2018</v>
      </c>
    </row>
    <row r="230" spans="1:7" x14ac:dyDescent="0.25">
      <c r="A230" t="s">
        <v>49</v>
      </c>
      <c r="B230" t="s">
        <v>38</v>
      </c>
      <c r="C230" t="s">
        <v>38</v>
      </c>
      <c r="D230" s="1">
        <v>44927</v>
      </c>
      <c r="E230">
        <v>97809</v>
      </c>
      <c r="F230" t="s">
        <v>8</v>
      </c>
      <c r="G230">
        <f t="shared" si="3"/>
        <v>2023</v>
      </c>
    </row>
    <row r="231" spans="1:7" x14ac:dyDescent="0.25">
      <c r="A231" t="s">
        <v>49</v>
      </c>
      <c r="B231" t="s">
        <v>38</v>
      </c>
      <c r="C231" t="s">
        <v>38</v>
      </c>
      <c r="D231" s="1">
        <v>44562</v>
      </c>
      <c r="E231">
        <v>99844</v>
      </c>
      <c r="F231" t="s">
        <v>8</v>
      </c>
      <c r="G231">
        <f t="shared" si="3"/>
        <v>2022</v>
      </c>
    </row>
    <row r="232" spans="1:7" x14ac:dyDescent="0.25">
      <c r="A232" t="s">
        <v>49</v>
      </c>
      <c r="B232" t="s">
        <v>38</v>
      </c>
      <c r="C232" t="s">
        <v>38</v>
      </c>
      <c r="D232" s="1">
        <v>44197</v>
      </c>
      <c r="E232">
        <v>87442</v>
      </c>
      <c r="F232" t="s">
        <v>8</v>
      </c>
      <c r="G232">
        <f t="shared" si="3"/>
        <v>2021</v>
      </c>
    </row>
    <row r="233" spans="1:7" x14ac:dyDescent="0.25">
      <c r="A233" t="s">
        <v>49</v>
      </c>
      <c r="B233" t="s">
        <v>38</v>
      </c>
      <c r="C233" t="s">
        <v>38</v>
      </c>
      <c r="D233" s="1">
        <v>43831</v>
      </c>
      <c r="E233">
        <v>74972</v>
      </c>
      <c r="F233" t="s">
        <v>8</v>
      </c>
      <c r="G233">
        <f t="shared" si="3"/>
        <v>2020</v>
      </c>
    </row>
    <row r="234" spans="1:7" x14ac:dyDescent="0.25">
      <c r="A234" t="s">
        <v>49</v>
      </c>
      <c r="B234" t="s">
        <v>38</v>
      </c>
      <c r="C234" t="s">
        <v>38</v>
      </c>
      <c r="D234" s="1">
        <v>43466</v>
      </c>
      <c r="E234" t="s">
        <v>11</v>
      </c>
      <c r="F234" t="s">
        <v>8</v>
      </c>
      <c r="G234">
        <f t="shared" si="3"/>
        <v>2019</v>
      </c>
    </row>
    <row r="235" spans="1:7" x14ac:dyDescent="0.25">
      <c r="A235" t="s">
        <v>49</v>
      </c>
      <c r="B235" t="s">
        <v>38</v>
      </c>
      <c r="C235" t="s">
        <v>38</v>
      </c>
      <c r="D235" s="1">
        <v>43101</v>
      </c>
      <c r="E235" t="s">
        <v>11</v>
      </c>
      <c r="F235" t="s">
        <v>8</v>
      </c>
      <c r="G235">
        <f t="shared" si="3"/>
        <v>2018</v>
      </c>
    </row>
    <row r="236" spans="1:7" x14ac:dyDescent="0.25">
      <c r="A236" t="s">
        <v>50</v>
      </c>
      <c r="B236" t="s">
        <v>38</v>
      </c>
      <c r="C236" t="s">
        <v>38</v>
      </c>
      <c r="D236" s="1">
        <v>44927</v>
      </c>
      <c r="E236">
        <v>16089</v>
      </c>
      <c r="F236" t="s">
        <v>8</v>
      </c>
      <c r="G236">
        <f t="shared" si="3"/>
        <v>2023</v>
      </c>
    </row>
    <row r="237" spans="1:7" x14ac:dyDescent="0.25">
      <c r="A237" t="s">
        <v>50</v>
      </c>
      <c r="B237" t="s">
        <v>38</v>
      </c>
      <c r="C237" t="s">
        <v>38</v>
      </c>
      <c r="D237" s="1">
        <v>44562</v>
      </c>
      <c r="E237">
        <v>8313</v>
      </c>
      <c r="F237" t="s">
        <v>8</v>
      </c>
      <c r="G237">
        <f t="shared" si="3"/>
        <v>2022</v>
      </c>
    </row>
    <row r="238" spans="1:7" x14ac:dyDescent="0.25">
      <c r="A238" t="s">
        <v>50</v>
      </c>
      <c r="B238" t="s">
        <v>38</v>
      </c>
      <c r="C238" t="s">
        <v>38</v>
      </c>
      <c r="D238" s="1">
        <v>44197</v>
      </c>
      <c r="E238">
        <v>0</v>
      </c>
      <c r="F238" t="s">
        <v>8</v>
      </c>
      <c r="G238">
        <f t="shared" si="3"/>
        <v>2021</v>
      </c>
    </row>
    <row r="239" spans="1:7" x14ac:dyDescent="0.25">
      <c r="A239" t="s">
        <v>50</v>
      </c>
      <c r="B239" t="s">
        <v>38</v>
      </c>
      <c r="C239" t="s">
        <v>38</v>
      </c>
      <c r="D239" s="1">
        <v>43831</v>
      </c>
      <c r="E239">
        <v>0</v>
      </c>
      <c r="F239" t="s">
        <v>8</v>
      </c>
      <c r="G239">
        <f t="shared" si="3"/>
        <v>2020</v>
      </c>
    </row>
    <row r="240" spans="1:7" x14ac:dyDescent="0.25">
      <c r="A240" t="s">
        <v>50</v>
      </c>
      <c r="B240" t="s">
        <v>38</v>
      </c>
      <c r="C240" t="s">
        <v>38</v>
      </c>
      <c r="D240" s="1">
        <v>43466</v>
      </c>
      <c r="E240" t="s">
        <v>11</v>
      </c>
      <c r="F240" t="s">
        <v>8</v>
      </c>
      <c r="G240">
        <f t="shared" si="3"/>
        <v>2019</v>
      </c>
    </row>
    <row r="241" spans="1:7" x14ac:dyDescent="0.25">
      <c r="A241" t="s">
        <v>50</v>
      </c>
      <c r="B241" t="s">
        <v>38</v>
      </c>
      <c r="C241" t="s">
        <v>38</v>
      </c>
      <c r="D241" s="1">
        <v>43101</v>
      </c>
      <c r="E241" t="s">
        <v>11</v>
      </c>
      <c r="F241" t="s">
        <v>8</v>
      </c>
      <c r="G241">
        <f t="shared" si="3"/>
        <v>2018</v>
      </c>
    </row>
    <row r="242" spans="1:7" x14ac:dyDescent="0.25">
      <c r="A242" t="s">
        <v>51</v>
      </c>
      <c r="B242" t="s">
        <v>38</v>
      </c>
      <c r="C242" t="s">
        <v>38</v>
      </c>
      <c r="D242" s="1">
        <v>44927</v>
      </c>
      <c r="E242">
        <v>962781</v>
      </c>
      <c r="F242" t="s">
        <v>8</v>
      </c>
      <c r="G242">
        <f t="shared" si="3"/>
        <v>2023</v>
      </c>
    </row>
    <row r="243" spans="1:7" x14ac:dyDescent="0.25">
      <c r="A243" t="s">
        <v>51</v>
      </c>
      <c r="B243" t="s">
        <v>38</v>
      </c>
      <c r="C243" t="s">
        <v>38</v>
      </c>
      <c r="D243" s="1">
        <v>44562</v>
      </c>
      <c r="E243">
        <v>1028626</v>
      </c>
      <c r="F243" t="s">
        <v>8</v>
      </c>
      <c r="G243">
        <f t="shared" si="3"/>
        <v>2022</v>
      </c>
    </row>
    <row r="244" spans="1:7" x14ac:dyDescent="0.25">
      <c r="A244" t="s">
        <v>51</v>
      </c>
      <c r="B244" t="s">
        <v>38</v>
      </c>
      <c r="C244" t="s">
        <v>38</v>
      </c>
      <c r="D244" s="1">
        <v>44197</v>
      </c>
      <c r="E244">
        <v>885122</v>
      </c>
      <c r="F244" t="s">
        <v>8</v>
      </c>
      <c r="G244">
        <f t="shared" si="3"/>
        <v>2021</v>
      </c>
    </row>
    <row r="245" spans="1:7" x14ac:dyDescent="0.25">
      <c r="A245" t="s">
        <v>51</v>
      </c>
      <c r="B245" t="s">
        <v>38</v>
      </c>
      <c r="C245" t="s">
        <v>38</v>
      </c>
      <c r="D245" s="1">
        <v>43831</v>
      </c>
      <c r="E245">
        <v>849623</v>
      </c>
      <c r="F245" t="s">
        <v>8</v>
      </c>
      <c r="G245">
        <f t="shared" si="3"/>
        <v>2020</v>
      </c>
    </row>
    <row r="246" spans="1:7" x14ac:dyDescent="0.25">
      <c r="A246" t="s">
        <v>51</v>
      </c>
      <c r="B246" t="s">
        <v>38</v>
      </c>
      <c r="C246" t="s">
        <v>38</v>
      </c>
      <c r="D246" s="1">
        <v>43466</v>
      </c>
      <c r="E246">
        <v>810197</v>
      </c>
      <c r="F246" t="s">
        <v>8</v>
      </c>
      <c r="G246">
        <f t="shared" si="3"/>
        <v>2019</v>
      </c>
    </row>
    <row r="247" spans="1:7" x14ac:dyDescent="0.25">
      <c r="A247" t="s">
        <v>51</v>
      </c>
      <c r="B247" t="s">
        <v>38</v>
      </c>
      <c r="C247" t="s">
        <v>38</v>
      </c>
      <c r="D247" s="1">
        <v>43101</v>
      </c>
      <c r="E247">
        <v>723524</v>
      </c>
      <c r="F247" t="s">
        <v>8</v>
      </c>
      <c r="G247">
        <f t="shared" si="3"/>
        <v>2018</v>
      </c>
    </row>
    <row r="248" spans="1:7" x14ac:dyDescent="0.25">
      <c r="A248" t="s">
        <v>52</v>
      </c>
      <c r="B248" t="s">
        <v>38</v>
      </c>
      <c r="C248" t="s">
        <v>38</v>
      </c>
      <c r="D248" s="1">
        <v>44927</v>
      </c>
      <c r="E248">
        <v>105649</v>
      </c>
      <c r="F248" t="s">
        <v>8</v>
      </c>
      <c r="G248">
        <f t="shared" si="3"/>
        <v>2023</v>
      </c>
    </row>
    <row r="249" spans="1:7" x14ac:dyDescent="0.25">
      <c r="A249" t="s">
        <v>52</v>
      </c>
      <c r="B249" t="s">
        <v>38</v>
      </c>
      <c r="C249" t="s">
        <v>38</v>
      </c>
      <c r="D249" s="1">
        <v>44562</v>
      </c>
      <c r="E249">
        <v>101273</v>
      </c>
      <c r="F249" t="s">
        <v>8</v>
      </c>
      <c r="G249">
        <f t="shared" si="3"/>
        <v>2022</v>
      </c>
    </row>
    <row r="250" spans="1:7" x14ac:dyDescent="0.25">
      <c r="A250" t="s">
        <v>52</v>
      </c>
      <c r="B250" t="s">
        <v>38</v>
      </c>
      <c r="C250" t="s">
        <v>38</v>
      </c>
      <c r="D250" s="1">
        <v>44197</v>
      </c>
      <c r="E250">
        <v>111709</v>
      </c>
      <c r="F250" t="s">
        <v>8</v>
      </c>
      <c r="G250">
        <f t="shared" si="3"/>
        <v>2021</v>
      </c>
    </row>
    <row r="251" spans="1:7" x14ac:dyDescent="0.25">
      <c r="A251" t="s">
        <v>52</v>
      </c>
      <c r="B251" t="s">
        <v>38</v>
      </c>
      <c r="C251" t="s">
        <v>38</v>
      </c>
      <c r="D251" s="1">
        <v>43831</v>
      </c>
      <c r="E251">
        <v>117361</v>
      </c>
      <c r="F251" t="s">
        <v>8</v>
      </c>
      <c r="G251">
        <f t="shared" si="3"/>
        <v>2020</v>
      </c>
    </row>
    <row r="252" spans="1:7" x14ac:dyDescent="0.25">
      <c r="A252" t="s">
        <v>52</v>
      </c>
      <c r="B252" t="s">
        <v>38</v>
      </c>
      <c r="C252" t="s">
        <v>38</v>
      </c>
      <c r="D252" s="1">
        <v>43466</v>
      </c>
      <c r="E252">
        <v>119757</v>
      </c>
      <c r="F252" t="s">
        <v>8</v>
      </c>
      <c r="G252">
        <f t="shared" si="3"/>
        <v>2019</v>
      </c>
    </row>
    <row r="253" spans="1:7" x14ac:dyDescent="0.25">
      <c r="A253" t="s">
        <v>52</v>
      </c>
      <c r="B253" t="s">
        <v>38</v>
      </c>
      <c r="C253" t="s">
        <v>38</v>
      </c>
      <c r="D253" s="1">
        <v>43101</v>
      </c>
      <c r="E253">
        <v>120281</v>
      </c>
      <c r="F253" t="s">
        <v>8</v>
      </c>
      <c r="G253">
        <f t="shared" si="3"/>
        <v>2018</v>
      </c>
    </row>
    <row r="254" spans="1:7" x14ac:dyDescent="0.25">
      <c r="A254" t="s">
        <v>53</v>
      </c>
      <c r="B254" t="s">
        <v>38</v>
      </c>
      <c r="C254" t="s">
        <v>38</v>
      </c>
      <c r="D254" s="1">
        <v>44927</v>
      </c>
      <c r="E254">
        <v>681943</v>
      </c>
      <c r="F254" t="s">
        <v>8</v>
      </c>
      <c r="G254">
        <f t="shared" si="3"/>
        <v>2023</v>
      </c>
    </row>
    <row r="255" spans="1:7" x14ac:dyDescent="0.25">
      <c r="A255" t="s">
        <v>53</v>
      </c>
      <c r="B255" t="s">
        <v>38</v>
      </c>
      <c r="C255" t="s">
        <v>38</v>
      </c>
      <c r="D255" s="1">
        <v>44562</v>
      </c>
      <c r="E255">
        <v>700696</v>
      </c>
      <c r="F255" t="s">
        <v>8</v>
      </c>
      <c r="G255">
        <f t="shared" si="3"/>
        <v>2022</v>
      </c>
    </row>
    <row r="256" spans="1:7" x14ac:dyDescent="0.25">
      <c r="A256" t="s">
        <v>53</v>
      </c>
      <c r="B256" t="s">
        <v>38</v>
      </c>
      <c r="C256" t="s">
        <v>38</v>
      </c>
      <c r="D256" s="1">
        <v>44197</v>
      </c>
      <c r="E256">
        <v>622863</v>
      </c>
      <c r="F256" t="s">
        <v>8</v>
      </c>
      <c r="G256">
        <f t="shared" si="3"/>
        <v>2021</v>
      </c>
    </row>
    <row r="257" spans="1:7" x14ac:dyDescent="0.25">
      <c r="A257" t="s">
        <v>53</v>
      </c>
      <c r="B257" t="s">
        <v>38</v>
      </c>
      <c r="C257" t="s">
        <v>38</v>
      </c>
      <c r="D257" s="1">
        <v>43831</v>
      </c>
      <c r="E257">
        <v>587911</v>
      </c>
      <c r="F257" t="s">
        <v>8</v>
      </c>
      <c r="G257">
        <f t="shared" si="3"/>
        <v>2020</v>
      </c>
    </row>
    <row r="258" spans="1:7" x14ac:dyDescent="0.25">
      <c r="A258" t="s">
        <v>53</v>
      </c>
      <c r="B258" t="s">
        <v>38</v>
      </c>
      <c r="C258" t="s">
        <v>38</v>
      </c>
      <c r="D258" s="1">
        <v>43466</v>
      </c>
      <c r="E258" t="s">
        <v>11</v>
      </c>
      <c r="F258" t="s">
        <v>8</v>
      </c>
      <c r="G258">
        <f t="shared" si="3"/>
        <v>2019</v>
      </c>
    </row>
    <row r="259" spans="1:7" x14ac:dyDescent="0.25">
      <c r="A259" t="s">
        <v>53</v>
      </c>
      <c r="B259" t="s">
        <v>38</v>
      </c>
      <c r="C259" t="s">
        <v>38</v>
      </c>
      <c r="D259" s="1">
        <v>43101</v>
      </c>
      <c r="E259" t="s">
        <v>11</v>
      </c>
      <c r="F259" t="s">
        <v>8</v>
      </c>
      <c r="G259">
        <f t="shared" ref="G259:G322" si="4">YEAR(D259)</f>
        <v>2018</v>
      </c>
    </row>
    <row r="260" spans="1:7" x14ac:dyDescent="0.25">
      <c r="A260" t="s">
        <v>54</v>
      </c>
      <c r="B260" t="s">
        <v>38</v>
      </c>
      <c r="C260" t="s">
        <v>38</v>
      </c>
      <c r="D260" s="1">
        <v>44927</v>
      </c>
      <c r="E260">
        <v>24149</v>
      </c>
      <c r="F260" t="s">
        <v>8</v>
      </c>
      <c r="G260">
        <f t="shared" si="4"/>
        <v>2023</v>
      </c>
    </row>
    <row r="261" spans="1:7" x14ac:dyDescent="0.25">
      <c r="A261" t="s">
        <v>54</v>
      </c>
      <c r="B261" t="s">
        <v>38</v>
      </c>
      <c r="C261" t="s">
        <v>38</v>
      </c>
      <c r="D261" s="1">
        <v>44562</v>
      </c>
      <c r="E261">
        <v>38835</v>
      </c>
      <c r="F261" t="s">
        <v>8</v>
      </c>
      <c r="G261">
        <f t="shared" si="4"/>
        <v>2022</v>
      </c>
    </row>
    <row r="262" spans="1:7" x14ac:dyDescent="0.25">
      <c r="A262" t="s">
        <v>54</v>
      </c>
      <c r="B262" t="s">
        <v>38</v>
      </c>
      <c r="C262" t="s">
        <v>38</v>
      </c>
      <c r="D262" s="1">
        <v>44197</v>
      </c>
      <c r="E262">
        <v>4544</v>
      </c>
      <c r="F262" t="s">
        <v>8</v>
      </c>
      <c r="G262">
        <f t="shared" si="4"/>
        <v>2021</v>
      </c>
    </row>
    <row r="263" spans="1:7" x14ac:dyDescent="0.25">
      <c r="A263" t="s">
        <v>54</v>
      </c>
      <c r="B263" t="s">
        <v>38</v>
      </c>
      <c r="C263" t="s">
        <v>38</v>
      </c>
      <c r="D263" s="1">
        <v>43831</v>
      </c>
      <c r="E263" t="s">
        <v>11</v>
      </c>
      <c r="F263" t="s">
        <v>8</v>
      </c>
      <c r="G263">
        <f t="shared" si="4"/>
        <v>2020</v>
      </c>
    </row>
    <row r="264" spans="1:7" x14ac:dyDescent="0.25">
      <c r="A264" t="s">
        <v>54</v>
      </c>
      <c r="B264" t="s">
        <v>38</v>
      </c>
      <c r="C264" t="s">
        <v>38</v>
      </c>
      <c r="D264" s="1">
        <v>43466</v>
      </c>
      <c r="E264" t="s">
        <v>11</v>
      </c>
      <c r="F264" t="s">
        <v>8</v>
      </c>
      <c r="G264">
        <f t="shared" si="4"/>
        <v>2019</v>
      </c>
    </row>
    <row r="265" spans="1:7" x14ac:dyDescent="0.25">
      <c r="A265" t="s">
        <v>54</v>
      </c>
      <c r="B265" t="s">
        <v>38</v>
      </c>
      <c r="C265" t="s">
        <v>38</v>
      </c>
      <c r="D265" s="1">
        <v>43101</v>
      </c>
      <c r="E265" t="s">
        <v>11</v>
      </c>
      <c r="F265" t="s">
        <v>8</v>
      </c>
      <c r="G265">
        <f t="shared" si="4"/>
        <v>2018</v>
      </c>
    </row>
    <row r="266" spans="1:7" x14ac:dyDescent="0.25">
      <c r="A266" t="s">
        <v>55</v>
      </c>
      <c r="B266" t="s">
        <v>38</v>
      </c>
      <c r="C266" t="s">
        <v>38</v>
      </c>
      <c r="D266" s="1">
        <v>44927</v>
      </c>
      <c r="E266">
        <v>1774522</v>
      </c>
      <c r="F266" t="s">
        <v>8</v>
      </c>
      <c r="G266">
        <f t="shared" si="4"/>
        <v>2023</v>
      </c>
    </row>
    <row r="267" spans="1:7" x14ac:dyDescent="0.25">
      <c r="A267" t="s">
        <v>55</v>
      </c>
      <c r="B267" t="s">
        <v>38</v>
      </c>
      <c r="C267" t="s">
        <v>38</v>
      </c>
      <c r="D267" s="1">
        <v>44562</v>
      </c>
      <c r="E267">
        <v>1869430</v>
      </c>
      <c r="F267" t="s">
        <v>8</v>
      </c>
      <c r="G267">
        <f t="shared" si="4"/>
        <v>2022</v>
      </c>
    </row>
    <row r="268" spans="1:7" x14ac:dyDescent="0.25">
      <c r="A268" t="s">
        <v>55</v>
      </c>
      <c r="B268" t="s">
        <v>38</v>
      </c>
      <c r="C268" t="s">
        <v>38</v>
      </c>
      <c r="D268" s="1">
        <v>44197</v>
      </c>
      <c r="E268">
        <v>1624238</v>
      </c>
      <c r="F268" t="s">
        <v>8</v>
      </c>
      <c r="G268">
        <f t="shared" si="4"/>
        <v>2021</v>
      </c>
    </row>
    <row r="269" spans="1:7" x14ac:dyDescent="0.25">
      <c r="A269" t="s">
        <v>55</v>
      </c>
      <c r="B269" t="s">
        <v>38</v>
      </c>
      <c r="C269" t="s">
        <v>38</v>
      </c>
      <c r="D269" s="1">
        <v>43831</v>
      </c>
      <c r="E269">
        <v>1554895</v>
      </c>
      <c r="F269" t="s">
        <v>8</v>
      </c>
      <c r="G269">
        <f t="shared" si="4"/>
        <v>2020</v>
      </c>
    </row>
    <row r="270" spans="1:7" x14ac:dyDescent="0.25">
      <c r="A270" t="s">
        <v>55</v>
      </c>
      <c r="B270" t="s">
        <v>38</v>
      </c>
      <c r="C270" t="s">
        <v>38</v>
      </c>
      <c r="D270" s="1">
        <v>43466</v>
      </c>
      <c r="E270">
        <v>929954</v>
      </c>
      <c r="F270" t="s">
        <v>8</v>
      </c>
      <c r="G270">
        <f t="shared" si="4"/>
        <v>2019</v>
      </c>
    </row>
    <row r="271" spans="1:7" x14ac:dyDescent="0.25">
      <c r="A271" t="s">
        <v>55</v>
      </c>
      <c r="B271" t="s">
        <v>38</v>
      </c>
      <c r="C271" t="s">
        <v>38</v>
      </c>
      <c r="D271" s="1">
        <v>43101</v>
      </c>
      <c r="E271">
        <v>843805</v>
      </c>
      <c r="F271" t="s">
        <v>8</v>
      </c>
      <c r="G271">
        <f t="shared" si="4"/>
        <v>2018</v>
      </c>
    </row>
    <row r="272" spans="1:7" x14ac:dyDescent="0.25">
      <c r="A272" t="s">
        <v>56</v>
      </c>
      <c r="B272" t="s">
        <v>38</v>
      </c>
      <c r="C272" t="s">
        <v>38</v>
      </c>
      <c r="D272" s="1">
        <v>44927</v>
      </c>
      <c r="E272">
        <v>444906</v>
      </c>
      <c r="F272" t="s">
        <v>8</v>
      </c>
      <c r="G272">
        <f t="shared" si="4"/>
        <v>2023</v>
      </c>
    </row>
    <row r="273" spans="1:7" x14ac:dyDescent="0.25">
      <c r="A273" t="s">
        <v>56</v>
      </c>
      <c r="B273" t="s">
        <v>38</v>
      </c>
      <c r="C273" t="s">
        <v>38</v>
      </c>
      <c r="D273" s="1">
        <v>44562</v>
      </c>
      <c r="E273">
        <v>567649</v>
      </c>
      <c r="F273" t="s">
        <v>8</v>
      </c>
      <c r="G273">
        <f t="shared" si="4"/>
        <v>2022</v>
      </c>
    </row>
    <row r="274" spans="1:7" x14ac:dyDescent="0.25">
      <c r="A274" t="s">
        <v>56</v>
      </c>
      <c r="B274" t="s">
        <v>38</v>
      </c>
      <c r="C274" t="s">
        <v>38</v>
      </c>
      <c r="D274" s="1">
        <v>44197</v>
      </c>
      <c r="E274">
        <v>574365</v>
      </c>
      <c r="F274" t="s">
        <v>8</v>
      </c>
      <c r="G274">
        <f t="shared" si="4"/>
        <v>2021</v>
      </c>
    </row>
    <row r="275" spans="1:7" x14ac:dyDescent="0.25">
      <c r="A275" t="s">
        <v>56</v>
      </c>
      <c r="B275" t="s">
        <v>38</v>
      </c>
      <c r="C275" t="s">
        <v>38</v>
      </c>
      <c r="D275" s="1">
        <v>43831</v>
      </c>
      <c r="E275">
        <v>425970</v>
      </c>
      <c r="F275" t="s">
        <v>8</v>
      </c>
      <c r="G275">
        <f t="shared" si="4"/>
        <v>2020</v>
      </c>
    </row>
    <row r="276" spans="1:7" x14ac:dyDescent="0.25">
      <c r="A276" t="s">
        <v>56</v>
      </c>
      <c r="B276" t="s">
        <v>38</v>
      </c>
      <c r="C276" t="s">
        <v>38</v>
      </c>
      <c r="D276" s="1">
        <v>43466</v>
      </c>
      <c r="E276">
        <v>473331</v>
      </c>
      <c r="F276" t="s">
        <v>8</v>
      </c>
      <c r="G276">
        <f t="shared" si="4"/>
        <v>2019</v>
      </c>
    </row>
    <row r="277" spans="1:7" x14ac:dyDescent="0.25">
      <c r="A277" t="s">
        <v>56</v>
      </c>
      <c r="B277" t="s">
        <v>38</v>
      </c>
      <c r="C277" t="s">
        <v>38</v>
      </c>
      <c r="D277" s="1">
        <v>43101</v>
      </c>
      <c r="E277">
        <v>567205</v>
      </c>
      <c r="F277" t="s">
        <v>8</v>
      </c>
      <c r="G277">
        <f t="shared" si="4"/>
        <v>2018</v>
      </c>
    </row>
    <row r="278" spans="1:7" x14ac:dyDescent="0.25">
      <c r="A278" t="s">
        <v>57</v>
      </c>
      <c r="B278" t="s">
        <v>38</v>
      </c>
      <c r="C278" t="s">
        <v>38</v>
      </c>
      <c r="D278" s="1">
        <v>44927</v>
      </c>
      <c r="E278">
        <v>-4410</v>
      </c>
      <c r="F278" t="s">
        <v>8</v>
      </c>
      <c r="G278">
        <f t="shared" si="4"/>
        <v>2023</v>
      </c>
    </row>
    <row r="279" spans="1:7" x14ac:dyDescent="0.25">
      <c r="A279" t="s">
        <v>57</v>
      </c>
      <c r="B279" t="s">
        <v>38</v>
      </c>
      <c r="C279" t="s">
        <v>38</v>
      </c>
      <c r="D279" s="1">
        <v>44562</v>
      </c>
      <c r="E279">
        <v>-1403</v>
      </c>
      <c r="F279" t="s">
        <v>8</v>
      </c>
      <c r="G279">
        <f t="shared" si="4"/>
        <v>2022</v>
      </c>
    </row>
    <row r="280" spans="1:7" x14ac:dyDescent="0.25">
      <c r="A280" t="s">
        <v>57</v>
      </c>
      <c r="B280" t="s">
        <v>38</v>
      </c>
      <c r="C280" t="s">
        <v>38</v>
      </c>
      <c r="D280" s="1">
        <v>44197</v>
      </c>
      <c r="E280">
        <v>-5759</v>
      </c>
      <c r="F280" t="s">
        <v>8</v>
      </c>
      <c r="G280">
        <f t="shared" si="4"/>
        <v>2021</v>
      </c>
    </row>
    <row r="281" spans="1:7" x14ac:dyDescent="0.25">
      <c r="A281" t="s">
        <v>57</v>
      </c>
      <c r="B281" t="s">
        <v>38</v>
      </c>
      <c r="C281" t="s">
        <v>38</v>
      </c>
      <c r="D281" s="1">
        <v>43831</v>
      </c>
      <c r="E281">
        <v>-8554</v>
      </c>
      <c r="F281" t="s">
        <v>8</v>
      </c>
      <c r="G281">
        <f t="shared" si="4"/>
        <v>2020</v>
      </c>
    </row>
    <row r="282" spans="1:7" x14ac:dyDescent="0.25">
      <c r="A282" t="s">
        <v>57</v>
      </c>
      <c r="B282" t="s">
        <v>38</v>
      </c>
      <c r="C282" t="s">
        <v>38</v>
      </c>
      <c r="D282" s="1">
        <v>43466</v>
      </c>
      <c r="E282">
        <v>-9770</v>
      </c>
      <c r="F282" t="s">
        <v>8</v>
      </c>
      <c r="G282">
        <f t="shared" si="4"/>
        <v>2019</v>
      </c>
    </row>
    <row r="283" spans="1:7" x14ac:dyDescent="0.25">
      <c r="A283" t="s">
        <v>57</v>
      </c>
      <c r="B283" t="s">
        <v>38</v>
      </c>
      <c r="C283" t="s">
        <v>38</v>
      </c>
      <c r="D283" s="1">
        <v>43101</v>
      </c>
      <c r="E283">
        <v>-8401</v>
      </c>
      <c r="F283" t="s">
        <v>8</v>
      </c>
      <c r="G283">
        <f t="shared" si="4"/>
        <v>2018</v>
      </c>
    </row>
    <row r="284" spans="1:7" x14ac:dyDescent="0.25">
      <c r="A284" t="s">
        <v>58</v>
      </c>
      <c r="B284" t="s">
        <v>38</v>
      </c>
      <c r="C284" t="s">
        <v>38</v>
      </c>
      <c r="D284" s="1">
        <v>44927</v>
      </c>
      <c r="E284">
        <v>440496</v>
      </c>
      <c r="F284" t="s">
        <v>8</v>
      </c>
      <c r="G284">
        <f t="shared" si="4"/>
        <v>2023</v>
      </c>
    </row>
    <row r="285" spans="1:7" x14ac:dyDescent="0.25">
      <c r="A285" t="s">
        <v>58</v>
      </c>
      <c r="B285" t="s">
        <v>38</v>
      </c>
      <c r="C285" t="s">
        <v>38</v>
      </c>
      <c r="D285" s="1">
        <v>44562</v>
      </c>
      <c r="E285">
        <v>566246</v>
      </c>
      <c r="F285" t="s">
        <v>8</v>
      </c>
      <c r="G285">
        <f t="shared" si="4"/>
        <v>2022</v>
      </c>
    </row>
    <row r="286" spans="1:7" x14ac:dyDescent="0.25">
      <c r="A286" t="s">
        <v>58</v>
      </c>
      <c r="B286" t="s">
        <v>38</v>
      </c>
      <c r="C286" t="s">
        <v>38</v>
      </c>
      <c r="D286" s="1">
        <v>44197</v>
      </c>
      <c r="E286">
        <v>568606</v>
      </c>
      <c r="F286" t="s">
        <v>8</v>
      </c>
      <c r="G286">
        <f t="shared" si="4"/>
        <v>2021</v>
      </c>
    </row>
    <row r="287" spans="1:7" x14ac:dyDescent="0.25">
      <c r="A287" t="s">
        <v>58</v>
      </c>
      <c r="B287" t="s">
        <v>38</v>
      </c>
      <c r="C287" t="s">
        <v>38</v>
      </c>
      <c r="D287" s="1">
        <v>43831</v>
      </c>
      <c r="E287">
        <v>417416</v>
      </c>
      <c r="F287" t="s">
        <v>8</v>
      </c>
      <c r="G287">
        <f t="shared" si="4"/>
        <v>2020</v>
      </c>
    </row>
    <row r="288" spans="1:7" x14ac:dyDescent="0.25">
      <c r="A288" t="s">
        <v>58</v>
      </c>
      <c r="B288" t="s">
        <v>38</v>
      </c>
      <c r="C288" t="s">
        <v>38</v>
      </c>
      <c r="D288" s="1">
        <v>43466</v>
      </c>
      <c r="E288">
        <v>463561</v>
      </c>
      <c r="F288" t="s">
        <v>8</v>
      </c>
      <c r="G288">
        <f t="shared" si="4"/>
        <v>2019</v>
      </c>
    </row>
    <row r="289" spans="1:7" x14ac:dyDescent="0.25">
      <c r="A289" t="s">
        <v>58</v>
      </c>
      <c r="B289" t="s">
        <v>38</v>
      </c>
      <c r="C289" t="s">
        <v>38</v>
      </c>
      <c r="D289" s="1">
        <v>43101</v>
      </c>
      <c r="E289">
        <v>558804</v>
      </c>
      <c r="F289" t="s">
        <v>8</v>
      </c>
      <c r="G289">
        <f t="shared" si="4"/>
        <v>2018</v>
      </c>
    </row>
    <row r="290" spans="1:7" x14ac:dyDescent="0.25">
      <c r="A290" t="s">
        <v>59</v>
      </c>
      <c r="B290" t="s">
        <v>38</v>
      </c>
      <c r="C290" t="s">
        <v>38</v>
      </c>
      <c r="D290" s="1">
        <v>44927</v>
      </c>
      <c r="E290">
        <v>2215018</v>
      </c>
      <c r="F290" t="s">
        <v>8</v>
      </c>
      <c r="G290">
        <f t="shared" si="4"/>
        <v>2023</v>
      </c>
    </row>
    <row r="291" spans="1:7" x14ac:dyDescent="0.25">
      <c r="A291" t="s">
        <v>59</v>
      </c>
      <c r="B291" t="s">
        <v>38</v>
      </c>
      <c r="C291" t="s">
        <v>38</v>
      </c>
      <c r="D291" s="1">
        <v>44562</v>
      </c>
      <c r="E291">
        <v>2435676</v>
      </c>
      <c r="F291" t="s">
        <v>8</v>
      </c>
      <c r="G291">
        <f t="shared" si="4"/>
        <v>2022</v>
      </c>
    </row>
    <row r="292" spans="1:7" x14ac:dyDescent="0.25">
      <c r="A292" t="s">
        <v>59</v>
      </c>
      <c r="B292" t="s">
        <v>38</v>
      </c>
      <c r="C292" t="s">
        <v>38</v>
      </c>
      <c r="D292" s="1">
        <v>44197</v>
      </c>
      <c r="E292">
        <v>2192844</v>
      </c>
      <c r="F292" t="s">
        <v>8</v>
      </c>
      <c r="G292">
        <f t="shared" si="4"/>
        <v>2021</v>
      </c>
    </row>
    <row r="293" spans="1:7" x14ac:dyDescent="0.25">
      <c r="A293" t="s">
        <v>59</v>
      </c>
      <c r="B293" t="s">
        <v>38</v>
      </c>
      <c r="C293" t="s">
        <v>38</v>
      </c>
      <c r="D293" s="1">
        <v>43831</v>
      </c>
      <c r="E293">
        <v>1972311</v>
      </c>
      <c r="F293" t="s">
        <v>8</v>
      </c>
      <c r="G293">
        <f t="shared" si="4"/>
        <v>2020</v>
      </c>
    </row>
    <row r="294" spans="1:7" x14ac:dyDescent="0.25">
      <c r="A294" t="s">
        <v>59</v>
      </c>
      <c r="B294" t="s">
        <v>38</v>
      </c>
      <c r="C294" t="s">
        <v>38</v>
      </c>
      <c r="D294" s="1">
        <v>43466</v>
      </c>
      <c r="E294">
        <v>1393515</v>
      </c>
      <c r="F294" t="s">
        <v>8</v>
      </c>
      <c r="G294">
        <f t="shared" si="4"/>
        <v>2019</v>
      </c>
    </row>
    <row r="295" spans="1:7" x14ac:dyDescent="0.25">
      <c r="A295" t="s">
        <v>59</v>
      </c>
      <c r="B295" t="s">
        <v>38</v>
      </c>
      <c r="C295" t="s">
        <v>38</v>
      </c>
      <c r="D295" s="1">
        <v>43101</v>
      </c>
      <c r="E295">
        <v>1402609</v>
      </c>
      <c r="F295" t="s">
        <v>8</v>
      </c>
      <c r="G295">
        <f t="shared" si="4"/>
        <v>2018</v>
      </c>
    </row>
    <row r="296" spans="1:7" x14ac:dyDescent="0.25">
      <c r="A296" t="s">
        <v>60</v>
      </c>
      <c r="B296" t="s">
        <v>61</v>
      </c>
      <c r="C296" t="s">
        <v>61</v>
      </c>
      <c r="D296" s="1">
        <v>44927</v>
      </c>
      <c r="E296">
        <v>7405158</v>
      </c>
      <c r="F296" t="s">
        <v>8</v>
      </c>
      <c r="G296">
        <f t="shared" si="4"/>
        <v>2023</v>
      </c>
    </row>
    <row r="297" spans="1:7" x14ac:dyDescent="0.25">
      <c r="A297" t="s">
        <v>60</v>
      </c>
      <c r="B297" t="s">
        <v>61</v>
      </c>
      <c r="C297" t="s">
        <v>61</v>
      </c>
      <c r="D297" s="1">
        <v>44562</v>
      </c>
      <c r="E297">
        <v>7340628</v>
      </c>
      <c r="F297" t="s">
        <v>8</v>
      </c>
      <c r="G297">
        <f t="shared" si="4"/>
        <v>2022</v>
      </c>
    </row>
    <row r="298" spans="1:7" x14ac:dyDescent="0.25">
      <c r="A298" t="s">
        <v>60</v>
      </c>
      <c r="B298" t="s">
        <v>61</v>
      </c>
      <c r="C298" t="s">
        <v>61</v>
      </c>
      <c r="D298" s="1">
        <v>44197</v>
      </c>
      <c r="E298">
        <v>7182507</v>
      </c>
      <c r="F298" t="s">
        <v>8</v>
      </c>
      <c r="G298">
        <f t="shared" si="4"/>
        <v>2021</v>
      </c>
    </row>
    <row r="299" spans="1:7" x14ac:dyDescent="0.25">
      <c r="A299" t="s">
        <v>60</v>
      </c>
      <c r="B299" t="s">
        <v>61</v>
      </c>
      <c r="C299" t="s">
        <v>61</v>
      </c>
      <c r="D299" s="1">
        <v>43831</v>
      </c>
      <c r="E299">
        <v>6765851</v>
      </c>
      <c r="F299" t="s">
        <v>8</v>
      </c>
      <c r="G299">
        <f t="shared" si="4"/>
        <v>2020</v>
      </c>
    </row>
    <row r="300" spans="1:7" x14ac:dyDescent="0.25">
      <c r="A300" t="s">
        <v>60</v>
      </c>
      <c r="B300" t="s">
        <v>61</v>
      </c>
      <c r="C300" t="s">
        <v>61</v>
      </c>
      <c r="D300" s="1">
        <v>43466</v>
      </c>
      <c r="E300">
        <v>6391574</v>
      </c>
      <c r="F300" t="s">
        <v>8</v>
      </c>
      <c r="G300">
        <f t="shared" si="4"/>
        <v>2019</v>
      </c>
    </row>
    <row r="301" spans="1:7" x14ac:dyDescent="0.25">
      <c r="A301" t="s">
        <v>60</v>
      </c>
      <c r="B301" t="s">
        <v>61</v>
      </c>
      <c r="C301" t="s">
        <v>61</v>
      </c>
      <c r="D301" s="1">
        <v>43101</v>
      </c>
      <c r="E301">
        <v>6174135</v>
      </c>
      <c r="F301" t="s">
        <v>8</v>
      </c>
      <c r="G301">
        <f t="shared" si="4"/>
        <v>2018</v>
      </c>
    </row>
    <row r="302" spans="1:7" x14ac:dyDescent="0.25">
      <c r="A302" t="s">
        <v>62</v>
      </c>
      <c r="B302" t="s">
        <v>61</v>
      </c>
      <c r="C302" t="s">
        <v>61</v>
      </c>
      <c r="D302" s="1">
        <v>44927</v>
      </c>
      <c r="E302">
        <v>3781983</v>
      </c>
      <c r="F302" t="s">
        <v>8</v>
      </c>
      <c r="G302">
        <f t="shared" si="4"/>
        <v>2023</v>
      </c>
    </row>
    <row r="303" spans="1:7" x14ac:dyDescent="0.25">
      <c r="A303" t="s">
        <v>62</v>
      </c>
      <c r="B303" t="s">
        <v>61</v>
      </c>
      <c r="C303" t="s">
        <v>61</v>
      </c>
      <c r="D303" s="1">
        <v>44562</v>
      </c>
      <c r="E303">
        <v>3649938</v>
      </c>
      <c r="F303" t="s">
        <v>8</v>
      </c>
      <c r="G303">
        <f t="shared" si="4"/>
        <v>2022</v>
      </c>
    </row>
    <row r="304" spans="1:7" x14ac:dyDescent="0.25">
      <c r="A304" t="s">
        <v>62</v>
      </c>
      <c r="B304" t="s">
        <v>61</v>
      </c>
      <c r="C304" t="s">
        <v>61</v>
      </c>
      <c r="D304" s="1">
        <v>44197</v>
      </c>
      <c r="E304">
        <v>-3530382</v>
      </c>
      <c r="F304" t="s">
        <v>8</v>
      </c>
      <c r="G304">
        <f t="shared" si="4"/>
        <v>2021</v>
      </c>
    </row>
    <row r="305" spans="1:7" x14ac:dyDescent="0.25">
      <c r="A305" t="s">
        <v>62</v>
      </c>
      <c r="B305" t="s">
        <v>61</v>
      </c>
      <c r="C305" t="s">
        <v>61</v>
      </c>
      <c r="D305" s="1">
        <v>43831</v>
      </c>
      <c r="E305">
        <v>-3344076</v>
      </c>
      <c r="F305" t="s">
        <v>8</v>
      </c>
      <c r="G305">
        <f t="shared" si="4"/>
        <v>2020</v>
      </c>
    </row>
    <row r="306" spans="1:7" x14ac:dyDescent="0.25">
      <c r="A306" t="s">
        <v>62</v>
      </c>
      <c r="B306" t="s">
        <v>61</v>
      </c>
      <c r="C306" t="s">
        <v>61</v>
      </c>
      <c r="D306" s="1">
        <v>43466</v>
      </c>
      <c r="E306">
        <v>-3141946</v>
      </c>
      <c r="F306" t="s">
        <v>8</v>
      </c>
      <c r="G306">
        <f t="shared" si="4"/>
        <v>2019</v>
      </c>
    </row>
    <row r="307" spans="1:7" x14ac:dyDescent="0.25">
      <c r="A307" t="s">
        <v>62</v>
      </c>
      <c r="B307" t="s">
        <v>61</v>
      </c>
      <c r="C307" t="s">
        <v>61</v>
      </c>
      <c r="D307" s="1">
        <v>43101</v>
      </c>
      <c r="E307">
        <v>-3036713</v>
      </c>
      <c r="F307" t="s">
        <v>8</v>
      </c>
      <c r="G307">
        <f t="shared" si="4"/>
        <v>2018</v>
      </c>
    </row>
    <row r="308" spans="1:7" x14ac:dyDescent="0.25">
      <c r="A308" t="s">
        <v>63</v>
      </c>
      <c r="B308" t="s">
        <v>61</v>
      </c>
      <c r="C308" t="s">
        <v>61</v>
      </c>
      <c r="D308" s="1">
        <v>44927</v>
      </c>
      <c r="E308">
        <v>3623175</v>
      </c>
      <c r="F308" t="s">
        <v>8</v>
      </c>
      <c r="G308">
        <f t="shared" si="4"/>
        <v>2023</v>
      </c>
    </row>
    <row r="309" spans="1:7" x14ac:dyDescent="0.25">
      <c r="A309" t="s">
        <v>63</v>
      </c>
      <c r="B309" t="s">
        <v>61</v>
      </c>
      <c r="C309" t="s">
        <v>61</v>
      </c>
      <c r="D309" s="1">
        <v>44562</v>
      </c>
      <c r="E309">
        <v>3690690</v>
      </c>
      <c r="F309" t="s">
        <v>8</v>
      </c>
      <c r="G309">
        <f t="shared" si="4"/>
        <v>2022</v>
      </c>
    </row>
    <row r="310" spans="1:7" x14ac:dyDescent="0.25">
      <c r="A310" t="s">
        <v>63</v>
      </c>
      <c r="B310" t="s">
        <v>61</v>
      </c>
      <c r="C310" t="s">
        <v>61</v>
      </c>
      <c r="D310" s="1">
        <v>44197</v>
      </c>
      <c r="E310">
        <v>3652125</v>
      </c>
      <c r="F310" t="s">
        <v>8</v>
      </c>
      <c r="G310">
        <f t="shared" si="4"/>
        <v>2021</v>
      </c>
    </row>
    <row r="311" spans="1:7" x14ac:dyDescent="0.25">
      <c r="A311" t="s">
        <v>63</v>
      </c>
      <c r="B311" t="s">
        <v>61</v>
      </c>
      <c r="C311" t="s">
        <v>61</v>
      </c>
      <c r="D311" s="1">
        <v>43831</v>
      </c>
      <c r="E311">
        <v>3421775</v>
      </c>
      <c r="F311" t="s">
        <v>8</v>
      </c>
      <c r="G311">
        <f t="shared" si="4"/>
        <v>2020</v>
      </c>
    </row>
    <row r="312" spans="1:7" x14ac:dyDescent="0.25">
      <c r="A312" t="s">
        <v>63</v>
      </c>
      <c r="B312" t="s">
        <v>61</v>
      </c>
      <c r="C312" t="s">
        <v>61</v>
      </c>
      <c r="D312" s="1">
        <v>43466</v>
      </c>
      <c r="E312">
        <v>3249628</v>
      </c>
      <c r="F312" t="s">
        <v>8</v>
      </c>
      <c r="G312">
        <f t="shared" si="4"/>
        <v>2019</v>
      </c>
    </row>
    <row r="313" spans="1:7" x14ac:dyDescent="0.25">
      <c r="A313" t="s">
        <v>63</v>
      </c>
      <c r="B313" t="s">
        <v>61</v>
      </c>
      <c r="C313" t="s">
        <v>61</v>
      </c>
      <c r="D313" s="1">
        <v>43101</v>
      </c>
      <c r="E313">
        <v>3137422</v>
      </c>
      <c r="F313" t="s">
        <v>8</v>
      </c>
      <c r="G313">
        <f t="shared" si="4"/>
        <v>2018</v>
      </c>
    </row>
    <row r="314" spans="1:7" x14ac:dyDescent="0.25">
      <c r="A314" t="s">
        <v>64</v>
      </c>
      <c r="B314" t="s">
        <v>61</v>
      </c>
      <c r="C314" t="s">
        <v>61</v>
      </c>
      <c r="D314" s="1">
        <v>44927</v>
      </c>
      <c r="E314">
        <v>42006</v>
      </c>
      <c r="F314" t="s">
        <v>8</v>
      </c>
      <c r="G314">
        <f t="shared" si="4"/>
        <v>2023</v>
      </c>
    </row>
    <row r="315" spans="1:7" x14ac:dyDescent="0.25">
      <c r="A315" t="s">
        <v>64</v>
      </c>
      <c r="B315" t="s">
        <v>61</v>
      </c>
      <c r="C315" t="s">
        <v>61</v>
      </c>
      <c r="D315" s="1">
        <v>44562</v>
      </c>
      <c r="E315">
        <v>34202</v>
      </c>
      <c r="F315" t="s">
        <v>8</v>
      </c>
      <c r="G315">
        <f t="shared" si="4"/>
        <v>2022</v>
      </c>
    </row>
    <row r="316" spans="1:7" x14ac:dyDescent="0.25">
      <c r="A316" t="s">
        <v>64</v>
      </c>
      <c r="B316" t="s">
        <v>61</v>
      </c>
      <c r="C316" t="s">
        <v>61</v>
      </c>
      <c r="D316" s="1">
        <v>44197</v>
      </c>
      <c r="E316">
        <v>23601</v>
      </c>
      <c r="F316" t="s">
        <v>8</v>
      </c>
      <c r="G316">
        <f t="shared" si="4"/>
        <v>2021</v>
      </c>
    </row>
    <row r="317" spans="1:7" x14ac:dyDescent="0.25">
      <c r="A317" t="s">
        <v>64</v>
      </c>
      <c r="B317" t="s">
        <v>61</v>
      </c>
      <c r="C317" t="s">
        <v>61</v>
      </c>
      <c r="D317" s="1">
        <v>43831</v>
      </c>
      <c r="E317">
        <v>31403</v>
      </c>
      <c r="F317" t="s">
        <v>8</v>
      </c>
      <c r="G317">
        <f t="shared" si="4"/>
        <v>2020</v>
      </c>
    </row>
    <row r="318" spans="1:7" x14ac:dyDescent="0.25">
      <c r="A318" t="s">
        <v>64</v>
      </c>
      <c r="B318" t="s">
        <v>61</v>
      </c>
      <c r="C318" t="s">
        <v>61</v>
      </c>
      <c r="D318" s="1">
        <v>43466</v>
      </c>
      <c r="E318">
        <v>34246</v>
      </c>
      <c r="F318" t="s">
        <v>8</v>
      </c>
      <c r="G318">
        <f t="shared" si="4"/>
        <v>2019</v>
      </c>
    </row>
    <row r="319" spans="1:7" x14ac:dyDescent="0.25">
      <c r="A319" t="s">
        <v>64</v>
      </c>
      <c r="B319" t="s">
        <v>61</v>
      </c>
      <c r="C319" t="s">
        <v>61</v>
      </c>
      <c r="D319" s="1">
        <v>43101</v>
      </c>
      <c r="E319">
        <v>53381</v>
      </c>
      <c r="F319" t="s">
        <v>8</v>
      </c>
      <c r="G319">
        <f t="shared" si="4"/>
        <v>2018</v>
      </c>
    </row>
    <row r="320" spans="1:7" x14ac:dyDescent="0.25">
      <c r="A320" t="s">
        <v>65</v>
      </c>
      <c r="B320" t="s">
        <v>61</v>
      </c>
      <c r="C320" t="s">
        <v>61</v>
      </c>
      <c r="D320" s="1">
        <v>44927</v>
      </c>
      <c r="E320">
        <v>-1190264</v>
      </c>
      <c r="F320" t="s">
        <v>8</v>
      </c>
      <c r="G320">
        <f t="shared" si="4"/>
        <v>2023</v>
      </c>
    </row>
    <row r="321" spans="1:7" x14ac:dyDescent="0.25">
      <c r="A321" t="s">
        <v>65</v>
      </c>
      <c r="B321" t="s">
        <v>61</v>
      </c>
      <c r="C321" t="s">
        <v>61</v>
      </c>
      <c r="D321" s="1">
        <v>44562</v>
      </c>
      <c r="E321">
        <v>-1152477</v>
      </c>
      <c r="F321" t="s">
        <v>8</v>
      </c>
      <c r="G321">
        <f t="shared" si="4"/>
        <v>2022</v>
      </c>
    </row>
    <row r="322" spans="1:7" x14ac:dyDescent="0.25">
      <c r="A322" t="s">
        <v>65</v>
      </c>
      <c r="B322" t="s">
        <v>61</v>
      </c>
      <c r="C322" t="s">
        <v>61</v>
      </c>
      <c r="D322" s="1">
        <v>44197</v>
      </c>
      <c r="E322">
        <v>-1109852</v>
      </c>
      <c r="F322" t="s">
        <v>8</v>
      </c>
      <c r="G322">
        <f t="shared" si="4"/>
        <v>2021</v>
      </c>
    </row>
    <row r="323" spans="1:7" x14ac:dyDescent="0.25">
      <c r="A323" t="s">
        <v>65</v>
      </c>
      <c r="B323" t="s">
        <v>61</v>
      </c>
      <c r="C323" t="s">
        <v>61</v>
      </c>
      <c r="D323" s="1">
        <v>43831</v>
      </c>
      <c r="E323">
        <v>-1028097</v>
      </c>
      <c r="F323" t="s">
        <v>8</v>
      </c>
      <c r="G323">
        <f t="shared" ref="G323:G386" si="5">YEAR(D323)</f>
        <v>2020</v>
      </c>
    </row>
    <row r="324" spans="1:7" x14ac:dyDescent="0.25">
      <c r="A324" t="s">
        <v>65</v>
      </c>
      <c r="B324" t="s">
        <v>61</v>
      </c>
      <c r="C324" t="s">
        <v>61</v>
      </c>
      <c r="D324" s="1">
        <v>43466</v>
      </c>
      <c r="E324">
        <v>-1009603</v>
      </c>
      <c r="F324" t="s">
        <v>8</v>
      </c>
      <c r="G324">
        <f t="shared" si="5"/>
        <v>2019</v>
      </c>
    </row>
    <row r="325" spans="1:7" x14ac:dyDescent="0.25">
      <c r="A325" t="s">
        <v>65</v>
      </c>
      <c r="B325" t="s">
        <v>61</v>
      </c>
      <c r="C325" t="s">
        <v>61</v>
      </c>
      <c r="D325" s="1">
        <v>43101</v>
      </c>
      <c r="E325">
        <v>-983817</v>
      </c>
      <c r="F325" t="s">
        <v>8</v>
      </c>
      <c r="G325">
        <f t="shared" si="5"/>
        <v>2018</v>
      </c>
    </row>
    <row r="326" spans="1:7" x14ac:dyDescent="0.25">
      <c r="A326" t="s">
        <v>66</v>
      </c>
      <c r="B326" t="s">
        <v>61</v>
      </c>
      <c r="C326" t="s">
        <v>61</v>
      </c>
      <c r="D326" s="1">
        <v>44927</v>
      </c>
      <c r="E326">
        <v>2474917</v>
      </c>
      <c r="F326" t="s">
        <v>8</v>
      </c>
      <c r="G326">
        <f t="shared" si="5"/>
        <v>2023</v>
      </c>
    </row>
    <row r="327" spans="1:7" x14ac:dyDescent="0.25">
      <c r="A327" t="s">
        <v>66</v>
      </c>
      <c r="B327" t="s">
        <v>61</v>
      </c>
      <c r="C327" t="s">
        <v>61</v>
      </c>
      <c r="D327" s="1">
        <v>44562</v>
      </c>
      <c r="E327">
        <v>2572415</v>
      </c>
      <c r="F327" t="s">
        <v>8</v>
      </c>
      <c r="G327">
        <f t="shared" si="5"/>
        <v>2022</v>
      </c>
    </row>
    <row r="328" spans="1:7" x14ac:dyDescent="0.25">
      <c r="A328" t="s">
        <v>66</v>
      </c>
      <c r="B328" t="s">
        <v>61</v>
      </c>
      <c r="C328" t="s">
        <v>61</v>
      </c>
      <c r="D328" s="1">
        <v>44197</v>
      </c>
      <c r="E328">
        <v>2565874</v>
      </c>
      <c r="F328" t="s">
        <v>8</v>
      </c>
      <c r="G328">
        <f t="shared" si="5"/>
        <v>2021</v>
      </c>
    </row>
    <row r="329" spans="1:7" x14ac:dyDescent="0.25">
      <c r="A329" t="s">
        <v>66</v>
      </c>
      <c r="B329" t="s">
        <v>61</v>
      </c>
      <c r="C329" t="s">
        <v>61</v>
      </c>
      <c r="D329" s="1">
        <v>43831</v>
      </c>
      <c r="E329">
        <v>2425081</v>
      </c>
      <c r="F329" t="s">
        <v>8</v>
      </c>
      <c r="G329">
        <f t="shared" si="5"/>
        <v>2020</v>
      </c>
    </row>
    <row r="330" spans="1:7" x14ac:dyDescent="0.25">
      <c r="A330" t="s">
        <v>66</v>
      </c>
      <c r="B330" t="s">
        <v>61</v>
      </c>
      <c r="C330" t="s">
        <v>61</v>
      </c>
      <c r="D330" s="1">
        <v>43466</v>
      </c>
      <c r="E330">
        <v>2274271</v>
      </c>
      <c r="F330" t="s">
        <v>8</v>
      </c>
      <c r="G330">
        <f t="shared" si="5"/>
        <v>2019</v>
      </c>
    </row>
    <row r="331" spans="1:7" x14ac:dyDescent="0.25">
      <c r="A331" t="s">
        <v>66</v>
      </c>
      <c r="B331" t="s">
        <v>61</v>
      </c>
      <c r="C331" t="s">
        <v>61</v>
      </c>
      <c r="D331" s="1">
        <v>43101</v>
      </c>
      <c r="E331">
        <v>2206986</v>
      </c>
      <c r="F331" t="s">
        <v>8</v>
      </c>
      <c r="G331">
        <f t="shared" si="5"/>
        <v>2018</v>
      </c>
    </row>
    <row r="332" spans="1:7" x14ac:dyDescent="0.25">
      <c r="A332" t="s">
        <v>67</v>
      </c>
      <c r="B332" t="s">
        <v>61</v>
      </c>
      <c r="C332" t="s">
        <v>61</v>
      </c>
      <c r="D332" s="1">
        <v>44927</v>
      </c>
      <c r="E332">
        <v>14952</v>
      </c>
      <c r="F332" t="s">
        <v>8</v>
      </c>
      <c r="G332">
        <f t="shared" si="5"/>
        <v>2023</v>
      </c>
    </row>
    <row r="333" spans="1:7" x14ac:dyDescent="0.25">
      <c r="A333" t="s">
        <v>67</v>
      </c>
      <c r="B333" t="s">
        <v>61</v>
      </c>
      <c r="C333" t="s">
        <v>61</v>
      </c>
      <c r="D333" s="1">
        <v>44562</v>
      </c>
      <c r="E333">
        <v>1875</v>
      </c>
      <c r="F333" t="s">
        <v>8</v>
      </c>
      <c r="G333">
        <f t="shared" si="5"/>
        <v>2022</v>
      </c>
    </row>
    <row r="334" spans="1:7" x14ac:dyDescent="0.25">
      <c r="A334" t="s">
        <v>67</v>
      </c>
      <c r="B334" t="s">
        <v>61</v>
      </c>
      <c r="C334" t="s">
        <v>61</v>
      </c>
      <c r="D334" s="1">
        <v>44197</v>
      </c>
      <c r="E334">
        <v>1605</v>
      </c>
      <c r="F334" t="s">
        <v>8</v>
      </c>
      <c r="G334">
        <f t="shared" si="5"/>
        <v>2021</v>
      </c>
    </row>
    <row r="335" spans="1:7" x14ac:dyDescent="0.25">
      <c r="A335" t="s">
        <v>67</v>
      </c>
      <c r="B335" t="s">
        <v>61</v>
      </c>
      <c r="C335" t="s">
        <v>61</v>
      </c>
      <c r="D335" s="1">
        <v>43831</v>
      </c>
      <c r="E335">
        <v>5392</v>
      </c>
      <c r="F335" t="s">
        <v>8</v>
      </c>
      <c r="G335">
        <f t="shared" si="5"/>
        <v>2020</v>
      </c>
    </row>
    <row r="336" spans="1:7" x14ac:dyDescent="0.25">
      <c r="A336" t="s">
        <v>67</v>
      </c>
      <c r="B336" t="s">
        <v>61</v>
      </c>
      <c r="C336" t="s">
        <v>61</v>
      </c>
      <c r="D336" s="1">
        <v>43466</v>
      </c>
      <c r="E336">
        <v>6427</v>
      </c>
      <c r="F336" t="s">
        <v>8</v>
      </c>
      <c r="G336">
        <f t="shared" si="5"/>
        <v>2019</v>
      </c>
    </row>
    <row r="337" spans="1:7" x14ac:dyDescent="0.25">
      <c r="A337" t="s">
        <v>67</v>
      </c>
      <c r="B337" t="s">
        <v>61</v>
      </c>
      <c r="C337" t="s">
        <v>61</v>
      </c>
      <c r="D337" s="1">
        <v>43101</v>
      </c>
      <c r="E337">
        <v>3495</v>
      </c>
      <c r="F337" t="s">
        <v>8</v>
      </c>
      <c r="G337">
        <f t="shared" si="5"/>
        <v>2018</v>
      </c>
    </row>
    <row r="338" spans="1:7" x14ac:dyDescent="0.25">
      <c r="A338" t="s">
        <v>68</v>
      </c>
      <c r="B338" t="s">
        <v>61</v>
      </c>
      <c r="C338" t="s">
        <v>61</v>
      </c>
      <c r="D338" s="1">
        <v>44927</v>
      </c>
      <c r="E338">
        <v>-32612</v>
      </c>
      <c r="F338" t="s">
        <v>8</v>
      </c>
      <c r="G338">
        <f t="shared" si="5"/>
        <v>2023</v>
      </c>
    </row>
    <row r="339" spans="1:7" x14ac:dyDescent="0.25">
      <c r="A339" t="s">
        <v>68</v>
      </c>
      <c r="B339" t="s">
        <v>61</v>
      </c>
      <c r="C339" t="s">
        <v>61</v>
      </c>
      <c r="D339" s="1">
        <v>44562</v>
      </c>
      <c r="E339">
        <v>-31006</v>
      </c>
      <c r="F339" t="s">
        <v>8</v>
      </c>
      <c r="G339">
        <f t="shared" si="5"/>
        <v>2022</v>
      </c>
    </row>
    <row r="340" spans="1:7" x14ac:dyDescent="0.25">
      <c r="A340" t="s">
        <v>68</v>
      </c>
      <c r="B340" t="s">
        <v>61</v>
      </c>
      <c r="C340" t="s">
        <v>61</v>
      </c>
      <c r="D340" s="1">
        <v>44197</v>
      </c>
      <c r="E340">
        <v>-29084</v>
      </c>
      <c r="F340" t="s">
        <v>8</v>
      </c>
      <c r="G340">
        <f t="shared" si="5"/>
        <v>2021</v>
      </c>
    </row>
    <row r="341" spans="1:7" x14ac:dyDescent="0.25">
      <c r="A341" t="s">
        <v>68</v>
      </c>
      <c r="B341" t="s">
        <v>61</v>
      </c>
      <c r="C341" t="s">
        <v>61</v>
      </c>
      <c r="D341" s="1">
        <v>43831</v>
      </c>
      <c r="E341">
        <v>-28873</v>
      </c>
      <c r="F341" t="s">
        <v>8</v>
      </c>
      <c r="G341">
        <f t="shared" si="5"/>
        <v>2020</v>
      </c>
    </row>
    <row r="342" spans="1:7" x14ac:dyDescent="0.25">
      <c r="A342" t="s">
        <v>68</v>
      </c>
      <c r="B342" t="s">
        <v>61</v>
      </c>
      <c r="C342" t="s">
        <v>61</v>
      </c>
      <c r="D342" s="1">
        <v>43466</v>
      </c>
      <c r="E342">
        <v>-4572</v>
      </c>
      <c r="F342" t="s">
        <v>8</v>
      </c>
      <c r="G342">
        <f t="shared" si="5"/>
        <v>2019</v>
      </c>
    </row>
    <row r="343" spans="1:7" x14ac:dyDescent="0.25">
      <c r="A343" t="s">
        <v>68</v>
      </c>
      <c r="B343" t="s">
        <v>61</v>
      </c>
      <c r="C343" t="s">
        <v>61</v>
      </c>
      <c r="D343" s="1">
        <v>43101</v>
      </c>
      <c r="E343">
        <v>-3957</v>
      </c>
      <c r="F343" t="s">
        <v>8</v>
      </c>
      <c r="G343">
        <f t="shared" si="5"/>
        <v>2018</v>
      </c>
    </row>
    <row r="344" spans="1:7" x14ac:dyDescent="0.25">
      <c r="A344" t="s">
        <v>6</v>
      </c>
      <c r="B344" t="s">
        <v>61</v>
      </c>
      <c r="C344" t="s">
        <v>61</v>
      </c>
      <c r="D344" s="1">
        <v>44927</v>
      </c>
      <c r="E344">
        <v>2457257</v>
      </c>
      <c r="F344" t="s">
        <v>8</v>
      </c>
      <c r="G344">
        <f t="shared" si="5"/>
        <v>2023</v>
      </c>
    </row>
    <row r="345" spans="1:7" x14ac:dyDescent="0.25">
      <c r="A345" t="s">
        <v>6</v>
      </c>
      <c r="B345" t="s">
        <v>61</v>
      </c>
      <c r="C345" t="s">
        <v>61</v>
      </c>
      <c r="D345" s="1">
        <v>44562</v>
      </c>
      <c r="E345">
        <v>2543284</v>
      </c>
      <c r="F345" t="s">
        <v>8</v>
      </c>
      <c r="G345">
        <f t="shared" si="5"/>
        <v>2022</v>
      </c>
    </row>
    <row r="346" spans="1:7" x14ac:dyDescent="0.25">
      <c r="A346" t="s">
        <v>6</v>
      </c>
      <c r="B346" t="s">
        <v>61</v>
      </c>
      <c r="C346" t="s">
        <v>61</v>
      </c>
      <c r="D346" s="1">
        <v>44197</v>
      </c>
      <c r="E346">
        <v>2538395</v>
      </c>
      <c r="F346" t="s">
        <v>8</v>
      </c>
      <c r="G346">
        <f t="shared" si="5"/>
        <v>2021</v>
      </c>
    </row>
    <row r="347" spans="1:7" x14ac:dyDescent="0.25">
      <c r="A347" t="s">
        <v>6</v>
      </c>
      <c r="B347" t="s">
        <v>61</v>
      </c>
      <c r="C347" t="s">
        <v>61</v>
      </c>
      <c r="D347" s="1">
        <v>43831</v>
      </c>
      <c r="E347">
        <v>2401600</v>
      </c>
      <c r="F347" t="s">
        <v>8</v>
      </c>
      <c r="G347">
        <f t="shared" si="5"/>
        <v>2020</v>
      </c>
    </row>
    <row r="348" spans="1:7" x14ac:dyDescent="0.25">
      <c r="A348" t="s">
        <v>6</v>
      </c>
      <c r="B348" t="s">
        <v>61</v>
      </c>
      <c r="C348" t="s">
        <v>61</v>
      </c>
      <c r="D348" s="1">
        <v>43466</v>
      </c>
      <c r="E348">
        <v>2276126</v>
      </c>
      <c r="F348" t="s">
        <v>8</v>
      </c>
      <c r="G348">
        <f t="shared" si="5"/>
        <v>2019</v>
      </c>
    </row>
    <row r="349" spans="1:7" x14ac:dyDescent="0.25">
      <c r="A349" t="s">
        <v>6</v>
      </c>
      <c r="B349" t="s">
        <v>61</v>
      </c>
      <c r="C349" t="s">
        <v>61</v>
      </c>
      <c r="D349" s="1">
        <v>43101</v>
      </c>
      <c r="E349">
        <v>2206524</v>
      </c>
      <c r="F349" t="s">
        <v>8</v>
      </c>
      <c r="G349">
        <f t="shared" si="5"/>
        <v>2018</v>
      </c>
    </row>
    <row r="350" spans="1:7" x14ac:dyDescent="0.25">
      <c r="A350" t="s">
        <v>69</v>
      </c>
      <c r="B350" t="s">
        <v>61</v>
      </c>
      <c r="C350" t="s">
        <v>61</v>
      </c>
      <c r="D350" s="1">
        <v>44927</v>
      </c>
      <c r="E350">
        <v>-3007</v>
      </c>
      <c r="F350" t="s">
        <v>8</v>
      </c>
      <c r="G350">
        <f t="shared" si="5"/>
        <v>2023</v>
      </c>
    </row>
    <row r="351" spans="1:7" x14ac:dyDescent="0.25">
      <c r="A351" t="s">
        <v>69</v>
      </c>
      <c r="B351" t="s">
        <v>61</v>
      </c>
      <c r="C351" t="s">
        <v>61</v>
      </c>
      <c r="D351" s="1">
        <v>44562</v>
      </c>
      <c r="E351">
        <v>4356</v>
      </c>
      <c r="F351" t="s">
        <v>8</v>
      </c>
      <c r="G351">
        <f t="shared" si="5"/>
        <v>2022</v>
      </c>
    </row>
    <row r="352" spans="1:7" x14ac:dyDescent="0.25">
      <c r="A352" t="s">
        <v>69</v>
      </c>
      <c r="B352" t="s">
        <v>61</v>
      </c>
      <c r="C352" t="s">
        <v>61</v>
      </c>
      <c r="D352" s="1">
        <v>44197</v>
      </c>
      <c r="E352">
        <v>2795</v>
      </c>
      <c r="F352" t="s">
        <v>8</v>
      </c>
      <c r="G352">
        <f t="shared" si="5"/>
        <v>2021</v>
      </c>
    </row>
    <row r="353" spans="1:7" x14ac:dyDescent="0.25">
      <c r="A353" t="s">
        <v>69</v>
      </c>
      <c r="B353" t="s">
        <v>61</v>
      </c>
      <c r="C353" t="s">
        <v>61</v>
      </c>
      <c r="D353" s="1">
        <v>43831</v>
      </c>
      <c r="E353">
        <v>1216</v>
      </c>
      <c r="F353" t="s">
        <v>8</v>
      </c>
      <c r="G353">
        <f t="shared" si="5"/>
        <v>2020</v>
      </c>
    </row>
    <row r="354" spans="1:7" x14ac:dyDescent="0.25">
      <c r="A354" t="s">
        <v>69</v>
      </c>
      <c r="B354" t="s">
        <v>61</v>
      </c>
      <c r="C354" t="s">
        <v>61</v>
      </c>
      <c r="D354" s="1">
        <v>43466</v>
      </c>
      <c r="E354">
        <v>-1369</v>
      </c>
      <c r="F354" t="s">
        <v>8</v>
      </c>
      <c r="G354">
        <f t="shared" si="5"/>
        <v>2019</v>
      </c>
    </row>
    <row r="355" spans="1:7" x14ac:dyDescent="0.25">
      <c r="A355" t="s">
        <v>69</v>
      </c>
      <c r="B355" t="s">
        <v>61</v>
      </c>
      <c r="C355" t="s">
        <v>61</v>
      </c>
      <c r="D355" s="1">
        <v>43101</v>
      </c>
      <c r="E355">
        <v>-6659</v>
      </c>
      <c r="F355" t="s">
        <v>8</v>
      </c>
      <c r="G355">
        <f t="shared" si="5"/>
        <v>2018</v>
      </c>
    </row>
    <row r="356" spans="1:7" x14ac:dyDescent="0.25">
      <c r="A356" t="s">
        <v>70</v>
      </c>
      <c r="B356" t="s">
        <v>61</v>
      </c>
      <c r="C356" t="s">
        <v>61</v>
      </c>
      <c r="D356" s="1">
        <v>44927</v>
      </c>
      <c r="E356">
        <v>-3007</v>
      </c>
      <c r="F356" t="s">
        <v>8</v>
      </c>
      <c r="G356">
        <f t="shared" si="5"/>
        <v>2023</v>
      </c>
    </row>
    <row r="357" spans="1:7" x14ac:dyDescent="0.25">
      <c r="A357" t="s">
        <v>70</v>
      </c>
      <c r="B357" t="s">
        <v>61</v>
      </c>
      <c r="C357" t="s">
        <v>61</v>
      </c>
      <c r="D357" s="1">
        <v>44562</v>
      </c>
      <c r="E357">
        <v>4356</v>
      </c>
      <c r="F357" t="s">
        <v>8</v>
      </c>
      <c r="G357">
        <f t="shared" si="5"/>
        <v>2022</v>
      </c>
    </row>
    <row r="358" spans="1:7" x14ac:dyDescent="0.25">
      <c r="A358" t="s">
        <v>70</v>
      </c>
      <c r="B358" t="s">
        <v>61</v>
      </c>
      <c r="C358" t="s">
        <v>61</v>
      </c>
      <c r="D358" s="1">
        <v>44197</v>
      </c>
      <c r="E358">
        <v>2795</v>
      </c>
      <c r="F358" t="s">
        <v>8</v>
      </c>
      <c r="G358">
        <f t="shared" si="5"/>
        <v>2021</v>
      </c>
    </row>
    <row r="359" spans="1:7" x14ac:dyDescent="0.25">
      <c r="A359" t="s">
        <v>70</v>
      </c>
      <c r="B359" t="s">
        <v>61</v>
      </c>
      <c r="C359" t="s">
        <v>61</v>
      </c>
      <c r="D359" s="1">
        <v>43831</v>
      </c>
      <c r="E359">
        <v>1216</v>
      </c>
      <c r="F359" t="s">
        <v>8</v>
      </c>
      <c r="G359">
        <f t="shared" si="5"/>
        <v>2020</v>
      </c>
    </row>
    <row r="360" spans="1:7" x14ac:dyDescent="0.25">
      <c r="A360" t="s">
        <v>70</v>
      </c>
      <c r="B360" t="s">
        <v>61</v>
      </c>
      <c r="C360" t="s">
        <v>61</v>
      </c>
      <c r="D360" s="1">
        <v>43466</v>
      </c>
      <c r="E360">
        <v>-1369</v>
      </c>
      <c r="F360" t="s">
        <v>8</v>
      </c>
      <c r="G360">
        <f t="shared" si="5"/>
        <v>2019</v>
      </c>
    </row>
    <row r="361" spans="1:7" x14ac:dyDescent="0.25">
      <c r="A361" t="s">
        <v>70</v>
      </c>
      <c r="B361" t="s">
        <v>61</v>
      </c>
      <c r="C361" t="s">
        <v>61</v>
      </c>
      <c r="D361" s="1">
        <v>43101</v>
      </c>
      <c r="E361">
        <v>-6659</v>
      </c>
      <c r="F361" t="s">
        <v>8</v>
      </c>
      <c r="G361">
        <f t="shared" si="5"/>
        <v>2018</v>
      </c>
    </row>
    <row r="362" spans="1:7" x14ac:dyDescent="0.25">
      <c r="A362" t="s">
        <v>71</v>
      </c>
      <c r="B362" t="s">
        <v>61</v>
      </c>
      <c r="C362" t="s">
        <v>61</v>
      </c>
      <c r="D362" s="1">
        <v>44927</v>
      </c>
      <c r="E362">
        <v>2454250</v>
      </c>
      <c r="F362" t="s">
        <v>8</v>
      </c>
      <c r="G362">
        <f t="shared" si="5"/>
        <v>2023</v>
      </c>
    </row>
    <row r="363" spans="1:7" x14ac:dyDescent="0.25">
      <c r="A363" t="s">
        <v>71</v>
      </c>
      <c r="B363" t="s">
        <v>61</v>
      </c>
      <c r="C363" t="s">
        <v>61</v>
      </c>
      <c r="D363" s="1">
        <v>44562</v>
      </c>
      <c r="E363">
        <v>2547640</v>
      </c>
      <c r="F363" t="s">
        <v>8</v>
      </c>
      <c r="G363">
        <f t="shared" si="5"/>
        <v>2022</v>
      </c>
    </row>
    <row r="364" spans="1:7" x14ac:dyDescent="0.25">
      <c r="A364" t="s">
        <v>71</v>
      </c>
      <c r="B364" t="s">
        <v>61</v>
      </c>
      <c r="C364" t="s">
        <v>61</v>
      </c>
      <c r="D364" s="1">
        <v>44197</v>
      </c>
      <c r="E364">
        <v>2541190</v>
      </c>
      <c r="F364" t="s">
        <v>8</v>
      </c>
      <c r="G364">
        <f t="shared" si="5"/>
        <v>2021</v>
      </c>
    </row>
    <row r="365" spans="1:7" x14ac:dyDescent="0.25">
      <c r="A365" t="s">
        <v>71</v>
      </c>
      <c r="B365" t="s">
        <v>61</v>
      </c>
      <c r="C365" t="s">
        <v>61</v>
      </c>
      <c r="D365" s="1">
        <v>43831</v>
      </c>
      <c r="E365">
        <v>2402816</v>
      </c>
      <c r="F365" t="s">
        <v>8</v>
      </c>
      <c r="G365">
        <f t="shared" si="5"/>
        <v>2020</v>
      </c>
    </row>
    <row r="366" spans="1:7" x14ac:dyDescent="0.25">
      <c r="A366" t="s">
        <v>71</v>
      </c>
      <c r="B366" t="s">
        <v>61</v>
      </c>
      <c r="C366" t="s">
        <v>61</v>
      </c>
      <c r="D366" s="1">
        <v>43466</v>
      </c>
      <c r="E366">
        <v>2274757</v>
      </c>
      <c r="F366" t="s">
        <v>8</v>
      </c>
      <c r="G366">
        <f t="shared" si="5"/>
        <v>2019</v>
      </c>
    </row>
    <row r="367" spans="1:7" ht="16.5" customHeight="1" x14ac:dyDescent="0.25">
      <c r="A367" t="s">
        <v>71</v>
      </c>
      <c r="B367" t="s">
        <v>61</v>
      </c>
      <c r="C367" t="s">
        <v>61</v>
      </c>
      <c r="D367" s="1">
        <v>43101</v>
      </c>
      <c r="E367">
        <v>2199865</v>
      </c>
      <c r="F367" t="s">
        <v>8</v>
      </c>
      <c r="G367">
        <f t="shared" si="5"/>
        <v>2018</v>
      </c>
    </row>
    <row r="368" spans="1:7" x14ac:dyDescent="0.25">
      <c r="A368" t="s">
        <v>74</v>
      </c>
      <c r="B368" t="s">
        <v>72</v>
      </c>
      <c r="C368" t="s">
        <v>7</v>
      </c>
      <c r="D368" s="1">
        <v>44927</v>
      </c>
      <c r="E368">
        <v>73871</v>
      </c>
      <c r="F368" t="s">
        <v>73</v>
      </c>
      <c r="G368">
        <f t="shared" si="5"/>
        <v>2023</v>
      </c>
    </row>
    <row r="369" spans="1:7" x14ac:dyDescent="0.25">
      <c r="A369" t="s">
        <v>74</v>
      </c>
      <c r="B369" t="s">
        <v>72</v>
      </c>
      <c r="C369" t="s">
        <v>7</v>
      </c>
      <c r="D369" s="1">
        <v>44562</v>
      </c>
      <c r="E369">
        <v>82536</v>
      </c>
      <c r="F369" t="s">
        <v>73</v>
      </c>
      <c r="G369">
        <f t="shared" si="5"/>
        <v>2022</v>
      </c>
    </row>
    <row r="370" spans="1:7" x14ac:dyDescent="0.25">
      <c r="A370" t="s">
        <v>74</v>
      </c>
      <c r="B370" t="s">
        <v>72</v>
      </c>
      <c r="C370" t="s">
        <v>7</v>
      </c>
      <c r="D370" s="1">
        <v>44197</v>
      </c>
      <c r="E370">
        <v>85919</v>
      </c>
      <c r="F370" t="s">
        <v>73</v>
      </c>
      <c r="G370">
        <f t="shared" si="5"/>
        <v>2021</v>
      </c>
    </row>
    <row r="371" spans="1:7" x14ac:dyDescent="0.25">
      <c r="A371" t="s">
        <v>74</v>
      </c>
      <c r="B371" t="s">
        <v>72</v>
      </c>
      <c r="C371" t="s">
        <v>7</v>
      </c>
      <c r="D371" s="1">
        <v>43831</v>
      </c>
      <c r="E371">
        <v>79500</v>
      </c>
      <c r="F371" t="s">
        <v>73</v>
      </c>
      <c r="G371">
        <f t="shared" si="5"/>
        <v>2020</v>
      </c>
    </row>
    <row r="372" spans="1:7" x14ac:dyDescent="0.25">
      <c r="A372" t="s">
        <v>74</v>
      </c>
      <c r="B372" t="s">
        <v>72</v>
      </c>
      <c r="C372" t="s">
        <v>7</v>
      </c>
      <c r="D372" s="1">
        <v>43466</v>
      </c>
      <c r="E372">
        <v>28452</v>
      </c>
      <c r="F372" t="s">
        <v>73</v>
      </c>
      <c r="G372">
        <f t="shared" si="5"/>
        <v>2019</v>
      </c>
    </row>
    <row r="373" spans="1:7" x14ac:dyDescent="0.25">
      <c r="A373" t="s">
        <v>74</v>
      </c>
      <c r="B373" t="s">
        <v>72</v>
      </c>
      <c r="C373" t="s">
        <v>7</v>
      </c>
      <c r="D373" s="1">
        <v>43101</v>
      </c>
      <c r="E373">
        <v>18696</v>
      </c>
      <c r="F373" t="s">
        <v>73</v>
      </c>
      <c r="G373">
        <f t="shared" si="5"/>
        <v>2018</v>
      </c>
    </row>
    <row r="374" spans="1:7" x14ac:dyDescent="0.25">
      <c r="A374" t="s">
        <v>75</v>
      </c>
      <c r="B374" t="s">
        <v>72</v>
      </c>
      <c r="C374" t="s">
        <v>7</v>
      </c>
      <c r="D374" s="1">
        <v>44927</v>
      </c>
      <c r="E374">
        <v>3378</v>
      </c>
      <c r="F374" t="s">
        <v>73</v>
      </c>
      <c r="G374">
        <f t="shared" si="5"/>
        <v>2023</v>
      </c>
    </row>
    <row r="375" spans="1:7" x14ac:dyDescent="0.25">
      <c r="A375" t="s">
        <v>75</v>
      </c>
      <c r="B375" t="s">
        <v>72</v>
      </c>
      <c r="C375" t="s">
        <v>7</v>
      </c>
      <c r="D375" s="1">
        <v>44562</v>
      </c>
      <c r="E375">
        <v>1281</v>
      </c>
      <c r="F375" t="s">
        <v>73</v>
      </c>
      <c r="G375">
        <f t="shared" si="5"/>
        <v>2022</v>
      </c>
    </row>
    <row r="376" spans="1:7" x14ac:dyDescent="0.25">
      <c r="A376" t="s">
        <v>75</v>
      </c>
      <c r="B376" t="s">
        <v>72</v>
      </c>
      <c r="C376" t="s">
        <v>7</v>
      </c>
      <c r="D376" s="1">
        <v>44197</v>
      </c>
      <c r="E376">
        <v>-4</v>
      </c>
      <c r="F376" t="s">
        <v>73</v>
      </c>
      <c r="G376">
        <f t="shared" si="5"/>
        <v>2021</v>
      </c>
    </row>
    <row r="377" spans="1:7" x14ac:dyDescent="0.25">
      <c r="A377" t="s">
        <v>75</v>
      </c>
      <c r="B377" t="s">
        <v>72</v>
      </c>
      <c r="C377" t="s">
        <v>7</v>
      </c>
      <c r="D377" s="1">
        <v>43831</v>
      </c>
      <c r="E377">
        <v>197</v>
      </c>
      <c r="F377" t="s">
        <v>73</v>
      </c>
      <c r="G377">
        <f t="shared" si="5"/>
        <v>2020</v>
      </c>
    </row>
    <row r="378" spans="1:7" x14ac:dyDescent="0.25">
      <c r="A378" t="s">
        <v>75</v>
      </c>
      <c r="B378" t="s">
        <v>72</v>
      </c>
      <c r="C378" t="s">
        <v>7</v>
      </c>
      <c r="D378" s="1">
        <v>43466</v>
      </c>
      <c r="E378">
        <v>75</v>
      </c>
      <c r="F378" t="s">
        <v>73</v>
      </c>
      <c r="G378">
        <f t="shared" si="5"/>
        <v>2019</v>
      </c>
    </row>
    <row r="379" spans="1:7" x14ac:dyDescent="0.25">
      <c r="A379" t="s">
        <v>75</v>
      </c>
      <c r="B379" t="s">
        <v>72</v>
      </c>
      <c r="C379" t="s">
        <v>7</v>
      </c>
      <c r="D379" s="1">
        <v>43101</v>
      </c>
      <c r="E379">
        <v>504</v>
      </c>
      <c r="F379" t="s">
        <v>73</v>
      </c>
      <c r="G379">
        <f t="shared" si="5"/>
        <v>2018</v>
      </c>
    </row>
    <row r="380" spans="1:7" x14ac:dyDescent="0.25">
      <c r="A380" t="s">
        <v>68</v>
      </c>
      <c r="B380" t="s">
        <v>72</v>
      </c>
      <c r="C380" t="s">
        <v>7</v>
      </c>
      <c r="D380" s="1">
        <v>44927</v>
      </c>
      <c r="E380">
        <v>6920</v>
      </c>
      <c r="F380" t="s">
        <v>73</v>
      </c>
      <c r="G380">
        <f t="shared" si="5"/>
        <v>2023</v>
      </c>
    </row>
    <row r="381" spans="1:7" x14ac:dyDescent="0.25">
      <c r="A381" t="s">
        <v>68</v>
      </c>
      <c r="B381" t="s">
        <v>72</v>
      </c>
      <c r="C381" t="s">
        <v>7</v>
      </c>
      <c r="D381" s="1">
        <v>44562</v>
      </c>
      <c r="E381">
        <v>7170</v>
      </c>
      <c r="F381" t="s">
        <v>73</v>
      </c>
      <c r="G381">
        <f t="shared" si="5"/>
        <v>2022</v>
      </c>
    </row>
    <row r="382" spans="1:7" x14ac:dyDescent="0.25">
      <c r="A382" t="s">
        <v>68</v>
      </c>
      <c r="B382" t="s">
        <v>72</v>
      </c>
      <c r="C382" t="s">
        <v>7</v>
      </c>
      <c r="D382" s="1">
        <v>44197</v>
      </c>
      <c r="E382">
        <v>7470</v>
      </c>
      <c r="F382" t="s">
        <v>73</v>
      </c>
      <c r="G382">
        <f t="shared" si="5"/>
        <v>2021</v>
      </c>
    </row>
    <row r="383" spans="1:7" x14ac:dyDescent="0.25">
      <c r="A383" t="s">
        <v>68</v>
      </c>
      <c r="B383" t="s">
        <v>72</v>
      </c>
      <c r="C383" t="s">
        <v>7</v>
      </c>
      <c r="D383" s="1">
        <v>43831</v>
      </c>
      <c r="E383">
        <v>7546</v>
      </c>
      <c r="F383" t="s">
        <v>73</v>
      </c>
      <c r="G383">
        <f t="shared" si="5"/>
        <v>2020</v>
      </c>
    </row>
    <row r="384" spans="1:7" x14ac:dyDescent="0.25">
      <c r="A384" t="s">
        <v>68</v>
      </c>
      <c r="B384" t="s">
        <v>72</v>
      </c>
      <c r="C384" t="s">
        <v>7</v>
      </c>
      <c r="D384" s="1">
        <v>43466</v>
      </c>
      <c r="E384">
        <v>2050</v>
      </c>
      <c r="F384" t="s">
        <v>73</v>
      </c>
      <c r="G384">
        <f t="shared" si="5"/>
        <v>2019</v>
      </c>
    </row>
    <row r="385" spans="1:7" x14ac:dyDescent="0.25">
      <c r="A385" t="s">
        <v>68</v>
      </c>
      <c r="B385" t="s">
        <v>72</v>
      </c>
      <c r="C385" t="s">
        <v>7</v>
      </c>
      <c r="D385" s="1">
        <v>43101</v>
      </c>
      <c r="E385">
        <v>1093</v>
      </c>
      <c r="F385" t="s">
        <v>73</v>
      </c>
      <c r="G385">
        <f t="shared" si="5"/>
        <v>2018</v>
      </c>
    </row>
    <row r="386" spans="1:7" x14ac:dyDescent="0.25">
      <c r="A386" t="s">
        <v>76</v>
      </c>
      <c r="B386" t="s">
        <v>72</v>
      </c>
      <c r="C386" t="s">
        <v>7</v>
      </c>
      <c r="D386" s="1">
        <v>44927</v>
      </c>
      <c r="E386">
        <v>2629</v>
      </c>
      <c r="F386" t="s">
        <v>73</v>
      </c>
      <c r="G386">
        <f t="shared" si="5"/>
        <v>2023</v>
      </c>
    </row>
    <row r="387" spans="1:7" x14ac:dyDescent="0.25">
      <c r="A387" t="s">
        <v>76</v>
      </c>
      <c r="B387" t="s">
        <v>72</v>
      </c>
      <c r="C387" t="s">
        <v>7</v>
      </c>
      <c r="D387" s="1">
        <v>44562</v>
      </c>
      <c r="E387">
        <v>7532</v>
      </c>
      <c r="F387" t="s">
        <v>73</v>
      </c>
      <c r="G387">
        <f t="shared" ref="G387:G450" si="6">YEAR(D387)</f>
        <v>2022</v>
      </c>
    </row>
    <row r="388" spans="1:7" x14ac:dyDescent="0.25">
      <c r="A388" t="s">
        <v>76</v>
      </c>
      <c r="B388" t="s">
        <v>72</v>
      </c>
      <c r="C388" t="s">
        <v>7</v>
      </c>
      <c r="D388" s="1">
        <v>44197</v>
      </c>
      <c r="E388">
        <v>2694</v>
      </c>
      <c r="F388" t="s">
        <v>73</v>
      </c>
      <c r="G388">
        <f t="shared" si="6"/>
        <v>2021</v>
      </c>
    </row>
    <row r="389" spans="1:7" x14ac:dyDescent="0.25">
      <c r="A389" t="s">
        <v>76</v>
      </c>
      <c r="B389" t="s">
        <v>72</v>
      </c>
      <c r="C389" t="s">
        <v>7</v>
      </c>
      <c r="D389" s="1">
        <v>43831</v>
      </c>
      <c r="E389">
        <v>5058</v>
      </c>
      <c r="F389" t="s">
        <v>73</v>
      </c>
      <c r="G389">
        <f t="shared" si="6"/>
        <v>2020</v>
      </c>
    </row>
    <row r="390" spans="1:7" x14ac:dyDescent="0.25">
      <c r="A390" t="s">
        <v>76</v>
      </c>
      <c r="B390" t="s">
        <v>72</v>
      </c>
      <c r="C390" t="s">
        <v>7</v>
      </c>
      <c r="D390" s="1">
        <v>43466</v>
      </c>
      <c r="E390">
        <v>-162</v>
      </c>
      <c r="F390" t="s">
        <v>73</v>
      </c>
      <c r="G390">
        <f t="shared" si="6"/>
        <v>2019</v>
      </c>
    </row>
    <row r="391" spans="1:7" x14ac:dyDescent="0.25">
      <c r="A391" t="s">
        <v>76</v>
      </c>
      <c r="B391" t="s">
        <v>72</v>
      </c>
      <c r="C391" t="s">
        <v>7</v>
      </c>
      <c r="D391" s="1">
        <v>43101</v>
      </c>
      <c r="E391">
        <v>1453</v>
      </c>
      <c r="F391" t="s">
        <v>73</v>
      </c>
      <c r="G391">
        <f t="shared" si="6"/>
        <v>2018</v>
      </c>
    </row>
    <row r="392" spans="1:7" x14ac:dyDescent="0.25">
      <c r="A392" t="s">
        <v>77</v>
      </c>
      <c r="B392" t="s">
        <v>72</v>
      </c>
      <c r="C392" t="s">
        <v>7</v>
      </c>
      <c r="D392" s="1">
        <v>44927</v>
      </c>
      <c r="E392">
        <v>-381</v>
      </c>
      <c r="F392" t="s">
        <v>73</v>
      </c>
      <c r="G392">
        <f t="shared" si="6"/>
        <v>2023</v>
      </c>
    </row>
    <row r="393" spans="1:7" x14ac:dyDescent="0.25">
      <c r="A393" t="s">
        <v>77</v>
      </c>
      <c r="B393" t="s">
        <v>72</v>
      </c>
      <c r="C393" t="s">
        <v>7</v>
      </c>
      <c r="D393" s="1">
        <v>44562</v>
      </c>
      <c r="E393">
        <v>532</v>
      </c>
      <c r="F393" t="s">
        <v>73</v>
      </c>
      <c r="G393">
        <f t="shared" si="6"/>
        <v>2022</v>
      </c>
    </row>
    <row r="394" spans="1:7" x14ac:dyDescent="0.25">
      <c r="A394" t="s">
        <v>77</v>
      </c>
      <c r="B394" t="s">
        <v>72</v>
      </c>
      <c r="C394" t="s">
        <v>7</v>
      </c>
      <c r="D394" s="1">
        <v>44197</v>
      </c>
      <c r="E394">
        <v>2722</v>
      </c>
      <c r="F394" t="s">
        <v>73</v>
      </c>
      <c r="G394">
        <f t="shared" si="6"/>
        <v>2021</v>
      </c>
    </row>
    <row r="395" spans="1:7" x14ac:dyDescent="0.25">
      <c r="A395" t="s">
        <v>77</v>
      </c>
      <c r="B395" t="s">
        <v>72</v>
      </c>
      <c r="C395" t="s">
        <v>7</v>
      </c>
      <c r="D395" s="1">
        <v>43831</v>
      </c>
      <c r="E395">
        <v>348</v>
      </c>
      <c r="F395" t="s">
        <v>73</v>
      </c>
      <c r="G395">
        <f t="shared" si="6"/>
        <v>2020</v>
      </c>
    </row>
    <row r="396" spans="1:7" x14ac:dyDescent="0.25">
      <c r="A396" t="s">
        <v>77</v>
      </c>
      <c r="B396" t="s">
        <v>72</v>
      </c>
      <c r="C396" t="s">
        <v>7</v>
      </c>
      <c r="D396" s="1">
        <v>43466</v>
      </c>
      <c r="E396">
        <v>-2944</v>
      </c>
      <c r="F396" t="s">
        <v>73</v>
      </c>
      <c r="G396">
        <f t="shared" si="6"/>
        <v>2019</v>
      </c>
    </row>
    <row r="397" spans="1:7" x14ac:dyDescent="0.25">
      <c r="A397" t="s">
        <v>77</v>
      </c>
      <c r="B397" t="s">
        <v>72</v>
      </c>
      <c r="C397" t="s">
        <v>7</v>
      </c>
      <c r="D397" s="1">
        <v>43101</v>
      </c>
      <c r="E397">
        <v>-765</v>
      </c>
      <c r="F397" t="s">
        <v>73</v>
      </c>
      <c r="G397">
        <f t="shared" si="6"/>
        <v>2018</v>
      </c>
    </row>
    <row r="398" spans="1:7" x14ac:dyDescent="0.25">
      <c r="A398" t="s">
        <v>78</v>
      </c>
      <c r="B398" t="s">
        <v>72</v>
      </c>
      <c r="C398" t="s">
        <v>7</v>
      </c>
      <c r="D398" s="1">
        <v>44927</v>
      </c>
      <c r="E398">
        <v>-49881</v>
      </c>
      <c r="F398" t="s">
        <v>73</v>
      </c>
      <c r="G398">
        <f t="shared" si="6"/>
        <v>2023</v>
      </c>
    </row>
    <row r="399" spans="1:7" x14ac:dyDescent="0.25">
      <c r="A399" t="s">
        <v>78</v>
      </c>
      <c r="B399" t="s">
        <v>72</v>
      </c>
      <c r="C399" t="s">
        <v>7</v>
      </c>
      <c r="D399" s="1">
        <v>44562</v>
      </c>
      <c r="E399">
        <v>24321</v>
      </c>
      <c r="F399" t="s">
        <v>73</v>
      </c>
      <c r="G399">
        <f t="shared" si="6"/>
        <v>2022</v>
      </c>
    </row>
    <row r="400" spans="1:7" x14ac:dyDescent="0.25">
      <c r="A400" t="s">
        <v>78</v>
      </c>
      <c r="B400" t="s">
        <v>72</v>
      </c>
      <c r="C400" t="s">
        <v>7</v>
      </c>
      <c r="D400" s="1">
        <v>44197</v>
      </c>
      <c r="E400">
        <v>-15846</v>
      </c>
      <c r="F400" t="s">
        <v>73</v>
      </c>
      <c r="G400">
        <f t="shared" si="6"/>
        <v>2021</v>
      </c>
    </row>
    <row r="401" spans="1:7" x14ac:dyDescent="0.25">
      <c r="A401" t="s">
        <v>78</v>
      </c>
      <c r="B401" t="s">
        <v>72</v>
      </c>
      <c r="C401" t="s">
        <v>7</v>
      </c>
      <c r="D401" s="1">
        <v>43831</v>
      </c>
      <c r="E401">
        <v>20435</v>
      </c>
      <c r="F401" t="s">
        <v>73</v>
      </c>
      <c r="G401">
        <f t="shared" si="6"/>
        <v>2020</v>
      </c>
    </row>
    <row r="402" spans="1:7" x14ac:dyDescent="0.25">
      <c r="A402" t="s">
        <v>78</v>
      </c>
      <c r="B402" t="s">
        <v>72</v>
      </c>
      <c r="C402" t="s">
        <v>7</v>
      </c>
      <c r="D402" s="1">
        <v>43466</v>
      </c>
      <c r="E402">
        <v>-71083</v>
      </c>
      <c r="F402" t="s">
        <v>73</v>
      </c>
      <c r="G402">
        <f t="shared" si="6"/>
        <v>2019</v>
      </c>
    </row>
    <row r="403" spans="1:7" x14ac:dyDescent="0.25">
      <c r="A403" t="s">
        <v>78</v>
      </c>
      <c r="B403" t="s">
        <v>72</v>
      </c>
      <c r="C403" t="s">
        <v>7</v>
      </c>
      <c r="D403" s="1">
        <v>43101</v>
      </c>
      <c r="E403">
        <v>5968</v>
      </c>
      <c r="F403" t="s">
        <v>73</v>
      </c>
      <c r="G403">
        <f t="shared" si="6"/>
        <v>2018</v>
      </c>
    </row>
    <row r="404" spans="1:7" x14ac:dyDescent="0.25">
      <c r="A404" t="s">
        <v>24</v>
      </c>
      <c r="B404" t="s">
        <v>72</v>
      </c>
      <c r="C404" t="s">
        <v>7</v>
      </c>
      <c r="D404" s="1">
        <v>44927</v>
      </c>
      <c r="E404">
        <v>1234835</v>
      </c>
      <c r="F404" t="s">
        <v>73</v>
      </c>
      <c r="G404">
        <f t="shared" si="6"/>
        <v>2023</v>
      </c>
    </row>
    <row r="405" spans="1:7" x14ac:dyDescent="0.25">
      <c r="A405" t="s">
        <v>24</v>
      </c>
      <c r="B405" t="s">
        <v>72</v>
      </c>
      <c r="C405" t="s">
        <v>7</v>
      </c>
      <c r="D405" s="1">
        <v>44562</v>
      </c>
      <c r="E405">
        <v>1312681</v>
      </c>
      <c r="F405" t="s">
        <v>73</v>
      </c>
      <c r="G405">
        <f t="shared" si="6"/>
        <v>2022</v>
      </c>
    </row>
    <row r="406" spans="1:7" x14ac:dyDescent="0.25">
      <c r="A406" t="s">
        <v>24</v>
      </c>
      <c r="B406" t="s">
        <v>72</v>
      </c>
      <c r="C406" t="s">
        <v>7</v>
      </c>
      <c r="D406" s="1">
        <v>44197</v>
      </c>
      <c r="E406">
        <v>1243856</v>
      </c>
      <c r="F406" t="s">
        <v>73</v>
      </c>
      <c r="G406">
        <f t="shared" si="6"/>
        <v>2021</v>
      </c>
    </row>
    <row r="407" spans="1:7" x14ac:dyDescent="0.25">
      <c r="A407" t="s">
        <v>24</v>
      </c>
      <c r="B407" t="s">
        <v>72</v>
      </c>
      <c r="C407" t="s">
        <v>7</v>
      </c>
      <c r="D407" s="1">
        <v>43831</v>
      </c>
      <c r="E407">
        <v>1220254</v>
      </c>
      <c r="F407" t="s">
        <v>73</v>
      </c>
      <c r="G407">
        <f t="shared" si="6"/>
        <v>2020</v>
      </c>
    </row>
    <row r="408" spans="1:7" x14ac:dyDescent="0.25">
      <c r="A408" t="s">
        <v>24</v>
      </c>
      <c r="B408" t="s">
        <v>72</v>
      </c>
      <c r="C408" t="s">
        <v>7</v>
      </c>
      <c r="D408" s="1">
        <v>43466</v>
      </c>
      <c r="E408">
        <v>1060423</v>
      </c>
      <c r="F408" t="s">
        <v>73</v>
      </c>
      <c r="G408">
        <f t="shared" si="6"/>
        <v>2019</v>
      </c>
    </row>
    <row r="409" spans="1:7" x14ac:dyDescent="0.25">
      <c r="A409" t="s">
        <v>24</v>
      </c>
      <c r="B409" t="s">
        <v>72</v>
      </c>
      <c r="C409" t="s">
        <v>7</v>
      </c>
      <c r="D409" s="1">
        <v>43101</v>
      </c>
      <c r="E409">
        <v>1146506</v>
      </c>
      <c r="F409" t="s">
        <v>73</v>
      </c>
      <c r="G409">
        <f t="shared" si="6"/>
        <v>2018</v>
      </c>
    </row>
    <row r="410" spans="1:7" x14ac:dyDescent="0.25">
      <c r="A410" t="s">
        <v>79</v>
      </c>
      <c r="B410" t="s">
        <v>72</v>
      </c>
      <c r="C410" t="s">
        <v>7</v>
      </c>
      <c r="D410" s="1">
        <v>44927</v>
      </c>
      <c r="E410">
        <v>-1433</v>
      </c>
      <c r="F410" t="s">
        <v>73</v>
      </c>
      <c r="G410">
        <f t="shared" si="6"/>
        <v>2023</v>
      </c>
    </row>
    <row r="411" spans="1:7" x14ac:dyDescent="0.25">
      <c r="A411" t="s">
        <v>79</v>
      </c>
      <c r="B411" t="s">
        <v>72</v>
      </c>
      <c r="C411" t="s">
        <v>7</v>
      </c>
      <c r="D411" s="1">
        <v>44562</v>
      </c>
      <c r="E411">
        <v>-2265</v>
      </c>
      <c r="F411" t="s">
        <v>73</v>
      </c>
      <c r="G411">
        <f t="shared" si="6"/>
        <v>2022</v>
      </c>
    </row>
    <row r="412" spans="1:7" x14ac:dyDescent="0.25">
      <c r="A412" t="s">
        <v>79</v>
      </c>
      <c r="B412" t="s">
        <v>72</v>
      </c>
      <c r="C412" t="s">
        <v>7</v>
      </c>
      <c r="D412" s="1">
        <v>44197</v>
      </c>
      <c r="E412">
        <v>-738</v>
      </c>
      <c r="F412" t="s">
        <v>73</v>
      </c>
      <c r="G412">
        <f t="shared" si="6"/>
        <v>2021</v>
      </c>
    </row>
    <row r="413" spans="1:7" x14ac:dyDescent="0.25">
      <c r="A413" t="s">
        <v>79</v>
      </c>
      <c r="B413" t="s">
        <v>72</v>
      </c>
      <c r="C413" t="s">
        <v>7</v>
      </c>
      <c r="D413" s="1">
        <v>43831</v>
      </c>
      <c r="E413">
        <v>-12075</v>
      </c>
      <c r="F413" t="s">
        <v>73</v>
      </c>
      <c r="G413">
        <f t="shared" si="6"/>
        <v>2020</v>
      </c>
    </row>
    <row r="414" spans="1:7" x14ac:dyDescent="0.25">
      <c r="A414" t="s">
        <v>79</v>
      </c>
      <c r="B414" t="s">
        <v>72</v>
      </c>
      <c r="C414" t="s">
        <v>7</v>
      </c>
      <c r="D414" s="1">
        <v>43466</v>
      </c>
      <c r="E414">
        <v>-27299</v>
      </c>
      <c r="F414" t="s">
        <v>73</v>
      </c>
      <c r="G414">
        <f t="shared" si="6"/>
        <v>2019</v>
      </c>
    </row>
    <row r="415" spans="1:7" x14ac:dyDescent="0.25">
      <c r="A415" t="s">
        <v>79</v>
      </c>
      <c r="B415" t="s">
        <v>72</v>
      </c>
      <c r="C415" t="s">
        <v>7</v>
      </c>
      <c r="D415" s="1">
        <v>43101</v>
      </c>
      <c r="E415">
        <v>-13695</v>
      </c>
      <c r="F415" t="s">
        <v>73</v>
      </c>
      <c r="G415">
        <f t="shared" si="6"/>
        <v>2018</v>
      </c>
    </row>
    <row r="416" spans="1:7" x14ac:dyDescent="0.25">
      <c r="A416" t="s">
        <v>80</v>
      </c>
      <c r="B416" t="s">
        <v>72</v>
      </c>
      <c r="C416" t="s">
        <v>7</v>
      </c>
      <c r="D416" s="1">
        <v>44927</v>
      </c>
      <c r="E416">
        <v>-14717</v>
      </c>
      <c r="F416" t="s">
        <v>73</v>
      </c>
      <c r="G416">
        <f t="shared" si="6"/>
        <v>2023</v>
      </c>
    </row>
    <row r="417" spans="1:7" x14ac:dyDescent="0.25">
      <c r="A417" t="s">
        <v>80</v>
      </c>
      <c r="B417" t="s">
        <v>72</v>
      </c>
      <c r="C417" t="s">
        <v>7</v>
      </c>
      <c r="D417" s="1">
        <v>44562</v>
      </c>
      <c r="E417">
        <v>-21014</v>
      </c>
      <c r="F417" t="s">
        <v>73</v>
      </c>
      <c r="G417">
        <f t="shared" si="6"/>
        <v>2022</v>
      </c>
    </row>
    <row r="418" spans="1:7" x14ac:dyDescent="0.25">
      <c r="A418" t="s">
        <v>80</v>
      </c>
      <c r="B418" t="s">
        <v>72</v>
      </c>
      <c r="C418" t="s">
        <v>7</v>
      </c>
      <c r="D418" s="1">
        <v>44197</v>
      </c>
      <c r="E418">
        <v>-21119</v>
      </c>
      <c r="F418" t="s">
        <v>73</v>
      </c>
      <c r="G418">
        <f t="shared" si="6"/>
        <v>2021</v>
      </c>
    </row>
    <row r="419" spans="1:7" x14ac:dyDescent="0.25">
      <c r="A419" t="s">
        <v>80</v>
      </c>
      <c r="B419" t="s">
        <v>72</v>
      </c>
      <c r="C419" t="s">
        <v>7</v>
      </c>
      <c r="D419" s="1">
        <v>43831</v>
      </c>
      <c r="E419">
        <v>-25862</v>
      </c>
      <c r="F419" t="s">
        <v>73</v>
      </c>
      <c r="G419">
        <f t="shared" si="6"/>
        <v>2020</v>
      </c>
    </row>
    <row r="420" spans="1:7" x14ac:dyDescent="0.25">
      <c r="A420" t="s">
        <v>80</v>
      </c>
      <c r="B420" t="s">
        <v>72</v>
      </c>
      <c r="C420" t="s">
        <v>7</v>
      </c>
      <c r="D420" s="1">
        <v>43466</v>
      </c>
      <c r="E420">
        <v>-32444</v>
      </c>
      <c r="F420" t="s">
        <v>73</v>
      </c>
      <c r="G420">
        <f t="shared" si="6"/>
        <v>2019</v>
      </c>
    </row>
    <row r="421" spans="1:7" x14ac:dyDescent="0.25">
      <c r="A421" t="s">
        <v>80</v>
      </c>
      <c r="B421" t="s">
        <v>72</v>
      </c>
      <c r="C421" t="s">
        <v>7</v>
      </c>
      <c r="D421" s="1">
        <v>43101</v>
      </c>
      <c r="E421">
        <v>-34025</v>
      </c>
      <c r="F421" t="s">
        <v>73</v>
      </c>
      <c r="G421">
        <f t="shared" si="6"/>
        <v>2018</v>
      </c>
    </row>
    <row r="422" spans="1:7" x14ac:dyDescent="0.25">
      <c r="A422" t="s">
        <v>81</v>
      </c>
      <c r="B422" t="s">
        <v>72</v>
      </c>
      <c r="C422" t="s">
        <v>7</v>
      </c>
      <c r="D422" s="1">
        <v>44927</v>
      </c>
      <c r="E422">
        <v>64</v>
      </c>
      <c r="F422" t="s">
        <v>73</v>
      </c>
      <c r="G422">
        <f t="shared" si="6"/>
        <v>2023</v>
      </c>
    </row>
    <row r="423" spans="1:7" x14ac:dyDescent="0.25">
      <c r="A423" t="s">
        <v>81</v>
      </c>
      <c r="B423" t="s">
        <v>72</v>
      </c>
      <c r="C423" t="s">
        <v>7</v>
      </c>
      <c r="D423" s="1">
        <v>44562</v>
      </c>
      <c r="E423">
        <v>56</v>
      </c>
      <c r="F423" t="s">
        <v>73</v>
      </c>
      <c r="G423">
        <f t="shared" si="6"/>
        <v>2022</v>
      </c>
    </row>
    <row r="424" spans="1:7" x14ac:dyDescent="0.25">
      <c r="A424" t="s">
        <v>81</v>
      </c>
      <c r="B424" t="s">
        <v>72</v>
      </c>
      <c r="C424" t="s">
        <v>7</v>
      </c>
      <c r="D424" s="1">
        <v>44197</v>
      </c>
      <c r="E424">
        <v>45</v>
      </c>
      <c r="F424" t="s">
        <v>73</v>
      </c>
      <c r="G424">
        <f t="shared" si="6"/>
        <v>2021</v>
      </c>
    </row>
    <row r="425" spans="1:7" x14ac:dyDescent="0.25">
      <c r="A425" t="s">
        <v>81</v>
      </c>
      <c r="B425" t="s">
        <v>72</v>
      </c>
      <c r="C425" t="s">
        <v>7</v>
      </c>
      <c r="D425" s="1">
        <v>43831</v>
      </c>
      <c r="E425">
        <v>94</v>
      </c>
      <c r="F425" t="s">
        <v>73</v>
      </c>
      <c r="G425">
        <f t="shared" si="6"/>
        <v>2020</v>
      </c>
    </row>
    <row r="426" spans="1:7" x14ac:dyDescent="0.25">
      <c r="A426" t="s">
        <v>81</v>
      </c>
      <c r="B426" t="s">
        <v>72</v>
      </c>
      <c r="C426" t="s">
        <v>7</v>
      </c>
      <c r="D426" s="1">
        <v>43466</v>
      </c>
      <c r="E426">
        <v>37</v>
      </c>
      <c r="F426" t="s">
        <v>73</v>
      </c>
      <c r="G426">
        <f t="shared" si="6"/>
        <v>2019</v>
      </c>
    </row>
    <row r="427" spans="1:7" x14ac:dyDescent="0.25">
      <c r="A427" t="s">
        <v>81</v>
      </c>
      <c r="B427" t="s">
        <v>72</v>
      </c>
      <c r="C427" t="s">
        <v>7</v>
      </c>
      <c r="D427" s="1">
        <v>43101</v>
      </c>
      <c r="E427">
        <v>29</v>
      </c>
      <c r="F427" t="s">
        <v>73</v>
      </c>
      <c r="G427">
        <f t="shared" si="6"/>
        <v>2018</v>
      </c>
    </row>
    <row r="428" spans="1:7" x14ac:dyDescent="0.25">
      <c r="A428" t="s">
        <v>27</v>
      </c>
      <c r="B428" t="s">
        <v>72</v>
      </c>
      <c r="C428" t="s">
        <v>7</v>
      </c>
      <c r="D428" s="1">
        <v>44927</v>
      </c>
      <c r="E428">
        <v>-16086</v>
      </c>
      <c r="F428" t="s">
        <v>73</v>
      </c>
      <c r="G428">
        <f t="shared" si="6"/>
        <v>2023</v>
      </c>
    </row>
    <row r="429" spans="1:7" x14ac:dyDescent="0.25">
      <c r="A429" t="s">
        <v>27</v>
      </c>
      <c r="B429" t="s">
        <v>72</v>
      </c>
      <c r="C429" t="s">
        <v>7</v>
      </c>
      <c r="D429" s="1">
        <v>44562</v>
      </c>
      <c r="E429">
        <v>-23223</v>
      </c>
      <c r="F429" t="s">
        <v>73</v>
      </c>
      <c r="G429">
        <f t="shared" si="6"/>
        <v>2022</v>
      </c>
    </row>
    <row r="430" spans="1:7" x14ac:dyDescent="0.25">
      <c r="A430" t="s">
        <v>27</v>
      </c>
      <c r="B430" t="s">
        <v>72</v>
      </c>
      <c r="C430" t="s">
        <v>7</v>
      </c>
      <c r="D430" s="1">
        <v>44197</v>
      </c>
      <c r="E430">
        <v>-21812</v>
      </c>
      <c r="F430" t="s">
        <v>73</v>
      </c>
      <c r="G430">
        <f t="shared" si="6"/>
        <v>2021</v>
      </c>
    </row>
    <row r="431" spans="1:7" x14ac:dyDescent="0.25">
      <c r="A431" t="s">
        <v>27</v>
      </c>
      <c r="B431" t="s">
        <v>72</v>
      </c>
      <c r="C431" t="s">
        <v>7</v>
      </c>
      <c r="D431" s="1">
        <v>43831</v>
      </c>
      <c r="E431">
        <v>-37843</v>
      </c>
      <c r="F431" t="s">
        <v>73</v>
      </c>
      <c r="G431">
        <f t="shared" si="6"/>
        <v>2020</v>
      </c>
    </row>
    <row r="432" spans="1:7" x14ac:dyDescent="0.25">
      <c r="A432" t="s">
        <v>27</v>
      </c>
      <c r="B432" t="s">
        <v>72</v>
      </c>
      <c r="C432" t="s">
        <v>7</v>
      </c>
      <c r="D432" s="1">
        <v>43466</v>
      </c>
      <c r="E432">
        <v>-59706</v>
      </c>
      <c r="F432" t="s">
        <v>73</v>
      </c>
      <c r="G432">
        <f t="shared" si="6"/>
        <v>2019</v>
      </c>
    </row>
    <row r="433" spans="1:7" x14ac:dyDescent="0.25">
      <c r="A433" t="s">
        <v>27</v>
      </c>
      <c r="B433" t="s">
        <v>72</v>
      </c>
      <c r="C433" t="s">
        <v>7</v>
      </c>
      <c r="D433" s="1">
        <v>43101</v>
      </c>
      <c r="E433">
        <v>-47691</v>
      </c>
      <c r="F433" t="s">
        <v>73</v>
      </c>
      <c r="G433">
        <f t="shared" si="6"/>
        <v>2018</v>
      </c>
    </row>
    <row r="434" spans="1:7" x14ac:dyDescent="0.25">
      <c r="A434" t="s">
        <v>82</v>
      </c>
      <c r="B434" t="s">
        <v>72</v>
      </c>
      <c r="C434" t="s">
        <v>7</v>
      </c>
      <c r="D434" s="1">
        <v>44927</v>
      </c>
      <c r="E434">
        <v>-52092</v>
      </c>
      <c r="F434" t="s">
        <v>73</v>
      </c>
      <c r="G434">
        <f t="shared" si="6"/>
        <v>2023</v>
      </c>
    </row>
    <row r="435" spans="1:7" x14ac:dyDescent="0.25">
      <c r="A435" t="s">
        <v>82</v>
      </c>
      <c r="B435" t="s">
        <v>72</v>
      </c>
      <c r="C435" t="s">
        <v>7</v>
      </c>
      <c r="D435" s="1">
        <v>44562</v>
      </c>
      <c r="E435">
        <v>-50150</v>
      </c>
      <c r="F435" t="s">
        <v>73</v>
      </c>
      <c r="G435">
        <f t="shared" si="6"/>
        <v>2022</v>
      </c>
    </row>
    <row r="436" spans="1:7" x14ac:dyDescent="0.25">
      <c r="A436" t="s">
        <v>82</v>
      </c>
      <c r="B436" t="s">
        <v>72</v>
      </c>
      <c r="C436" t="s">
        <v>7</v>
      </c>
      <c r="D436" s="1">
        <v>44197</v>
      </c>
      <c r="E436">
        <v>-48275</v>
      </c>
      <c r="F436" t="s">
        <v>73</v>
      </c>
      <c r="G436">
        <f t="shared" si="6"/>
        <v>2021</v>
      </c>
    </row>
    <row r="437" spans="1:7" x14ac:dyDescent="0.25">
      <c r="A437" t="s">
        <v>82</v>
      </c>
      <c r="B437" t="s">
        <v>72</v>
      </c>
      <c r="C437" t="s">
        <v>7</v>
      </c>
      <c r="D437" s="1">
        <v>43831</v>
      </c>
      <c r="E437">
        <v>-46725</v>
      </c>
      <c r="F437" t="s">
        <v>73</v>
      </c>
      <c r="G437">
        <f t="shared" si="6"/>
        <v>2020</v>
      </c>
    </row>
    <row r="438" spans="1:7" x14ac:dyDescent="0.25">
      <c r="A438" t="s">
        <v>82</v>
      </c>
      <c r="B438" t="s">
        <v>72</v>
      </c>
      <c r="C438" t="s">
        <v>7</v>
      </c>
      <c r="D438" s="1">
        <v>43466</v>
      </c>
      <c r="E438">
        <v>0</v>
      </c>
      <c r="F438" t="s">
        <v>73</v>
      </c>
      <c r="G438">
        <f t="shared" si="6"/>
        <v>2019</v>
      </c>
    </row>
    <row r="439" spans="1:7" x14ac:dyDescent="0.25">
      <c r="A439" t="s">
        <v>82</v>
      </c>
      <c r="B439" t="s">
        <v>72</v>
      </c>
      <c r="C439" t="s">
        <v>7</v>
      </c>
      <c r="D439" s="1">
        <v>43101</v>
      </c>
      <c r="E439">
        <v>0</v>
      </c>
      <c r="F439" t="s">
        <v>73</v>
      </c>
      <c r="G439">
        <f t="shared" si="6"/>
        <v>2018</v>
      </c>
    </row>
    <row r="440" spans="1:7" x14ac:dyDescent="0.25">
      <c r="A440" t="s">
        <v>83</v>
      </c>
      <c r="B440" t="s">
        <v>72</v>
      </c>
      <c r="C440" t="s">
        <v>7</v>
      </c>
      <c r="D440" s="1">
        <v>44927</v>
      </c>
      <c r="E440">
        <v>1203</v>
      </c>
      <c r="F440" t="s">
        <v>73</v>
      </c>
      <c r="G440">
        <f t="shared" si="6"/>
        <v>2023</v>
      </c>
    </row>
    <row r="441" spans="1:7" x14ac:dyDescent="0.25">
      <c r="A441" t="s">
        <v>83</v>
      </c>
      <c r="B441" t="s">
        <v>72</v>
      </c>
      <c r="C441" t="s">
        <v>7</v>
      </c>
      <c r="D441" s="1">
        <v>44562</v>
      </c>
      <c r="E441">
        <v>1018</v>
      </c>
      <c r="F441" t="s">
        <v>73</v>
      </c>
      <c r="G441">
        <f t="shared" si="6"/>
        <v>2022</v>
      </c>
    </row>
    <row r="442" spans="1:7" x14ac:dyDescent="0.25">
      <c r="A442" t="s">
        <v>83</v>
      </c>
      <c r="B442" t="s">
        <v>72</v>
      </c>
      <c r="C442" t="s">
        <v>7</v>
      </c>
      <c r="D442" s="1">
        <v>44197</v>
      </c>
      <c r="E442">
        <v>0</v>
      </c>
      <c r="F442" t="s">
        <v>73</v>
      </c>
      <c r="G442">
        <f t="shared" si="6"/>
        <v>2021</v>
      </c>
    </row>
    <row r="443" spans="1:7" x14ac:dyDescent="0.25">
      <c r="A443" t="s">
        <v>83</v>
      </c>
      <c r="B443" t="s">
        <v>72</v>
      </c>
      <c r="C443" t="s">
        <v>7</v>
      </c>
      <c r="D443" s="1">
        <v>43831</v>
      </c>
      <c r="E443">
        <v>0</v>
      </c>
      <c r="F443" t="s">
        <v>73</v>
      </c>
      <c r="G443">
        <f t="shared" si="6"/>
        <v>2020</v>
      </c>
    </row>
    <row r="444" spans="1:7" x14ac:dyDescent="0.25">
      <c r="A444" t="s">
        <v>83</v>
      </c>
      <c r="B444" t="s">
        <v>72</v>
      </c>
      <c r="C444" t="s">
        <v>7</v>
      </c>
      <c r="D444" s="1">
        <v>43466</v>
      </c>
      <c r="E444">
        <v>0</v>
      </c>
      <c r="F444" t="s">
        <v>73</v>
      </c>
      <c r="G444">
        <f t="shared" si="6"/>
        <v>2019</v>
      </c>
    </row>
    <row r="445" spans="1:7" x14ac:dyDescent="0.25">
      <c r="A445" t="s">
        <v>83</v>
      </c>
      <c r="B445" t="s">
        <v>72</v>
      </c>
      <c r="C445" t="s">
        <v>7</v>
      </c>
      <c r="D445" s="1">
        <v>43101</v>
      </c>
      <c r="E445">
        <v>0</v>
      </c>
      <c r="F445" t="s">
        <v>73</v>
      </c>
      <c r="G445">
        <f t="shared" si="6"/>
        <v>2018</v>
      </c>
    </row>
    <row r="446" spans="1:7" x14ac:dyDescent="0.25">
      <c r="A446" t="s">
        <v>84</v>
      </c>
      <c r="B446" t="s">
        <v>72</v>
      </c>
      <c r="C446" t="s">
        <v>7</v>
      </c>
      <c r="D446" s="1">
        <v>44927</v>
      </c>
      <c r="E446">
        <v>-1169308</v>
      </c>
      <c r="F446" t="s">
        <v>73</v>
      </c>
      <c r="G446">
        <f t="shared" si="6"/>
        <v>2023</v>
      </c>
    </row>
    <row r="447" spans="1:7" x14ac:dyDescent="0.25">
      <c r="A447" t="s">
        <v>84</v>
      </c>
      <c r="B447" t="s">
        <v>72</v>
      </c>
      <c r="C447" t="s">
        <v>7</v>
      </c>
      <c r="D447" s="1">
        <v>44562</v>
      </c>
      <c r="E447">
        <v>-1241181</v>
      </c>
      <c r="F447" t="s">
        <v>73</v>
      </c>
      <c r="G447">
        <f t="shared" si="6"/>
        <v>2022</v>
      </c>
    </row>
    <row r="448" spans="1:7" x14ac:dyDescent="0.25">
      <c r="A448" t="s">
        <v>84</v>
      </c>
      <c r="B448" t="s">
        <v>72</v>
      </c>
      <c r="C448" t="s">
        <v>7</v>
      </c>
      <c r="D448" s="1">
        <v>44197</v>
      </c>
      <c r="E448">
        <v>-1167417</v>
      </c>
      <c r="F448" t="s">
        <v>73</v>
      </c>
      <c r="G448">
        <f t="shared" si="6"/>
        <v>2021</v>
      </c>
    </row>
    <row r="449" spans="1:7" x14ac:dyDescent="0.25">
      <c r="A449" t="s">
        <v>84</v>
      </c>
      <c r="B449" t="s">
        <v>72</v>
      </c>
      <c r="C449" t="s">
        <v>7</v>
      </c>
      <c r="D449" s="1">
        <v>43831</v>
      </c>
      <c r="E449">
        <v>-1160743</v>
      </c>
      <c r="F449" t="s">
        <v>73</v>
      </c>
      <c r="G449">
        <f t="shared" si="6"/>
        <v>2020</v>
      </c>
    </row>
    <row r="450" spans="1:7" x14ac:dyDescent="0.25">
      <c r="A450" t="s">
        <v>84</v>
      </c>
      <c r="B450" t="s">
        <v>72</v>
      </c>
      <c r="C450" t="s">
        <v>7</v>
      </c>
      <c r="D450" s="1">
        <v>43466</v>
      </c>
      <c r="E450">
        <v>-1004842</v>
      </c>
      <c r="F450" t="s">
        <v>73</v>
      </c>
      <c r="G450">
        <f t="shared" si="6"/>
        <v>2019</v>
      </c>
    </row>
    <row r="451" spans="1:7" x14ac:dyDescent="0.25">
      <c r="A451" t="s">
        <v>84</v>
      </c>
      <c r="B451" t="s">
        <v>72</v>
      </c>
      <c r="C451" t="s">
        <v>7</v>
      </c>
      <c r="D451" s="1">
        <v>43101</v>
      </c>
      <c r="E451">
        <v>-1093192</v>
      </c>
      <c r="F451" t="s">
        <v>73</v>
      </c>
      <c r="G451">
        <f t="shared" ref="G451:G514" si="7">YEAR(D451)</f>
        <v>2018</v>
      </c>
    </row>
    <row r="452" spans="1:7" x14ac:dyDescent="0.25">
      <c r="A452" t="s">
        <v>33</v>
      </c>
      <c r="B452" t="s">
        <v>72</v>
      </c>
      <c r="C452" t="s">
        <v>7</v>
      </c>
      <c r="D452" s="1">
        <v>44927</v>
      </c>
      <c r="E452">
        <v>-1220197</v>
      </c>
      <c r="F452" t="s">
        <v>73</v>
      </c>
      <c r="G452">
        <f t="shared" si="7"/>
        <v>2023</v>
      </c>
    </row>
    <row r="453" spans="1:7" x14ac:dyDescent="0.25">
      <c r="A453" t="s">
        <v>33</v>
      </c>
      <c r="B453" t="s">
        <v>72</v>
      </c>
      <c r="C453" t="s">
        <v>7</v>
      </c>
      <c r="D453" s="1">
        <v>44562</v>
      </c>
      <c r="E453">
        <v>-1290313</v>
      </c>
      <c r="F453" t="s">
        <v>73</v>
      </c>
      <c r="G453">
        <f t="shared" si="7"/>
        <v>2022</v>
      </c>
    </row>
    <row r="454" spans="1:7" x14ac:dyDescent="0.25">
      <c r="A454" t="s">
        <v>33</v>
      </c>
      <c r="B454" t="s">
        <v>72</v>
      </c>
      <c r="C454" t="s">
        <v>7</v>
      </c>
      <c r="D454" s="1">
        <v>44197</v>
      </c>
      <c r="E454" t="s">
        <v>11</v>
      </c>
      <c r="F454" t="s">
        <v>73</v>
      </c>
      <c r="G454">
        <f t="shared" si="7"/>
        <v>2021</v>
      </c>
    </row>
    <row r="455" spans="1:7" x14ac:dyDescent="0.25">
      <c r="A455" t="s">
        <v>33</v>
      </c>
      <c r="B455" t="s">
        <v>72</v>
      </c>
      <c r="C455" t="s">
        <v>7</v>
      </c>
      <c r="D455" s="1">
        <v>43831</v>
      </c>
      <c r="E455" t="s">
        <v>11</v>
      </c>
      <c r="F455" t="s">
        <v>73</v>
      </c>
      <c r="G455">
        <f t="shared" si="7"/>
        <v>2020</v>
      </c>
    </row>
    <row r="456" spans="1:7" x14ac:dyDescent="0.25">
      <c r="A456" t="s">
        <v>33</v>
      </c>
      <c r="B456" t="s">
        <v>72</v>
      </c>
      <c r="C456" t="s">
        <v>7</v>
      </c>
      <c r="D456" s="1">
        <v>43466</v>
      </c>
      <c r="E456">
        <v>-1004842</v>
      </c>
      <c r="F456" t="s">
        <v>73</v>
      </c>
      <c r="G456">
        <f t="shared" si="7"/>
        <v>2019</v>
      </c>
    </row>
    <row r="457" spans="1:7" x14ac:dyDescent="0.25">
      <c r="A457" t="s">
        <v>33</v>
      </c>
      <c r="B457" t="s">
        <v>72</v>
      </c>
      <c r="C457" t="s">
        <v>7</v>
      </c>
      <c r="D457" s="1">
        <v>43101</v>
      </c>
      <c r="E457">
        <v>-1093192</v>
      </c>
      <c r="F457" t="s">
        <v>73</v>
      </c>
      <c r="G457">
        <f t="shared" si="7"/>
        <v>2018</v>
      </c>
    </row>
    <row r="458" spans="1:7" x14ac:dyDescent="0.25">
      <c r="A458" t="s">
        <v>85</v>
      </c>
      <c r="B458" t="s">
        <v>72</v>
      </c>
      <c r="C458" t="s">
        <v>7</v>
      </c>
      <c r="D458" s="1">
        <v>44927</v>
      </c>
      <c r="E458">
        <v>-1448</v>
      </c>
      <c r="F458" t="s">
        <v>73</v>
      </c>
      <c r="G458">
        <f t="shared" si="7"/>
        <v>2023</v>
      </c>
    </row>
    <row r="459" spans="1:7" x14ac:dyDescent="0.25">
      <c r="A459" t="s">
        <v>85</v>
      </c>
      <c r="B459" t="s">
        <v>72</v>
      </c>
      <c r="C459" t="s">
        <v>7</v>
      </c>
      <c r="D459" s="1">
        <v>44562</v>
      </c>
      <c r="E459">
        <v>-855</v>
      </c>
      <c r="F459" t="s">
        <v>73</v>
      </c>
      <c r="G459">
        <f t="shared" si="7"/>
        <v>2022</v>
      </c>
    </row>
    <row r="460" spans="1:7" x14ac:dyDescent="0.25">
      <c r="A460" t="s">
        <v>85</v>
      </c>
      <c r="B460" t="s">
        <v>72</v>
      </c>
      <c r="C460" t="s">
        <v>7</v>
      </c>
      <c r="D460" s="1">
        <v>44197</v>
      </c>
      <c r="E460">
        <v>6352</v>
      </c>
      <c r="F460" t="s">
        <v>73</v>
      </c>
      <c r="G460">
        <f t="shared" si="7"/>
        <v>2021</v>
      </c>
    </row>
    <row r="461" spans="1:7" x14ac:dyDescent="0.25">
      <c r="A461" t="s">
        <v>85</v>
      </c>
      <c r="B461" t="s">
        <v>72</v>
      </c>
      <c r="C461" t="s">
        <v>7</v>
      </c>
      <c r="D461" s="1">
        <v>43831</v>
      </c>
      <c r="E461">
        <v>-19240</v>
      </c>
      <c r="F461" t="s">
        <v>73</v>
      </c>
      <c r="G461">
        <f t="shared" si="7"/>
        <v>2020</v>
      </c>
    </row>
    <row r="462" spans="1:7" x14ac:dyDescent="0.25">
      <c r="A462" t="s">
        <v>85</v>
      </c>
      <c r="B462" t="s">
        <v>72</v>
      </c>
      <c r="C462" t="s">
        <v>7</v>
      </c>
      <c r="D462" s="1">
        <v>43466</v>
      </c>
      <c r="E462">
        <v>-4125</v>
      </c>
      <c r="F462" t="s">
        <v>73</v>
      </c>
      <c r="G462">
        <f t="shared" si="7"/>
        <v>2019</v>
      </c>
    </row>
    <row r="463" spans="1:7" x14ac:dyDescent="0.25">
      <c r="A463" t="s">
        <v>85</v>
      </c>
      <c r="B463" t="s">
        <v>72</v>
      </c>
      <c r="C463" t="s">
        <v>7</v>
      </c>
      <c r="D463" s="1">
        <v>43101</v>
      </c>
      <c r="E463">
        <v>5623</v>
      </c>
      <c r="F463" t="s">
        <v>73</v>
      </c>
      <c r="G463">
        <f t="shared" si="7"/>
        <v>2018</v>
      </c>
    </row>
    <row r="464" spans="1:7" x14ac:dyDescent="0.25">
      <c r="A464" t="s">
        <v>86</v>
      </c>
      <c r="B464" t="s">
        <v>72</v>
      </c>
      <c r="C464" t="s">
        <v>7</v>
      </c>
      <c r="D464" s="1">
        <v>44927</v>
      </c>
      <c r="E464">
        <v>11426</v>
      </c>
      <c r="F464" t="s">
        <v>73</v>
      </c>
      <c r="G464">
        <f t="shared" si="7"/>
        <v>2023</v>
      </c>
    </row>
    <row r="465" spans="1:7" x14ac:dyDescent="0.25">
      <c r="A465" t="s">
        <v>86</v>
      </c>
      <c r="B465" t="s">
        <v>72</v>
      </c>
      <c r="C465" t="s">
        <v>7</v>
      </c>
      <c r="D465" s="1">
        <v>44562</v>
      </c>
      <c r="E465">
        <v>12281</v>
      </c>
      <c r="F465" t="s">
        <v>73</v>
      </c>
      <c r="G465">
        <f t="shared" si="7"/>
        <v>2022</v>
      </c>
    </row>
    <row r="466" spans="1:7" x14ac:dyDescent="0.25">
      <c r="A466" t="s">
        <v>86</v>
      </c>
      <c r="B466" t="s">
        <v>72</v>
      </c>
      <c r="C466" t="s">
        <v>7</v>
      </c>
      <c r="D466" s="1">
        <v>44197</v>
      </c>
      <c r="E466">
        <v>5929</v>
      </c>
      <c r="F466" t="s">
        <v>73</v>
      </c>
      <c r="G466">
        <f t="shared" si="7"/>
        <v>2021</v>
      </c>
    </row>
    <row r="467" spans="1:7" x14ac:dyDescent="0.25">
      <c r="A467" t="s">
        <v>86</v>
      </c>
      <c r="B467" t="s">
        <v>72</v>
      </c>
      <c r="C467" t="s">
        <v>7</v>
      </c>
      <c r="D467" s="1">
        <v>43831</v>
      </c>
      <c r="E467">
        <v>25169</v>
      </c>
      <c r="F467" t="s">
        <v>73</v>
      </c>
      <c r="G467">
        <f t="shared" si="7"/>
        <v>2020</v>
      </c>
    </row>
    <row r="468" spans="1:7" x14ac:dyDescent="0.25">
      <c r="A468" t="s">
        <v>86</v>
      </c>
      <c r="B468" t="s">
        <v>72</v>
      </c>
      <c r="C468" t="s">
        <v>7</v>
      </c>
      <c r="D468" s="1">
        <v>43466</v>
      </c>
      <c r="E468">
        <v>29294</v>
      </c>
      <c r="F468" t="s">
        <v>73</v>
      </c>
      <c r="G468">
        <f t="shared" si="7"/>
        <v>2019</v>
      </c>
    </row>
    <row r="469" spans="1:7" x14ac:dyDescent="0.25">
      <c r="A469" t="s">
        <v>86</v>
      </c>
      <c r="B469" t="s">
        <v>72</v>
      </c>
      <c r="C469" t="s">
        <v>7</v>
      </c>
      <c r="D469" s="1">
        <v>43101</v>
      </c>
      <c r="E469">
        <v>23671</v>
      </c>
      <c r="F469" t="s">
        <v>73</v>
      </c>
      <c r="G469">
        <f t="shared" si="7"/>
        <v>2018</v>
      </c>
    </row>
    <row r="470" spans="1:7" x14ac:dyDescent="0.25">
      <c r="A470" t="s">
        <v>87</v>
      </c>
      <c r="B470" t="s">
        <v>72</v>
      </c>
      <c r="C470" t="s">
        <v>7</v>
      </c>
      <c r="D470" s="1">
        <v>44927</v>
      </c>
      <c r="E470">
        <v>9978</v>
      </c>
      <c r="F470" t="s">
        <v>73</v>
      </c>
      <c r="G470">
        <f t="shared" si="7"/>
        <v>2023</v>
      </c>
    </row>
    <row r="471" spans="1:7" x14ac:dyDescent="0.25">
      <c r="A471" t="s">
        <v>87</v>
      </c>
      <c r="B471" t="s">
        <v>72</v>
      </c>
      <c r="C471" t="s">
        <v>7</v>
      </c>
      <c r="D471" s="1">
        <v>44562</v>
      </c>
      <c r="E471">
        <v>11426</v>
      </c>
      <c r="F471" t="s">
        <v>73</v>
      </c>
      <c r="G471">
        <f t="shared" si="7"/>
        <v>2022</v>
      </c>
    </row>
    <row r="472" spans="1:7" x14ac:dyDescent="0.25">
      <c r="A472" t="s">
        <v>87</v>
      </c>
      <c r="B472" t="s">
        <v>72</v>
      </c>
      <c r="C472" t="s">
        <v>7</v>
      </c>
      <c r="D472" s="1">
        <v>44197</v>
      </c>
      <c r="E472">
        <v>12281</v>
      </c>
      <c r="F472" t="s">
        <v>73</v>
      </c>
      <c r="G472">
        <f t="shared" si="7"/>
        <v>2021</v>
      </c>
    </row>
    <row r="473" spans="1:7" x14ac:dyDescent="0.25">
      <c r="A473" t="s">
        <v>87</v>
      </c>
      <c r="B473" t="s">
        <v>72</v>
      </c>
      <c r="C473" t="s">
        <v>7</v>
      </c>
      <c r="D473" s="1">
        <v>43831</v>
      </c>
      <c r="E473">
        <v>5929</v>
      </c>
      <c r="F473" t="s">
        <v>73</v>
      </c>
      <c r="G473">
        <f t="shared" si="7"/>
        <v>2020</v>
      </c>
    </row>
    <row r="474" spans="1:7" x14ac:dyDescent="0.25">
      <c r="A474" t="s">
        <v>87</v>
      </c>
      <c r="B474" t="s">
        <v>72</v>
      </c>
      <c r="C474" t="s">
        <v>7</v>
      </c>
      <c r="D474" s="1">
        <v>43466</v>
      </c>
      <c r="E474">
        <v>25169</v>
      </c>
      <c r="F474" t="s">
        <v>73</v>
      </c>
      <c r="G474">
        <f t="shared" si="7"/>
        <v>2019</v>
      </c>
    </row>
    <row r="475" spans="1:7" x14ac:dyDescent="0.25">
      <c r="A475" t="s">
        <v>87</v>
      </c>
      <c r="B475" t="s">
        <v>72</v>
      </c>
      <c r="C475" t="s">
        <v>7</v>
      </c>
      <c r="D475" s="1">
        <v>43101</v>
      </c>
      <c r="E475">
        <v>29294</v>
      </c>
      <c r="F475" t="s">
        <v>73</v>
      </c>
      <c r="G475">
        <f t="shared" si="7"/>
        <v>2018</v>
      </c>
    </row>
    <row r="476" spans="1:7" x14ac:dyDescent="0.25">
      <c r="A476" t="s">
        <v>88</v>
      </c>
      <c r="B476" t="s">
        <v>72</v>
      </c>
      <c r="C476" t="s">
        <v>7</v>
      </c>
      <c r="D476" s="1">
        <v>44927</v>
      </c>
      <c r="E476">
        <v>56442</v>
      </c>
      <c r="F476" t="s">
        <v>73</v>
      </c>
      <c r="G476">
        <f t="shared" si="7"/>
        <v>2023</v>
      </c>
    </row>
    <row r="477" spans="1:7" x14ac:dyDescent="0.25">
      <c r="A477" t="s">
        <v>88</v>
      </c>
      <c r="B477" t="s">
        <v>72</v>
      </c>
      <c r="C477" t="s">
        <v>7</v>
      </c>
      <c r="D477" s="1">
        <v>44562</v>
      </c>
      <c r="E477">
        <v>39737</v>
      </c>
      <c r="F477" t="s">
        <v>73</v>
      </c>
      <c r="G477">
        <f t="shared" si="7"/>
        <v>2022</v>
      </c>
    </row>
    <row r="478" spans="1:7" x14ac:dyDescent="0.25">
      <c r="A478" t="s">
        <v>88</v>
      </c>
      <c r="B478" t="s">
        <v>72</v>
      </c>
      <c r="C478" t="s">
        <v>7</v>
      </c>
      <c r="D478" s="1">
        <v>44197</v>
      </c>
      <c r="E478">
        <v>64038</v>
      </c>
      <c r="F478" t="s">
        <v>73</v>
      </c>
      <c r="G478">
        <f t="shared" si="7"/>
        <v>2021</v>
      </c>
    </row>
    <row r="479" spans="1:7" x14ac:dyDescent="0.25">
      <c r="A479" t="s">
        <v>88</v>
      </c>
      <c r="B479" t="s">
        <v>72</v>
      </c>
      <c r="C479" t="s">
        <v>7</v>
      </c>
      <c r="D479" s="1">
        <v>43831</v>
      </c>
      <c r="E479">
        <v>13176</v>
      </c>
      <c r="F479" t="s">
        <v>73</v>
      </c>
      <c r="G479">
        <f t="shared" si="7"/>
        <v>2020</v>
      </c>
    </row>
    <row r="480" spans="1:7" x14ac:dyDescent="0.25">
      <c r="A480" t="s">
        <v>88</v>
      </c>
      <c r="B480" t="s">
        <v>72</v>
      </c>
      <c r="C480" t="s">
        <v>7</v>
      </c>
      <c r="D480" s="1">
        <v>43466</v>
      </c>
      <c r="E480">
        <v>0</v>
      </c>
      <c r="F480" t="s">
        <v>73</v>
      </c>
      <c r="G480">
        <f t="shared" si="7"/>
        <v>2019</v>
      </c>
    </row>
    <row r="481" spans="1:7" x14ac:dyDescent="0.25">
      <c r="A481" t="s">
        <v>88</v>
      </c>
      <c r="B481" t="s">
        <v>72</v>
      </c>
      <c r="C481" t="s">
        <v>7</v>
      </c>
      <c r="D481" s="1">
        <v>43101</v>
      </c>
      <c r="E481">
        <v>0</v>
      </c>
      <c r="F481" t="s">
        <v>73</v>
      </c>
      <c r="G481">
        <f t="shared" si="7"/>
        <v>2018</v>
      </c>
    </row>
    <row r="482" spans="1:7" x14ac:dyDescent="0.25">
      <c r="A482" t="s">
        <v>89</v>
      </c>
      <c r="B482" t="s">
        <v>38</v>
      </c>
      <c r="C482" t="s">
        <v>38</v>
      </c>
      <c r="D482" s="1">
        <v>44927</v>
      </c>
      <c r="E482">
        <v>9978</v>
      </c>
      <c r="F482" t="s">
        <v>73</v>
      </c>
      <c r="G482">
        <f t="shared" si="7"/>
        <v>2023</v>
      </c>
    </row>
    <row r="483" spans="1:7" x14ac:dyDescent="0.25">
      <c r="A483" t="s">
        <v>89</v>
      </c>
      <c r="B483" t="s">
        <v>38</v>
      </c>
      <c r="C483" t="s">
        <v>38</v>
      </c>
      <c r="D483" s="1">
        <v>44562</v>
      </c>
      <c r="E483">
        <v>11426</v>
      </c>
      <c r="F483" t="s">
        <v>73</v>
      </c>
      <c r="G483">
        <f t="shared" si="7"/>
        <v>2022</v>
      </c>
    </row>
    <row r="484" spans="1:7" x14ac:dyDescent="0.25">
      <c r="A484" t="s">
        <v>89</v>
      </c>
      <c r="B484" t="s">
        <v>38</v>
      </c>
      <c r="C484" t="s">
        <v>38</v>
      </c>
      <c r="D484" s="1">
        <v>44197</v>
      </c>
      <c r="E484">
        <v>12281</v>
      </c>
      <c r="F484" t="s">
        <v>73</v>
      </c>
      <c r="G484">
        <f t="shared" si="7"/>
        <v>2021</v>
      </c>
    </row>
    <row r="485" spans="1:7" x14ac:dyDescent="0.25">
      <c r="A485" t="s">
        <v>89</v>
      </c>
      <c r="B485" t="s">
        <v>38</v>
      </c>
      <c r="C485" t="s">
        <v>38</v>
      </c>
      <c r="D485" s="1">
        <v>43831</v>
      </c>
      <c r="E485">
        <v>5929</v>
      </c>
      <c r="F485" t="s">
        <v>73</v>
      </c>
      <c r="G485">
        <f t="shared" si="7"/>
        <v>2020</v>
      </c>
    </row>
    <row r="486" spans="1:7" x14ac:dyDescent="0.25">
      <c r="A486" t="s">
        <v>89</v>
      </c>
      <c r="B486" t="s">
        <v>38</v>
      </c>
      <c r="C486" t="s">
        <v>38</v>
      </c>
      <c r="D486" s="1">
        <v>43466</v>
      </c>
      <c r="E486">
        <v>25169</v>
      </c>
      <c r="F486" t="s">
        <v>73</v>
      </c>
      <c r="G486">
        <f t="shared" si="7"/>
        <v>2019</v>
      </c>
    </row>
    <row r="487" spans="1:7" x14ac:dyDescent="0.25">
      <c r="A487" t="s">
        <v>89</v>
      </c>
      <c r="B487" t="s">
        <v>38</v>
      </c>
      <c r="C487" t="s">
        <v>38</v>
      </c>
      <c r="D487" s="1">
        <v>43101</v>
      </c>
      <c r="E487">
        <v>29294</v>
      </c>
      <c r="F487" t="s">
        <v>73</v>
      </c>
      <c r="G487">
        <f t="shared" si="7"/>
        <v>2018</v>
      </c>
    </row>
    <row r="488" spans="1:7" x14ac:dyDescent="0.25">
      <c r="A488" t="s">
        <v>90</v>
      </c>
      <c r="B488" t="s">
        <v>38</v>
      </c>
      <c r="C488" t="s">
        <v>38</v>
      </c>
      <c r="D488" s="1">
        <v>44927</v>
      </c>
      <c r="E488">
        <v>20226</v>
      </c>
      <c r="F488" t="s">
        <v>73</v>
      </c>
      <c r="G488">
        <f t="shared" si="7"/>
        <v>2023</v>
      </c>
    </row>
    <row r="489" spans="1:7" x14ac:dyDescent="0.25">
      <c r="A489" t="s">
        <v>90</v>
      </c>
      <c r="B489" t="s">
        <v>38</v>
      </c>
      <c r="C489" t="s">
        <v>38</v>
      </c>
      <c r="D489" s="1">
        <v>44562</v>
      </c>
      <c r="E489">
        <v>15341</v>
      </c>
      <c r="F489" t="s">
        <v>73</v>
      </c>
      <c r="G489">
        <f t="shared" si="7"/>
        <v>2022</v>
      </c>
    </row>
    <row r="490" spans="1:7" x14ac:dyDescent="0.25">
      <c r="A490" t="s">
        <v>90</v>
      </c>
      <c r="B490" t="s">
        <v>38</v>
      </c>
      <c r="C490" t="s">
        <v>38</v>
      </c>
      <c r="D490" s="1">
        <v>44197</v>
      </c>
      <c r="E490">
        <v>17746</v>
      </c>
      <c r="F490" t="s">
        <v>73</v>
      </c>
      <c r="G490">
        <f t="shared" si="7"/>
        <v>2021</v>
      </c>
    </row>
    <row r="491" spans="1:7" x14ac:dyDescent="0.25">
      <c r="A491" t="s">
        <v>90</v>
      </c>
      <c r="B491" t="s">
        <v>38</v>
      </c>
      <c r="C491" t="s">
        <v>38</v>
      </c>
      <c r="D491" s="1">
        <v>43831</v>
      </c>
      <c r="E491">
        <v>15806</v>
      </c>
      <c r="F491" t="s">
        <v>73</v>
      </c>
      <c r="G491">
        <f t="shared" si="7"/>
        <v>2020</v>
      </c>
    </row>
    <row r="492" spans="1:7" x14ac:dyDescent="0.25">
      <c r="A492" t="s">
        <v>90</v>
      </c>
      <c r="B492" t="s">
        <v>38</v>
      </c>
      <c r="C492" t="s">
        <v>38</v>
      </c>
      <c r="D492" s="1">
        <v>43466</v>
      </c>
      <c r="E492">
        <v>21178</v>
      </c>
      <c r="F492" t="s">
        <v>73</v>
      </c>
      <c r="G492">
        <f t="shared" si="7"/>
        <v>2019</v>
      </c>
    </row>
    <row r="493" spans="1:7" x14ac:dyDescent="0.25">
      <c r="A493" t="s">
        <v>90</v>
      </c>
      <c r="B493" t="s">
        <v>38</v>
      </c>
      <c r="C493" t="s">
        <v>38</v>
      </c>
      <c r="D493" s="1">
        <v>43101</v>
      </c>
      <c r="E493">
        <v>18350</v>
      </c>
      <c r="F493" t="s">
        <v>73</v>
      </c>
      <c r="G493">
        <f t="shared" si="7"/>
        <v>2018</v>
      </c>
    </row>
    <row r="494" spans="1:7" x14ac:dyDescent="0.25">
      <c r="A494" t="s">
        <v>41</v>
      </c>
      <c r="B494" t="s">
        <v>38</v>
      </c>
      <c r="C494" t="s">
        <v>38</v>
      </c>
      <c r="D494" s="1">
        <v>44927</v>
      </c>
      <c r="E494">
        <v>11090</v>
      </c>
      <c r="F494" t="s">
        <v>73</v>
      </c>
      <c r="G494">
        <f t="shared" si="7"/>
        <v>2023</v>
      </c>
    </row>
    <row r="495" spans="1:7" x14ac:dyDescent="0.25">
      <c r="A495" t="s">
        <v>41</v>
      </c>
      <c r="B495" t="s">
        <v>38</v>
      </c>
      <c r="C495" t="s">
        <v>38</v>
      </c>
      <c r="D495" s="1">
        <v>44562</v>
      </c>
      <c r="E495">
        <v>10412</v>
      </c>
      <c r="F495" t="s">
        <v>73</v>
      </c>
      <c r="G495">
        <f t="shared" si="7"/>
        <v>2022</v>
      </c>
    </row>
    <row r="496" spans="1:7" x14ac:dyDescent="0.25">
      <c r="A496" t="s">
        <v>41</v>
      </c>
      <c r="B496" t="s">
        <v>38</v>
      </c>
      <c r="C496" t="s">
        <v>38</v>
      </c>
      <c r="D496" s="1">
        <v>44197</v>
      </c>
      <c r="E496">
        <v>9106</v>
      </c>
      <c r="F496" t="s">
        <v>73</v>
      </c>
      <c r="G496">
        <f t="shared" si="7"/>
        <v>2021</v>
      </c>
    </row>
    <row r="497" spans="1:7" x14ac:dyDescent="0.25">
      <c r="A497" t="s">
        <v>41</v>
      </c>
      <c r="B497" t="s">
        <v>38</v>
      </c>
      <c r="C497" t="s">
        <v>38</v>
      </c>
      <c r="D497" s="1">
        <v>43831</v>
      </c>
      <c r="E497">
        <v>7258</v>
      </c>
      <c r="F497" t="s">
        <v>73</v>
      </c>
      <c r="G497">
        <f t="shared" si="7"/>
        <v>2020</v>
      </c>
    </row>
    <row r="498" spans="1:7" x14ac:dyDescent="0.25">
      <c r="A498" t="s">
        <v>41</v>
      </c>
      <c r="B498" t="s">
        <v>38</v>
      </c>
      <c r="C498" t="s">
        <v>38</v>
      </c>
      <c r="D498" s="1">
        <v>43466</v>
      </c>
      <c r="E498">
        <v>10592</v>
      </c>
      <c r="F498" t="s">
        <v>73</v>
      </c>
      <c r="G498">
        <f t="shared" si="7"/>
        <v>2019</v>
      </c>
    </row>
    <row r="499" spans="1:7" x14ac:dyDescent="0.25">
      <c r="A499" t="s">
        <v>41</v>
      </c>
      <c r="B499" t="s">
        <v>38</v>
      </c>
      <c r="C499" t="s">
        <v>38</v>
      </c>
      <c r="D499" s="1">
        <v>43101</v>
      </c>
      <c r="E499">
        <v>11568</v>
      </c>
      <c r="F499" t="s">
        <v>73</v>
      </c>
      <c r="G499">
        <f t="shared" si="7"/>
        <v>2018</v>
      </c>
    </row>
    <row r="500" spans="1:7" x14ac:dyDescent="0.25">
      <c r="A500" t="s">
        <v>40</v>
      </c>
      <c r="B500" t="s">
        <v>38</v>
      </c>
      <c r="C500" t="s">
        <v>38</v>
      </c>
      <c r="D500" s="1">
        <v>44927</v>
      </c>
      <c r="E500">
        <v>233078</v>
      </c>
      <c r="F500" t="s">
        <v>73</v>
      </c>
      <c r="G500">
        <f t="shared" si="7"/>
        <v>2023</v>
      </c>
    </row>
    <row r="501" spans="1:7" x14ac:dyDescent="0.25">
      <c r="A501" t="s">
        <v>40</v>
      </c>
      <c r="B501" t="s">
        <v>38</v>
      </c>
      <c r="C501" t="s">
        <v>38</v>
      </c>
      <c r="D501" s="1">
        <v>44562</v>
      </c>
      <c r="E501">
        <v>206633</v>
      </c>
      <c r="F501" t="s">
        <v>73</v>
      </c>
      <c r="G501">
        <f t="shared" si="7"/>
        <v>2022</v>
      </c>
    </row>
    <row r="502" spans="1:7" x14ac:dyDescent="0.25">
      <c r="A502" t="s">
        <v>40</v>
      </c>
      <c r="B502" t="s">
        <v>38</v>
      </c>
      <c r="C502" t="s">
        <v>38</v>
      </c>
      <c r="D502" s="1">
        <v>44197</v>
      </c>
      <c r="E502">
        <v>230061</v>
      </c>
      <c r="F502" t="s">
        <v>73</v>
      </c>
      <c r="G502">
        <f t="shared" si="7"/>
        <v>2021</v>
      </c>
    </row>
    <row r="503" spans="1:7" x14ac:dyDescent="0.25">
      <c r="A503" t="s">
        <v>40</v>
      </c>
      <c r="B503" t="s">
        <v>38</v>
      </c>
      <c r="C503" t="s">
        <v>38</v>
      </c>
      <c r="D503" s="1">
        <v>43831</v>
      </c>
      <c r="E503">
        <v>184320</v>
      </c>
      <c r="F503" t="s">
        <v>73</v>
      </c>
      <c r="G503">
        <f t="shared" si="7"/>
        <v>2020</v>
      </c>
    </row>
    <row r="504" spans="1:7" x14ac:dyDescent="0.25">
      <c r="A504" t="s">
        <v>40</v>
      </c>
      <c r="B504" t="s">
        <v>38</v>
      </c>
      <c r="C504" t="s">
        <v>38</v>
      </c>
      <c r="D504" s="1">
        <v>43466</v>
      </c>
      <c r="E504">
        <v>208099</v>
      </c>
      <c r="F504" t="s">
        <v>73</v>
      </c>
      <c r="G504">
        <f t="shared" si="7"/>
        <v>2019</v>
      </c>
    </row>
    <row r="505" spans="1:7" x14ac:dyDescent="0.25">
      <c r="A505" t="s">
        <v>40</v>
      </c>
      <c r="B505" t="s">
        <v>38</v>
      </c>
      <c r="C505" t="s">
        <v>38</v>
      </c>
      <c r="D505" s="1">
        <v>43101</v>
      </c>
      <c r="E505">
        <v>121940</v>
      </c>
      <c r="F505" t="s">
        <v>73</v>
      </c>
      <c r="G505">
        <f t="shared" si="7"/>
        <v>2018</v>
      </c>
    </row>
    <row r="506" spans="1:7" x14ac:dyDescent="0.25">
      <c r="A506" t="s">
        <v>42</v>
      </c>
      <c r="B506" t="s">
        <v>38</v>
      </c>
      <c r="C506" t="s">
        <v>38</v>
      </c>
      <c r="D506" s="1">
        <v>44927</v>
      </c>
      <c r="E506">
        <v>274372</v>
      </c>
      <c r="F506" t="s">
        <v>73</v>
      </c>
      <c r="G506">
        <f t="shared" si="7"/>
        <v>2023</v>
      </c>
    </row>
    <row r="507" spans="1:7" x14ac:dyDescent="0.25">
      <c r="A507" t="s">
        <v>42</v>
      </c>
      <c r="B507" t="s">
        <v>38</v>
      </c>
      <c r="C507" t="s">
        <v>38</v>
      </c>
      <c r="D507" s="1">
        <v>44562</v>
      </c>
      <c r="E507">
        <v>243812</v>
      </c>
      <c r="F507" t="s">
        <v>73</v>
      </c>
      <c r="G507">
        <f t="shared" si="7"/>
        <v>2022</v>
      </c>
    </row>
    <row r="508" spans="1:7" x14ac:dyDescent="0.25">
      <c r="A508" t="s">
        <v>42</v>
      </c>
      <c r="B508" t="s">
        <v>38</v>
      </c>
      <c r="C508" t="s">
        <v>38</v>
      </c>
      <c r="D508" s="1">
        <v>44197</v>
      </c>
      <c r="E508">
        <v>269194</v>
      </c>
      <c r="F508" t="s">
        <v>73</v>
      </c>
      <c r="G508">
        <f t="shared" si="7"/>
        <v>2021</v>
      </c>
    </row>
    <row r="509" spans="1:7" x14ac:dyDescent="0.25">
      <c r="A509" t="s">
        <v>42</v>
      </c>
      <c r="B509" t="s">
        <v>38</v>
      </c>
      <c r="C509" t="s">
        <v>38</v>
      </c>
      <c r="D509" s="1">
        <v>43831</v>
      </c>
      <c r="E509">
        <v>213313</v>
      </c>
      <c r="F509" t="s">
        <v>73</v>
      </c>
      <c r="G509">
        <f t="shared" si="7"/>
        <v>2020</v>
      </c>
    </row>
    <row r="510" spans="1:7" x14ac:dyDescent="0.25">
      <c r="A510" t="s">
        <v>42</v>
      </c>
      <c r="B510" t="s">
        <v>38</v>
      </c>
      <c r="C510" t="s">
        <v>38</v>
      </c>
      <c r="D510" s="1">
        <v>43466</v>
      </c>
      <c r="E510">
        <v>265038</v>
      </c>
      <c r="F510" t="s">
        <v>73</v>
      </c>
      <c r="G510">
        <f t="shared" si="7"/>
        <v>2019</v>
      </c>
    </row>
    <row r="511" spans="1:7" x14ac:dyDescent="0.25">
      <c r="A511" t="s">
        <v>42</v>
      </c>
      <c r="B511" t="s">
        <v>38</v>
      </c>
      <c r="C511" t="s">
        <v>38</v>
      </c>
      <c r="D511" s="1">
        <v>43101</v>
      </c>
      <c r="E511">
        <v>181152</v>
      </c>
      <c r="F511" t="s">
        <v>73</v>
      </c>
      <c r="G511">
        <f t="shared" si="7"/>
        <v>2018</v>
      </c>
    </row>
    <row r="512" spans="1:7" x14ac:dyDescent="0.25">
      <c r="A512" t="s">
        <v>91</v>
      </c>
      <c r="B512" t="s">
        <v>38</v>
      </c>
      <c r="C512" t="s">
        <v>38</v>
      </c>
      <c r="D512" s="1">
        <v>44927</v>
      </c>
      <c r="E512">
        <v>1247</v>
      </c>
      <c r="F512" t="s">
        <v>73</v>
      </c>
      <c r="G512">
        <f t="shared" si="7"/>
        <v>2023</v>
      </c>
    </row>
    <row r="513" spans="1:7" x14ac:dyDescent="0.25">
      <c r="A513" t="s">
        <v>91</v>
      </c>
      <c r="B513" t="s">
        <v>38</v>
      </c>
      <c r="C513" t="s">
        <v>38</v>
      </c>
      <c r="D513" s="1">
        <v>44562</v>
      </c>
      <c r="E513">
        <v>866</v>
      </c>
      <c r="F513" t="s">
        <v>73</v>
      </c>
      <c r="G513">
        <f t="shared" si="7"/>
        <v>2022</v>
      </c>
    </row>
    <row r="514" spans="1:7" x14ac:dyDescent="0.25">
      <c r="A514" t="s">
        <v>91</v>
      </c>
      <c r="B514" t="s">
        <v>38</v>
      </c>
      <c r="C514" t="s">
        <v>38</v>
      </c>
      <c r="D514" s="1">
        <v>44197</v>
      </c>
      <c r="E514">
        <v>1398</v>
      </c>
      <c r="F514" t="s">
        <v>73</v>
      </c>
      <c r="G514">
        <f t="shared" si="7"/>
        <v>2021</v>
      </c>
    </row>
    <row r="515" spans="1:7" x14ac:dyDescent="0.25">
      <c r="A515" t="s">
        <v>91</v>
      </c>
      <c r="B515" t="s">
        <v>38</v>
      </c>
      <c r="C515" t="s">
        <v>38</v>
      </c>
      <c r="D515" s="1">
        <v>43831</v>
      </c>
      <c r="E515">
        <v>4120</v>
      </c>
      <c r="F515" t="s">
        <v>73</v>
      </c>
      <c r="G515">
        <f t="shared" ref="G515:G578" si="8">YEAR(D515)</f>
        <v>2020</v>
      </c>
    </row>
    <row r="516" spans="1:7" x14ac:dyDescent="0.25">
      <c r="A516" t="s">
        <v>91</v>
      </c>
      <c r="B516" t="s">
        <v>38</v>
      </c>
      <c r="C516" t="s">
        <v>38</v>
      </c>
      <c r="D516" s="1">
        <v>43466</v>
      </c>
      <c r="E516">
        <v>4468</v>
      </c>
      <c r="F516" t="s">
        <v>73</v>
      </c>
      <c r="G516">
        <f t="shared" si="8"/>
        <v>2019</v>
      </c>
    </row>
    <row r="517" spans="1:7" x14ac:dyDescent="0.25">
      <c r="A517" t="s">
        <v>91</v>
      </c>
      <c r="B517" t="s">
        <v>38</v>
      </c>
      <c r="C517" t="s">
        <v>38</v>
      </c>
      <c r="D517" s="1">
        <v>43101</v>
      </c>
      <c r="E517">
        <v>1524</v>
      </c>
      <c r="F517" t="s">
        <v>73</v>
      </c>
      <c r="G517">
        <f t="shared" si="8"/>
        <v>2018</v>
      </c>
    </row>
    <row r="518" spans="1:7" x14ac:dyDescent="0.25">
      <c r="A518" t="s">
        <v>92</v>
      </c>
      <c r="B518" t="s">
        <v>38</v>
      </c>
      <c r="C518" t="s">
        <v>38</v>
      </c>
      <c r="D518" s="1">
        <v>44927</v>
      </c>
      <c r="E518">
        <v>3514</v>
      </c>
      <c r="F518" t="s">
        <v>73</v>
      </c>
      <c r="G518">
        <f t="shared" si="8"/>
        <v>2023</v>
      </c>
    </row>
    <row r="519" spans="1:7" x14ac:dyDescent="0.25">
      <c r="A519" t="s">
        <v>92</v>
      </c>
      <c r="B519" t="s">
        <v>38</v>
      </c>
      <c r="C519" t="s">
        <v>38</v>
      </c>
      <c r="D519" s="1">
        <v>44562</v>
      </c>
      <c r="E519">
        <v>13950</v>
      </c>
      <c r="F519" t="s">
        <v>73</v>
      </c>
      <c r="G519">
        <f t="shared" si="8"/>
        <v>2022</v>
      </c>
    </row>
    <row r="520" spans="1:7" x14ac:dyDescent="0.25">
      <c r="A520" t="s">
        <v>92</v>
      </c>
      <c r="B520" t="s">
        <v>38</v>
      </c>
      <c r="C520" t="s">
        <v>38</v>
      </c>
      <c r="D520" s="1">
        <v>44197</v>
      </c>
      <c r="E520">
        <v>28278</v>
      </c>
      <c r="F520" t="s">
        <v>73</v>
      </c>
      <c r="G520">
        <f t="shared" si="8"/>
        <v>2021</v>
      </c>
    </row>
    <row r="521" spans="1:7" x14ac:dyDescent="0.25">
      <c r="A521" t="s">
        <v>92</v>
      </c>
      <c r="B521" t="s">
        <v>38</v>
      </c>
      <c r="C521" t="s">
        <v>38</v>
      </c>
      <c r="D521" s="1">
        <v>43831</v>
      </c>
      <c r="E521">
        <v>48162</v>
      </c>
      <c r="F521" t="s">
        <v>73</v>
      </c>
      <c r="G521">
        <f t="shared" si="8"/>
        <v>2020</v>
      </c>
    </row>
    <row r="522" spans="1:7" x14ac:dyDescent="0.25">
      <c r="A522" t="s">
        <v>92</v>
      </c>
      <c r="B522" t="s">
        <v>38</v>
      </c>
      <c r="C522" t="s">
        <v>38</v>
      </c>
      <c r="D522" s="1">
        <v>43466</v>
      </c>
      <c r="E522">
        <v>54075</v>
      </c>
      <c r="F522" t="s">
        <v>73</v>
      </c>
      <c r="G522">
        <f t="shared" si="8"/>
        <v>2019</v>
      </c>
    </row>
    <row r="523" spans="1:7" x14ac:dyDescent="0.25">
      <c r="A523" t="s">
        <v>92</v>
      </c>
      <c r="B523" t="s">
        <v>38</v>
      </c>
      <c r="C523" t="s">
        <v>38</v>
      </c>
      <c r="D523" s="1">
        <v>43101</v>
      </c>
      <c r="E523">
        <v>40425</v>
      </c>
      <c r="F523" t="s">
        <v>73</v>
      </c>
      <c r="G523">
        <f t="shared" si="8"/>
        <v>2018</v>
      </c>
    </row>
    <row r="524" spans="1:7" x14ac:dyDescent="0.25">
      <c r="A524" t="s">
        <v>93</v>
      </c>
      <c r="B524" t="s">
        <v>38</v>
      </c>
      <c r="C524" t="s">
        <v>38</v>
      </c>
      <c r="D524" s="1">
        <v>44927</v>
      </c>
      <c r="E524">
        <v>86572</v>
      </c>
      <c r="F524" t="s">
        <v>73</v>
      </c>
      <c r="G524">
        <f t="shared" si="8"/>
        <v>2023</v>
      </c>
    </row>
    <row r="525" spans="1:7" x14ac:dyDescent="0.25">
      <c r="A525" t="s">
        <v>93</v>
      </c>
      <c r="B525" t="s">
        <v>38</v>
      </c>
      <c r="C525" t="s">
        <v>38</v>
      </c>
      <c r="D525" s="1">
        <v>44562</v>
      </c>
      <c r="E525">
        <v>94593</v>
      </c>
      <c r="F525" t="s">
        <v>73</v>
      </c>
      <c r="G525">
        <f t="shared" si="8"/>
        <v>2022</v>
      </c>
    </row>
    <row r="526" spans="1:7" x14ac:dyDescent="0.25">
      <c r="A526" t="s">
        <v>93</v>
      </c>
      <c r="B526" t="s">
        <v>38</v>
      </c>
      <c r="C526" t="s">
        <v>38</v>
      </c>
      <c r="D526" s="1">
        <v>44197</v>
      </c>
      <c r="E526">
        <v>318992</v>
      </c>
      <c r="F526" t="s">
        <v>73</v>
      </c>
      <c r="G526">
        <f t="shared" si="8"/>
        <v>2021</v>
      </c>
    </row>
    <row r="527" spans="1:7" x14ac:dyDescent="0.25">
      <c r="A527" t="s">
        <v>93</v>
      </c>
      <c r="B527" t="s">
        <v>38</v>
      </c>
      <c r="C527" t="s">
        <v>38</v>
      </c>
      <c r="D527" s="1">
        <v>43831</v>
      </c>
      <c r="E527">
        <v>300267</v>
      </c>
      <c r="F527" t="s">
        <v>73</v>
      </c>
      <c r="G527">
        <f t="shared" si="8"/>
        <v>2020</v>
      </c>
    </row>
    <row r="528" spans="1:7" x14ac:dyDescent="0.25">
      <c r="A528" t="s">
        <v>93</v>
      </c>
      <c r="B528" t="s">
        <v>38</v>
      </c>
      <c r="C528" t="s">
        <v>38</v>
      </c>
      <c r="D528" s="1">
        <v>43466</v>
      </c>
      <c r="E528">
        <v>86080</v>
      </c>
      <c r="F528" t="s">
        <v>73</v>
      </c>
      <c r="G528">
        <f t="shared" si="8"/>
        <v>2019</v>
      </c>
    </row>
    <row r="529" spans="1:7" x14ac:dyDescent="0.25">
      <c r="A529" t="s">
        <v>93</v>
      </c>
      <c r="B529" t="s">
        <v>38</v>
      </c>
      <c r="C529" t="s">
        <v>38</v>
      </c>
      <c r="D529" s="1">
        <v>43101</v>
      </c>
      <c r="E529">
        <v>68551</v>
      </c>
      <c r="F529" t="s">
        <v>73</v>
      </c>
      <c r="G529">
        <f t="shared" si="8"/>
        <v>2018</v>
      </c>
    </row>
    <row r="530" spans="1:7" x14ac:dyDescent="0.25">
      <c r="A530" t="s">
        <v>43</v>
      </c>
      <c r="B530" t="s">
        <v>38</v>
      </c>
      <c r="C530" t="s">
        <v>38</v>
      </c>
      <c r="D530" s="1">
        <v>44927</v>
      </c>
      <c r="E530">
        <v>219414</v>
      </c>
      <c r="F530" t="s">
        <v>73</v>
      </c>
      <c r="G530">
        <f t="shared" si="8"/>
        <v>2023</v>
      </c>
    </row>
    <row r="531" spans="1:7" x14ac:dyDescent="0.25">
      <c r="A531" t="s">
        <v>43</v>
      </c>
      <c r="B531" t="s">
        <v>38</v>
      </c>
      <c r="C531" t="s">
        <v>38</v>
      </c>
      <c r="D531" s="1">
        <v>44562</v>
      </c>
      <c r="E531">
        <v>205677</v>
      </c>
      <c r="F531" t="s">
        <v>73</v>
      </c>
      <c r="G531">
        <f t="shared" si="8"/>
        <v>2022</v>
      </c>
    </row>
    <row r="532" spans="1:7" x14ac:dyDescent="0.25">
      <c r="A532" t="s">
        <v>43</v>
      </c>
      <c r="B532" t="s">
        <v>38</v>
      </c>
      <c r="C532" t="s">
        <v>38</v>
      </c>
      <c r="D532" s="1">
        <v>44197</v>
      </c>
      <c r="E532">
        <v>0</v>
      </c>
      <c r="F532" t="s">
        <v>73</v>
      </c>
      <c r="G532">
        <f t="shared" si="8"/>
        <v>2021</v>
      </c>
    </row>
    <row r="533" spans="1:7" x14ac:dyDescent="0.25">
      <c r="A533" t="s">
        <v>43</v>
      </c>
      <c r="B533" t="s">
        <v>38</v>
      </c>
      <c r="C533" t="s">
        <v>38</v>
      </c>
      <c r="D533" s="1">
        <v>43831</v>
      </c>
      <c r="E533">
        <v>0</v>
      </c>
      <c r="F533" t="s">
        <v>73</v>
      </c>
      <c r="G533">
        <f t="shared" si="8"/>
        <v>2020</v>
      </c>
    </row>
    <row r="534" spans="1:7" x14ac:dyDescent="0.25">
      <c r="A534" t="s">
        <v>43</v>
      </c>
      <c r="B534" t="s">
        <v>38</v>
      </c>
      <c r="C534" t="s">
        <v>38</v>
      </c>
      <c r="D534" s="1">
        <v>43466</v>
      </c>
      <c r="E534">
        <v>0</v>
      </c>
      <c r="F534" t="s">
        <v>73</v>
      </c>
      <c r="G534">
        <f t="shared" si="8"/>
        <v>2019</v>
      </c>
    </row>
    <row r="535" spans="1:7" x14ac:dyDescent="0.25">
      <c r="A535" t="s">
        <v>43</v>
      </c>
      <c r="B535" t="s">
        <v>38</v>
      </c>
      <c r="C535" t="s">
        <v>38</v>
      </c>
      <c r="D535" s="1">
        <v>43101</v>
      </c>
      <c r="E535">
        <v>0</v>
      </c>
      <c r="F535" t="s">
        <v>73</v>
      </c>
      <c r="G535">
        <f t="shared" si="8"/>
        <v>2018</v>
      </c>
    </row>
    <row r="536" spans="1:7" x14ac:dyDescent="0.25">
      <c r="A536" t="s">
        <v>94</v>
      </c>
      <c r="B536" t="s">
        <v>38</v>
      </c>
      <c r="C536" t="s">
        <v>38</v>
      </c>
      <c r="D536" s="1">
        <v>44927</v>
      </c>
      <c r="E536">
        <v>310747</v>
      </c>
      <c r="F536" t="s">
        <v>73</v>
      </c>
      <c r="G536">
        <f t="shared" si="8"/>
        <v>2023</v>
      </c>
    </row>
    <row r="537" spans="1:7" x14ac:dyDescent="0.25">
      <c r="A537" t="s">
        <v>94</v>
      </c>
      <c r="B537" t="s">
        <v>38</v>
      </c>
      <c r="C537" t="s">
        <v>38</v>
      </c>
      <c r="D537" s="1">
        <v>44562</v>
      </c>
      <c r="E537">
        <v>315086</v>
      </c>
      <c r="F537" t="s">
        <v>73</v>
      </c>
      <c r="G537">
        <f t="shared" si="8"/>
        <v>2022</v>
      </c>
    </row>
    <row r="538" spans="1:7" x14ac:dyDescent="0.25">
      <c r="A538" t="s">
        <v>94</v>
      </c>
      <c r="B538" t="s">
        <v>38</v>
      </c>
      <c r="C538" t="s">
        <v>38</v>
      </c>
      <c r="D538" s="1">
        <v>44197</v>
      </c>
      <c r="E538">
        <v>348668</v>
      </c>
      <c r="F538" t="s">
        <v>73</v>
      </c>
      <c r="G538">
        <f t="shared" si="8"/>
        <v>2021</v>
      </c>
    </row>
    <row r="539" spans="1:7" x14ac:dyDescent="0.25">
      <c r="A539" t="s">
        <v>94</v>
      </c>
      <c r="B539" t="s">
        <v>38</v>
      </c>
      <c r="C539" t="s">
        <v>38</v>
      </c>
      <c r="D539" s="1">
        <v>43831</v>
      </c>
      <c r="E539">
        <v>352549</v>
      </c>
      <c r="F539" t="s">
        <v>73</v>
      </c>
      <c r="G539">
        <f t="shared" si="8"/>
        <v>2020</v>
      </c>
    </row>
    <row r="540" spans="1:7" x14ac:dyDescent="0.25">
      <c r="A540" t="s">
        <v>94</v>
      </c>
      <c r="B540" t="s">
        <v>38</v>
      </c>
      <c r="C540" t="s">
        <v>38</v>
      </c>
      <c r="D540" s="1">
        <v>43466</v>
      </c>
      <c r="E540">
        <v>144623</v>
      </c>
      <c r="F540" t="s">
        <v>73</v>
      </c>
      <c r="G540">
        <f t="shared" si="8"/>
        <v>2019</v>
      </c>
    </row>
    <row r="541" spans="1:7" x14ac:dyDescent="0.25">
      <c r="A541" t="s">
        <v>94</v>
      </c>
      <c r="B541" t="s">
        <v>38</v>
      </c>
      <c r="C541" t="s">
        <v>38</v>
      </c>
      <c r="D541" s="1">
        <v>43101</v>
      </c>
      <c r="E541">
        <v>110500</v>
      </c>
      <c r="F541" t="s">
        <v>73</v>
      </c>
      <c r="G541">
        <f t="shared" si="8"/>
        <v>2018</v>
      </c>
    </row>
    <row r="542" spans="1:7" x14ac:dyDescent="0.25">
      <c r="A542" t="s">
        <v>45</v>
      </c>
      <c r="B542" t="s">
        <v>38</v>
      </c>
      <c r="C542" t="s">
        <v>38</v>
      </c>
      <c r="D542" s="1">
        <v>44927</v>
      </c>
      <c r="E542">
        <v>585119</v>
      </c>
      <c r="F542" t="s">
        <v>73</v>
      </c>
      <c r="G542">
        <f t="shared" si="8"/>
        <v>2023</v>
      </c>
    </row>
    <row r="543" spans="1:7" x14ac:dyDescent="0.25">
      <c r="A543" t="s">
        <v>45</v>
      </c>
      <c r="B543" t="s">
        <v>38</v>
      </c>
      <c r="C543" t="s">
        <v>38</v>
      </c>
      <c r="D543" s="1">
        <v>44562</v>
      </c>
      <c r="E543">
        <v>558898</v>
      </c>
      <c r="F543" t="s">
        <v>73</v>
      </c>
      <c r="G543">
        <f t="shared" si="8"/>
        <v>2022</v>
      </c>
    </row>
    <row r="544" spans="1:7" x14ac:dyDescent="0.25">
      <c r="A544" t="s">
        <v>45</v>
      </c>
      <c r="B544" t="s">
        <v>38</v>
      </c>
      <c r="C544" t="s">
        <v>38</v>
      </c>
      <c r="D544" s="1">
        <v>44197</v>
      </c>
      <c r="E544">
        <v>617862</v>
      </c>
      <c r="F544" t="s">
        <v>73</v>
      </c>
      <c r="G544">
        <f t="shared" si="8"/>
        <v>2021</v>
      </c>
    </row>
    <row r="545" spans="1:7" x14ac:dyDescent="0.25">
      <c r="A545" t="s">
        <v>45</v>
      </c>
      <c r="B545" t="s">
        <v>38</v>
      </c>
      <c r="C545" t="s">
        <v>38</v>
      </c>
      <c r="D545" s="1">
        <v>43831</v>
      </c>
      <c r="E545">
        <v>585862</v>
      </c>
      <c r="F545" t="s">
        <v>73</v>
      </c>
      <c r="G545">
        <f t="shared" si="8"/>
        <v>2020</v>
      </c>
    </row>
    <row r="546" spans="1:7" x14ac:dyDescent="0.25">
      <c r="A546" t="s">
        <v>45</v>
      </c>
      <c r="B546" t="s">
        <v>38</v>
      </c>
      <c r="C546" t="s">
        <v>38</v>
      </c>
      <c r="D546" s="1">
        <v>43466</v>
      </c>
      <c r="E546">
        <v>409661</v>
      </c>
      <c r="F546" t="s">
        <v>73</v>
      </c>
      <c r="G546">
        <f t="shared" si="8"/>
        <v>2019</v>
      </c>
    </row>
    <row r="547" spans="1:7" x14ac:dyDescent="0.25">
      <c r="A547" t="s">
        <v>45</v>
      </c>
      <c r="B547" t="s">
        <v>38</v>
      </c>
      <c r="C547" t="s">
        <v>38</v>
      </c>
      <c r="D547" s="1">
        <v>43101</v>
      </c>
      <c r="E547">
        <v>291652</v>
      </c>
      <c r="F547" t="s">
        <v>73</v>
      </c>
      <c r="G547">
        <f t="shared" si="8"/>
        <v>2018</v>
      </c>
    </row>
    <row r="548" spans="1:7" x14ac:dyDescent="0.25">
      <c r="A548" t="s">
        <v>95</v>
      </c>
      <c r="B548" t="s">
        <v>38</v>
      </c>
      <c r="C548" t="s">
        <v>38</v>
      </c>
      <c r="D548" s="1">
        <v>44927</v>
      </c>
      <c r="E548">
        <v>223840</v>
      </c>
      <c r="F548" t="s">
        <v>73</v>
      </c>
      <c r="G548">
        <f t="shared" si="8"/>
        <v>2023</v>
      </c>
    </row>
    <row r="549" spans="1:7" x14ac:dyDescent="0.25">
      <c r="A549" t="s">
        <v>95</v>
      </c>
      <c r="B549" t="s">
        <v>38</v>
      </c>
      <c r="C549" t="s">
        <v>38</v>
      </c>
      <c r="D549" s="1">
        <v>44562</v>
      </c>
      <c r="E549">
        <v>241712</v>
      </c>
      <c r="F549" t="s">
        <v>73</v>
      </c>
      <c r="G549">
        <f t="shared" si="8"/>
        <v>2022</v>
      </c>
    </row>
    <row r="550" spans="1:7" x14ac:dyDescent="0.25">
      <c r="A550" t="s">
        <v>95</v>
      </c>
      <c r="B550" t="s">
        <v>38</v>
      </c>
      <c r="C550" t="s">
        <v>38</v>
      </c>
      <c r="D550" s="1">
        <v>44197</v>
      </c>
      <c r="E550">
        <v>243206</v>
      </c>
      <c r="F550" t="s">
        <v>73</v>
      </c>
      <c r="G550">
        <f t="shared" si="8"/>
        <v>2021</v>
      </c>
    </row>
    <row r="551" spans="1:7" x14ac:dyDescent="0.25">
      <c r="A551" t="s">
        <v>95</v>
      </c>
      <c r="B551" t="s">
        <v>38</v>
      </c>
      <c r="C551" t="s">
        <v>38</v>
      </c>
      <c r="D551" s="1">
        <v>43831</v>
      </c>
      <c r="E551">
        <v>209525</v>
      </c>
      <c r="F551" t="s">
        <v>73</v>
      </c>
      <c r="G551">
        <f t="shared" si="8"/>
        <v>2020</v>
      </c>
    </row>
    <row r="552" spans="1:7" x14ac:dyDescent="0.25">
      <c r="A552" t="s">
        <v>95</v>
      </c>
      <c r="B552" t="s">
        <v>38</v>
      </c>
      <c r="C552" t="s">
        <v>38</v>
      </c>
      <c r="D552" s="1">
        <v>43466</v>
      </c>
      <c r="E552">
        <v>220408</v>
      </c>
      <c r="F552" t="s">
        <v>73</v>
      </c>
      <c r="G552">
        <f t="shared" si="8"/>
        <v>2019</v>
      </c>
    </row>
    <row r="553" spans="1:7" x14ac:dyDescent="0.25">
      <c r="A553" t="s">
        <v>95</v>
      </c>
      <c r="B553" t="s">
        <v>38</v>
      </c>
      <c r="C553" t="s">
        <v>38</v>
      </c>
      <c r="D553" s="1">
        <v>43101</v>
      </c>
      <c r="E553">
        <v>203657</v>
      </c>
      <c r="F553" t="s">
        <v>73</v>
      </c>
      <c r="G553">
        <f t="shared" si="8"/>
        <v>2018</v>
      </c>
    </row>
    <row r="554" spans="1:7" x14ac:dyDescent="0.25">
      <c r="A554" t="s">
        <v>49</v>
      </c>
      <c r="B554" t="s">
        <v>38</v>
      </c>
      <c r="C554" t="s">
        <v>38</v>
      </c>
      <c r="D554" s="1">
        <v>44927</v>
      </c>
      <c r="E554">
        <v>43680</v>
      </c>
      <c r="F554" t="s">
        <v>73</v>
      </c>
      <c r="G554">
        <f t="shared" si="8"/>
        <v>2023</v>
      </c>
    </row>
    <row r="555" spans="1:7" x14ac:dyDescent="0.25">
      <c r="A555" t="s">
        <v>49</v>
      </c>
      <c r="B555" t="s">
        <v>38</v>
      </c>
      <c r="C555" t="s">
        <v>38</v>
      </c>
      <c r="D555" s="1">
        <v>44562</v>
      </c>
      <c r="E555">
        <v>44154</v>
      </c>
      <c r="F555" t="s">
        <v>73</v>
      </c>
      <c r="G555">
        <f t="shared" si="8"/>
        <v>2022</v>
      </c>
    </row>
    <row r="556" spans="1:7" x14ac:dyDescent="0.25">
      <c r="A556" t="s">
        <v>49</v>
      </c>
      <c r="B556" t="s">
        <v>38</v>
      </c>
      <c r="C556" t="s">
        <v>38</v>
      </c>
      <c r="D556" s="1">
        <v>44197</v>
      </c>
      <c r="E556">
        <v>41267</v>
      </c>
      <c r="F556" t="s">
        <v>73</v>
      </c>
      <c r="G556">
        <f t="shared" si="8"/>
        <v>2021</v>
      </c>
    </row>
    <row r="557" spans="1:7" x14ac:dyDescent="0.25">
      <c r="A557" t="s">
        <v>49</v>
      </c>
      <c r="B557" t="s">
        <v>38</v>
      </c>
      <c r="C557" t="s">
        <v>38</v>
      </c>
      <c r="D557" s="1">
        <v>43831</v>
      </c>
      <c r="E557">
        <v>35884</v>
      </c>
      <c r="F557" t="s">
        <v>73</v>
      </c>
      <c r="G557">
        <f t="shared" si="8"/>
        <v>2020</v>
      </c>
    </row>
    <row r="558" spans="1:7" x14ac:dyDescent="0.25">
      <c r="A558" t="s">
        <v>49</v>
      </c>
      <c r="B558" t="s">
        <v>38</v>
      </c>
      <c r="C558" t="s">
        <v>38</v>
      </c>
      <c r="D558" s="1">
        <v>43466</v>
      </c>
      <c r="E558">
        <v>0</v>
      </c>
      <c r="F558" t="s">
        <v>73</v>
      </c>
      <c r="G558">
        <f t="shared" si="8"/>
        <v>2019</v>
      </c>
    </row>
    <row r="559" spans="1:7" x14ac:dyDescent="0.25">
      <c r="A559" t="s">
        <v>49</v>
      </c>
      <c r="B559" t="s">
        <v>38</v>
      </c>
      <c r="C559" t="s">
        <v>38</v>
      </c>
      <c r="D559" s="1">
        <v>43101</v>
      </c>
      <c r="E559">
        <v>0</v>
      </c>
      <c r="F559" t="s">
        <v>73</v>
      </c>
      <c r="G559">
        <f t="shared" si="8"/>
        <v>2018</v>
      </c>
    </row>
    <row r="560" spans="1:7" x14ac:dyDescent="0.25">
      <c r="A560" t="s">
        <v>96</v>
      </c>
      <c r="B560" t="s">
        <v>38</v>
      </c>
      <c r="C560" t="s">
        <v>38</v>
      </c>
      <c r="D560" s="1">
        <v>44927</v>
      </c>
      <c r="E560">
        <v>71098</v>
      </c>
      <c r="F560" t="s">
        <v>73</v>
      </c>
      <c r="G560">
        <f t="shared" si="8"/>
        <v>2023</v>
      </c>
    </row>
    <row r="561" spans="1:7" x14ac:dyDescent="0.25">
      <c r="A561" t="s">
        <v>96</v>
      </c>
      <c r="B561" t="s">
        <v>38</v>
      </c>
      <c r="C561" t="s">
        <v>38</v>
      </c>
      <c r="D561" s="1">
        <v>44562</v>
      </c>
      <c r="E561">
        <v>42107</v>
      </c>
      <c r="F561" t="s">
        <v>73</v>
      </c>
      <c r="G561">
        <f t="shared" si="8"/>
        <v>2022</v>
      </c>
    </row>
    <row r="562" spans="1:7" x14ac:dyDescent="0.25">
      <c r="A562" t="s">
        <v>96</v>
      </c>
      <c r="B562" t="s">
        <v>38</v>
      </c>
      <c r="C562" t="s">
        <v>38</v>
      </c>
      <c r="D562" s="1">
        <v>44197</v>
      </c>
      <c r="E562">
        <v>93979</v>
      </c>
      <c r="F562" t="s">
        <v>73</v>
      </c>
      <c r="G562">
        <f t="shared" si="8"/>
        <v>2021</v>
      </c>
    </row>
    <row r="563" spans="1:7" x14ac:dyDescent="0.25">
      <c r="A563" t="s">
        <v>96</v>
      </c>
      <c r="B563" t="s">
        <v>38</v>
      </c>
      <c r="C563" t="s">
        <v>38</v>
      </c>
      <c r="D563" s="1">
        <v>43831</v>
      </c>
      <c r="E563">
        <v>100495</v>
      </c>
      <c r="F563" t="s">
        <v>73</v>
      </c>
      <c r="G563">
        <f t="shared" si="8"/>
        <v>2020</v>
      </c>
    </row>
    <row r="564" spans="1:7" x14ac:dyDescent="0.25">
      <c r="A564" t="s">
        <v>96</v>
      </c>
      <c r="B564" t="s">
        <v>38</v>
      </c>
      <c r="C564" t="s">
        <v>38</v>
      </c>
      <c r="D564" s="1">
        <v>43466</v>
      </c>
      <c r="E564">
        <v>154068</v>
      </c>
      <c r="F564" t="s">
        <v>73</v>
      </c>
      <c r="G564">
        <f t="shared" si="8"/>
        <v>2019</v>
      </c>
    </row>
    <row r="565" spans="1:7" x14ac:dyDescent="0.25">
      <c r="A565" t="s">
        <v>96</v>
      </c>
      <c r="B565" t="s">
        <v>38</v>
      </c>
      <c r="C565" t="s">
        <v>38</v>
      </c>
      <c r="D565" s="1">
        <v>43101</v>
      </c>
      <c r="E565">
        <v>54875</v>
      </c>
      <c r="F565" t="s">
        <v>73</v>
      </c>
      <c r="G565">
        <f t="shared" si="8"/>
        <v>2018</v>
      </c>
    </row>
    <row r="566" spans="1:7" x14ac:dyDescent="0.25">
      <c r="A566" t="s">
        <v>51</v>
      </c>
      <c r="B566" t="s">
        <v>38</v>
      </c>
      <c r="C566" t="s">
        <v>38</v>
      </c>
      <c r="D566" s="1">
        <v>44927</v>
      </c>
      <c r="E566">
        <v>338618</v>
      </c>
      <c r="F566" t="s">
        <v>73</v>
      </c>
      <c r="G566">
        <f t="shared" si="8"/>
        <v>2023</v>
      </c>
    </row>
    <row r="567" spans="1:7" x14ac:dyDescent="0.25">
      <c r="A567" t="s">
        <v>51</v>
      </c>
      <c r="B567" t="s">
        <v>38</v>
      </c>
      <c r="C567" t="s">
        <v>38</v>
      </c>
      <c r="D567" s="1">
        <v>44562</v>
      </c>
      <c r="E567">
        <v>327973</v>
      </c>
      <c r="F567" t="s">
        <v>73</v>
      </c>
      <c r="G567">
        <f t="shared" si="8"/>
        <v>2022</v>
      </c>
    </row>
    <row r="568" spans="1:7" x14ac:dyDescent="0.25">
      <c r="A568" t="s">
        <v>51</v>
      </c>
      <c r="B568" t="s">
        <v>38</v>
      </c>
      <c r="C568" t="s">
        <v>38</v>
      </c>
      <c r="D568" s="1">
        <v>44197</v>
      </c>
      <c r="E568">
        <v>378452</v>
      </c>
      <c r="F568" t="s">
        <v>73</v>
      </c>
      <c r="G568">
        <f t="shared" si="8"/>
        <v>2021</v>
      </c>
    </row>
    <row r="569" spans="1:7" x14ac:dyDescent="0.25">
      <c r="A569" t="s">
        <v>51</v>
      </c>
      <c r="B569" t="s">
        <v>38</v>
      </c>
      <c r="C569" t="s">
        <v>38</v>
      </c>
      <c r="D569" s="1">
        <v>43831</v>
      </c>
      <c r="E569">
        <v>345904</v>
      </c>
      <c r="F569" t="s">
        <v>73</v>
      </c>
      <c r="G569">
        <f t="shared" si="8"/>
        <v>2020</v>
      </c>
    </row>
    <row r="570" spans="1:7" x14ac:dyDescent="0.25">
      <c r="A570" t="s">
        <v>51</v>
      </c>
      <c r="B570" t="s">
        <v>38</v>
      </c>
      <c r="C570" t="s">
        <v>38</v>
      </c>
      <c r="D570" s="1">
        <v>43466</v>
      </c>
      <c r="E570">
        <v>374476</v>
      </c>
      <c r="F570" t="s">
        <v>73</v>
      </c>
      <c r="G570">
        <f t="shared" si="8"/>
        <v>2019</v>
      </c>
    </row>
    <row r="571" spans="1:7" x14ac:dyDescent="0.25">
      <c r="A571" t="s">
        <v>51</v>
      </c>
      <c r="B571" t="s">
        <v>38</v>
      </c>
      <c r="C571" t="s">
        <v>38</v>
      </c>
      <c r="D571" s="1">
        <v>43101</v>
      </c>
      <c r="E571">
        <v>258532</v>
      </c>
      <c r="F571" t="s">
        <v>73</v>
      </c>
      <c r="G571">
        <f t="shared" si="8"/>
        <v>2018</v>
      </c>
    </row>
    <row r="572" spans="1:7" x14ac:dyDescent="0.25">
      <c r="A572" t="s">
        <v>97</v>
      </c>
      <c r="B572" t="s">
        <v>38</v>
      </c>
      <c r="C572" t="s">
        <v>38</v>
      </c>
      <c r="D572" s="1">
        <v>44927</v>
      </c>
      <c r="E572">
        <v>198718</v>
      </c>
      <c r="F572" t="s">
        <v>73</v>
      </c>
      <c r="G572">
        <f t="shared" si="8"/>
        <v>2023</v>
      </c>
    </row>
    <row r="573" spans="1:7" x14ac:dyDescent="0.25">
      <c r="A573" t="s">
        <v>97</v>
      </c>
      <c r="B573" t="s">
        <v>38</v>
      </c>
      <c r="C573" t="s">
        <v>38</v>
      </c>
      <c r="D573" s="1">
        <v>44562</v>
      </c>
      <c r="E573">
        <v>185771</v>
      </c>
      <c r="F573" t="s">
        <v>73</v>
      </c>
      <c r="G573">
        <f t="shared" si="8"/>
        <v>2022</v>
      </c>
    </row>
    <row r="574" spans="1:7" x14ac:dyDescent="0.25">
      <c r="A574" t="s">
        <v>97</v>
      </c>
      <c r="B574" t="s">
        <v>38</v>
      </c>
      <c r="C574" t="s">
        <v>38</v>
      </c>
      <c r="D574" s="1">
        <v>44197</v>
      </c>
      <c r="E574">
        <v>191669</v>
      </c>
      <c r="F574" t="s">
        <v>73</v>
      </c>
      <c r="G574">
        <f t="shared" si="8"/>
        <v>2021</v>
      </c>
    </row>
    <row r="575" spans="1:7" x14ac:dyDescent="0.25">
      <c r="A575" t="s">
        <v>97</v>
      </c>
      <c r="B575" t="s">
        <v>38</v>
      </c>
      <c r="C575" t="s">
        <v>38</v>
      </c>
      <c r="D575" s="1">
        <v>43831</v>
      </c>
      <c r="E575">
        <v>173820</v>
      </c>
      <c r="F575" t="s">
        <v>73</v>
      </c>
      <c r="G575">
        <f t="shared" si="8"/>
        <v>2020</v>
      </c>
    </row>
    <row r="576" spans="1:7" x14ac:dyDescent="0.25">
      <c r="A576" t="s">
        <v>97</v>
      </c>
      <c r="B576" t="s">
        <v>38</v>
      </c>
      <c r="C576" t="s">
        <v>38</v>
      </c>
      <c r="D576" s="1">
        <v>43466</v>
      </c>
      <c r="E576">
        <v>0</v>
      </c>
      <c r="F576" t="s">
        <v>73</v>
      </c>
      <c r="G576">
        <f t="shared" si="8"/>
        <v>2019</v>
      </c>
    </row>
    <row r="577" spans="1:7" x14ac:dyDescent="0.25">
      <c r="A577" t="s">
        <v>97</v>
      </c>
      <c r="B577" t="s">
        <v>38</v>
      </c>
      <c r="C577" t="s">
        <v>38</v>
      </c>
      <c r="D577" s="1">
        <v>43101</v>
      </c>
      <c r="E577">
        <v>0</v>
      </c>
      <c r="F577" t="s">
        <v>73</v>
      </c>
      <c r="G577">
        <f t="shared" si="8"/>
        <v>2018</v>
      </c>
    </row>
    <row r="578" spans="1:7" x14ac:dyDescent="0.25">
      <c r="A578" t="s">
        <v>98</v>
      </c>
      <c r="B578" t="s">
        <v>38</v>
      </c>
      <c r="C578" t="s">
        <v>38</v>
      </c>
      <c r="D578" s="1">
        <v>44927</v>
      </c>
      <c r="E578">
        <v>47783</v>
      </c>
      <c r="F578" t="s">
        <v>73</v>
      </c>
      <c r="G578">
        <f t="shared" si="8"/>
        <v>2023</v>
      </c>
    </row>
    <row r="579" spans="1:7" x14ac:dyDescent="0.25">
      <c r="A579" t="s">
        <v>98</v>
      </c>
      <c r="B579" t="s">
        <v>38</v>
      </c>
      <c r="C579" t="s">
        <v>38</v>
      </c>
      <c r="D579" s="1">
        <v>44562</v>
      </c>
      <c r="E579">
        <v>45154</v>
      </c>
      <c r="F579" t="s">
        <v>73</v>
      </c>
      <c r="G579">
        <f t="shared" ref="G579:G642" si="9">YEAR(D579)</f>
        <v>2022</v>
      </c>
    </row>
    <row r="580" spans="1:7" x14ac:dyDescent="0.25">
      <c r="A580" t="s">
        <v>98</v>
      </c>
      <c r="B580" t="s">
        <v>38</v>
      </c>
      <c r="C580" t="s">
        <v>38</v>
      </c>
      <c r="D580" s="1">
        <v>44197</v>
      </c>
      <c r="E580">
        <v>47741</v>
      </c>
      <c r="F580" t="s">
        <v>73</v>
      </c>
      <c r="G580">
        <f t="shared" si="9"/>
        <v>2021</v>
      </c>
    </row>
    <row r="581" spans="1:7" x14ac:dyDescent="0.25">
      <c r="A581" t="s">
        <v>98</v>
      </c>
      <c r="B581" t="s">
        <v>38</v>
      </c>
      <c r="C581" t="s">
        <v>38</v>
      </c>
      <c r="D581" s="1">
        <v>43831</v>
      </c>
      <c r="E581">
        <v>46138</v>
      </c>
      <c r="F581" t="s">
        <v>73</v>
      </c>
      <c r="G581">
        <f t="shared" si="9"/>
        <v>2020</v>
      </c>
    </row>
    <row r="582" spans="1:7" x14ac:dyDescent="0.25">
      <c r="A582" t="s">
        <v>98</v>
      </c>
      <c r="B582" t="s">
        <v>38</v>
      </c>
      <c r="C582" t="s">
        <v>38</v>
      </c>
      <c r="D582" s="1">
        <v>43466</v>
      </c>
      <c r="E582">
        <v>35185</v>
      </c>
      <c r="F582" t="s">
        <v>73</v>
      </c>
      <c r="G582">
        <f t="shared" si="9"/>
        <v>2019</v>
      </c>
    </row>
    <row r="583" spans="1:7" x14ac:dyDescent="0.25">
      <c r="A583" t="s">
        <v>98</v>
      </c>
      <c r="B583" t="s">
        <v>38</v>
      </c>
      <c r="C583" t="s">
        <v>38</v>
      </c>
      <c r="D583" s="1">
        <v>43101</v>
      </c>
      <c r="E583">
        <v>33120</v>
      </c>
      <c r="F583" t="s">
        <v>73</v>
      </c>
      <c r="G583">
        <f t="shared" si="9"/>
        <v>2018</v>
      </c>
    </row>
    <row r="584" spans="1:7" x14ac:dyDescent="0.25">
      <c r="A584" t="s">
        <v>99</v>
      </c>
      <c r="B584" t="s">
        <v>38</v>
      </c>
      <c r="C584" t="s">
        <v>38</v>
      </c>
      <c r="D584" s="1">
        <v>44927</v>
      </c>
      <c r="E584">
        <v>246501</v>
      </c>
      <c r="F584" t="s">
        <v>73</v>
      </c>
      <c r="G584">
        <f t="shared" si="9"/>
        <v>2023</v>
      </c>
    </row>
    <row r="585" spans="1:7" x14ac:dyDescent="0.25">
      <c r="A585" t="s">
        <v>99</v>
      </c>
      <c r="B585" t="s">
        <v>38</v>
      </c>
      <c r="C585" t="s">
        <v>38</v>
      </c>
      <c r="D585" s="1">
        <v>44562</v>
      </c>
      <c r="E585">
        <v>230925</v>
      </c>
      <c r="F585" t="s">
        <v>73</v>
      </c>
      <c r="G585">
        <f t="shared" si="9"/>
        <v>2022</v>
      </c>
    </row>
    <row r="586" spans="1:7" x14ac:dyDescent="0.25">
      <c r="A586" t="s">
        <v>99</v>
      </c>
      <c r="B586" t="s">
        <v>38</v>
      </c>
      <c r="C586" t="s">
        <v>38</v>
      </c>
      <c r="D586" s="1">
        <v>44197</v>
      </c>
      <c r="E586">
        <v>239410</v>
      </c>
      <c r="F586" t="s">
        <v>73</v>
      </c>
      <c r="G586">
        <f t="shared" si="9"/>
        <v>2021</v>
      </c>
    </row>
    <row r="587" spans="1:7" x14ac:dyDescent="0.25">
      <c r="A587" t="s">
        <v>99</v>
      </c>
      <c r="B587" t="s">
        <v>38</v>
      </c>
      <c r="C587" t="s">
        <v>38</v>
      </c>
      <c r="D587" s="1">
        <v>43831</v>
      </c>
      <c r="E587">
        <v>219958</v>
      </c>
      <c r="F587" t="s">
        <v>73</v>
      </c>
      <c r="G587">
        <f t="shared" si="9"/>
        <v>2020</v>
      </c>
    </row>
    <row r="588" spans="1:7" x14ac:dyDescent="0.25">
      <c r="A588" t="s">
        <v>99</v>
      </c>
      <c r="B588" t="s">
        <v>38</v>
      </c>
      <c r="C588" t="s">
        <v>38</v>
      </c>
      <c r="D588" s="1">
        <v>43466</v>
      </c>
      <c r="E588">
        <v>35185</v>
      </c>
      <c r="F588" t="s">
        <v>73</v>
      </c>
      <c r="G588">
        <f t="shared" si="9"/>
        <v>2019</v>
      </c>
    </row>
    <row r="589" spans="1:7" x14ac:dyDescent="0.25">
      <c r="A589" t="s">
        <v>99</v>
      </c>
      <c r="B589" t="s">
        <v>38</v>
      </c>
      <c r="C589" t="s">
        <v>38</v>
      </c>
      <c r="D589" s="1">
        <v>43101</v>
      </c>
      <c r="E589">
        <v>33120</v>
      </c>
      <c r="F589" t="s">
        <v>73</v>
      </c>
      <c r="G589">
        <f t="shared" si="9"/>
        <v>2018</v>
      </c>
    </row>
    <row r="590" spans="1:7" x14ac:dyDescent="0.25">
      <c r="A590" t="s">
        <v>55</v>
      </c>
      <c r="B590" t="s">
        <v>38</v>
      </c>
      <c r="C590" t="s">
        <v>38</v>
      </c>
      <c r="D590" s="1">
        <v>44927</v>
      </c>
      <c r="E590">
        <v>585119</v>
      </c>
      <c r="F590" t="s">
        <v>73</v>
      </c>
      <c r="G590">
        <f t="shared" si="9"/>
        <v>2023</v>
      </c>
    </row>
    <row r="591" spans="1:7" x14ac:dyDescent="0.25">
      <c r="A591" t="s">
        <v>55</v>
      </c>
      <c r="B591" t="s">
        <v>38</v>
      </c>
      <c r="C591" t="s">
        <v>38</v>
      </c>
      <c r="D591" s="1">
        <v>44562</v>
      </c>
      <c r="E591">
        <v>558898</v>
      </c>
      <c r="F591" t="s">
        <v>73</v>
      </c>
      <c r="G591">
        <f t="shared" si="9"/>
        <v>2022</v>
      </c>
    </row>
    <row r="592" spans="1:7" x14ac:dyDescent="0.25">
      <c r="A592" t="s">
        <v>55</v>
      </c>
      <c r="B592" t="s">
        <v>38</v>
      </c>
      <c r="C592" t="s">
        <v>38</v>
      </c>
      <c r="D592" s="1">
        <v>44197</v>
      </c>
      <c r="E592">
        <v>617862</v>
      </c>
      <c r="F592" t="s">
        <v>73</v>
      </c>
      <c r="G592">
        <f t="shared" si="9"/>
        <v>2021</v>
      </c>
    </row>
    <row r="593" spans="1:7" x14ac:dyDescent="0.25">
      <c r="A593" t="s">
        <v>55</v>
      </c>
      <c r="B593" t="s">
        <v>38</v>
      </c>
      <c r="C593" t="s">
        <v>38</v>
      </c>
      <c r="D593" s="1">
        <v>43831</v>
      </c>
      <c r="E593">
        <v>585862</v>
      </c>
      <c r="F593" t="s">
        <v>73</v>
      </c>
      <c r="G593">
        <f t="shared" si="9"/>
        <v>2020</v>
      </c>
    </row>
    <row r="594" spans="1:7" x14ac:dyDescent="0.25">
      <c r="A594" t="s">
        <v>55</v>
      </c>
      <c r="B594" t="s">
        <v>38</v>
      </c>
      <c r="C594" t="s">
        <v>38</v>
      </c>
      <c r="D594" s="1">
        <v>43466</v>
      </c>
      <c r="E594">
        <v>409661</v>
      </c>
      <c r="F594" t="s">
        <v>73</v>
      </c>
      <c r="G594">
        <f t="shared" si="9"/>
        <v>2019</v>
      </c>
    </row>
    <row r="595" spans="1:7" x14ac:dyDescent="0.25">
      <c r="A595" t="s">
        <v>55</v>
      </c>
      <c r="B595" t="s">
        <v>38</v>
      </c>
      <c r="C595" t="s">
        <v>38</v>
      </c>
      <c r="D595" s="1">
        <v>43101</v>
      </c>
      <c r="E595">
        <v>291652</v>
      </c>
      <c r="F595" t="s">
        <v>73</v>
      </c>
      <c r="G595">
        <f t="shared" si="9"/>
        <v>2018</v>
      </c>
    </row>
    <row r="596" spans="1:7" x14ac:dyDescent="0.25">
      <c r="A596" t="s">
        <v>58</v>
      </c>
      <c r="B596" t="s">
        <v>38</v>
      </c>
      <c r="C596" t="s">
        <v>38</v>
      </c>
      <c r="D596" s="1">
        <v>44927</v>
      </c>
      <c r="E596">
        <v>0</v>
      </c>
      <c r="F596" t="s">
        <v>73</v>
      </c>
      <c r="G596">
        <f t="shared" si="9"/>
        <v>2023</v>
      </c>
    </row>
    <row r="597" spans="1:7" x14ac:dyDescent="0.25">
      <c r="A597" t="s">
        <v>58</v>
      </c>
      <c r="B597" t="s">
        <v>38</v>
      </c>
      <c r="C597" t="s">
        <v>38</v>
      </c>
      <c r="D597" s="1">
        <v>44562</v>
      </c>
      <c r="E597">
        <v>0</v>
      </c>
      <c r="F597" t="s">
        <v>73</v>
      </c>
      <c r="G597">
        <f t="shared" si="9"/>
        <v>2022</v>
      </c>
    </row>
    <row r="598" spans="1:7" x14ac:dyDescent="0.25">
      <c r="A598" t="s">
        <v>58</v>
      </c>
      <c r="B598" t="s">
        <v>38</v>
      </c>
      <c r="C598" t="s">
        <v>38</v>
      </c>
      <c r="D598" s="1">
        <v>44197</v>
      </c>
      <c r="E598">
        <v>0</v>
      </c>
      <c r="F598" t="s">
        <v>73</v>
      </c>
      <c r="G598">
        <f t="shared" si="9"/>
        <v>2021</v>
      </c>
    </row>
    <row r="599" spans="1:7" x14ac:dyDescent="0.25">
      <c r="A599" t="s">
        <v>58</v>
      </c>
      <c r="B599" t="s">
        <v>38</v>
      </c>
      <c r="C599" t="s">
        <v>38</v>
      </c>
      <c r="D599" s="1">
        <v>43831</v>
      </c>
      <c r="E599">
        <v>0</v>
      </c>
      <c r="F599" t="s">
        <v>73</v>
      </c>
      <c r="G599">
        <f t="shared" si="9"/>
        <v>2020</v>
      </c>
    </row>
    <row r="600" spans="1:7" x14ac:dyDescent="0.25">
      <c r="A600" t="s">
        <v>58</v>
      </c>
      <c r="B600" t="s">
        <v>38</v>
      </c>
      <c r="C600" t="s">
        <v>38</v>
      </c>
      <c r="D600" s="1">
        <v>43466</v>
      </c>
      <c r="E600">
        <v>0</v>
      </c>
      <c r="F600" t="s">
        <v>73</v>
      </c>
      <c r="G600">
        <f t="shared" si="9"/>
        <v>2019</v>
      </c>
    </row>
    <row r="601" spans="1:7" x14ac:dyDescent="0.25">
      <c r="A601" t="s">
        <v>58</v>
      </c>
      <c r="B601" t="s">
        <v>38</v>
      </c>
      <c r="C601" t="s">
        <v>38</v>
      </c>
      <c r="D601" s="1">
        <v>43101</v>
      </c>
      <c r="E601">
        <v>0</v>
      </c>
      <c r="F601" t="s">
        <v>73</v>
      </c>
      <c r="G601">
        <f t="shared" si="9"/>
        <v>2018</v>
      </c>
    </row>
    <row r="602" spans="1:7" x14ac:dyDescent="0.25">
      <c r="A602" t="s">
        <v>60</v>
      </c>
      <c r="B602" t="s">
        <v>61</v>
      </c>
      <c r="C602" t="s">
        <v>61</v>
      </c>
      <c r="D602" s="1">
        <v>44927</v>
      </c>
      <c r="E602">
        <v>3873632</v>
      </c>
      <c r="F602" t="s">
        <v>73</v>
      </c>
      <c r="G602">
        <f t="shared" si="9"/>
        <v>2023</v>
      </c>
    </row>
    <row r="603" spans="1:7" x14ac:dyDescent="0.25">
      <c r="A603" t="s">
        <v>60</v>
      </c>
      <c r="B603" t="s">
        <v>61</v>
      </c>
      <c r="C603" t="s">
        <v>61</v>
      </c>
      <c r="D603" s="1">
        <v>44562</v>
      </c>
      <c r="E603">
        <v>3751564</v>
      </c>
      <c r="F603" t="s">
        <v>73</v>
      </c>
      <c r="G603">
        <f t="shared" si="9"/>
        <v>2022</v>
      </c>
    </row>
    <row r="604" spans="1:7" x14ac:dyDescent="0.25">
      <c r="A604" t="s">
        <v>60</v>
      </c>
      <c r="B604" t="s">
        <v>61</v>
      </c>
      <c r="C604" t="s">
        <v>61</v>
      </c>
      <c r="D604" s="1">
        <v>44197</v>
      </c>
      <c r="E604">
        <v>4134673</v>
      </c>
      <c r="F604" t="s">
        <v>73</v>
      </c>
      <c r="G604">
        <f t="shared" si="9"/>
        <v>2021</v>
      </c>
    </row>
    <row r="605" spans="1:7" x14ac:dyDescent="0.25">
      <c r="A605" t="s">
        <v>60</v>
      </c>
      <c r="B605" t="s">
        <v>61</v>
      </c>
      <c r="C605" t="s">
        <v>61</v>
      </c>
      <c r="D605" s="1">
        <v>43831</v>
      </c>
      <c r="E605">
        <v>3841426</v>
      </c>
      <c r="F605" t="s">
        <v>73</v>
      </c>
      <c r="G605">
        <f t="shared" si="9"/>
        <v>2020</v>
      </c>
    </row>
    <row r="606" spans="1:7" x14ac:dyDescent="0.25">
      <c r="A606" t="s">
        <v>60</v>
      </c>
      <c r="B606" t="s">
        <v>61</v>
      </c>
      <c r="C606" t="s">
        <v>61</v>
      </c>
      <c r="D606" s="1">
        <v>43466</v>
      </c>
      <c r="E606">
        <v>3593613</v>
      </c>
      <c r="F606" t="s">
        <v>73</v>
      </c>
      <c r="G606">
        <f t="shared" si="9"/>
        <v>2019</v>
      </c>
    </row>
    <row r="607" spans="1:7" x14ac:dyDescent="0.25">
      <c r="A607" t="s">
        <v>60</v>
      </c>
      <c r="B607" t="s">
        <v>61</v>
      </c>
      <c r="C607" t="s">
        <v>61</v>
      </c>
      <c r="D607" s="1">
        <v>43101</v>
      </c>
      <c r="E607">
        <v>3498007</v>
      </c>
      <c r="F607" t="s">
        <v>73</v>
      </c>
      <c r="G607">
        <f t="shared" si="9"/>
        <v>2018</v>
      </c>
    </row>
    <row r="608" spans="1:7" x14ac:dyDescent="0.25">
      <c r="A608" t="s">
        <v>62</v>
      </c>
      <c r="B608" t="s">
        <v>61</v>
      </c>
      <c r="C608" t="s">
        <v>61</v>
      </c>
      <c r="D608" s="1">
        <v>44927</v>
      </c>
      <c r="E608">
        <v>-2163411</v>
      </c>
      <c r="F608" t="s">
        <v>73</v>
      </c>
      <c r="G608">
        <f t="shared" si="9"/>
        <v>2023</v>
      </c>
    </row>
    <row r="609" spans="1:7" x14ac:dyDescent="0.25">
      <c r="A609" t="s">
        <v>62</v>
      </c>
      <c r="B609" t="s">
        <v>61</v>
      </c>
      <c r="C609" t="s">
        <v>61</v>
      </c>
      <c r="D609" s="1">
        <v>44562</v>
      </c>
      <c r="E609">
        <v>-2071179</v>
      </c>
      <c r="F609" t="s">
        <v>73</v>
      </c>
      <c r="G609">
        <f t="shared" si="9"/>
        <v>2022</v>
      </c>
    </row>
    <row r="610" spans="1:7" x14ac:dyDescent="0.25">
      <c r="A610" t="s">
        <v>62</v>
      </c>
      <c r="B610" t="s">
        <v>61</v>
      </c>
      <c r="C610" t="s">
        <v>61</v>
      </c>
      <c r="D610" s="1">
        <v>44197</v>
      </c>
      <c r="E610">
        <v>2499243</v>
      </c>
      <c r="F610" t="s">
        <v>73</v>
      </c>
      <c r="G610">
        <f t="shared" si="9"/>
        <v>2021</v>
      </c>
    </row>
    <row r="611" spans="1:7" x14ac:dyDescent="0.25">
      <c r="A611" t="s">
        <v>62</v>
      </c>
      <c r="B611" t="s">
        <v>61</v>
      </c>
      <c r="C611" t="s">
        <v>61</v>
      </c>
      <c r="D611" s="1">
        <v>43831</v>
      </c>
      <c r="E611">
        <v>2270351</v>
      </c>
      <c r="F611" t="s">
        <v>73</v>
      </c>
      <c r="G611">
        <f t="shared" si="9"/>
        <v>2020</v>
      </c>
    </row>
    <row r="612" spans="1:7" x14ac:dyDescent="0.25">
      <c r="A612" t="s">
        <v>62</v>
      </c>
      <c r="B612" t="s">
        <v>61</v>
      </c>
      <c r="C612" t="s">
        <v>61</v>
      </c>
      <c r="D612" s="1">
        <v>43466</v>
      </c>
      <c r="E612">
        <v>-2095527</v>
      </c>
      <c r="F612" t="s">
        <v>73</v>
      </c>
      <c r="G612">
        <f t="shared" si="9"/>
        <v>2019</v>
      </c>
    </row>
    <row r="613" spans="1:7" x14ac:dyDescent="0.25">
      <c r="A613" t="s">
        <v>62</v>
      </c>
      <c r="B613" t="s">
        <v>61</v>
      </c>
      <c r="C613" t="s">
        <v>61</v>
      </c>
      <c r="D613" s="1">
        <v>43101</v>
      </c>
      <c r="E613">
        <v>-2030641</v>
      </c>
      <c r="F613" t="s">
        <v>73</v>
      </c>
      <c r="G613">
        <f t="shared" si="9"/>
        <v>2018</v>
      </c>
    </row>
    <row r="614" spans="1:7" x14ac:dyDescent="0.25">
      <c r="A614" t="s">
        <v>100</v>
      </c>
      <c r="B614" t="s">
        <v>61</v>
      </c>
      <c r="C614" t="s">
        <v>61</v>
      </c>
      <c r="D614" s="1">
        <v>44927</v>
      </c>
      <c r="E614">
        <v>1710221</v>
      </c>
      <c r="F614" t="s">
        <v>73</v>
      </c>
      <c r="G614">
        <f t="shared" si="9"/>
        <v>2023</v>
      </c>
    </row>
    <row r="615" spans="1:7" x14ac:dyDescent="0.25">
      <c r="A615" t="s">
        <v>100</v>
      </c>
      <c r="B615" t="s">
        <v>61</v>
      </c>
      <c r="C615" t="s">
        <v>61</v>
      </c>
      <c r="D615" s="1">
        <v>44562</v>
      </c>
      <c r="E615">
        <v>1680385</v>
      </c>
      <c r="F615" t="s">
        <v>73</v>
      </c>
      <c r="G615">
        <f t="shared" si="9"/>
        <v>2022</v>
      </c>
    </row>
    <row r="616" spans="1:7" x14ac:dyDescent="0.25">
      <c r="A616" t="s">
        <v>100</v>
      </c>
      <c r="B616" t="s">
        <v>61</v>
      </c>
      <c r="C616" t="s">
        <v>61</v>
      </c>
      <c r="D616" s="1">
        <v>44197</v>
      </c>
      <c r="E616">
        <v>1635430</v>
      </c>
      <c r="F616" t="s">
        <v>73</v>
      </c>
      <c r="G616">
        <f t="shared" si="9"/>
        <v>2021</v>
      </c>
    </row>
    <row r="617" spans="1:7" x14ac:dyDescent="0.25">
      <c r="A617" t="s">
        <v>100</v>
      </c>
      <c r="B617" t="s">
        <v>61</v>
      </c>
      <c r="C617" t="s">
        <v>61</v>
      </c>
      <c r="D617" s="1">
        <v>43831</v>
      </c>
      <c r="E617">
        <v>1571075</v>
      </c>
      <c r="F617" t="s">
        <v>73</v>
      </c>
      <c r="G617">
        <f t="shared" si="9"/>
        <v>2020</v>
      </c>
    </row>
    <row r="618" spans="1:7" x14ac:dyDescent="0.25">
      <c r="A618" t="s">
        <v>100</v>
      </c>
      <c r="B618" t="s">
        <v>61</v>
      </c>
      <c r="C618" t="s">
        <v>61</v>
      </c>
      <c r="D618" s="1">
        <v>43466</v>
      </c>
      <c r="E618">
        <v>1498086</v>
      </c>
      <c r="F618" t="s">
        <v>73</v>
      </c>
      <c r="G618">
        <f t="shared" si="9"/>
        <v>2019</v>
      </c>
    </row>
    <row r="619" spans="1:7" x14ac:dyDescent="0.25">
      <c r="A619" t="s">
        <v>100</v>
      </c>
      <c r="B619" t="s">
        <v>61</v>
      </c>
      <c r="C619" t="s">
        <v>61</v>
      </c>
      <c r="D619" s="1">
        <v>43101</v>
      </c>
      <c r="E619">
        <v>1467366</v>
      </c>
      <c r="F619" t="s">
        <v>73</v>
      </c>
      <c r="G619">
        <f t="shared" si="9"/>
        <v>2018</v>
      </c>
    </row>
    <row r="620" spans="1:7" x14ac:dyDescent="0.25">
      <c r="A620" t="s">
        <v>101</v>
      </c>
      <c r="B620" t="s">
        <v>61</v>
      </c>
      <c r="C620" t="s">
        <v>61</v>
      </c>
      <c r="D620" s="1">
        <v>44927</v>
      </c>
      <c r="E620">
        <v>-513784</v>
      </c>
      <c r="F620" t="s">
        <v>73</v>
      </c>
      <c r="G620">
        <f t="shared" si="9"/>
        <v>2023</v>
      </c>
    </row>
    <row r="621" spans="1:7" x14ac:dyDescent="0.25">
      <c r="A621" t="s">
        <v>101</v>
      </c>
      <c r="B621" t="s">
        <v>61</v>
      </c>
      <c r="C621" t="s">
        <v>61</v>
      </c>
      <c r="D621" s="1">
        <v>44562</v>
      </c>
      <c r="E621">
        <v>-491816</v>
      </c>
      <c r="F621" t="s">
        <v>73</v>
      </c>
      <c r="G621">
        <f t="shared" si="9"/>
        <v>2022</v>
      </c>
    </row>
    <row r="622" spans="1:7" x14ac:dyDescent="0.25">
      <c r="A622" t="s">
        <v>101</v>
      </c>
      <c r="B622" t="s">
        <v>61</v>
      </c>
      <c r="C622" t="s">
        <v>61</v>
      </c>
      <c r="D622" s="1">
        <v>44197</v>
      </c>
      <c r="E622">
        <v>469969</v>
      </c>
      <c r="F622" t="s">
        <v>73</v>
      </c>
      <c r="G622">
        <f t="shared" si="9"/>
        <v>2021</v>
      </c>
    </row>
    <row r="623" spans="1:7" x14ac:dyDescent="0.25">
      <c r="A623" t="s">
        <v>101</v>
      </c>
      <c r="B623" t="s">
        <v>61</v>
      </c>
      <c r="C623" t="s">
        <v>61</v>
      </c>
      <c r="D623" s="1">
        <v>43831</v>
      </c>
      <c r="E623">
        <v>459456</v>
      </c>
      <c r="F623" t="s">
        <v>73</v>
      </c>
      <c r="G623">
        <f t="shared" si="9"/>
        <v>2020</v>
      </c>
    </row>
    <row r="624" spans="1:7" x14ac:dyDescent="0.25">
      <c r="A624" t="s">
        <v>101</v>
      </c>
      <c r="B624" t="s">
        <v>61</v>
      </c>
      <c r="C624" t="s">
        <v>61</v>
      </c>
      <c r="D624" s="1">
        <v>43466</v>
      </c>
      <c r="E624">
        <v>-402377</v>
      </c>
      <c r="F624" t="s">
        <v>73</v>
      </c>
      <c r="G624">
        <f t="shared" si="9"/>
        <v>2019</v>
      </c>
    </row>
    <row r="625" spans="1:7" x14ac:dyDescent="0.25">
      <c r="A625" t="s">
        <v>101</v>
      </c>
      <c r="B625" t="s">
        <v>61</v>
      </c>
      <c r="C625" t="s">
        <v>61</v>
      </c>
      <c r="D625" s="1">
        <v>43101</v>
      </c>
      <c r="E625">
        <v>-353381</v>
      </c>
      <c r="F625" t="s">
        <v>73</v>
      </c>
      <c r="G625">
        <f t="shared" si="9"/>
        <v>2018</v>
      </c>
    </row>
    <row r="626" spans="1:7" x14ac:dyDescent="0.25">
      <c r="A626" t="s">
        <v>102</v>
      </c>
      <c r="B626" t="s">
        <v>61</v>
      </c>
      <c r="C626" t="s">
        <v>61</v>
      </c>
      <c r="D626" s="1">
        <v>44927</v>
      </c>
      <c r="E626">
        <v>-7930</v>
      </c>
      <c r="F626" t="s">
        <v>73</v>
      </c>
      <c r="G626">
        <f t="shared" si="9"/>
        <v>2023</v>
      </c>
    </row>
    <row r="627" spans="1:7" x14ac:dyDescent="0.25">
      <c r="A627" t="s">
        <v>102</v>
      </c>
      <c r="B627" t="s">
        <v>61</v>
      </c>
      <c r="C627" t="s">
        <v>61</v>
      </c>
      <c r="D627" s="1">
        <v>44562</v>
      </c>
      <c r="E627">
        <v>-7489</v>
      </c>
      <c r="F627" t="s">
        <v>73</v>
      </c>
      <c r="G627">
        <f t="shared" si="9"/>
        <v>2022</v>
      </c>
    </row>
    <row r="628" spans="1:7" x14ac:dyDescent="0.25">
      <c r="A628" t="s">
        <v>102</v>
      </c>
      <c r="B628" t="s">
        <v>61</v>
      </c>
      <c r="C628" t="s">
        <v>61</v>
      </c>
      <c r="D628" s="1">
        <v>44197</v>
      </c>
      <c r="E628">
        <v>6967</v>
      </c>
      <c r="F628" t="s">
        <v>73</v>
      </c>
      <c r="G628">
        <f t="shared" si="9"/>
        <v>2021</v>
      </c>
    </row>
    <row r="629" spans="1:7" x14ac:dyDescent="0.25">
      <c r="A629" t="s">
        <v>102</v>
      </c>
      <c r="B629" t="s">
        <v>61</v>
      </c>
      <c r="C629" t="s">
        <v>61</v>
      </c>
      <c r="D629" s="1">
        <v>43831</v>
      </c>
      <c r="E629">
        <v>6429</v>
      </c>
      <c r="F629" t="s">
        <v>73</v>
      </c>
      <c r="G629">
        <f t="shared" si="9"/>
        <v>2020</v>
      </c>
    </row>
    <row r="630" spans="1:7" x14ac:dyDescent="0.25">
      <c r="A630" t="s">
        <v>102</v>
      </c>
      <c r="B630" t="s">
        <v>61</v>
      </c>
      <c r="C630" t="s">
        <v>61</v>
      </c>
      <c r="D630" s="1">
        <v>43466</v>
      </c>
      <c r="E630">
        <v>-6665</v>
      </c>
      <c r="F630" t="s">
        <v>73</v>
      </c>
      <c r="G630">
        <f t="shared" si="9"/>
        <v>2019</v>
      </c>
    </row>
    <row r="631" spans="1:7" x14ac:dyDescent="0.25">
      <c r="A631" t="s">
        <v>102</v>
      </c>
      <c r="B631" t="s">
        <v>61</v>
      </c>
      <c r="C631" t="s">
        <v>61</v>
      </c>
      <c r="D631" s="1">
        <v>43101</v>
      </c>
      <c r="E631">
        <v>-5269</v>
      </c>
      <c r="F631" t="s">
        <v>73</v>
      </c>
      <c r="G631">
        <f t="shared" si="9"/>
        <v>2018</v>
      </c>
    </row>
    <row r="632" spans="1:7" x14ac:dyDescent="0.25">
      <c r="A632" t="s">
        <v>103</v>
      </c>
      <c r="B632" t="s">
        <v>61</v>
      </c>
      <c r="C632" t="s">
        <v>61</v>
      </c>
      <c r="D632" s="1">
        <v>44927</v>
      </c>
      <c r="E632">
        <v>-1159</v>
      </c>
      <c r="F632" t="s">
        <v>73</v>
      </c>
      <c r="G632">
        <f t="shared" si="9"/>
        <v>2023</v>
      </c>
    </row>
    <row r="633" spans="1:7" x14ac:dyDescent="0.25">
      <c r="A633" t="s">
        <v>103</v>
      </c>
      <c r="B633" t="s">
        <v>61</v>
      </c>
      <c r="C633" t="s">
        <v>61</v>
      </c>
      <c r="D633" s="1">
        <v>44562</v>
      </c>
      <c r="E633">
        <v>-1266</v>
      </c>
      <c r="F633" t="s">
        <v>73</v>
      </c>
      <c r="G633">
        <f t="shared" si="9"/>
        <v>2022</v>
      </c>
    </row>
    <row r="634" spans="1:7" x14ac:dyDescent="0.25">
      <c r="A634" t="s">
        <v>103</v>
      </c>
      <c r="B634" t="s">
        <v>61</v>
      </c>
      <c r="C634" t="s">
        <v>61</v>
      </c>
      <c r="D634" s="1">
        <v>44197</v>
      </c>
      <c r="E634">
        <v>3104</v>
      </c>
      <c r="F634" t="s">
        <v>73</v>
      </c>
      <c r="G634">
        <f t="shared" si="9"/>
        <v>2021</v>
      </c>
    </row>
    <row r="635" spans="1:7" x14ac:dyDescent="0.25">
      <c r="A635" t="s">
        <v>103</v>
      </c>
      <c r="B635" t="s">
        <v>61</v>
      </c>
      <c r="C635" t="s">
        <v>61</v>
      </c>
      <c r="D635" s="1">
        <v>43831</v>
      </c>
      <c r="E635">
        <v>2812</v>
      </c>
      <c r="F635" t="s">
        <v>73</v>
      </c>
      <c r="G635">
        <f t="shared" si="9"/>
        <v>2020</v>
      </c>
    </row>
    <row r="636" spans="1:7" x14ac:dyDescent="0.25">
      <c r="A636" t="s">
        <v>103</v>
      </c>
      <c r="B636" t="s">
        <v>61</v>
      </c>
      <c r="C636" t="s">
        <v>61</v>
      </c>
      <c r="D636" s="1">
        <v>43466</v>
      </c>
      <c r="E636">
        <v>-2647</v>
      </c>
      <c r="F636" t="s">
        <v>73</v>
      </c>
      <c r="G636">
        <f t="shared" si="9"/>
        <v>2019</v>
      </c>
    </row>
    <row r="637" spans="1:7" x14ac:dyDescent="0.25">
      <c r="A637" t="s">
        <v>103</v>
      </c>
      <c r="B637" t="s">
        <v>61</v>
      </c>
      <c r="C637" t="s">
        <v>61</v>
      </c>
      <c r="D637" s="1">
        <v>43101</v>
      </c>
      <c r="E637">
        <v>-1397</v>
      </c>
      <c r="F637" t="s">
        <v>73</v>
      </c>
      <c r="G637">
        <f t="shared" si="9"/>
        <v>2018</v>
      </c>
    </row>
    <row r="638" spans="1:7" x14ac:dyDescent="0.25">
      <c r="A638" t="s">
        <v>104</v>
      </c>
      <c r="B638" t="s">
        <v>61</v>
      </c>
      <c r="C638" t="s">
        <v>61</v>
      </c>
      <c r="D638" s="1">
        <v>44927</v>
      </c>
      <c r="E638">
        <v>-522873</v>
      </c>
      <c r="F638" t="s">
        <v>73</v>
      </c>
      <c r="G638">
        <f t="shared" si="9"/>
        <v>2023</v>
      </c>
    </row>
    <row r="639" spans="1:7" x14ac:dyDescent="0.25">
      <c r="A639" t="s">
        <v>104</v>
      </c>
      <c r="B639" t="s">
        <v>61</v>
      </c>
      <c r="C639" t="s">
        <v>61</v>
      </c>
      <c r="D639" s="1">
        <v>44562</v>
      </c>
      <c r="E639">
        <v>-500571</v>
      </c>
      <c r="F639" t="s">
        <v>73</v>
      </c>
      <c r="G639">
        <f t="shared" si="9"/>
        <v>2022</v>
      </c>
    </row>
    <row r="640" spans="1:7" x14ac:dyDescent="0.25">
      <c r="A640" t="s">
        <v>104</v>
      </c>
      <c r="B640" t="s">
        <v>61</v>
      </c>
      <c r="C640" t="s">
        <v>61</v>
      </c>
      <c r="D640" s="1">
        <v>44197</v>
      </c>
      <c r="E640">
        <v>480040</v>
      </c>
      <c r="F640" t="s">
        <v>73</v>
      </c>
      <c r="G640">
        <f t="shared" si="9"/>
        <v>2021</v>
      </c>
    </row>
    <row r="641" spans="1:7" x14ac:dyDescent="0.25">
      <c r="A641" t="s">
        <v>104</v>
      </c>
      <c r="B641" t="s">
        <v>61</v>
      </c>
      <c r="C641" t="s">
        <v>61</v>
      </c>
      <c r="D641" s="1">
        <v>43831</v>
      </c>
      <c r="E641">
        <v>468697</v>
      </c>
      <c r="F641" t="s">
        <v>73</v>
      </c>
      <c r="G641">
        <f t="shared" si="9"/>
        <v>2020</v>
      </c>
    </row>
    <row r="642" spans="1:7" x14ac:dyDescent="0.25">
      <c r="A642" t="s">
        <v>104</v>
      </c>
      <c r="B642" t="s">
        <v>61</v>
      </c>
      <c r="C642" t="s">
        <v>61</v>
      </c>
      <c r="D642" s="1">
        <v>43466</v>
      </c>
      <c r="E642">
        <v>-411689</v>
      </c>
      <c r="F642" t="s">
        <v>73</v>
      </c>
      <c r="G642">
        <f t="shared" si="9"/>
        <v>2019</v>
      </c>
    </row>
    <row r="643" spans="1:7" x14ac:dyDescent="0.25">
      <c r="A643" t="s">
        <v>104</v>
      </c>
      <c r="B643" t="s">
        <v>61</v>
      </c>
      <c r="C643" t="s">
        <v>61</v>
      </c>
      <c r="D643" s="1">
        <v>43101</v>
      </c>
      <c r="E643">
        <v>-360047</v>
      </c>
      <c r="F643" t="s">
        <v>73</v>
      </c>
      <c r="G643">
        <f t="shared" ref="G643:G667" si="10">YEAR(D643)</f>
        <v>2018</v>
      </c>
    </row>
    <row r="644" spans="1:7" x14ac:dyDescent="0.25">
      <c r="A644" t="s">
        <v>66</v>
      </c>
      <c r="B644" t="s">
        <v>61</v>
      </c>
      <c r="C644" t="s">
        <v>61</v>
      </c>
      <c r="D644" s="1">
        <v>44927</v>
      </c>
      <c r="E644">
        <v>1187348</v>
      </c>
      <c r="F644" t="s">
        <v>73</v>
      </c>
      <c r="G644">
        <f t="shared" si="10"/>
        <v>2023</v>
      </c>
    </row>
    <row r="645" spans="1:7" x14ac:dyDescent="0.25">
      <c r="A645" t="s">
        <v>66</v>
      </c>
      <c r="B645" t="s">
        <v>61</v>
      </c>
      <c r="C645" t="s">
        <v>61</v>
      </c>
      <c r="D645" s="1">
        <v>44562</v>
      </c>
      <c r="E645">
        <v>1179814</v>
      </c>
      <c r="F645" t="s">
        <v>73</v>
      </c>
      <c r="G645">
        <f t="shared" si="10"/>
        <v>2022</v>
      </c>
    </row>
    <row r="646" spans="1:7" x14ac:dyDescent="0.25">
      <c r="A646" t="s">
        <v>66</v>
      </c>
      <c r="B646" t="s">
        <v>61</v>
      </c>
      <c r="C646" t="s">
        <v>61</v>
      </c>
      <c r="D646" s="1">
        <v>44197</v>
      </c>
      <c r="E646">
        <v>1155390</v>
      </c>
      <c r="F646" t="s">
        <v>73</v>
      </c>
      <c r="G646">
        <f t="shared" si="10"/>
        <v>2021</v>
      </c>
    </row>
    <row r="647" spans="1:7" x14ac:dyDescent="0.25">
      <c r="A647" t="s">
        <v>66</v>
      </c>
      <c r="B647" t="s">
        <v>61</v>
      </c>
      <c r="C647" t="s">
        <v>61</v>
      </c>
      <c r="D647" s="1">
        <v>43831</v>
      </c>
      <c r="E647">
        <v>1102378</v>
      </c>
      <c r="F647" t="s">
        <v>73</v>
      </c>
      <c r="G647">
        <f t="shared" si="10"/>
        <v>2020</v>
      </c>
    </row>
    <row r="648" spans="1:7" x14ac:dyDescent="0.25">
      <c r="A648" t="s">
        <v>66</v>
      </c>
      <c r="B648" t="s">
        <v>61</v>
      </c>
      <c r="C648" t="s">
        <v>61</v>
      </c>
      <c r="D648" s="1">
        <v>43466</v>
      </c>
      <c r="E648">
        <v>1086397</v>
      </c>
      <c r="F648" t="s">
        <v>73</v>
      </c>
      <c r="G648">
        <f t="shared" si="10"/>
        <v>2019</v>
      </c>
    </row>
    <row r="649" spans="1:7" x14ac:dyDescent="0.25">
      <c r="A649" t="s">
        <v>66</v>
      </c>
      <c r="B649" t="s">
        <v>61</v>
      </c>
      <c r="C649" t="s">
        <v>61</v>
      </c>
      <c r="D649" s="1">
        <v>43101</v>
      </c>
      <c r="E649">
        <v>1107319</v>
      </c>
      <c r="F649" t="s">
        <v>73</v>
      </c>
      <c r="G649">
        <f t="shared" si="10"/>
        <v>2018</v>
      </c>
    </row>
    <row r="650" spans="1:7" x14ac:dyDescent="0.25">
      <c r="A650" t="s">
        <v>64</v>
      </c>
      <c r="B650" t="s">
        <v>61</v>
      </c>
      <c r="C650" t="s">
        <v>61</v>
      </c>
      <c r="D650" s="1">
        <v>44927</v>
      </c>
      <c r="E650">
        <v>17871</v>
      </c>
      <c r="F650" t="s">
        <v>73</v>
      </c>
      <c r="G650">
        <f t="shared" si="10"/>
        <v>2023</v>
      </c>
    </row>
    <row r="651" spans="1:7" x14ac:dyDescent="0.25">
      <c r="A651" t="s">
        <v>64</v>
      </c>
      <c r="B651" t="s">
        <v>61</v>
      </c>
      <c r="C651" t="s">
        <v>61</v>
      </c>
      <c r="D651" s="1">
        <v>44562</v>
      </c>
      <c r="E651">
        <v>16665</v>
      </c>
      <c r="F651" t="s">
        <v>73</v>
      </c>
      <c r="G651">
        <f t="shared" si="10"/>
        <v>2022</v>
      </c>
    </row>
    <row r="652" spans="1:7" x14ac:dyDescent="0.25">
      <c r="A652" t="s">
        <v>64</v>
      </c>
      <c r="B652" t="s">
        <v>61</v>
      </c>
      <c r="C652" t="s">
        <v>61</v>
      </c>
      <c r="D652" s="1">
        <v>44197</v>
      </c>
      <c r="E652">
        <v>12981</v>
      </c>
      <c r="F652" t="s">
        <v>73</v>
      </c>
      <c r="G652">
        <f t="shared" si="10"/>
        <v>2021</v>
      </c>
    </row>
    <row r="653" spans="1:7" x14ac:dyDescent="0.25">
      <c r="A653" t="s">
        <v>64</v>
      </c>
      <c r="B653" t="s">
        <v>61</v>
      </c>
      <c r="C653" t="s">
        <v>61</v>
      </c>
      <c r="D653" s="1">
        <v>43831</v>
      </c>
      <c r="E653">
        <v>12338</v>
      </c>
      <c r="F653" t="s">
        <v>73</v>
      </c>
      <c r="G653">
        <f t="shared" si="10"/>
        <v>2020</v>
      </c>
    </row>
    <row r="654" spans="1:7" x14ac:dyDescent="0.25">
      <c r="A654" t="s">
        <v>64</v>
      </c>
      <c r="B654" t="s">
        <v>61</v>
      </c>
      <c r="C654" t="s">
        <v>61</v>
      </c>
      <c r="D654" s="1">
        <v>43466</v>
      </c>
      <c r="E654">
        <v>17638</v>
      </c>
      <c r="F654" t="s">
        <v>73</v>
      </c>
      <c r="G654">
        <f t="shared" si="10"/>
        <v>2019</v>
      </c>
    </row>
    <row r="655" spans="1:7" x14ac:dyDescent="0.25">
      <c r="A655" t="s">
        <v>64</v>
      </c>
      <c r="B655" t="s">
        <v>61</v>
      </c>
      <c r="C655" t="s">
        <v>61</v>
      </c>
      <c r="D655" s="1">
        <v>43101</v>
      </c>
      <c r="E655">
        <v>12238</v>
      </c>
      <c r="F655" t="s">
        <v>73</v>
      </c>
      <c r="G655">
        <f t="shared" si="10"/>
        <v>2018</v>
      </c>
    </row>
    <row r="656" spans="1:7" x14ac:dyDescent="0.25">
      <c r="A656" t="s">
        <v>68</v>
      </c>
      <c r="B656" t="s">
        <v>61</v>
      </c>
      <c r="C656" t="s">
        <v>61</v>
      </c>
      <c r="D656" s="1">
        <v>44927</v>
      </c>
      <c r="E656">
        <v>-6920</v>
      </c>
      <c r="F656" t="s">
        <v>73</v>
      </c>
      <c r="G656">
        <f t="shared" si="10"/>
        <v>2023</v>
      </c>
    </row>
    <row r="657" spans="1:7" x14ac:dyDescent="0.25">
      <c r="A657" t="s">
        <v>68</v>
      </c>
      <c r="B657" t="s">
        <v>61</v>
      </c>
      <c r="C657" t="s">
        <v>61</v>
      </c>
      <c r="D657" s="1">
        <v>44562</v>
      </c>
      <c r="E657">
        <v>-7170</v>
      </c>
      <c r="F657" t="s">
        <v>73</v>
      </c>
      <c r="G657">
        <f t="shared" si="10"/>
        <v>2022</v>
      </c>
    </row>
    <row r="658" spans="1:7" x14ac:dyDescent="0.25">
      <c r="A658" t="s">
        <v>68</v>
      </c>
      <c r="B658" t="s">
        <v>61</v>
      </c>
      <c r="C658" t="s">
        <v>61</v>
      </c>
      <c r="D658" s="1">
        <v>44197</v>
      </c>
      <c r="E658">
        <v>7470</v>
      </c>
      <c r="F658" t="s">
        <v>73</v>
      </c>
      <c r="G658">
        <f t="shared" si="10"/>
        <v>2021</v>
      </c>
    </row>
    <row r="659" spans="1:7" x14ac:dyDescent="0.25">
      <c r="A659" t="s">
        <v>68</v>
      </c>
      <c r="B659" t="s">
        <v>61</v>
      </c>
      <c r="C659" t="s">
        <v>61</v>
      </c>
      <c r="D659" s="1">
        <v>43831</v>
      </c>
      <c r="E659">
        <v>7546</v>
      </c>
      <c r="F659" t="s">
        <v>73</v>
      </c>
      <c r="G659">
        <f t="shared" si="10"/>
        <v>2020</v>
      </c>
    </row>
    <row r="660" spans="1:7" x14ac:dyDescent="0.25">
      <c r="A660" t="s">
        <v>68</v>
      </c>
      <c r="B660" t="s">
        <v>61</v>
      </c>
      <c r="C660" t="s">
        <v>61</v>
      </c>
      <c r="D660" s="1">
        <v>43466</v>
      </c>
      <c r="E660">
        <v>0</v>
      </c>
      <c r="F660" t="s">
        <v>73</v>
      </c>
      <c r="G660">
        <f t="shared" si="10"/>
        <v>2019</v>
      </c>
    </row>
    <row r="661" spans="1:7" x14ac:dyDescent="0.25">
      <c r="A661" t="s">
        <v>68</v>
      </c>
      <c r="B661" t="s">
        <v>61</v>
      </c>
      <c r="C661" t="s">
        <v>61</v>
      </c>
      <c r="D661" s="1">
        <v>43101</v>
      </c>
      <c r="E661">
        <v>0</v>
      </c>
      <c r="F661" t="s">
        <v>73</v>
      </c>
      <c r="G661">
        <f t="shared" si="10"/>
        <v>2018</v>
      </c>
    </row>
    <row r="662" spans="1:7" x14ac:dyDescent="0.25">
      <c r="A662" t="s">
        <v>6</v>
      </c>
      <c r="B662" t="s">
        <v>61</v>
      </c>
      <c r="C662" t="s">
        <v>61</v>
      </c>
      <c r="D662" s="1">
        <v>44927</v>
      </c>
      <c r="E662">
        <v>1198299</v>
      </c>
      <c r="F662" t="s">
        <v>73</v>
      </c>
      <c r="G662">
        <f t="shared" si="10"/>
        <v>2023</v>
      </c>
    </row>
    <row r="663" spans="1:7" x14ac:dyDescent="0.25">
      <c r="A663" t="s">
        <v>6</v>
      </c>
      <c r="B663" t="s">
        <v>61</v>
      </c>
      <c r="C663" t="s">
        <v>61</v>
      </c>
      <c r="D663" s="1">
        <v>44562</v>
      </c>
      <c r="E663">
        <v>1189309</v>
      </c>
      <c r="F663" t="s">
        <v>73</v>
      </c>
      <c r="G663">
        <f t="shared" si="10"/>
        <v>2022</v>
      </c>
    </row>
    <row r="664" spans="1:7" x14ac:dyDescent="0.25">
      <c r="A664" t="s">
        <v>6</v>
      </c>
      <c r="B664" t="s">
        <v>61</v>
      </c>
      <c r="C664" t="s">
        <v>61</v>
      </c>
      <c r="D664" s="1">
        <v>44197</v>
      </c>
      <c r="E664">
        <v>1160901</v>
      </c>
      <c r="F664" t="s">
        <v>73</v>
      </c>
      <c r="G664">
        <f t="shared" si="10"/>
        <v>2021</v>
      </c>
    </row>
    <row r="665" spans="1:7" x14ac:dyDescent="0.25">
      <c r="A665" t="s">
        <v>6</v>
      </c>
      <c r="B665" t="s">
        <v>61</v>
      </c>
      <c r="C665" t="s">
        <v>61</v>
      </c>
      <c r="D665" s="1">
        <v>43831</v>
      </c>
      <c r="E665">
        <v>1107170</v>
      </c>
      <c r="F665" t="s">
        <v>73</v>
      </c>
      <c r="G665">
        <f t="shared" si="10"/>
        <v>2020</v>
      </c>
    </row>
    <row r="666" spans="1:7" x14ac:dyDescent="0.25">
      <c r="A666" t="s">
        <v>6</v>
      </c>
      <c r="B666" t="s">
        <v>61</v>
      </c>
      <c r="C666" t="s">
        <v>61</v>
      </c>
      <c r="D666" s="1">
        <v>43466</v>
      </c>
      <c r="E666">
        <v>1104035</v>
      </c>
      <c r="F666" t="s">
        <v>73</v>
      </c>
      <c r="G666">
        <f t="shared" si="10"/>
        <v>2019</v>
      </c>
    </row>
    <row r="667" spans="1:7" x14ac:dyDescent="0.25">
      <c r="A667" t="s">
        <v>6</v>
      </c>
      <c r="B667" t="s">
        <v>61</v>
      </c>
      <c r="C667" t="s">
        <v>61</v>
      </c>
      <c r="D667" s="1">
        <v>43101</v>
      </c>
      <c r="E667">
        <v>1119557</v>
      </c>
      <c r="F667" t="s">
        <v>73</v>
      </c>
      <c r="G667">
        <f t="shared" si="10"/>
        <v>2018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4F67-17C3-4245-B332-7210EA10E5DF}">
  <dimension ref="A1:G667"/>
  <sheetViews>
    <sheetView topLeftCell="A7" workbookViewId="0">
      <selection activeCell="C17" sqref="C17"/>
    </sheetView>
  </sheetViews>
  <sheetFormatPr defaultRowHeight="15" x14ac:dyDescent="0.25"/>
  <cols>
    <col min="1" max="1" width="66.140625" bestFit="1" customWidth="1"/>
    <col min="2" max="2" width="18.140625" bestFit="1" customWidth="1"/>
    <col min="3" max="3" width="15.7109375" bestFit="1" customWidth="1"/>
    <col min="4" max="4" width="10.140625" bestFit="1" customWidth="1"/>
    <col min="5" max="6" width="8.42578125" bestFit="1" customWidth="1"/>
  </cols>
  <sheetData>
    <row r="1" spans="1:7" x14ac:dyDescent="0.25">
      <c r="A1" t="s">
        <v>0</v>
      </c>
      <c r="B1" t="s">
        <v>1</v>
      </c>
      <c r="C1" t="s">
        <v>2</v>
      </c>
      <c r="D1" t="s">
        <v>3</v>
      </c>
      <c r="E1" t="s">
        <v>4</v>
      </c>
      <c r="F1" t="s">
        <v>5</v>
      </c>
      <c r="G1" t="s">
        <v>105</v>
      </c>
    </row>
    <row r="2" spans="1:7" x14ac:dyDescent="0.25">
      <c r="A2" t="s">
        <v>9</v>
      </c>
      <c r="B2" t="s">
        <v>7</v>
      </c>
      <c r="C2" t="s">
        <v>7</v>
      </c>
      <c r="D2" s="1">
        <v>44927</v>
      </c>
      <c r="E2">
        <v>72464</v>
      </c>
      <c r="F2" t="s">
        <v>8</v>
      </c>
      <c r="G2">
        <f>YEAR(D2)</f>
        <v>2023</v>
      </c>
    </row>
    <row r="3" spans="1:7" x14ac:dyDescent="0.25">
      <c r="A3" t="s">
        <v>9</v>
      </c>
      <c r="B3" t="s">
        <v>7</v>
      </c>
      <c r="C3" t="s">
        <v>7</v>
      </c>
      <c r="D3" s="1">
        <v>44562</v>
      </c>
      <c r="E3">
        <v>70905</v>
      </c>
      <c r="F3" t="s">
        <v>8</v>
      </c>
      <c r="G3">
        <f t="shared" ref="G3:G66" si="0">YEAR(D3)</f>
        <v>2022</v>
      </c>
    </row>
    <row r="4" spans="1:7" x14ac:dyDescent="0.25">
      <c r="A4" t="s">
        <v>9</v>
      </c>
      <c r="B4" t="s">
        <v>7</v>
      </c>
      <c r="C4" t="s">
        <v>7</v>
      </c>
      <c r="D4" s="1">
        <v>44197</v>
      </c>
      <c r="E4">
        <v>70890</v>
      </c>
      <c r="F4" t="s">
        <v>8</v>
      </c>
      <c r="G4">
        <f t="shared" si="0"/>
        <v>2021</v>
      </c>
    </row>
    <row r="5" spans="1:7" x14ac:dyDescent="0.25">
      <c r="A5" t="s">
        <v>9</v>
      </c>
      <c r="B5" t="s">
        <v>7</v>
      </c>
      <c r="C5" t="s">
        <v>7</v>
      </c>
      <c r="D5" s="1">
        <v>43831</v>
      </c>
      <c r="E5">
        <v>72592</v>
      </c>
      <c r="F5" t="s">
        <v>8</v>
      </c>
      <c r="G5">
        <f t="shared" si="0"/>
        <v>2020</v>
      </c>
    </row>
    <row r="6" spans="1:7" x14ac:dyDescent="0.25">
      <c r="A6" t="s">
        <v>9</v>
      </c>
      <c r="B6" t="s">
        <v>7</v>
      </c>
      <c r="C6" t="s">
        <v>7</v>
      </c>
      <c r="D6" s="1">
        <v>43466</v>
      </c>
      <c r="E6">
        <v>66771</v>
      </c>
      <c r="F6" t="s">
        <v>8</v>
      </c>
      <c r="G6">
        <f t="shared" si="0"/>
        <v>2019</v>
      </c>
    </row>
    <row r="7" spans="1:7" x14ac:dyDescent="0.25">
      <c r="A7" t="s">
        <v>9</v>
      </c>
      <c r="B7" t="s">
        <v>7</v>
      </c>
      <c r="C7" t="s">
        <v>7</v>
      </c>
      <c r="D7" s="1">
        <v>43101</v>
      </c>
      <c r="E7">
        <v>69706</v>
      </c>
      <c r="F7" t="s">
        <v>8</v>
      </c>
      <c r="G7">
        <f t="shared" si="0"/>
        <v>2018</v>
      </c>
    </row>
    <row r="8" spans="1:7" x14ac:dyDescent="0.25">
      <c r="A8" t="s">
        <v>10</v>
      </c>
      <c r="B8" t="s">
        <v>7</v>
      </c>
      <c r="C8" t="s">
        <v>7</v>
      </c>
      <c r="D8" s="1">
        <v>44927</v>
      </c>
      <c r="E8">
        <v>95078</v>
      </c>
      <c r="F8" t="s">
        <v>8</v>
      </c>
      <c r="G8">
        <f t="shared" si="0"/>
        <v>2023</v>
      </c>
    </row>
    <row r="9" spans="1:7" x14ac:dyDescent="0.25">
      <c r="A9" t="s">
        <v>10</v>
      </c>
      <c r="B9" t="s">
        <v>7</v>
      </c>
      <c r="C9" t="s">
        <v>7</v>
      </c>
      <c r="D9" s="1">
        <v>44562</v>
      </c>
      <c r="E9">
        <v>93730</v>
      </c>
      <c r="F9" t="s">
        <v>8</v>
      </c>
      <c r="G9">
        <f t="shared" si="0"/>
        <v>2022</v>
      </c>
    </row>
    <row r="10" spans="1:7" x14ac:dyDescent="0.25">
      <c r="A10" t="s">
        <v>10</v>
      </c>
      <c r="B10" t="s">
        <v>7</v>
      </c>
      <c r="C10" t="s">
        <v>7</v>
      </c>
      <c r="D10" s="1">
        <v>44197</v>
      </c>
      <c r="E10">
        <v>83785</v>
      </c>
      <c r="F10" t="s">
        <v>8</v>
      </c>
      <c r="G10">
        <f t="shared" si="0"/>
        <v>2021</v>
      </c>
    </row>
    <row r="11" spans="1:7" x14ac:dyDescent="0.25">
      <c r="A11" t="s">
        <v>10</v>
      </c>
      <c r="B11" t="s">
        <v>7</v>
      </c>
      <c r="C11" t="s">
        <v>7</v>
      </c>
      <c r="D11" s="1">
        <v>43831</v>
      </c>
      <c r="E11">
        <v>77180</v>
      </c>
      <c r="F11" t="s">
        <v>8</v>
      </c>
      <c r="G11">
        <f t="shared" si="0"/>
        <v>2020</v>
      </c>
    </row>
    <row r="12" spans="1:7" x14ac:dyDescent="0.25">
      <c r="A12" t="s">
        <v>10</v>
      </c>
      <c r="B12" t="s">
        <v>7</v>
      </c>
      <c r="C12" t="s">
        <v>7</v>
      </c>
      <c r="D12" s="1">
        <v>43466</v>
      </c>
      <c r="E12" t="s">
        <v>11</v>
      </c>
      <c r="F12" t="s">
        <v>8</v>
      </c>
      <c r="G12">
        <f t="shared" si="0"/>
        <v>2019</v>
      </c>
    </row>
    <row r="13" spans="1:7" x14ac:dyDescent="0.25">
      <c r="A13" t="s">
        <v>10</v>
      </c>
      <c r="B13" t="s">
        <v>7</v>
      </c>
      <c r="C13" t="s">
        <v>7</v>
      </c>
      <c r="D13" s="1">
        <v>43101</v>
      </c>
      <c r="E13" t="s">
        <v>11</v>
      </c>
      <c r="F13" t="s">
        <v>8</v>
      </c>
      <c r="G13">
        <f t="shared" si="0"/>
        <v>2018</v>
      </c>
    </row>
    <row r="14" spans="1:7" x14ac:dyDescent="0.25">
      <c r="A14" t="s">
        <v>12</v>
      </c>
      <c r="B14" t="s">
        <v>7</v>
      </c>
      <c r="C14" t="s">
        <v>7</v>
      </c>
      <c r="D14" s="1">
        <v>44927</v>
      </c>
      <c r="E14">
        <v>-243</v>
      </c>
      <c r="F14" t="s">
        <v>8</v>
      </c>
      <c r="G14">
        <f t="shared" si="0"/>
        <v>2023</v>
      </c>
    </row>
    <row r="15" spans="1:7" x14ac:dyDescent="0.25">
      <c r="A15" t="s">
        <v>12</v>
      </c>
      <c r="B15" t="s">
        <v>7</v>
      </c>
      <c r="C15" t="s">
        <v>7</v>
      </c>
      <c r="D15" s="1">
        <v>44562</v>
      </c>
      <c r="E15">
        <v>-2149</v>
      </c>
      <c r="F15" t="s">
        <v>8</v>
      </c>
      <c r="G15">
        <f t="shared" si="0"/>
        <v>2022</v>
      </c>
    </row>
    <row r="16" spans="1:7" x14ac:dyDescent="0.25">
      <c r="A16" t="s">
        <v>12</v>
      </c>
      <c r="B16" t="s">
        <v>7</v>
      </c>
      <c r="C16" t="s">
        <v>7</v>
      </c>
      <c r="D16" s="1">
        <v>44197</v>
      </c>
      <c r="E16">
        <v>58</v>
      </c>
      <c r="F16" t="s">
        <v>8</v>
      </c>
      <c r="G16">
        <f t="shared" si="0"/>
        <v>2021</v>
      </c>
    </row>
    <row r="17" spans="1:7" x14ac:dyDescent="0.25">
      <c r="A17" t="s">
        <v>12</v>
      </c>
      <c r="B17" t="s">
        <v>7</v>
      </c>
      <c r="C17" t="s">
        <v>7</v>
      </c>
      <c r="D17" s="1">
        <v>43831</v>
      </c>
      <c r="E17">
        <v>-2537</v>
      </c>
      <c r="F17" t="s">
        <v>8</v>
      </c>
      <c r="G17">
        <f t="shared" si="0"/>
        <v>2020</v>
      </c>
    </row>
    <row r="18" spans="1:7" x14ac:dyDescent="0.25">
      <c r="A18" t="s">
        <v>12</v>
      </c>
      <c r="B18" t="s">
        <v>7</v>
      </c>
      <c r="C18" t="s">
        <v>7</v>
      </c>
      <c r="D18" s="1">
        <v>43466</v>
      </c>
      <c r="E18">
        <v>-913</v>
      </c>
      <c r="F18" t="s">
        <v>8</v>
      </c>
      <c r="G18">
        <f t="shared" si="0"/>
        <v>2019</v>
      </c>
    </row>
    <row r="19" spans="1:7" x14ac:dyDescent="0.25">
      <c r="A19" t="s">
        <v>12</v>
      </c>
      <c r="B19" t="s">
        <v>7</v>
      </c>
      <c r="C19" t="s">
        <v>7</v>
      </c>
      <c r="D19" s="1">
        <v>43101</v>
      </c>
      <c r="E19">
        <v>220</v>
      </c>
      <c r="F19" t="s">
        <v>8</v>
      </c>
      <c r="G19">
        <f t="shared" si="0"/>
        <v>2018</v>
      </c>
    </row>
    <row r="20" spans="1:7" x14ac:dyDescent="0.25">
      <c r="A20" t="s">
        <v>13</v>
      </c>
      <c r="B20" t="s">
        <v>7</v>
      </c>
      <c r="C20" t="s">
        <v>7</v>
      </c>
      <c r="D20" s="1">
        <v>44927</v>
      </c>
      <c r="E20">
        <v>1403</v>
      </c>
      <c r="F20" t="s">
        <v>8</v>
      </c>
      <c r="G20">
        <f t="shared" si="0"/>
        <v>2023</v>
      </c>
    </row>
    <row r="21" spans="1:7" x14ac:dyDescent="0.25">
      <c r="A21" t="s">
        <v>13</v>
      </c>
      <c r="B21" t="s">
        <v>7</v>
      </c>
      <c r="C21" t="s">
        <v>7</v>
      </c>
      <c r="D21" s="1">
        <v>44562</v>
      </c>
      <c r="E21">
        <v>101</v>
      </c>
      <c r="F21" t="s">
        <v>8</v>
      </c>
      <c r="G21">
        <f t="shared" si="0"/>
        <v>2022</v>
      </c>
    </row>
    <row r="22" spans="1:7" x14ac:dyDescent="0.25">
      <c r="A22" t="s">
        <v>13</v>
      </c>
      <c r="B22" t="s">
        <v>7</v>
      </c>
      <c r="C22" t="s">
        <v>7</v>
      </c>
      <c r="D22" s="1">
        <v>44197</v>
      </c>
      <c r="E22">
        <v>0</v>
      </c>
      <c r="F22" t="s">
        <v>8</v>
      </c>
      <c r="G22">
        <f t="shared" si="0"/>
        <v>2021</v>
      </c>
    </row>
    <row r="23" spans="1:7" x14ac:dyDescent="0.25">
      <c r="A23" t="s">
        <v>13</v>
      </c>
      <c r="B23" t="s">
        <v>7</v>
      </c>
      <c r="C23" t="s">
        <v>7</v>
      </c>
      <c r="D23" s="1">
        <v>43831</v>
      </c>
      <c r="E23">
        <v>0</v>
      </c>
      <c r="F23" t="s">
        <v>8</v>
      </c>
      <c r="G23">
        <f t="shared" si="0"/>
        <v>2020</v>
      </c>
    </row>
    <row r="24" spans="1:7" x14ac:dyDescent="0.25">
      <c r="A24" t="s">
        <v>13</v>
      </c>
      <c r="B24" t="s">
        <v>7</v>
      </c>
      <c r="C24" t="s">
        <v>7</v>
      </c>
      <c r="D24" s="1">
        <v>43466</v>
      </c>
      <c r="E24">
        <v>0</v>
      </c>
      <c r="F24" t="s">
        <v>8</v>
      </c>
      <c r="G24">
        <f t="shared" si="0"/>
        <v>2019</v>
      </c>
    </row>
    <row r="25" spans="1:7" x14ac:dyDescent="0.25">
      <c r="A25" t="s">
        <v>13</v>
      </c>
      <c r="B25" t="s">
        <v>7</v>
      </c>
      <c r="C25" t="s">
        <v>7</v>
      </c>
      <c r="D25" s="1">
        <v>43101</v>
      </c>
      <c r="E25">
        <v>0</v>
      </c>
      <c r="F25" t="s">
        <v>8</v>
      </c>
      <c r="G25">
        <f t="shared" si="0"/>
        <v>2018</v>
      </c>
    </row>
    <row r="26" spans="1:7" x14ac:dyDescent="0.25">
      <c r="A26" t="s">
        <v>14</v>
      </c>
      <c r="B26" t="s">
        <v>7</v>
      </c>
      <c r="C26" t="s">
        <v>7</v>
      </c>
      <c r="D26" s="1">
        <v>44927</v>
      </c>
      <c r="E26">
        <v>-770</v>
      </c>
      <c r="F26" t="s">
        <v>8</v>
      </c>
      <c r="G26">
        <f t="shared" si="0"/>
        <v>2023</v>
      </c>
    </row>
    <row r="27" spans="1:7" x14ac:dyDescent="0.25">
      <c r="A27" t="s">
        <v>14</v>
      </c>
      <c r="B27" t="s">
        <v>7</v>
      </c>
      <c r="C27" t="s">
        <v>7</v>
      </c>
      <c r="D27" s="1">
        <v>44562</v>
      </c>
      <c r="E27">
        <v>0</v>
      </c>
      <c r="F27" t="s">
        <v>8</v>
      </c>
      <c r="G27">
        <f t="shared" si="0"/>
        <v>2022</v>
      </c>
    </row>
    <row r="28" spans="1:7" x14ac:dyDescent="0.25">
      <c r="A28" t="s">
        <v>14</v>
      </c>
      <c r="B28" t="s">
        <v>7</v>
      </c>
      <c r="C28" t="s">
        <v>7</v>
      </c>
      <c r="D28" s="1">
        <v>44197</v>
      </c>
      <c r="E28">
        <v>0</v>
      </c>
      <c r="F28" t="s">
        <v>8</v>
      </c>
      <c r="G28">
        <f t="shared" si="0"/>
        <v>2021</v>
      </c>
    </row>
    <row r="29" spans="1:7" x14ac:dyDescent="0.25">
      <c r="A29" t="s">
        <v>14</v>
      </c>
      <c r="B29" t="s">
        <v>7</v>
      </c>
      <c r="C29" t="s">
        <v>7</v>
      </c>
      <c r="D29" s="1">
        <v>43831</v>
      </c>
      <c r="E29">
        <v>0</v>
      </c>
      <c r="F29" t="s">
        <v>8</v>
      </c>
      <c r="G29">
        <f t="shared" si="0"/>
        <v>2020</v>
      </c>
    </row>
    <row r="30" spans="1:7" x14ac:dyDescent="0.25">
      <c r="A30" t="s">
        <v>14</v>
      </c>
      <c r="B30" t="s">
        <v>7</v>
      </c>
      <c r="C30" t="s">
        <v>7</v>
      </c>
      <c r="D30" s="1">
        <v>43466</v>
      </c>
      <c r="E30">
        <v>0</v>
      </c>
      <c r="F30" t="s">
        <v>8</v>
      </c>
      <c r="G30">
        <f t="shared" si="0"/>
        <v>2019</v>
      </c>
    </row>
    <row r="31" spans="1:7" x14ac:dyDescent="0.25">
      <c r="A31" t="s">
        <v>14</v>
      </c>
      <c r="B31" t="s">
        <v>7</v>
      </c>
      <c r="C31" t="s">
        <v>7</v>
      </c>
      <c r="D31" s="1">
        <v>43101</v>
      </c>
      <c r="E31">
        <v>0</v>
      </c>
      <c r="F31" t="s">
        <v>8</v>
      </c>
      <c r="G31">
        <f t="shared" si="0"/>
        <v>2018</v>
      </c>
    </row>
    <row r="32" spans="1:7" x14ac:dyDescent="0.25">
      <c r="A32" t="s">
        <v>15</v>
      </c>
      <c r="B32" t="s">
        <v>7</v>
      </c>
      <c r="C32" t="s">
        <v>7</v>
      </c>
      <c r="D32" s="1">
        <v>44927</v>
      </c>
      <c r="E32">
        <v>26768</v>
      </c>
      <c r="F32" t="s">
        <v>8</v>
      </c>
      <c r="G32">
        <f t="shared" si="0"/>
        <v>2023</v>
      </c>
    </row>
    <row r="33" spans="1:7" x14ac:dyDescent="0.25">
      <c r="A33" t="s">
        <v>15</v>
      </c>
      <c r="B33" t="s">
        <v>7</v>
      </c>
      <c r="C33" t="s">
        <v>7</v>
      </c>
      <c r="D33" s="1">
        <v>44562</v>
      </c>
      <c r="E33">
        <v>27259</v>
      </c>
      <c r="F33" t="s">
        <v>8</v>
      </c>
      <c r="G33">
        <f t="shared" si="0"/>
        <v>2022</v>
      </c>
    </row>
    <row r="34" spans="1:7" x14ac:dyDescent="0.25">
      <c r="A34" t="s">
        <v>15</v>
      </c>
      <c r="B34" t="s">
        <v>7</v>
      </c>
      <c r="C34" t="s">
        <v>7</v>
      </c>
      <c r="D34" s="1">
        <v>44197</v>
      </c>
      <c r="E34">
        <v>24243</v>
      </c>
      <c r="F34" t="s">
        <v>8</v>
      </c>
      <c r="G34">
        <f t="shared" si="0"/>
        <v>2021</v>
      </c>
    </row>
    <row r="35" spans="1:7" x14ac:dyDescent="0.25">
      <c r="A35" t="s">
        <v>15</v>
      </c>
      <c r="B35" t="s">
        <v>7</v>
      </c>
      <c r="C35" t="s">
        <v>7</v>
      </c>
      <c r="D35" s="1">
        <v>43831</v>
      </c>
      <c r="E35">
        <v>24601</v>
      </c>
      <c r="F35" t="s">
        <v>8</v>
      </c>
      <c r="G35">
        <f t="shared" si="0"/>
        <v>2020</v>
      </c>
    </row>
    <row r="36" spans="1:7" x14ac:dyDescent="0.25">
      <c r="A36" t="s">
        <v>15</v>
      </c>
      <c r="B36" t="s">
        <v>7</v>
      </c>
      <c r="C36" t="s">
        <v>7</v>
      </c>
      <c r="D36" s="1">
        <v>43466</v>
      </c>
      <c r="E36">
        <v>0</v>
      </c>
      <c r="F36" t="s">
        <v>8</v>
      </c>
      <c r="G36">
        <f t="shared" si="0"/>
        <v>2019</v>
      </c>
    </row>
    <row r="37" spans="1:7" x14ac:dyDescent="0.25">
      <c r="A37" t="s">
        <v>15</v>
      </c>
      <c r="B37" t="s">
        <v>7</v>
      </c>
      <c r="C37" t="s">
        <v>7</v>
      </c>
      <c r="D37" s="1">
        <v>43101</v>
      </c>
      <c r="E37">
        <v>0</v>
      </c>
      <c r="F37" t="s">
        <v>8</v>
      </c>
      <c r="G37">
        <f t="shared" si="0"/>
        <v>2018</v>
      </c>
    </row>
    <row r="38" spans="1:7" x14ac:dyDescent="0.25">
      <c r="A38" t="s">
        <v>16</v>
      </c>
      <c r="B38" t="s">
        <v>7</v>
      </c>
      <c r="C38" t="s">
        <v>7</v>
      </c>
      <c r="D38" s="1">
        <v>44927</v>
      </c>
      <c r="E38">
        <v>-24357</v>
      </c>
      <c r="F38" t="s">
        <v>8</v>
      </c>
      <c r="G38">
        <f t="shared" si="0"/>
        <v>2023</v>
      </c>
    </row>
    <row r="39" spans="1:7" x14ac:dyDescent="0.25">
      <c r="A39" t="s">
        <v>16</v>
      </c>
      <c r="B39" t="s">
        <v>7</v>
      </c>
      <c r="C39" t="s">
        <v>7</v>
      </c>
      <c r="D39" s="1">
        <v>44562</v>
      </c>
      <c r="E39">
        <v>-23311</v>
      </c>
      <c r="F39" t="s">
        <v>8</v>
      </c>
      <c r="G39">
        <f t="shared" si="0"/>
        <v>2022</v>
      </c>
    </row>
    <row r="40" spans="1:7" x14ac:dyDescent="0.25">
      <c r="A40" t="s">
        <v>16</v>
      </c>
      <c r="B40" t="s">
        <v>7</v>
      </c>
      <c r="C40" t="s">
        <v>7</v>
      </c>
      <c r="D40" s="1">
        <v>44197</v>
      </c>
      <c r="E40">
        <v>-22384</v>
      </c>
      <c r="F40" t="s">
        <v>8</v>
      </c>
      <c r="G40">
        <f t="shared" si="0"/>
        <v>2021</v>
      </c>
    </row>
    <row r="41" spans="1:7" x14ac:dyDescent="0.25">
      <c r="A41" t="s">
        <v>16</v>
      </c>
      <c r="B41" t="s">
        <v>7</v>
      </c>
      <c r="C41" t="s">
        <v>7</v>
      </c>
      <c r="D41" s="1">
        <v>43831</v>
      </c>
      <c r="E41">
        <v>-24524</v>
      </c>
      <c r="F41" t="s">
        <v>8</v>
      </c>
      <c r="G41">
        <f t="shared" si="0"/>
        <v>2020</v>
      </c>
    </row>
    <row r="42" spans="1:7" x14ac:dyDescent="0.25">
      <c r="A42" t="s">
        <v>16</v>
      </c>
      <c r="B42" t="s">
        <v>7</v>
      </c>
      <c r="C42" t="s">
        <v>7</v>
      </c>
      <c r="D42" s="1">
        <v>43466</v>
      </c>
      <c r="E42">
        <v>0</v>
      </c>
      <c r="F42" t="s">
        <v>8</v>
      </c>
      <c r="G42">
        <f t="shared" si="0"/>
        <v>2019</v>
      </c>
    </row>
    <row r="43" spans="1:7" x14ac:dyDescent="0.25">
      <c r="A43" t="s">
        <v>16</v>
      </c>
      <c r="B43" t="s">
        <v>7</v>
      </c>
      <c r="C43" t="s">
        <v>7</v>
      </c>
      <c r="D43" s="1">
        <v>43101</v>
      </c>
      <c r="E43">
        <v>0</v>
      </c>
      <c r="F43" t="s">
        <v>8</v>
      </c>
      <c r="G43">
        <f t="shared" si="0"/>
        <v>2018</v>
      </c>
    </row>
    <row r="44" spans="1:7" x14ac:dyDescent="0.25">
      <c r="A44" t="s">
        <v>17</v>
      </c>
      <c r="B44" t="s">
        <v>7</v>
      </c>
      <c r="C44" t="s">
        <v>7</v>
      </c>
      <c r="D44" s="1">
        <v>44927</v>
      </c>
      <c r="E44">
        <v>16198</v>
      </c>
      <c r="F44" t="s">
        <v>8</v>
      </c>
      <c r="G44">
        <f t="shared" si="0"/>
        <v>2023</v>
      </c>
    </row>
    <row r="45" spans="1:7" x14ac:dyDescent="0.25">
      <c r="A45" t="s">
        <v>17</v>
      </c>
      <c r="B45" t="s">
        <v>7</v>
      </c>
      <c r="C45" t="s">
        <v>7</v>
      </c>
      <c r="D45" s="1">
        <v>44562</v>
      </c>
      <c r="E45">
        <v>6906</v>
      </c>
      <c r="F45" t="s">
        <v>8</v>
      </c>
      <c r="G45">
        <f t="shared" si="0"/>
        <v>2022</v>
      </c>
    </row>
    <row r="46" spans="1:7" x14ac:dyDescent="0.25">
      <c r="A46" t="s">
        <v>17</v>
      </c>
      <c r="B46" t="s">
        <v>7</v>
      </c>
      <c r="C46" t="s">
        <v>7</v>
      </c>
      <c r="D46" s="1">
        <v>44197</v>
      </c>
      <c r="E46">
        <v>15912</v>
      </c>
      <c r="F46" t="s">
        <v>8</v>
      </c>
      <c r="G46">
        <f t="shared" si="0"/>
        <v>2021</v>
      </c>
    </row>
    <row r="47" spans="1:7" x14ac:dyDescent="0.25">
      <c r="A47" t="s">
        <v>17</v>
      </c>
      <c r="B47" t="s">
        <v>7</v>
      </c>
      <c r="C47" t="s">
        <v>7</v>
      </c>
      <c r="D47" s="1">
        <v>43831</v>
      </c>
      <c r="E47">
        <v>11809</v>
      </c>
      <c r="F47" t="s">
        <v>8</v>
      </c>
      <c r="G47">
        <f t="shared" si="0"/>
        <v>2020</v>
      </c>
    </row>
    <row r="48" spans="1:7" x14ac:dyDescent="0.25">
      <c r="A48" t="s">
        <v>17</v>
      </c>
      <c r="B48" t="s">
        <v>7</v>
      </c>
      <c r="C48" t="s">
        <v>7</v>
      </c>
      <c r="D48" s="1">
        <v>43466</v>
      </c>
      <c r="E48">
        <v>13513</v>
      </c>
      <c r="F48" t="s">
        <v>8</v>
      </c>
      <c r="G48">
        <f t="shared" si="0"/>
        <v>2019</v>
      </c>
    </row>
    <row r="49" spans="1:7" x14ac:dyDescent="0.25">
      <c r="A49" t="s">
        <v>17</v>
      </c>
      <c r="B49" t="s">
        <v>7</v>
      </c>
      <c r="C49" t="s">
        <v>7</v>
      </c>
      <c r="D49" s="1">
        <v>43101</v>
      </c>
      <c r="E49">
        <v>21033</v>
      </c>
      <c r="F49" t="s">
        <v>8</v>
      </c>
      <c r="G49">
        <f t="shared" si="0"/>
        <v>2018</v>
      </c>
    </row>
    <row r="50" spans="1:7" x14ac:dyDescent="0.25">
      <c r="A50" t="s">
        <v>18</v>
      </c>
      <c r="B50" t="s">
        <v>7</v>
      </c>
      <c r="C50" t="s">
        <v>7</v>
      </c>
      <c r="D50" s="1">
        <v>44927</v>
      </c>
      <c r="E50">
        <v>-15071</v>
      </c>
      <c r="F50" t="s">
        <v>8</v>
      </c>
      <c r="G50">
        <f t="shared" si="0"/>
        <v>2023</v>
      </c>
    </row>
    <row r="51" spans="1:7" x14ac:dyDescent="0.25">
      <c r="A51" t="s">
        <v>18</v>
      </c>
      <c r="B51" t="s">
        <v>7</v>
      </c>
      <c r="C51" t="s">
        <v>7</v>
      </c>
      <c r="D51" s="1">
        <v>44562</v>
      </c>
      <c r="E51">
        <v>-14672</v>
      </c>
      <c r="F51" t="s">
        <v>8</v>
      </c>
      <c r="G51">
        <f t="shared" si="0"/>
        <v>2022</v>
      </c>
    </row>
    <row r="52" spans="1:7" x14ac:dyDescent="0.25">
      <c r="A52" t="s">
        <v>18</v>
      </c>
      <c r="B52" t="s">
        <v>7</v>
      </c>
      <c r="C52" t="s">
        <v>7</v>
      </c>
      <c r="D52" s="1">
        <v>44197</v>
      </c>
      <c r="E52">
        <v>-15546</v>
      </c>
      <c r="F52" t="s">
        <v>8</v>
      </c>
      <c r="G52">
        <f t="shared" si="0"/>
        <v>2021</v>
      </c>
    </row>
    <row r="53" spans="1:7" x14ac:dyDescent="0.25">
      <c r="A53" t="s">
        <v>18</v>
      </c>
      <c r="B53" t="s">
        <v>7</v>
      </c>
      <c r="C53" t="s">
        <v>7</v>
      </c>
      <c r="D53" s="1">
        <v>43831</v>
      </c>
      <c r="E53">
        <v>-14755</v>
      </c>
      <c r="F53" t="s">
        <v>8</v>
      </c>
      <c r="G53">
        <f t="shared" si="0"/>
        <v>2020</v>
      </c>
    </row>
    <row r="54" spans="1:7" x14ac:dyDescent="0.25">
      <c r="A54" t="s">
        <v>18</v>
      </c>
      <c r="B54" t="s">
        <v>7</v>
      </c>
      <c r="C54" t="s">
        <v>7</v>
      </c>
      <c r="D54" s="1">
        <v>43466</v>
      </c>
      <c r="E54">
        <v>-15370</v>
      </c>
      <c r="F54" t="s">
        <v>8</v>
      </c>
      <c r="G54">
        <f t="shared" si="0"/>
        <v>2019</v>
      </c>
    </row>
    <row r="55" spans="1:7" x14ac:dyDescent="0.25">
      <c r="A55" t="s">
        <v>18</v>
      </c>
      <c r="B55" t="s">
        <v>7</v>
      </c>
      <c r="C55" t="s">
        <v>7</v>
      </c>
      <c r="D55" s="1">
        <v>43101</v>
      </c>
      <c r="E55">
        <v>-13101</v>
      </c>
      <c r="F55" t="s">
        <v>8</v>
      </c>
      <c r="G55">
        <f t="shared" si="0"/>
        <v>2018</v>
      </c>
    </row>
    <row r="56" spans="1:7" x14ac:dyDescent="0.25">
      <c r="A56" t="s">
        <v>19</v>
      </c>
      <c r="B56" t="s">
        <v>7</v>
      </c>
      <c r="C56" t="s">
        <v>7</v>
      </c>
      <c r="D56" s="1">
        <v>44927</v>
      </c>
      <c r="E56">
        <v>281</v>
      </c>
      <c r="F56" t="s">
        <v>8</v>
      </c>
      <c r="G56">
        <f t="shared" si="0"/>
        <v>2023</v>
      </c>
    </row>
    <row r="57" spans="1:7" x14ac:dyDescent="0.25">
      <c r="A57" t="s">
        <v>19</v>
      </c>
      <c r="B57" t="s">
        <v>7</v>
      </c>
      <c r="C57" t="s">
        <v>7</v>
      </c>
      <c r="D57" s="1">
        <v>44562</v>
      </c>
      <c r="E57">
        <v>-588</v>
      </c>
      <c r="F57" t="s">
        <v>8</v>
      </c>
      <c r="G57">
        <f t="shared" si="0"/>
        <v>2022</v>
      </c>
    </row>
    <row r="58" spans="1:7" x14ac:dyDescent="0.25">
      <c r="A58" t="s">
        <v>19</v>
      </c>
      <c r="B58" t="s">
        <v>7</v>
      </c>
      <c r="C58" t="s">
        <v>7</v>
      </c>
      <c r="D58" s="1">
        <v>44197</v>
      </c>
      <c r="E58">
        <v>4560</v>
      </c>
      <c r="F58" t="s">
        <v>8</v>
      </c>
      <c r="G58">
        <f t="shared" si="0"/>
        <v>2021</v>
      </c>
    </row>
    <row r="59" spans="1:7" x14ac:dyDescent="0.25">
      <c r="A59" t="s">
        <v>19</v>
      </c>
      <c r="B59" t="s">
        <v>7</v>
      </c>
      <c r="C59" t="s">
        <v>7</v>
      </c>
      <c r="D59" s="1">
        <v>43831</v>
      </c>
      <c r="E59">
        <v>-7647</v>
      </c>
      <c r="F59" t="s">
        <v>8</v>
      </c>
      <c r="G59">
        <f t="shared" si="0"/>
        <v>2020</v>
      </c>
    </row>
    <row r="60" spans="1:7" x14ac:dyDescent="0.25">
      <c r="A60" t="s">
        <v>19</v>
      </c>
      <c r="B60" t="s">
        <v>7</v>
      </c>
      <c r="C60" t="s">
        <v>7</v>
      </c>
      <c r="D60" s="1">
        <v>43466</v>
      </c>
      <c r="E60">
        <v>-3583</v>
      </c>
      <c r="F60" t="s">
        <v>8</v>
      </c>
      <c r="G60">
        <f t="shared" si="0"/>
        <v>2019</v>
      </c>
    </row>
    <row r="61" spans="1:7" x14ac:dyDescent="0.25">
      <c r="A61" t="s">
        <v>19</v>
      </c>
      <c r="B61" t="s">
        <v>7</v>
      </c>
      <c r="C61" t="s">
        <v>7</v>
      </c>
      <c r="D61" s="1">
        <v>43101</v>
      </c>
      <c r="E61">
        <v>-4191</v>
      </c>
      <c r="F61" t="s">
        <v>8</v>
      </c>
      <c r="G61">
        <f t="shared" si="0"/>
        <v>2018</v>
      </c>
    </row>
    <row r="62" spans="1:7" x14ac:dyDescent="0.25">
      <c r="A62" t="s">
        <v>20</v>
      </c>
      <c r="B62" t="s">
        <v>7</v>
      </c>
      <c r="C62" t="s">
        <v>7</v>
      </c>
      <c r="D62" s="1">
        <v>44927</v>
      </c>
      <c r="E62">
        <v>15780</v>
      </c>
      <c r="F62" t="s">
        <v>8</v>
      </c>
      <c r="G62">
        <f t="shared" si="0"/>
        <v>2023</v>
      </c>
    </row>
    <row r="63" spans="1:7" x14ac:dyDescent="0.25">
      <c r="A63" t="s">
        <v>20</v>
      </c>
      <c r="B63" t="s">
        <v>7</v>
      </c>
      <c r="C63" t="s">
        <v>7</v>
      </c>
      <c r="D63" s="1">
        <v>44562</v>
      </c>
      <c r="E63">
        <v>-73183</v>
      </c>
      <c r="F63" t="s">
        <v>8</v>
      </c>
      <c r="G63">
        <f t="shared" si="0"/>
        <v>2022</v>
      </c>
    </row>
    <row r="64" spans="1:7" x14ac:dyDescent="0.25">
      <c r="A64" t="s">
        <v>20</v>
      </c>
      <c r="B64" t="s">
        <v>7</v>
      </c>
      <c r="C64" t="s">
        <v>7</v>
      </c>
      <c r="D64" s="1">
        <v>44197</v>
      </c>
      <c r="E64">
        <v>-59305</v>
      </c>
      <c r="F64" t="s">
        <v>8</v>
      </c>
      <c r="G64">
        <f t="shared" si="0"/>
        <v>2021</v>
      </c>
    </row>
    <row r="65" spans="1:7" x14ac:dyDescent="0.25">
      <c r="A65" t="s">
        <v>20</v>
      </c>
      <c r="B65" t="s">
        <v>7</v>
      </c>
      <c r="C65" t="s">
        <v>7</v>
      </c>
      <c r="D65" s="1">
        <v>43831</v>
      </c>
      <c r="E65">
        <v>-37467</v>
      </c>
      <c r="F65" t="s">
        <v>8</v>
      </c>
      <c r="G65">
        <f t="shared" si="0"/>
        <v>2020</v>
      </c>
    </row>
    <row r="66" spans="1:7" x14ac:dyDescent="0.25">
      <c r="A66" t="s">
        <v>20</v>
      </c>
      <c r="B66" t="s">
        <v>7</v>
      </c>
      <c r="C66" t="s">
        <v>7</v>
      </c>
      <c r="D66" s="1">
        <v>43466</v>
      </c>
      <c r="E66">
        <v>-22559</v>
      </c>
      <c r="F66" t="s">
        <v>8</v>
      </c>
      <c r="G66">
        <f t="shared" si="0"/>
        <v>2019</v>
      </c>
    </row>
    <row r="67" spans="1:7" x14ac:dyDescent="0.25">
      <c r="A67" t="s">
        <v>20</v>
      </c>
      <c r="B67" t="s">
        <v>7</v>
      </c>
      <c r="C67" t="s">
        <v>7</v>
      </c>
      <c r="D67" s="1">
        <v>43101</v>
      </c>
      <c r="E67">
        <v>13312</v>
      </c>
      <c r="F67" t="s">
        <v>8</v>
      </c>
      <c r="G67">
        <f t="shared" ref="G67:G130" si="1">YEAR(D67)</f>
        <v>2018</v>
      </c>
    </row>
    <row r="68" spans="1:7" x14ac:dyDescent="0.25">
      <c r="A68" t="s">
        <v>21</v>
      </c>
      <c r="B68" t="s">
        <v>7</v>
      </c>
      <c r="C68" t="s">
        <v>7</v>
      </c>
      <c r="D68" s="1">
        <v>44927</v>
      </c>
      <c r="E68">
        <v>-4917</v>
      </c>
      <c r="F68" t="s">
        <v>8</v>
      </c>
      <c r="G68">
        <f t="shared" si="1"/>
        <v>2023</v>
      </c>
    </row>
    <row r="69" spans="1:7" x14ac:dyDescent="0.25">
      <c r="A69" t="s">
        <v>21</v>
      </c>
      <c r="B69" t="s">
        <v>7</v>
      </c>
      <c r="C69" t="s">
        <v>7</v>
      </c>
      <c r="D69" s="1">
        <v>44562</v>
      </c>
      <c r="E69">
        <v>1912</v>
      </c>
      <c r="F69" t="s">
        <v>8</v>
      </c>
      <c r="G69">
        <f t="shared" si="1"/>
        <v>2022</v>
      </c>
    </row>
    <row r="70" spans="1:7" x14ac:dyDescent="0.25">
      <c r="A70" t="s">
        <v>21</v>
      </c>
      <c r="B70" t="s">
        <v>7</v>
      </c>
      <c r="C70" t="s">
        <v>7</v>
      </c>
      <c r="D70" s="1">
        <v>44197</v>
      </c>
      <c r="E70">
        <v>-6690</v>
      </c>
      <c r="F70" t="s">
        <v>8</v>
      </c>
      <c r="G70">
        <f t="shared" si="1"/>
        <v>2021</v>
      </c>
    </row>
    <row r="71" spans="1:7" x14ac:dyDescent="0.25">
      <c r="A71" t="s">
        <v>21</v>
      </c>
      <c r="B71" t="s">
        <v>7</v>
      </c>
      <c r="C71" t="s">
        <v>7</v>
      </c>
      <c r="D71" s="1">
        <v>43831</v>
      </c>
      <c r="E71">
        <v>-6861</v>
      </c>
      <c r="F71" t="s">
        <v>8</v>
      </c>
      <c r="G71">
        <f t="shared" si="1"/>
        <v>2020</v>
      </c>
    </row>
    <row r="72" spans="1:7" x14ac:dyDescent="0.25">
      <c r="A72" t="s">
        <v>21</v>
      </c>
      <c r="B72" t="s">
        <v>7</v>
      </c>
      <c r="C72" t="s">
        <v>7</v>
      </c>
      <c r="D72" s="1">
        <v>43466</v>
      </c>
      <c r="E72">
        <v>4699</v>
      </c>
      <c r="F72" t="s">
        <v>8</v>
      </c>
      <c r="G72">
        <f t="shared" si="1"/>
        <v>2019</v>
      </c>
    </row>
    <row r="73" spans="1:7" x14ac:dyDescent="0.25">
      <c r="A73" t="s">
        <v>21</v>
      </c>
      <c r="B73" t="s">
        <v>7</v>
      </c>
      <c r="C73" t="s">
        <v>7</v>
      </c>
      <c r="D73" s="1">
        <v>43101</v>
      </c>
      <c r="E73">
        <v>-833</v>
      </c>
      <c r="F73" t="s">
        <v>8</v>
      </c>
      <c r="G73">
        <f t="shared" si="1"/>
        <v>2018</v>
      </c>
    </row>
    <row r="74" spans="1:7" x14ac:dyDescent="0.25">
      <c r="A74" t="s">
        <v>22</v>
      </c>
      <c r="B74" t="s">
        <v>7</v>
      </c>
      <c r="C74" t="s">
        <v>7</v>
      </c>
      <c r="D74" s="1">
        <v>44927</v>
      </c>
      <c r="E74">
        <v>-77223</v>
      </c>
      <c r="F74" t="s">
        <v>8</v>
      </c>
      <c r="G74">
        <f t="shared" si="1"/>
        <v>2023</v>
      </c>
    </row>
    <row r="75" spans="1:7" x14ac:dyDescent="0.25">
      <c r="A75" t="s">
        <v>22</v>
      </c>
      <c r="B75" t="s">
        <v>7</v>
      </c>
      <c r="C75" t="s">
        <v>7</v>
      </c>
      <c r="D75" s="1">
        <v>44562</v>
      </c>
      <c r="E75">
        <v>129675</v>
      </c>
      <c r="F75" t="s">
        <v>8</v>
      </c>
      <c r="G75">
        <f t="shared" si="1"/>
        <v>2022</v>
      </c>
    </row>
    <row r="76" spans="1:7" x14ac:dyDescent="0.25">
      <c r="A76" t="s">
        <v>22</v>
      </c>
      <c r="B76" t="s">
        <v>7</v>
      </c>
      <c r="C76" t="s">
        <v>7</v>
      </c>
      <c r="D76" s="1">
        <v>44197</v>
      </c>
      <c r="E76">
        <v>17637</v>
      </c>
      <c r="F76" t="s">
        <v>8</v>
      </c>
      <c r="G76">
        <f t="shared" si="1"/>
        <v>2021</v>
      </c>
    </row>
    <row r="77" spans="1:7" x14ac:dyDescent="0.25">
      <c r="A77" t="s">
        <v>22</v>
      </c>
      <c r="B77" t="s">
        <v>7</v>
      </c>
      <c r="C77" t="s">
        <v>7</v>
      </c>
      <c r="D77" s="1">
        <v>43831</v>
      </c>
      <c r="E77">
        <v>1443</v>
      </c>
      <c r="F77" t="s">
        <v>8</v>
      </c>
      <c r="G77">
        <f t="shared" si="1"/>
        <v>2020</v>
      </c>
    </row>
    <row r="78" spans="1:7" x14ac:dyDescent="0.25">
      <c r="A78" t="s">
        <v>22</v>
      </c>
      <c r="B78" t="s">
        <v>7</v>
      </c>
      <c r="C78" t="s">
        <v>7</v>
      </c>
      <c r="D78" s="1">
        <v>43466</v>
      </c>
      <c r="E78">
        <v>87214</v>
      </c>
      <c r="F78" t="s">
        <v>8</v>
      </c>
      <c r="G78">
        <f t="shared" si="1"/>
        <v>2019</v>
      </c>
    </row>
    <row r="79" spans="1:7" x14ac:dyDescent="0.25">
      <c r="A79" t="s">
        <v>22</v>
      </c>
      <c r="B79" t="s">
        <v>7</v>
      </c>
      <c r="C79" t="s">
        <v>7</v>
      </c>
      <c r="D79" s="1">
        <v>43101</v>
      </c>
      <c r="E79">
        <v>8392</v>
      </c>
      <c r="F79" t="s">
        <v>8</v>
      </c>
      <c r="G79">
        <f t="shared" si="1"/>
        <v>2018</v>
      </c>
    </row>
    <row r="80" spans="1:7" x14ac:dyDescent="0.25">
      <c r="A80" t="s">
        <v>23</v>
      </c>
      <c r="B80" t="s">
        <v>7</v>
      </c>
      <c r="C80" t="s">
        <v>7</v>
      </c>
      <c r="D80" s="1">
        <v>44927</v>
      </c>
      <c r="E80">
        <v>879</v>
      </c>
      <c r="F80" t="s">
        <v>8</v>
      </c>
      <c r="G80">
        <f t="shared" si="1"/>
        <v>2023</v>
      </c>
    </row>
    <row r="81" spans="1:7" x14ac:dyDescent="0.25">
      <c r="A81" t="s">
        <v>23</v>
      </c>
      <c r="B81" t="s">
        <v>7</v>
      </c>
      <c r="C81" t="s">
        <v>7</v>
      </c>
      <c r="D81" s="1">
        <v>44562</v>
      </c>
      <c r="E81">
        <v>-200</v>
      </c>
      <c r="F81" t="s">
        <v>8</v>
      </c>
      <c r="G81">
        <f t="shared" si="1"/>
        <v>2022</v>
      </c>
    </row>
    <row r="82" spans="1:7" x14ac:dyDescent="0.25">
      <c r="A82" t="s">
        <v>23</v>
      </c>
      <c r="B82" t="s">
        <v>7</v>
      </c>
      <c r="C82" t="s">
        <v>7</v>
      </c>
      <c r="D82" s="1">
        <v>44197</v>
      </c>
      <c r="E82">
        <v>2169</v>
      </c>
      <c r="F82" t="s">
        <v>8</v>
      </c>
      <c r="G82">
        <f t="shared" si="1"/>
        <v>2021</v>
      </c>
    </row>
    <row r="83" spans="1:7" x14ac:dyDescent="0.25">
      <c r="A83" t="s">
        <v>23</v>
      </c>
      <c r="B83" t="s">
        <v>7</v>
      </c>
      <c r="C83" t="s">
        <v>7</v>
      </c>
      <c r="D83" s="1">
        <v>43831</v>
      </c>
      <c r="E83">
        <v>-2255</v>
      </c>
      <c r="F83" t="s">
        <v>8</v>
      </c>
      <c r="G83">
        <f t="shared" si="1"/>
        <v>2020</v>
      </c>
    </row>
    <row r="84" spans="1:7" x14ac:dyDescent="0.25">
      <c r="A84" t="s">
        <v>23</v>
      </c>
      <c r="B84" t="s">
        <v>7</v>
      </c>
      <c r="C84" t="s">
        <v>7</v>
      </c>
      <c r="D84" s="1">
        <v>43466</v>
      </c>
      <c r="E84">
        <v>-577</v>
      </c>
      <c r="F84" t="s">
        <v>8</v>
      </c>
      <c r="G84">
        <f t="shared" si="1"/>
        <v>2019</v>
      </c>
    </row>
    <row r="85" spans="1:7" x14ac:dyDescent="0.25">
      <c r="A85" t="s">
        <v>23</v>
      </c>
      <c r="B85" t="s">
        <v>7</v>
      </c>
      <c r="C85" t="s">
        <v>7</v>
      </c>
      <c r="D85" s="1">
        <v>43101</v>
      </c>
      <c r="E85">
        <v>-1940</v>
      </c>
      <c r="F85" t="s">
        <v>8</v>
      </c>
      <c r="G85">
        <f t="shared" si="1"/>
        <v>2018</v>
      </c>
    </row>
    <row r="86" spans="1:7" x14ac:dyDescent="0.25">
      <c r="A86" t="s">
        <v>24</v>
      </c>
      <c r="B86" t="s">
        <v>7</v>
      </c>
      <c r="C86" t="s">
        <v>7</v>
      </c>
      <c r="D86" s="1">
        <v>44927</v>
      </c>
      <c r="E86">
        <v>2563527</v>
      </c>
      <c r="F86" t="s">
        <v>8</v>
      </c>
      <c r="G86">
        <f t="shared" si="1"/>
        <v>2023</v>
      </c>
    </row>
    <row r="87" spans="1:7" x14ac:dyDescent="0.25">
      <c r="A87" t="s">
        <v>24</v>
      </c>
      <c r="B87" t="s">
        <v>7</v>
      </c>
      <c r="C87" t="s">
        <v>7</v>
      </c>
      <c r="D87" s="1">
        <v>44562</v>
      </c>
      <c r="E87">
        <v>2759849</v>
      </c>
      <c r="F87" t="s">
        <v>8</v>
      </c>
      <c r="G87">
        <f t="shared" si="1"/>
        <v>2022</v>
      </c>
    </row>
    <row r="88" spans="1:7" x14ac:dyDescent="0.25">
      <c r="A88" t="s">
        <v>24</v>
      </c>
      <c r="B88" t="s">
        <v>7</v>
      </c>
      <c r="C88" t="s">
        <v>7</v>
      </c>
      <c r="D88" s="1">
        <v>44197</v>
      </c>
      <c r="E88">
        <v>2653724</v>
      </c>
      <c r="F88" t="s">
        <v>8</v>
      </c>
      <c r="G88">
        <f t="shared" si="1"/>
        <v>2021</v>
      </c>
    </row>
    <row r="89" spans="1:7" x14ac:dyDescent="0.25">
      <c r="A89" t="s">
        <v>24</v>
      </c>
      <c r="B89" t="s">
        <v>7</v>
      </c>
      <c r="C89" t="s">
        <v>7</v>
      </c>
      <c r="D89" s="1">
        <v>43831</v>
      </c>
      <c r="E89">
        <v>2493791</v>
      </c>
      <c r="F89" t="s">
        <v>8</v>
      </c>
      <c r="G89">
        <f t="shared" si="1"/>
        <v>2020</v>
      </c>
    </row>
    <row r="90" spans="1:7" x14ac:dyDescent="0.25">
      <c r="A90" t="s">
        <v>24</v>
      </c>
      <c r="B90" t="s">
        <v>7</v>
      </c>
      <c r="C90" t="s">
        <v>7</v>
      </c>
      <c r="D90" s="1">
        <v>43466</v>
      </c>
      <c r="E90">
        <v>2405321</v>
      </c>
      <c r="F90" t="s">
        <v>8</v>
      </c>
      <c r="G90">
        <f t="shared" si="1"/>
        <v>2019</v>
      </c>
    </row>
    <row r="91" spans="1:7" x14ac:dyDescent="0.25">
      <c r="A91" t="s">
        <v>24</v>
      </c>
      <c r="B91" t="s">
        <v>7</v>
      </c>
      <c r="C91" t="s">
        <v>7</v>
      </c>
      <c r="D91" s="1">
        <v>43101</v>
      </c>
      <c r="E91">
        <v>2299122</v>
      </c>
      <c r="F91" t="s">
        <v>8</v>
      </c>
      <c r="G91">
        <f t="shared" si="1"/>
        <v>2018</v>
      </c>
    </row>
    <row r="92" spans="1:7" x14ac:dyDescent="0.25">
      <c r="A92" t="s">
        <v>25</v>
      </c>
      <c r="B92" t="s">
        <v>7</v>
      </c>
      <c r="C92" t="s">
        <v>7</v>
      </c>
      <c r="D92" s="1">
        <v>44927</v>
      </c>
      <c r="E92">
        <v>-73440</v>
      </c>
      <c r="F92" t="s">
        <v>8</v>
      </c>
      <c r="G92">
        <f t="shared" si="1"/>
        <v>2023</v>
      </c>
    </row>
    <row r="93" spans="1:7" x14ac:dyDescent="0.25">
      <c r="A93" t="s">
        <v>25</v>
      </c>
      <c r="B93" t="s">
        <v>7</v>
      </c>
      <c r="C93" t="s">
        <v>7</v>
      </c>
      <c r="D93" s="1">
        <v>44562</v>
      </c>
      <c r="E93">
        <v>-102398</v>
      </c>
      <c r="F93" t="s">
        <v>8</v>
      </c>
      <c r="G93">
        <f t="shared" si="1"/>
        <v>2022</v>
      </c>
    </row>
    <row r="94" spans="1:7" x14ac:dyDescent="0.25">
      <c r="A94" t="s">
        <v>25</v>
      </c>
      <c r="B94" t="s">
        <v>7</v>
      </c>
      <c r="C94" t="s">
        <v>7</v>
      </c>
      <c r="D94" s="1">
        <v>44197</v>
      </c>
      <c r="E94">
        <v>-58909</v>
      </c>
      <c r="F94" t="s">
        <v>8</v>
      </c>
      <c r="G94">
        <f t="shared" si="1"/>
        <v>2021</v>
      </c>
    </row>
    <row r="95" spans="1:7" x14ac:dyDescent="0.25">
      <c r="A95" t="s">
        <v>25</v>
      </c>
      <c r="B95" t="s">
        <v>7</v>
      </c>
      <c r="C95" t="s">
        <v>7</v>
      </c>
      <c r="D95" s="1">
        <v>43831</v>
      </c>
      <c r="E95">
        <v>-64684</v>
      </c>
      <c r="F95" t="s">
        <v>8</v>
      </c>
      <c r="G95">
        <f t="shared" si="1"/>
        <v>2020</v>
      </c>
    </row>
    <row r="96" spans="1:7" x14ac:dyDescent="0.25">
      <c r="A96" t="s">
        <v>25</v>
      </c>
      <c r="B96" t="s">
        <v>7</v>
      </c>
      <c r="C96" t="s">
        <v>7</v>
      </c>
      <c r="D96" s="1">
        <v>43466</v>
      </c>
      <c r="E96">
        <v>-77799</v>
      </c>
      <c r="F96" t="s">
        <v>8</v>
      </c>
      <c r="G96">
        <f t="shared" si="1"/>
        <v>2019</v>
      </c>
    </row>
    <row r="97" spans="1:7" x14ac:dyDescent="0.25">
      <c r="A97" t="s">
        <v>25</v>
      </c>
      <c r="B97" t="s">
        <v>7</v>
      </c>
      <c r="C97" t="s">
        <v>7</v>
      </c>
      <c r="D97" s="1">
        <v>43101</v>
      </c>
      <c r="E97">
        <v>-82523</v>
      </c>
      <c r="F97" t="s">
        <v>8</v>
      </c>
      <c r="G97">
        <f t="shared" si="1"/>
        <v>2018</v>
      </c>
    </row>
    <row r="98" spans="1:7" x14ac:dyDescent="0.25">
      <c r="A98" t="s">
        <v>26</v>
      </c>
      <c r="B98" t="s">
        <v>7</v>
      </c>
      <c r="C98" t="s">
        <v>7</v>
      </c>
      <c r="D98" s="1">
        <v>44927</v>
      </c>
      <c r="E98">
        <v>338</v>
      </c>
      <c r="F98" t="s">
        <v>8</v>
      </c>
      <c r="G98">
        <f t="shared" si="1"/>
        <v>2023</v>
      </c>
    </row>
    <row r="99" spans="1:7" x14ac:dyDescent="0.25">
      <c r="A99" t="s">
        <v>26</v>
      </c>
      <c r="B99" t="s">
        <v>7</v>
      </c>
      <c r="C99" t="s">
        <v>7</v>
      </c>
      <c r="D99" s="1">
        <v>44562</v>
      </c>
      <c r="E99">
        <v>3012</v>
      </c>
      <c r="F99" t="s">
        <v>8</v>
      </c>
      <c r="G99">
        <f t="shared" si="1"/>
        <v>2022</v>
      </c>
    </row>
    <row r="100" spans="1:7" x14ac:dyDescent="0.25">
      <c r="A100" t="s">
        <v>26</v>
      </c>
      <c r="B100" t="s">
        <v>7</v>
      </c>
      <c r="C100" t="s">
        <v>7</v>
      </c>
      <c r="D100" s="1">
        <v>44197</v>
      </c>
      <c r="E100">
        <v>100</v>
      </c>
      <c r="F100" t="s">
        <v>8</v>
      </c>
      <c r="G100">
        <f t="shared" si="1"/>
        <v>2021</v>
      </c>
    </row>
    <row r="101" spans="1:7" x14ac:dyDescent="0.25">
      <c r="A101" t="s">
        <v>26</v>
      </c>
      <c r="B101" t="s">
        <v>7</v>
      </c>
      <c r="C101" t="s">
        <v>7</v>
      </c>
      <c r="D101" s="1">
        <v>43831</v>
      </c>
      <c r="E101">
        <v>3297</v>
      </c>
      <c r="F101" t="s">
        <v>8</v>
      </c>
      <c r="G101">
        <f t="shared" si="1"/>
        <v>2020</v>
      </c>
    </row>
    <row r="102" spans="1:7" x14ac:dyDescent="0.25">
      <c r="A102" t="s">
        <v>26</v>
      </c>
      <c r="B102" t="s">
        <v>7</v>
      </c>
      <c r="C102" t="s">
        <v>7</v>
      </c>
      <c r="D102" s="1">
        <v>43466</v>
      </c>
      <c r="E102">
        <v>1507</v>
      </c>
      <c r="F102" t="s">
        <v>8</v>
      </c>
      <c r="G102">
        <f t="shared" si="1"/>
        <v>2019</v>
      </c>
    </row>
    <row r="103" spans="1:7" x14ac:dyDescent="0.25">
      <c r="A103" t="s">
        <v>26</v>
      </c>
      <c r="B103" t="s">
        <v>7</v>
      </c>
      <c r="C103" t="s">
        <v>7</v>
      </c>
      <c r="D103" s="1">
        <v>43101</v>
      </c>
      <c r="E103">
        <v>221</v>
      </c>
      <c r="F103" t="s">
        <v>8</v>
      </c>
      <c r="G103">
        <f t="shared" si="1"/>
        <v>2018</v>
      </c>
    </row>
    <row r="104" spans="1:7" x14ac:dyDescent="0.25">
      <c r="A104" t="s">
        <v>27</v>
      </c>
      <c r="B104" t="s">
        <v>7</v>
      </c>
      <c r="C104" t="s">
        <v>7</v>
      </c>
      <c r="D104" s="1">
        <v>44927</v>
      </c>
      <c r="E104">
        <v>-73102</v>
      </c>
      <c r="F104" t="s">
        <v>8</v>
      </c>
      <c r="G104">
        <f t="shared" si="1"/>
        <v>2023</v>
      </c>
    </row>
    <row r="105" spans="1:7" x14ac:dyDescent="0.25">
      <c r="A105" t="s">
        <v>27</v>
      </c>
      <c r="B105" t="s">
        <v>7</v>
      </c>
      <c r="C105" t="s">
        <v>7</v>
      </c>
      <c r="D105" s="1">
        <v>44562</v>
      </c>
      <c r="E105">
        <v>-99386</v>
      </c>
      <c r="F105" t="s">
        <v>8</v>
      </c>
      <c r="G105">
        <f t="shared" si="1"/>
        <v>2022</v>
      </c>
    </row>
    <row r="106" spans="1:7" x14ac:dyDescent="0.25">
      <c r="A106" t="s">
        <v>27</v>
      </c>
      <c r="B106" t="s">
        <v>7</v>
      </c>
      <c r="C106" t="s">
        <v>7</v>
      </c>
      <c r="D106" s="1">
        <v>44197</v>
      </c>
      <c r="E106">
        <v>-58809</v>
      </c>
      <c r="F106" t="s">
        <v>8</v>
      </c>
      <c r="G106">
        <f t="shared" si="1"/>
        <v>2021</v>
      </c>
    </row>
    <row r="107" spans="1:7" x14ac:dyDescent="0.25">
      <c r="A107" t="s">
        <v>27</v>
      </c>
      <c r="B107" t="s">
        <v>7</v>
      </c>
      <c r="C107" t="s">
        <v>7</v>
      </c>
      <c r="D107" s="1">
        <v>43831</v>
      </c>
      <c r="E107">
        <v>-61387</v>
      </c>
      <c r="F107" t="s">
        <v>8</v>
      </c>
      <c r="G107">
        <f t="shared" si="1"/>
        <v>2020</v>
      </c>
    </row>
    <row r="108" spans="1:7" x14ac:dyDescent="0.25">
      <c r="A108" t="s">
        <v>27</v>
      </c>
      <c r="B108" t="s">
        <v>7</v>
      </c>
      <c r="C108" t="s">
        <v>7</v>
      </c>
      <c r="D108" s="1">
        <v>43466</v>
      </c>
      <c r="E108">
        <v>-76292</v>
      </c>
      <c r="F108" t="s">
        <v>8</v>
      </c>
      <c r="G108">
        <f t="shared" si="1"/>
        <v>2019</v>
      </c>
    </row>
    <row r="109" spans="1:7" x14ac:dyDescent="0.25">
      <c r="A109" t="s">
        <v>27</v>
      </c>
      <c r="B109" t="s">
        <v>7</v>
      </c>
      <c r="C109" t="s">
        <v>7</v>
      </c>
      <c r="D109" s="1">
        <v>43101</v>
      </c>
      <c r="E109">
        <v>-82302</v>
      </c>
      <c r="F109" t="s">
        <v>8</v>
      </c>
      <c r="G109">
        <f t="shared" si="1"/>
        <v>2018</v>
      </c>
    </row>
    <row r="110" spans="1:7" x14ac:dyDescent="0.25">
      <c r="A110" t="s">
        <v>28</v>
      </c>
      <c r="B110" t="s">
        <v>7</v>
      </c>
      <c r="C110" t="s">
        <v>7</v>
      </c>
      <c r="D110" s="1">
        <v>44927</v>
      </c>
      <c r="E110">
        <v>-2580000</v>
      </c>
      <c r="F110" t="s">
        <v>8</v>
      </c>
      <c r="G110">
        <f t="shared" si="1"/>
        <v>2023</v>
      </c>
    </row>
    <row r="111" spans="1:7" x14ac:dyDescent="0.25">
      <c r="A111" t="s">
        <v>28</v>
      </c>
      <c r="B111" t="s">
        <v>7</v>
      </c>
      <c r="C111" t="s">
        <v>7</v>
      </c>
      <c r="D111" s="1">
        <v>44562</v>
      </c>
      <c r="E111">
        <v>-2550000</v>
      </c>
      <c r="F111" t="s">
        <v>8</v>
      </c>
      <c r="G111">
        <f t="shared" si="1"/>
        <v>2022</v>
      </c>
    </row>
    <row r="112" spans="1:7" x14ac:dyDescent="0.25">
      <c r="A112" t="s">
        <v>28</v>
      </c>
      <c r="B112" t="s">
        <v>7</v>
      </c>
      <c r="C112" t="s">
        <v>7</v>
      </c>
      <c r="D112" s="1">
        <v>44197</v>
      </c>
      <c r="E112">
        <v>-2390000</v>
      </c>
      <c r="F112" t="s">
        <v>8</v>
      </c>
      <c r="G112">
        <f t="shared" si="1"/>
        <v>2021</v>
      </c>
    </row>
    <row r="113" spans="1:7" x14ac:dyDescent="0.25">
      <c r="A113" t="s">
        <v>28</v>
      </c>
      <c r="B113" t="s">
        <v>7</v>
      </c>
      <c r="C113" t="s">
        <v>7</v>
      </c>
      <c r="D113" s="1">
        <v>43831</v>
      </c>
      <c r="E113">
        <v>-2375000</v>
      </c>
      <c r="F113" t="s">
        <v>8</v>
      </c>
      <c r="G113">
        <f t="shared" si="1"/>
        <v>2020</v>
      </c>
    </row>
    <row r="114" spans="1:7" x14ac:dyDescent="0.25">
      <c r="A114" t="s">
        <v>28</v>
      </c>
      <c r="B114" t="s">
        <v>7</v>
      </c>
      <c r="C114" t="s">
        <v>7</v>
      </c>
      <c r="D114" s="1">
        <v>43466</v>
      </c>
      <c r="E114">
        <v>-2370000</v>
      </c>
      <c r="F114" t="s">
        <v>8</v>
      </c>
      <c r="G114">
        <f t="shared" si="1"/>
        <v>2019</v>
      </c>
    </row>
    <row r="115" spans="1:7" x14ac:dyDescent="0.25">
      <c r="A115" t="s">
        <v>28</v>
      </c>
      <c r="B115" t="s">
        <v>7</v>
      </c>
      <c r="C115" t="s">
        <v>7</v>
      </c>
      <c r="D115" s="1">
        <v>43101</v>
      </c>
      <c r="E115">
        <v>-2120302</v>
      </c>
      <c r="F115" t="s">
        <v>8</v>
      </c>
      <c r="G115">
        <f t="shared" si="1"/>
        <v>2018</v>
      </c>
    </row>
    <row r="116" spans="1:7" x14ac:dyDescent="0.25">
      <c r="A116" t="s">
        <v>29</v>
      </c>
      <c r="B116" t="s">
        <v>7</v>
      </c>
      <c r="C116" t="s">
        <v>7</v>
      </c>
      <c r="D116" s="1">
        <v>44927</v>
      </c>
      <c r="E116">
        <v>-99225</v>
      </c>
      <c r="F116" t="s">
        <v>8</v>
      </c>
      <c r="G116">
        <f t="shared" si="1"/>
        <v>2023</v>
      </c>
    </row>
    <row r="117" spans="1:7" x14ac:dyDescent="0.25">
      <c r="A117" t="s">
        <v>29</v>
      </c>
      <c r="B117" t="s">
        <v>7</v>
      </c>
      <c r="C117" t="s">
        <v>7</v>
      </c>
      <c r="D117" s="1">
        <v>44562</v>
      </c>
      <c r="E117">
        <v>-89934</v>
      </c>
      <c r="F117" t="s">
        <v>8</v>
      </c>
      <c r="G117">
        <f t="shared" si="1"/>
        <v>2022</v>
      </c>
    </row>
    <row r="118" spans="1:7" x14ac:dyDescent="0.25">
      <c r="A118" t="s">
        <v>29</v>
      </c>
      <c r="B118" t="s">
        <v>7</v>
      </c>
      <c r="C118" t="s">
        <v>7</v>
      </c>
      <c r="D118" s="1">
        <v>44197</v>
      </c>
      <c r="E118">
        <v>-80508</v>
      </c>
      <c r="F118" t="s">
        <v>8</v>
      </c>
      <c r="G118">
        <f t="shared" si="1"/>
        <v>2021</v>
      </c>
    </row>
    <row r="119" spans="1:7" x14ac:dyDescent="0.25">
      <c r="A119" t="s">
        <v>29</v>
      </c>
      <c r="B119" t="s">
        <v>7</v>
      </c>
      <c r="C119" t="s">
        <v>7</v>
      </c>
      <c r="D119" s="1">
        <v>43831</v>
      </c>
      <c r="E119">
        <v>-70717</v>
      </c>
      <c r="F119" t="s">
        <v>8</v>
      </c>
      <c r="G119">
        <f t="shared" si="1"/>
        <v>2020</v>
      </c>
    </row>
    <row r="120" spans="1:7" x14ac:dyDescent="0.25">
      <c r="A120" t="s">
        <v>29</v>
      </c>
      <c r="B120" t="s">
        <v>7</v>
      </c>
      <c r="C120" t="s">
        <v>7</v>
      </c>
      <c r="D120" s="1">
        <v>43466</v>
      </c>
      <c r="E120">
        <v>0</v>
      </c>
      <c r="F120" t="s">
        <v>8</v>
      </c>
      <c r="G120">
        <f t="shared" si="1"/>
        <v>2019</v>
      </c>
    </row>
    <row r="121" spans="1:7" x14ac:dyDescent="0.25">
      <c r="A121" t="s">
        <v>29</v>
      </c>
      <c r="B121" t="s">
        <v>7</v>
      </c>
      <c r="C121" t="s">
        <v>7</v>
      </c>
      <c r="D121" s="1">
        <v>43101</v>
      </c>
      <c r="E121">
        <v>0</v>
      </c>
      <c r="F121" t="s">
        <v>8</v>
      </c>
      <c r="G121">
        <f t="shared" si="1"/>
        <v>2018</v>
      </c>
    </row>
    <row r="122" spans="1:7" x14ac:dyDescent="0.25">
      <c r="A122" t="s">
        <v>30</v>
      </c>
      <c r="B122" t="s">
        <v>7</v>
      </c>
      <c r="C122" t="s">
        <v>7</v>
      </c>
      <c r="D122" s="1">
        <v>44927</v>
      </c>
      <c r="E122">
        <v>1429</v>
      </c>
      <c r="F122" t="s">
        <v>8</v>
      </c>
      <c r="G122">
        <f t="shared" si="1"/>
        <v>2023</v>
      </c>
    </row>
    <row r="123" spans="1:7" x14ac:dyDescent="0.25">
      <c r="A123" t="s">
        <v>30</v>
      </c>
      <c r="B123" t="s">
        <v>7</v>
      </c>
      <c r="C123" t="s">
        <v>7</v>
      </c>
      <c r="D123" s="1">
        <v>44562</v>
      </c>
      <c r="E123">
        <v>60</v>
      </c>
      <c r="F123" t="s">
        <v>8</v>
      </c>
      <c r="G123">
        <f t="shared" si="1"/>
        <v>2022</v>
      </c>
    </row>
    <row r="124" spans="1:7" x14ac:dyDescent="0.25">
      <c r="A124" t="s">
        <v>30</v>
      </c>
      <c r="B124" t="s">
        <v>7</v>
      </c>
      <c r="C124" t="s">
        <v>7</v>
      </c>
      <c r="D124" s="1">
        <v>44197</v>
      </c>
      <c r="E124">
        <v>378</v>
      </c>
      <c r="F124" t="s">
        <v>8</v>
      </c>
      <c r="G124">
        <f t="shared" si="1"/>
        <v>2021</v>
      </c>
    </row>
    <row r="125" spans="1:7" x14ac:dyDescent="0.25">
      <c r="A125" t="s">
        <v>30</v>
      </c>
      <c r="B125" t="s">
        <v>7</v>
      </c>
      <c r="C125" t="s">
        <v>7</v>
      </c>
      <c r="D125" s="1">
        <v>43831</v>
      </c>
      <c r="E125">
        <v>0</v>
      </c>
      <c r="F125" t="s">
        <v>8</v>
      </c>
      <c r="G125">
        <f t="shared" si="1"/>
        <v>2020</v>
      </c>
    </row>
    <row r="126" spans="1:7" x14ac:dyDescent="0.25">
      <c r="A126" t="s">
        <v>30</v>
      </c>
      <c r="B126" t="s">
        <v>7</v>
      </c>
      <c r="C126" t="s">
        <v>7</v>
      </c>
      <c r="D126" s="1">
        <v>43466</v>
      </c>
      <c r="E126">
        <v>0</v>
      </c>
      <c r="F126" t="s">
        <v>8</v>
      </c>
      <c r="G126">
        <f t="shared" si="1"/>
        <v>2019</v>
      </c>
    </row>
    <row r="127" spans="1:7" x14ac:dyDescent="0.25">
      <c r="A127" t="s">
        <v>30</v>
      </c>
      <c r="B127" t="s">
        <v>7</v>
      </c>
      <c r="C127" t="s">
        <v>7</v>
      </c>
      <c r="D127" s="1">
        <v>43101</v>
      </c>
      <c r="E127">
        <v>0</v>
      </c>
      <c r="F127" t="s">
        <v>8</v>
      </c>
      <c r="G127">
        <f t="shared" si="1"/>
        <v>2018</v>
      </c>
    </row>
    <row r="128" spans="1:7" x14ac:dyDescent="0.25">
      <c r="A128" t="s">
        <v>31</v>
      </c>
      <c r="B128" t="s">
        <v>7</v>
      </c>
      <c r="C128" t="s">
        <v>7</v>
      </c>
      <c r="D128" s="1">
        <v>44927</v>
      </c>
      <c r="E128" t="s">
        <v>11</v>
      </c>
      <c r="F128" t="s">
        <v>8</v>
      </c>
      <c r="G128">
        <f t="shared" si="1"/>
        <v>2023</v>
      </c>
    </row>
    <row r="129" spans="1:7" x14ac:dyDescent="0.25">
      <c r="A129" t="s">
        <v>31</v>
      </c>
      <c r="B129" t="s">
        <v>7</v>
      </c>
      <c r="C129" t="s">
        <v>7</v>
      </c>
      <c r="D129" s="1">
        <v>44562</v>
      </c>
      <c r="E129">
        <v>42411</v>
      </c>
      <c r="F129" t="s">
        <v>8</v>
      </c>
      <c r="G129">
        <f t="shared" si="1"/>
        <v>2022</v>
      </c>
    </row>
    <row r="130" spans="1:7" x14ac:dyDescent="0.25">
      <c r="A130" t="s">
        <v>31</v>
      </c>
      <c r="B130" t="s">
        <v>7</v>
      </c>
      <c r="C130" t="s">
        <v>7</v>
      </c>
      <c r="D130" s="1">
        <v>44197</v>
      </c>
      <c r="E130">
        <v>4530</v>
      </c>
      <c r="F130" t="s">
        <v>8</v>
      </c>
      <c r="G130">
        <f t="shared" si="1"/>
        <v>2021</v>
      </c>
    </row>
    <row r="131" spans="1:7" x14ac:dyDescent="0.25">
      <c r="A131" t="s">
        <v>31</v>
      </c>
      <c r="B131" t="s">
        <v>7</v>
      </c>
      <c r="C131" t="s">
        <v>7</v>
      </c>
      <c r="D131" s="1">
        <v>43831</v>
      </c>
      <c r="E131">
        <v>0</v>
      </c>
      <c r="F131" t="s">
        <v>8</v>
      </c>
      <c r="G131">
        <f t="shared" ref="G131:G194" si="2">YEAR(D131)</f>
        <v>2020</v>
      </c>
    </row>
    <row r="132" spans="1:7" x14ac:dyDescent="0.25">
      <c r="A132" t="s">
        <v>31</v>
      </c>
      <c r="B132" t="s">
        <v>7</v>
      </c>
      <c r="C132" t="s">
        <v>7</v>
      </c>
      <c r="D132" s="1">
        <v>43466</v>
      </c>
      <c r="E132">
        <v>0</v>
      </c>
      <c r="F132" t="s">
        <v>8</v>
      </c>
      <c r="G132">
        <f t="shared" si="2"/>
        <v>2019</v>
      </c>
    </row>
    <row r="133" spans="1:7" x14ac:dyDescent="0.25">
      <c r="A133" t="s">
        <v>31</v>
      </c>
      <c r="B133" t="s">
        <v>7</v>
      </c>
      <c r="C133" t="s">
        <v>7</v>
      </c>
      <c r="D133" s="1">
        <v>43101</v>
      </c>
      <c r="E133">
        <v>0</v>
      </c>
      <c r="F133" t="s">
        <v>8</v>
      </c>
      <c r="G133">
        <f t="shared" si="2"/>
        <v>2018</v>
      </c>
    </row>
    <row r="134" spans="1:7" x14ac:dyDescent="0.25">
      <c r="A134" t="s">
        <v>32</v>
      </c>
      <c r="B134" t="s">
        <v>7</v>
      </c>
      <c r="C134" t="s">
        <v>7</v>
      </c>
      <c r="D134" s="1">
        <v>44927</v>
      </c>
      <c r="E134">
        <v>-7543</v>
      </c>
      <c r="F134" t="s">
        <v>8</v>
      </c>
      <c r="G134">
        <f t="shared" si="2"/>
        <v>2023</v>
      </c>
    </row>
    <row r="135" spans="1:7" x14ac:dyDescent="0.25">
      <c r="A135" t="s">
        <v>32</v>
      </c>
      <c r="B135" t="s">
        <v>7</v>
      </c>
      <c r="C135" t="s">
        <v>7</v>
      </c>
      <c r="D135" s="1">
        <v>44562</v>
      </c>
      <c r="E135" t="s">
        <v>11</v>
      </c>
      <c r="F135" t="s">
        <v>8</v>
      </c>
      <c r="G135">
        <f t="shared" si="2"/>
        <v>2022</v>
      </c>
    </row>
    <row r="136" spans="1:7" x14ac:dyDescent="0.25">
      <c r="A136" t="s">
        <v>32</v>
      </c>
      <c r="B136" t="s">
        <v>7</v>
      </c>
      <c r="C136" t="s">
        <v>7</v>
      </c>
      <c r="D136" s="1">
        <v>44197</v>
      </c>
      <c r="E136">
        <v>0</v>
      </c>
      <c r="F136" t="s">
        <v>8</v>
      </c>
      <c r="G136">
        <f t="shared" si="2"/>
        <v>2021</v>
      </c>
    </row>
    <row r="137" spans="1:7" x14ac:dyDescent="0.25">
      <c r="A137" t="s">
        <v>32</v>
      </c>
      <c r="B137" t="s">
        <v>7</v>
      </c>
      <c r="C137" t="s">
        <v>7</v>
      </c>
      <c r="D137" s="1">
        <v>43831</v>
      </c>
      <c r="E137">
        <v>0</v>
      </c>
      <c r="F137" t="s">
        <v>8</v>
      </c>
      <c r="G137">
        <f t="shared" si="2"/>
        <v>2020</v>
      </c>
    </row>
    <row r="138" spans="1:7" x14ac:dyDescent="0.25">
      <c r="A138" t="s">
        <v>32</v>
      </c>
      <c r="B138" t="s">
        <v>7</v>
      </c>
      <c r="C138" t="s">
        <v>7</v>
      </c>
      <c r="D138" s="1">
        <v>43466</v>
      </c>
      <c r="E138">
        <v>0</v>
      </c>
      <c r="F138" t="s">
        <v>8</v>
      </c>
      <c r="G138">
        <f t="shared" si="2"/>
        <v>2019</v>
      </c>
    </row>
    <row r="139" spans="1:7" x14ac:dyDescent="0.25">
      <c r="A139" t="s">
        <v>32</v>
      </c>
      <c r="B139" t="s">
        <v>7</v>
      </c>
      <c r="C139" t="s">
        <v>7</v>
      </c>
      <c r="D139" s="1">
        <v>43101</v>
      </c>
      <c r="E139">
        <v>0</v>
      </c>
      <c r="F139" t="s">
        <v>8</v>
      </c>
      <c r="G139">
        <f t="shared" si="2"/>
        <v>2018</v>
      </c>
    </row>
    <row r="140" spans="1:7" x14ac:dyDescent="0.25">
      <c r="A140" t="s">
        <v>33</v>
      </c>
      <c r="B140" t="s">
        <v>7</v>
      </c>
      <c r="C140" t="s">
        <v>7</v>
      </c>
      <c r="D140" s="1">
        <v>44927</v>
      </c>
      <c r="E140">
        <v>-2683529</v>
      </c>
      <c r="F140" t="s">
        <v>8</v>
      </c>
      <c r="G140">
        <f t="shared" si="2"/>
        <v>2023</v>
      </c>
    </row>
    <row r="141" spans="1:7" x14ac:dyDescent="0.25">
      <c r="A141" t="s">
        <v>33</v>
      </c>
      <c r="B141" t="s">
        <v>7</v>
      </c>
      <c r="C141" t="s">
        <v>7</v>
      </c>
      <c r="D141" s="1">
        <v>44562</v>
      </c>
      <c r="E141">
        <v>-2597463</v>
      </c>
      <c r="F141" t="s">
        <v>8</v>
      </c>
      <c r="G141">
        <f t="shared" si="2"/>
        <v>2022</v>
      </c>
    </row>
    <row r="142" spans="1:7" x14ac:dyDescent="0.25">
      <c r="A142" t="s">
        <v>33</v>
      </c>
      <c r="B142" t="s">
        <v>7</v>
      </c>
      <c r="C142" t="s">
        <v>7</v>
      </c>
      <c r="D142" s="1">
        <v>44197</v>
      </c>
      <c r="E142">
        <v>-2465000</v>
      </c>
      <c r="F142" t="s">
        <v>8</v>
      </c>
      <c r="G142">
        <f t="shared" si="2"/>
        <v>2021</v>
      </c>
    </row>
    <row r="143" spans="1:7" x14ac:dyDescent="0.25">
      <c r="A143" t="s">
        <v>33</v>
      </c>
      <c r="B143" t="s">
        <v>7</v>
      </c>
      <c r="C143" t="s">
        <v>7</v>
      </c>
      <c r="D143" s="1">
        <v>43831</v>
      </c>
      <c r="E143">
        <v>-2445771</v>
      </c>
      <c r="F143" t="s">
        <v>8</v>
      </c>
      <c r="G143">
        <f t="shared" si="2"/>
        <v>2020</v>
      </c>
    </row>
    <row r="144" spans="1:7" x14ac:dyDescent="0.25">
      <c r="A144" t="s">
        <v>33</v>
      </c>
      <c r="B144" t="s">
        <v>7</v>
      </c>
      <c r="C144" t="s">
        <v>7</v>
      </c>
      <c r="D144" s="1">
        <v>43466</v>
      </c>
      <c r="E144">
        <v>-2370000</v>
      </c>
      <c r="F144" t="s">
        <v>8</v>
      </c>
      <c r="G144">
        <f t="shared" si="2"/>
        <v>2019</v>
      </c>
    </row>
    <row r="145" spans="1:7" x14ac:dyDescent="0.25">
      <c r="A145" t="s">
        <v>33</v>
      </c>
      <c r="B145" t="s">
        <v>7</v>
      </c>
      <c r="C145" t="s">
        <v>7</v>
      </c>
      <c r="D145" s="1">
        <v>43101</v>
      </c>
      <c r="E145">
        <v>-2120302</v>
      </c>
      <c r="F145" t="s">
        <v>8</v>
      </c>
      <c r="G145">
        <f t="shared" si="2"/>
        <v>2018</v>
      </c>
    </row>
    <row r="146" spans="1:7" x14ac:dyDescent="0.25">
      <c r="A146" t="s">
        <v>34</v>
      </c>
      <c r="B146" t="s">
        <v>7</v>
      </c>
      <c r="C146" t="s">
        <v>7</v>
      </c>
      <c r="D146" s="1">
        <v>44927</v>
      </c>
      <c r="E146">
        <v>-149414</v>
      </c>
      <c r="F146" t="s">
        <v>8</v>
      </c>
      <c r="G146">
        <f t="shared" si="2"/>
        <v>2023</v>
      </c>
    </row>
    <row r="147" spans="1:7" x14ac:dyDescent="0.25">
      <c r="A147" t="s">
        <v>34</v>
      </c>
      <c r="B147" t="s">
        <v>7</v>
      </c>
      <c r="C147" t="s">
        <v>7</v>
      </c>
      <c r="D147" s="1">
        <v>44562</v>
      </c>
      <c r="E147">
        <v>63000</v>
      </c>
      <c r="F147" t="s">
        <v>8</v>
      </c>
      <c r="G147">
        <f t="shared" si="2"/>
        <v>2022</v>
      </c>
    </row>
    <row r="148" spans="1:7" x14ac:dyDescent="0.25">
      <c r="A148" t="s">
        <v>34</v>
      </c>
      <c r="B148" t="s">
        <v>7</v>
      </c>
      <c r="C148" t="s">
        <v>7</v>
      </c>
      <c r="D148" s="1">
        <v>44197</v>
      </c>
      <c r="E148">
        <v>129135</v>
      </c>
      <c r="F148" t="s">
        <v>8</v>
      </c>
      <c r="G148">
        <f t="shared" si="2"/>
        <v>2021</v>
      </c>
    </row>
    <row r="149" spans="1:7" x14ac:dyDescent="0.25">
      <c r="A149" t="s">
        <v>34</v>
      </c>
      <c r="B149" t="s">
        <v>7</v>
      </c>
      <c r="C149" t="s">
        <v>7</v>
      </c>
      <c r="D149" s="1">
        <v>43831</v>
      </c>
      <c r="E149">
        <v>-131313</v>
      </c>
      <c r="F149" t="s">
        <v>8</v>
      </c>
      <c r="G149">
        <f t="shared" si="2"/>
        <v>2020</v>
      </c>
    </row>
    <row r="150" spans="1:7" x14ac:dyDescent="0.25">
      <c r="A150" t="s">
        <v>34</v>
      </c>
      <c r="B150" t="s">
        <v>7</v>
      </c>
      <c r="C150" t="s">
        <v>7</v>
      </c>
      <c r="D150" s="1">
        <v>43466</v>
      </c>
      <c r="E150">
        <v>-40971</v>
      </c>
      <c r="F150" t="s">
        <v>8</v>
      </c>
      <c r="G150">
        <f t="shared" si="2"/>
        <v>2019</v>
      </c>
    </row>
    <row r="151" spans="1:7" x14ac:dyDescent="0.25">
      <c r="A151" t="s">
        <v>34</v>
      </c>
      <c r="B151" t="s">
        <v>7</v>
      </c>
      <c r="C151" t="s">
        <v>7</v>
      </c>
      <c r="D151" s="1">
        <v>43101</v>
      </c>
      <c r="E151">
        <v>96820</v>
      </c>
      <c r="F151" t="s">
        <v>8</v>
      </c>
      <c r="G151">
        <f t="shared" si="2"/>
        <v>2018</v>
      </c>
    </row>
    <row r="152" spans="1:7" x14ac:dyDescent="0.25">
      <c r="A152" t="s">
        <v>35</v>
      </c>
      <c r="B152" t="s">
        <v>7</v>
      </c>
      <c r="C152" t="s">
        <v>7</v>
      </c>
      <c r="D152" s="1">
        <v>44927</v>
      </c>
      <c r="E152">
        <v>559437</v>
      </c>
      <c r="F152" t="s">
        <v>8</v>
      </c>
      <c r="G152">
        <f t="shared" si="2"/>
        <v>2023</v>
      </c>
    </row>
    <row r="153" spans="1:7" x14ac:dyDescent="0.25">
      <c r="A153" t="s">
        <v>35</v>
      </c>
      <c r="B153" t="s">
        <v>7</v>
      </c>
      <c r="C153" t="s">
        <v>7</v>
      </c>
      <c r="D153" s="1">
        <v>44562</v>
      </c>
      <c r="E153">
        <v>496437</v>
      </c>
      <c r="F153" t="s">
        <v>8</v>
      </c>
      <c r="G153">
        <f t="shared" si="2"/>
        <v>2022</v>
      </c>
    </row>
    <row r="154" spans="1:7" x14ac:dyDescent="0.25">
      <c r="A154" t="s">
        <v>35</v>
      </c>
      <c r="B154" t="s">
        <v>7</v>
      </c>
      <c r="C154" t="s">
        <v>7</v>
      </c>
      <c r="D154" s="1">
        <v>44197</v>
      </c>
      <c r="E154">
        <v>367122</v>
      </c>
      <c r="F154" t="s">
        <v>8</v>
      </c>
      <c r="G154">
        <f t="shared" si="2"/>
        <v>2021</v>
      </c>
    </row>
    <row r="155" spans="1:7" x14ac:dyDescent="0.25">
      <c r="A155" t="s">
        <v>35</v>
      </c>
      <c r="B155" t="s">
        <v>7</v>
      </c>
      <c r="C155" t="s">
        <v>7</v>
      </c>
      <c r="D155" s="1">
        <v>43831</v>
      </c>
      <c r="E155">
        <v>380435</v>
      </c>
      <c r="F155" t="s">
        <v>8</v>
      </c>
      <c r="G155">
        <f t="shared" si="2"/>
        <v>2020</v>
      </c>
    </row>
    <row r="156" spans="1:7" x14ac:dyDescent="0.25">
      <c r="A156" t="s">
        <v>35</v>
      </c>
      <c r="B156" t="s">
        <v>7</v>
      </c>
      <c r="C156" t="s">
        <v>7</v>
      </c>
      <c r="D156" s="1">
        <v>43466</v>
      </c>
      <c r="E156">
        <v>421406</v>
      </c>
      <c r="F156" t="s">
        <v>8</v>
      </c>
      <c r="G156">
        <f t="shared" si="2"/>
        <v>2019</v>
      </c>
    </row>
    <row r="157" spans="1:7" x14ac:dyDescent="0.25">
      <c r="A157" t="s">
        <v>35</v>
      </c>
      <c r="B157" t="s">
        <v>7</v>
      </c>
      <c r="C157" t="s">
        <v>7</v>
      </c>
      <c r="D157" s="1">
        <v>43101</v>
      </c>
      <c r="E157">
        <v>324586</v>
      </c>
      <c r="F157" t="s">
        <v>8</v>
      </c>
      <c r="G157">
        <f t="shared" si="2"/>
        <v>2018</v>
      </c>
    </row>
    <row r="158" spans="1:7" x14ac:dyDescent="0.25">
      <c r="A158" t="s">
        <v>36</v>
      </c>
      <c r="B158" t="s">
        <v>7</v>
      </c>
      <c r="C158" t="s">
        <v>7</v>
      </c>
      <c r="D158" s="1">
        <v>44927</v>
      </c>
      <c r="E158">
        <v>364523</v>
      </c>
      <c r="F158" t="s">
        <v>8</v>
      </c>
      <c r="G158">
        <f t="shared" si="2"/>
        <v>2023</v>
      </c>
    </row>
    <row r="159" spans="1:7" x14ac:dyDescent="0.25">
      <c r="A159" t="s">
        <v>36</v>
      </c>
      <c r="B159" t="s">
        <v>7</v>
      </c>
      <c r="C159" t="s">
        <v>7</v>
      </c>
      <c r="D159" s="1">
        <v>44562</v>
      </c>
      <c r="E159">
        <v>559437</v>
      </c>
      <c r="F159" t="s">
        <v>8</v>
      </c>
      <c r="G159">
        <f t="shared" si="2"/>
        <v>2022</v>
      </c>
    </row>
    <row r="160" spans="1:7" x14ac:dyDescent="0.25">
      <c r="A160" t="s">
        <v>36</v>
      </c>
      <c r="B160" t="s">
        <v>7</v>
      </c>
      <c r="C160" t="s">
        <v>7</v>
      </c>
      <c r="D160" s="1">
        <v>44197</v>
      </c>
      <c r="E160">
        <v>496437</v>
      </c>
      <c r="F160" t="s">
        <v>8</v>
      </c>
      <c r="G160">
        <f t="shared" si="2"/>
        <v>2021</v>
      </c>
    </row>
    <row r="161" spans="1:7" x14ac:dyDescent="0.25">
      <c r="A161" t="s">
        <v>36</v>
      </c>
      <c r="B161" t="s">
        <v>7</v>
      </c>
      <c r="C161" t="s">
        <v>7</v>
      </c>
      <c r="D161" s="1">
        <v>43831</v>
      </c>
      <c r="E161">
        <v>367122</v>
      </c>
      <c r="F161" t="s">
        <v>8</v>
      </c>
      <c r="G161">
        <f t="shared" si="2"/>
        <v>2020</v>
      </c>
    </row>
    <row r="162" spans="1:7" x14ac:dyDescent="0.25">
      <c r="A162" t="s">
        <v>36</v>
      </c>
      <c r="B162" t="s">
        <v>7</v>
      </c>
      <c r="C162" t="s">
        <v>7</v>
      </c>
      <c r="D162" s="1">
        <v>43466</v>
      </c>
      <c r="E162">
        <v>380435</v>
      </c>
      <c r="F162" t="s">
        <v>8</v>
      </c>
      <c r="G162">
        <f t="shared" si="2"/>
        <v>2019</v>
      </c>
    </row>
    <row r="163" spans="1:7" x14ac:dyDescent="0.25">
      <c r="A163" t="s">
        <v>36</v>
      </c>
      <c r="B163" t="s">
        <v>7</v>
      </c>
      <c r="C163" t="s">
        <v>7</v>
      </c>
      <c r="D163" s="1">
        <v>43101</v>
      </c>
      <c r="E163">
        <v>421406</v>
      </c>
      <c r="F163" t="s">
        <v>8</v>
      </c>
      <c r="G163">
        <f t="shared" si="2"/>
        <v>2018</v>
      </c>
    </row>
    <row r="164" spans="1:7" x14ac:dyDescent="0.25">
      <c r="A164" t="s">
        <v>37</v>
      </c>
      <c r="B164" t="s">
        <v>38</v>
      </c>
      <c r="C164" t="s">
        <v>38</v>
      </c>
      <c r="D164" s="1">
        <v>44927</v>
      </c>
      <c r="E164">
        <v>364523</v>
      </c>
      <c r="F164" t="s">
        <v>8</v>
      </c>
      <c r="G164">
        <f t="shared" si="2"/>
        <v>2023</v>
      </c>
    </row>
    <row r="165" spans="1:7" x14ac:dyDescent="0.25">
      <c r="A165" t="s">
        <v>37</v>
      </c>
      <c r="B165" t="s">
        <v>38</v>
      </c>
      <c r="C165" t="s">
        <v>38</v>
      </c>
      <c r="D165" s="1">
        <v>44562</v>
      </c>
      <c r="E165">
        <v>559437</v>
      </c>
      <c r="F165" t="s">
        <v>8</v>
      </c>
      <c r="G165">
        <f t="shared" si="2"/>
        <v>2022</v>
      </c>
    </row>
    <row r="166" spans="1:7" x14ac:dyDescent="0.25">
      <c r="A166" t="s">
        <v>37</v>
      </c>
      <c r="B166" t="s">
        <v>38</v>
      </c>
      <c r="C166" t="s">
        <v>38</v>
      </c>
      <c r="D166" s="1">
        <v>44197</v>
      </c>
      <c r="E166">
        <v>496437</v>
      </c>
      <c r="F166" t="s">
        <v>8</v>
      </c>
      <c r="G166">
        <f t="shared" si="2"/>
        <v>2021</v>
      </c>
    </row>
    <row r="167" spans="1:7" x14ac:dyDescent="0.25">
      <c r="A167" t="s">
        <v>37</v>
      </c>
      <c r="B167" t="s">
        <v>38</v>
      </c>
      <c r="C167" t="s">
        <v>38</v>
      </c>
      <c r="D167" s="1">
        <v>43831</v>
      </c>
      <c r="E167">
        <v>367122</v>
      </c>
      <c r="F167" t="s">
        <v>8</v>
      </c>
      <c r="G167">
        <f t="shared" si="2"/>
        <v>2020</v>
      </c>
    </row>
    <row r="168" spans="1:7" x14ac:dyDescent="0.25">
      <c r="A168" t="s">
        <v>37</v>
      </c>
      <c r="B168" t="s">
        <v>38</v>
      </c>
      <c r="C168" t="s">
        <v>38</v>
      </c>
      <c r="D168" s="1">
        <v>43466</v>
      </c>
      <c r="E168">
        <v>380435</v>
      </c>
      <c r="F168" t="s">
        <v>8</v>
      </c>
      <c r="G168">
        <f t="shared" si="2"/>
        <v>2019</v>
      </c>
    </row>
    <row r="169" spans="1:7" x14ac:dyDescent="0.25">
      <c r="A169" t="s">
        <v>37</v>
      </c>
      <c r="B169" t="s">
        <v>38</v>
      </c>
      <c r="C169" t="s">
        <v>38</v>
      </c>
      <c r="D169" s="1">
        <v>43101</v>
      </c>
      <c r="E169">
        <v>421406</v>
      </c>
      <c r="F169" t="s">
        <v>8</v>
      </c>
      <c r="G169">
        <f t="shared" si="2"/>
        <v>2018</v>
      </c>
    </row>
    <row r="170" spans="1:7" x14ac:dyDescent="0.25">
      <c r="A170" t="s">
        <v>39</v>
      </c>
      <c r="B170" t="s">
        <v>38</v>
      </c>
      <c r="C170" t="s">
        <v>38</v>
      </c>
      <c r="D170" s="1">
        <v>44927</v>
      </c>
      <c r="E170">
        <v>86900</v>
      </c>
      <c r="F170" t="s">
        <v>8</v>
      </c>
      <c r="G170">
        <f t="shared" si="2"/>
        <v>2023</v>
      </c>
    </row>
    <row r="171" spans="1:7" x14ac:dyDescent="0.25">
      <c r="A171" t="s">
        <v>39</v>
      </c>
      <c r="B171" t="s">
        <v>38</v>
      </c>
      <c r="C171" t="s">
        <v>38</v>
      </c>
      <c r="D171" s="1">
        <v>44562</v>
      </c>
      <c r="E171">
        <v>87181</v>
      </c>
      <c r="F171" t="s">
        <v>8</v>
      </c>
      <c r="G171">
        <f t="shared" si="2"/>
        <v>2022</v>
      </c>
    </row>
    <row r="172" spans="1:7" x14ac:dyDescent="0.25">
      <c r="A172" t="s">
        <v>39</v>
      </c>
      <c r="B172" t="s">
        <v>38</v>
      </c>
      <c r="C172" t="s">
        <v>38</v>
      </c>
      <c r="D172" s="1">
        <v>44197</v>
      </c>
      <c r="E172">
        <v>86593</v>
      </c>
      <c r="F172" t="s">
        <v>8</v>
      </c>
      <c r="G172">
        <f t="shared" si="2"/>
        <v>2021</v>
      </c>
    </row>
    <row r="173" spans="1:7" x14ac:dyDescent="0.25">
      <c r="A173" t="s">
        <v>39</v>
      </c>
      <c r="B173" t="s">
        <v>38</v>
      </c>
      <c r="C173" t="s">
        <v>38</v>
      </c>
      <c r="D173" s="1">
        <v>43831</v>
      </c>
      <c r="E173">
        <v>91153</v>
      </c>
      <c r="F173" t="s">
        <v>8</v>
      </c>
      <c r="G173">
        <f t="shared" si="2"/>
        <v>2020</v>
      </c>
    </row>
    <row r="174" spans="1:7" x14ac:dyDescent="0.25">
      <c r="A174" t="s">
        <v>39</v>
      </c>
      <c r="B174" t="s">
        <v>38</v>
      </c>
      <c r="C174" t="s">
        <v>38</v>
      </c>
      <c r="D174" s="1">
        <v>43466</v>
      </c>
      <c r="E174">
        <v>83506</v>
      </c>
      <c r="F174" t="s">
        <v>8</v>
      </c>
      <c r="G174">
        <f t="shared" si="2"/>
        <v>2019</v>
      </c>
    </row>
    <row r="175" spans="1:7" x14ac:dyDescent="0.25">
      <c r="A175" t="s">
        <v>39</v>
      </c>
      <c r="B175" t="s">
        <v>38</v>
      </c>
      <c r="C175" t="s">
        <v>38</v>
      </c>
      <c r="D175" s="1">
        <v>43101</v>
      </c>
      <c r="E175">
        <v>79923</v>
      </c>
      <c r="F175" t="s">
        <v>8</v>
      </c>
      <c r="G175">
        <f t="shared" si="2"/>
        <v>2018</v>
      </c>
    </row>
    <row r="176" spans="1:7" x14ac:dyDescent="0.25">
      <c r="A176" t="s">
        <v>40</v>
      </c>
      <c r="B176" t="s">
        <v>38</v>
      </c>
      <c r="C176" t="s">
        <v>38</v>
      </c>
      <c r="D176" s="1">
        <v>44927</v>
      </c>
      <c r="E176">
        <v>640526</v>
      </c>
      <c r="F176" t="s">
        <v>8</v>
      </c>
      <c r="G176">
        <f t="shared" si="2"/>
        <v>2023</v>
      </c>
    </row>
    <row r="177" spans="1:7" x14ac:dyDescent="0.25">
      <c r="A177" t="s">
        <v>40</v>
      </c>
      <c r="B177" t="s">
        <v>38</v>
      </c>
      <c r="C177" t="s">
        <v>38</v>
      </c>
      <c r="D177" s="1">
        <v>44562</v>
      </c>
      <c r="E177">
        <v>656306</v>
      </c>
      <c r="F177" t="s">
        <v>8</v>
      </c>
      <c r="G177">
        <f t="shared" si="2"/>
        <v>2022</v>
      </c>
    </row>
    <row r="178" spans="1:7" x14ac:dyDescent="0.25">
      <c r="A178" t="s">
        <v>40</v>
      </c>
      <c r="B178" t="s">
        <v>38</v>
      </c>
      <c r="C178" t="s">
        <v>38</v>
      </c>
      <c r="D178" s="1">
        <v>44197</v>
      </c>
      <c r="E178">
        <v>583123</v>
      </c>
      <c r="F178" t="s">
        <v>8</v>
      </c>
      <c r="G178">
        <f t="shared" si="2"/>
        <v>2021</v>
      </c>
    </row>
    <row r="179" spans="1:7" x14ac:dyDescent="0.25">
      <c r="A179" t="s">
        <v>40</v>
      </c>
      <c r="B179" t="s">
        <v>38</v>
      </c>
      <c r="C179" t="s">
        <v>38</v>
      </c>
      <c r="D179" s="1">
        <v>43831</v>
      </c>
      <c r="E179">
        <v>523818</v>
      </c>
      <c r="F179" t="s">
        <v>8</v>
      </c>
      <c r="G179">
        <f t="shared" si="2"/>
        <v>2020</v>
      </c>
    </row>
    <row r="180" spans="1:7" x14ac:dyDescent="0.25">
      <c r="A180" t="s">
        <v>40</v>
      </c>
      <c r="B180" t="s">
        <v>38</v>
      </c>
      <c r="C180" t="s">
        <v>38</v>
      </c>
      <c r="D180" s="1">
        <v>43466</v>
      </c>
      <c r="E180">
        <v>486351</v>
      </c>
      <c r="F180" t="s">
        <v>8</v>
      </c>
      <c r="G180">
        <f t="shared" si="2"/>
        <v>2019</v>
      </c>
    </row>
    <row r="181" spans="1:7" x14ac:dyDescent="0.25">
      <c r="A181" t="s">
        <v>40</v>
      </c>
      <c r="B181" t="s">
        <v>38</v>
      </c>
      <c r="C181" t="s">
        <v>38</v>
      </c>
      <c r="D181" s="1">
        <v>43101</v>
      </c>
      <c r="E181">
        <v>463792</v>
      </c>
      <c r="F181" t="s">
        <v>8</v>
      </c>
      <c r="G181">
        <f t="shared" si="2"/>
        <v>2018</v>
      </c>
    </row>
    <row r="182" spans="1:7" x14ac:dyDescent="0.25">
      <c r="A182" t="s">
        <v>41</v>
      </c>
      <c r="B182" t="s">
        <v>38</v>
      </c>
      <c r="C182" t="s">
        <v>38</v>
      </c>
      <c r="D182" s="1">
        <v>44927</v>
      </c>
      <c r="E182">
        <v>29761</v>
      </c>
      <c r="F182" t="s">
        <v>8</v>
      </c>
      <c r="G182">
        <f t="shared" si="2"/>
        <v>2023</v>
      </c>
    </row>
    <row r="183" spans="1:7" x14ac:dyDescent="0.25">
      <c r="A183" t="s">
        <v>41</v>
      </c>
      <c r="B183" t="s">
        <v>38</v>
      </c>
      <c r="C183" t="s">
        <v>38</v>
      </c>
      <c r="D183" s="1">
        <v>44562</v>
      </c>
      <c r="E183">
        <v>24844</v>
      </c>
      <c r="F183" t="s">
        <v>8</v>
      </c>
      <c r="G183">
        <f t="shared" si="2"/>
        <v>2022</v>
      </c>
    </row>
    <row r="184" spans="1:7" x14ac:dyDescent="0.25">
      <c r="A184" t="s">
        <v>41</v>
      </c>
      <c r="B184" t="s">
        <v>38</v>
      </c>
      <c r="C184" t="s">
        <v>38</v>
      </c>
      <c r="D184" s="1">
        <v>44197</v>
      </c>
      <c r="E184">
        <v>26756</v>
      </c>
      <c r="F184" t="s">
        <v>8</v>
      </c>
      <c r="G184">
        <f t="shared" si="2"/>
        <v>2021</v>
      </c>
    </row>
    <row r="185" spans="1:7" x14ac:dyDescent="0.25">
      <c r="A185" t="s">
        <v>41</v>
      </c>
      <c r="B185" t="s">
        <v>38</v>
      </c>
      <c r="C185" t="s">
        <v>38</v>
      </c>
      <c r="D185" s="1">
        <v>43831</v>
      </c>
      <c r="E185">
        <v>20066</v>
      </c>
      <c r="F185" t="s">
        <v>8</v>
      </c>
      <c r="G185">
        <f t="shared" si="2"/>
        <v>2020</v>
      </c>
    </row>
    <row r="186" spans="1:7" x14ac:dyDescent="0.25">
      <c r="A186" t="s">
        <v>41</v>
      </c>
      <c r="B186" t="s">
        <v>38</v>
      </c>
      <c r="C186" t="s">
        <v>38</v>
      </c>
      <c r="D186" s="1">
        <v>43466</v>
      </c>
      <c r="E186">
        <v>23674</v>
      </c>
      <c r="F186" t="s">
        <v>8</v>
      </c>
      <c r="G186">
        <f t="shared" si="2"/>
        <v>2019</v>
      </c>
    </row>
    <row r="187" spans="1:7" x14ac:dyDescent="0.25">
      <c r="A187" t="s">
        <v>41</v>
      </c>
      <c r="B187" t="s">
        <v>38</v>
      </c>
      <c r="C187" t="s">
        <v>38</v>
      </c>
      <c r="D187" s="1">
        <v>43101</v>
      </c>
      <c r="E187">
        <v>28373</v>
      </c>
      <c r="F187" t="s">
        <v>8</v>
      </c>
      <c r="G187">
        <f t="shared" si="2"/>
        <v>2018</v>
      </c>
    </row>
    <row r="188" spans="1:7" x14ac:dyDescent="0.25">
      <c r="A188" t="s">
        <v>42</v>
      </c>
      <c r="B188" t="s">
        <v>38</v>
      </c>
      <c r="C188" t="s">
        <v>38</v>
      </c>
      <c r="D188" s="1">
        <v>44927</v>
      </c>
      <c r="E188">
        <v>1121710</v>
      </c>
      <c r="F188" t="s">
        <v>8</v>
      </c>
      <c r="G188">
        <f t="shared" si="2"/>
        <v>2023</v>
      </c>
    </row>
    <row r="189" spans="1:7" x14ac:dyDescent="0.25">
      <c r="A189" t="s">
        <v>42</v>
      </c>
      <c r="B189" t="s">
        <v>38</v>
      </c>
      <c r="C189" t="s">
        <v>38</v>
      </c>
      <c r="D189" s="1">
        <v>44562</v>
      </c>
      <c r="E189">
        <v>1327768</v>
      </c>
      <c r="F189" t="s">
        <v>8</v>
      </c>
      <c r="G189">
        <f t="shared" si="2"/>
        <v>2022</v>
      </c>
    </row>
    <row r="190" spans="1:7" x14ac:dyDescent="0.25">
      <c r="A190" t="s">
        <v>42</v>
      </c>
      <c r="B190" t="s">
        <v>38</v>
      </c>
      <c r="C190" t="s">
        <v>38</v>
      </c>
      <c r="D190" s="1">
        <v>44197</v>
      </c>
      <c r="E190">
        <v>1192909</v>
      </c>
      <c r="F190" t="s">
        <v>8</v>
      </c>
      <c r="G190">
        <f t="shared" si="2"/>
        <v>2021</v>
      </c>
    </row>
    <row r="191" spans="1:7" x14ac:dyDescent="0.25">
      <c r="A191" t="s">
        <v>42</v>
      </c>
      <c r="B191" t="s">
        <v>38</v>
      </c>
      <c r="C191" t="s">
        <v>38</v>
      </c>
      <c r="D191" s="1">
        <v>43831</v>
      </c>
      <c r="E191">
        <v>1002159</v>
      </c>
      <c r="F191" t="s">
        <v>8</v>
      </c>
      <c r="G191">
        <f t="shared" si="2"/>
        <v>2020</v>
      </c>
    </row>
    <row r="192" spans="1:7" x14ac:dyDescent="0.25">
      <c r="A192" t="s">
        <v>42</v>
      </c>
      <c r="B192" t="s">
        <v>38</v>
      </c>
      <c r="C192" t="s">
        <v>38</v>
      </c>
      <c r="D192" s="1">
        <v>43466</v>
      </c>
      <c r="E192">
        <v>973966</v>
      </c>
      <c r="F192" t="s">
        <v>8</v>
      </c>
      <c r="G192">
        <f t="shared" si="2"/>
        <v>2019</v>
      </c>
    </row>
    <row r="193" spans="1:7" x14ac:dyDescent="0.25">
      <c r="A193" t="s">
        <v>42</v>
      </c>
      <c r="B193" t="s">
        <v>38</v>
      </c>
      <c r="C193" t="s">
        <v>38</v>
      </c>
      <c r="D193" s="1">
        <v>43101</v>
      </c>
      <c r="E193">
        <v>993494</v>
      </c>
      <c r="F193" t="s">
        <v>8</v>
      </c>
      <c r="G193">
        <f t="shared" si="2"/>
        <v>2018</v>
      </c>
    </row>
    <row r="194" spans="1:7" x14ac:dyDescent="0.25">
      <c r="A194" t="s">
        <v>43</v>
      </c>
      <c r="B194" t="s">
        <v>38</v>
      </c>
      <c r="C194" t="s">
        <v>38</v>
      </c>
      <c r="D194" s="1">
        <v>44927</v>
      </c>
      <c r="E194">
        <v>662948</v>
      </c>
      <c r="F194" t="s">
        <v>8</v>
      </c>
      <c r="G194">
        <f t="shared" si="2"/>
        <v>2023</v>
      </c>
    </row>
    <row r="195" spans="1:7" x14ac:dyDescent="0.25">
      <c r="A195" t="s">
        <v>43</v>
      </c>
      <c r="B195" t="s">
        <v>38</v>
      </c>
      <c r="C195" t="s">
        <v>38</v>
      </c>
      <c r="D195" s="1">
        <v>44562</v>
      </c>
      <c r="E195">
        <v>678429</v>
      </c>
      <c r="F195" t="s">
        <v>8</v>
      </c>
      <c r="G195">
        <f t="shared" ref="G195:G258" si="3">YEAR(D195)</f>
        <v>2022</v>
      </c>
    </row>
    <row r="196" spans="1:7" x14ac:dyDescent="0.25">
      <c r="A196" t="s">
        <v>43</v>
      </c>
      <c r="B196" t="s">
        <v>38</v>
      </c>
      <c r="C196" t="s">
        <v>38</v>
      </c>
      <c r="D196" s="1">
        <v>44197</v>
      </c>
      <c r="E196">
        <v>601179</v>
      </c>
      <c r="F196" t="s">
        <v>8</v>
      </c>
      <c r="G196">
        <f t="shared" si="3"/>
        <v>2021</v>
      </c>
    </row>
    <row r="197" spans="1:7" x14ac:dyDescent="0.25">
      <c r="A197" t="s">
        <v>43</v>
      </c>
      <c r="B197" t="s">
        <v>38</v>
      </c>
      <c r="C197" t="s">
        <v>38</v>
      </c>
      <c r="D197" s="1">
        <v>43831</v>
      </c>
      <c r="E197">
        <v>559271</v>
      </c>
      <c r="F197" t="s">
        <v>8</v>
      </c>
      <c r="G197">
        <f t="shared" si="3"/>
        <v>2020</v>
      </c>
    </row>
    <row r="198" spans="1:7" x14ac:dyDescent="0.25">
      <c r="A198" t="s">
        <v>43</v>
      </c>
      <c r="B198" t="s">
        <v>38</v>
      </c>
      <c r="C198" t="s">
        <v>38</v>
      </c>
      <c r="D198" s="1">
        <v>43466</v>
      </c>
      <c r="E198" t="s">
        <v>11</v>
      </c>
      <c r="F198" t="s">
        <v>8</v>
      </c>
      <c r="G198">
        <f t="shared" si="3"/>
        <v>2019</v>
      </c>
    </row>
    <row r="199" spans="1:7" x14ac:dyDescent="0.25">
      <c r="A199" t="s">
        <v>43</v>
      </c>
      <c r="B199" t="s">
        <v>38</v>
      </c>
      <c r="C199" t="s">
        <v>38</v>
      </c>
      <c r="D199" s="1">
        <v>43101</v>
      </c>
      <c r="E199" t="s">
        <v>11</v>
      </c>
      <c r="F199" t="s">
        <v>8</v>
      </c>
      <c r="G199">
        <f t="shared" si="3"/>
        <v>2018</v>
      </c>
    </row>
    <row r="200" spans="1:7" x14ac:dyDescent="0.25">
      <c r="A200" t="s">
        <v>44</v>
      </c>
      <c r="B200" t="s">
        <v>38</v>
      </c>
      <c r="C200" t="s">
        <v>38</v>
      </c>
      <c r="D200" s="1">
        <v>44927</v>
      </c>
      <c r="E200">
        <v>430360</v>
      </c>
      <c r="F200" t="s">
        <v>8</v>
      </c>
      <c r="G200">
        <f t="shared" si="3"/>
        <v>2023</v>
      </c>
    </row>
    <row r="201" spans="1:7" x14ac:dyDescent="0.25">
      <c r="A201" t="s">
        <v>44</v>
      </c>
      <c r="B201" t="s">
        <v>38</v>
      </c>
      <c r="C201" t="s">
        <v>38</v>
      </c>
      <c r="D201" s="1">
        <v>44562</v>
      </c>
      <c r="E201">
        <v>429479</v>
      </c>
      <c r="F201" t="s">
        <v>8</v>
      </c>
      <c r="G201">
        <f t="shared" si="3"/>
        <v>2022</v>
      </c>
    </row>
    <row r="202" spans="1:7" x14ac:dyDescent="0.25">
      <c r="A202" t="s">
        <v>44</v>
      </c>
      <c r="B202" t="s">
        <v>38</v>
      </c>
      <c r="C202" t="s">
        <v>38</v>
      </c>
      <c r="D202" s="1">
        <v>44197</v>
      </c>
      <c r="E202">
        <v>398756</v>
      </c>
      <c r="F202" t="s">
        <v>8</v>
      </c>
      <c r="G202">
        <f t="shared" si="3"/>
        <v>2021</v>
      </c>
    </row>
    <row r="203" spans="1:7" x14ac:dyDescent="0.25">
      <c r="A203" t="s">
        <v>44</v>
      </c>
      <c r="B203" t="s">
        <v>38</v>
      </c>
      <c r="C203" t="s">
        <v>38</v>
      </c>
      <c r="D203" s="1">
        <v>43831</v>
      </c>
      <c r="E203">
        <v>410881</v>
      </c>
      <c r="F203" t="s">
        <v>8</v>
      </c>
      <c r="G203">
        <f t="shared" si="3"/>
        <v>2020</v>
      </c>
    </row>
    <row r="204" spans="1:7" x14ac:dyDescent="0.25">
      <c r="A204" t="s">
        <v>44</v>
      </c>
      <c r="B204" t="s">
        <v>38</v>
      </c>
      <c r="C204" t="s">
        <v>38</v>
      </c>
      <c r="D204" s="1">
        <v>43466</v>
      </c>
      <c r="E204">
        <v>419549</v>
      </c>
      <c r="F204" t="s">
        <v>8</v>
      </c>
      <c r="G204">
        <f t="shared" si="3"/>
        <v>2019</v>
      </c>
    </row>
    <row r="205" spans="1:7" x14ac:dyDescent="0.25">
      <c r="A205" t="s">
        <v>44</v>
      </c>
      <c r="B205" t="s">
        <v>38</v>
      </c>
      <c r="C205" t="s">
        <v>38</v>
      </c>
      <c r="D205" s="1">
        <v>43101</v>
      </c>
      <c r="E205">
        <v>409115</v>
      </c>
      <c r="F205" t="s">
        <v>8</v>
      </c>
      <c r="G205">
        <f t="shared" si="3"/>
        <v>2018</v>
      </c>
    </row>
    <row r="206" spans="1:7" x14ac:dyDescent="0.25">
      <c r="A206" t="s">
        <v>45</v>
      </c>
      <c r="B206" t="s">
        <v>38</v>
      </c>
      <c r="C206" t="s">
        <v>38</v>
      </c>
      <c r="D206" s="1">
        <v>44927</v>
      </c>
      <c r="E206">
        <v>2215018</v>
      </c>
      <c r="F206" t="s">
        <v>8</v>
      </c>
      <c r="G206">
        <f t="shared" si="3"/>
        <v>2023</v>
      </c>
    </row>
    <row r="207" spans="1:7" x14ac:dyDescent="0.25">
      <c r="A207" t="s">
        <v>45</v>
      </c>
      <c r="B207" t="s">
        <v>38</v>
      </c>
      <c r="C207" t="s">
        <v>38</v>
      </c>
      <c r="D207" s="1">
        <v>44562</v>
      </c>
      <c r="E207">
        <v>2435676</v>
      </c>
      <c r="F207" t="s">
        <v>8</v>
      </c>
      <c r="G207">
        <f t="shared" si="3"/>
        <v>2022</v>
      </c>
    </row>
    <row r="208" spans="1:7" x14ac:dyDescent="0.25">
      <c r="A208" t="s">
        <v>45</v>
      </c>
      <c r="B208" t="s">
        <v>38</v>
      </c>
      <c r="C208" t="s">
        <v>38</v>
      </c>
      <c r="D208" s="1">
        <v>44197</v>
      </c>
      <c r="E208">
        <v>2192844</v>
      </c>
      <c r="F208" t="s">
        <v>8</v>
      </c>
      <c r="G208">
        <f t="shared" si="3"/>
        <v>2021</v>
      </c>
    </row>
    <row r="209" spans="1:7" x14ac:dyDescent="0.25">
      <c r="A209" t="s">
        <v>45</v>
      </c>
      <c r="B209" t="s">
        <v>38</v>
      </c>
      <c r="C209" t="s">
        <v>38</v>
      </c>
      <c r="D209" s="1">
        <v>43831</v>
      </c>
      <c r="E209">
        <v>1972311</v>
      </c>
      <c r="F209" t="s">
        <v>8</v>
      </c>
      <c r="G209">
        <f t="shared" si="3"/>
        <v>2020</v>
      </c>
    </row>
    <row r="210" spans="1:7" x14ac:dyDescent="0.25">
      <c r="A210" t="s">
        <v>45</v>
      </c>
      <c r="B210" t="s">
        <v>38</v>
      </c>
      <c r="C210" t="s">
        <v>38</v>
      </c>
      <c r="D210" s="1">
        <v>43466</v>
      </c>
      <c r="E210">
        <v>1393515</v>
      </c>
      <c r="F210" t="s">
        <v>8</v>
      </c>
      <c r="G210">
        <f t="shared" si="3"/>
        <v>2019</v>
      </c>
    </row>
    <row r="211" spans="1:7" x14ac:dyDescent="0.25">
      <c r="A211" t="s">
        <v>45</v>
      </c>
      <c r="B211" t="s">
        <v>38</v>
      </c>
      <c r="C211" t="s">
        <v>38</v>
      </c>
      <c r="D211" s="1">
        <v>43101</v>
      </c>
      <c r="E211">
        <v>1402609</v>
      </c>
      <c r="F211" t="s">
        <v>8</v>
      </c>
      <c r="G211">
        <f t="shared" si="3"/>
        <v>2018</v>
      </c>
    </row>
    <row r="212" spans="1:7" x14ac:dyDescent="0.25">
      <c r="A212" t="s">
        <v>46</v>
      </c>
      <c r="B212" t="s">
        <v>38</v>
      </c>
      <c r="C212" t="s">
        <v>38</v>
      </c>
      <c r="D212" s="1">
        <v>44927</v>
      </c>
      <c r="E212">
        <v>832158</v>
      </c>
      <c r="F212" t="s">
        <v>8</v>
      </c>
      <c r="G212">
        <f t="shared" si="3"/>
        <v>2023</v>
      </c>
    </row>
    <row r="213" spans="1:7" x14ac:dyDescent="0.25">
      <c r="A213" t="s">
        <v>46</v>
      </c>
      <c r="B213" t="s">
        <v>38</v>
      </c>
      <c r="C213" t="s">
        <v>38</v>
      </c>
      <c r="D213" s="1">
        <v>44562</v>
      </c>
      <c r="E213">
        <v>909381</v>
      </c>
      <c r="F213" t="s">
        <v>8</v>
      </c>
      <c r="G213">
        <f t="shared" si="3"/>
        <v>2022</v>
      </c>
    </row>
    <row r="214" spans="1:7" x14ac:dyDescent="0.25">
      <c r="A214" t="s">
        <v>46</v>
      </c>
      <c r="B214" t="s">
        <v>38</v>
      </c>
      <c r="C214" t="s">
        <v>38</v>
      </c>
      <c r="D214" s="1">
        <v>44197</v>
      </c>
      <c r="E214">
        <v>758850</v>
      </c>
      <c r="F214" t="s">
        <v>8</v>
      </c>
      <c r="G214">
        <f t="shared" si="3"/>
        <v>2021</v>
      </c>
    </row>
    <row r="215" spans="1:7" x14ac:dyDescent="0.25">
      <c r="A215" t="s">
        <v>46</v>
      </c>
      <c r="B215" t="s">
        <v>38</v>
      </c>
      <c r="C215" t="s">
        <v>38</v>
      </c>
      <c r="D215" s="1">
        <v>43831</v>
      </c>
      <c r="E215">
        <v>741213</v>
      </c>
      <c r="F215" t="s">
        <v>8</v>
      </c>
      <c r="G215">
        <f t="shared" si="3"/>
        <v>2020</v>
      </c>
    </row>
    <row r="216" spans="1:7" x14ac:dyDescent="0.25">
      <c r="A216" t="s">
        <v>46</v>
      </c>
      <c r="B216" t="s">
        <v>38</v>
      </c>
      <c r="C216" t="s">
        <v>38</v>
      </c>
      <c r="D216" s="1">
        <v>43466</v>
      </c>
      <c r="E216">
        <v>772738</v>
      </c>
      <c r="F216" t="s">
        <v>8</v>
      </c>
      <c r="G216">
        <f t="shared" si="3"/>
        <v>2019</v>
      </c>
    </row>
    <row r="217" spans="1:7" x14ac:dyDescent="0.25">
      <c r="A217" t="s">
        <v>46</v>
      </c>
      <c r="B217" t="s">
        <v>38</v>
      </c>
      <c r="C217" t="s">
        <v>38</v>
      </c>
      <c r="D217" s="1">
        <v>43101</v>
      </c>
      <c r="E217">
        <v>685524</v>
      </c>
      <c r="F217" t="s">
        <v>8</v>
      </c>
      <c r="G217">
        <f t="shared" si="3"/>
        <v>2018</v>
      </c>
    </row>
    <row r="218" spans="1:7" x14ac:dyDescent="0.25">
      <c r="A218" t="s">
        <v>47</v>
      </c>
      <c r="B218" t="s">
        <v>38</v>
      </c>
      <c r="C218" t="s">
        <v>38</v>
      </c>
      <c r="D218" s="1">
        <v>44927</v>
      </c>
      <c r="E218">
        <v>2925</v>
      </c>
      <c r="F218" t="s">
        <v>8</v>
      </c>
      <c r="G218">
        <f t="shared" si="3"/>
        <v>2023</v>
      </c>
    </row>
    <row r="219" spans="1:7" x14ac:dyDescent="0.25">
      <c r="A219" t="s">
        <v>47</v>
      </c>
      <c r="B219" t="s">
        <v>38</v>
      </c>
      <c r="C219" t="s">
        <v>38</v>
      </c>
      <c r="D219" s="1">
        <v>44562</v>
      </c>
      <c r="E219">
        <v>2046</v>
      </c>
      <c r="F219" t="s">
        <v>8</v>
      </c>
      <c r="G219">
        <f t="shared" si="3"/>
        <v>2022</v>
      </c>
    </row>
    <row r="220" spans="1:7" x14ac:dyDescent="0.25">
      <c r="A220" t="s">
        <v>47</v>
      </c>
      <c r="B220" t="s">
        <v>38</v>
      </c>
      <c r="C220" t="s">
        <v>38</v>
      </c>
      <c r="D220" s="1">
        <v>44197</v>
      </c>
      <c r="E220">
        <v>23102</v>
      </c>
      <c r="F220" t="s">
        <v>8</v>
      </c>
      <c r="G220">
        <f t="shared" si="3"/>
        <v>2021</v>
      </c>
    </row>
    <row r="221" spans="1:7" x14ac:dyDescent="0.25">
      <c r="A221" t="s">
        <v>47</v>
      </c>
      <c r="B221" t="s">
        <v>38</v>
      </c>
      <c r="C221" t="s">
        <v>38</v>
      </c>
      <c r="D221" s="1">
        <v>43831</v>
      </c>
      <c r="E221">
        <v>20933</v>
      </c>
      <c r="F221" t="s">
        <v>8</v>
      </c>
      <c r="G221">
        <f t="shared" si="3"/>
        <v>2020</v>
      </c>
    </row>
    <row r="222" spans="1:7" x14ac:dyDescent="0.25">
      <c r="A222" t="s">
        <v>47</v>
      </c>
      <c r="B222" t="s">
        <v>38</v>
      </c>
      <c r="C222" t="s">
        <v>38</v>
      </c>
      <c r="D222" s="1">
        <v>43466</v>
      </c>
      <c r="E222">
        <v>23188</v>
      </c>
      <c r="F222" t="s">
        <v>8</v>
      </c>
      <c r="G222">
        <f t="shared" si="3"/>
        <v>2019</v>
      </c>
    </row>
    <row r="223" spans="1:7" x14ac:dyDescent="0.25">
      <c r="A223" t="s">
        <v>47</v>
      </c>
      <c r="B223" t="s">
        <v>38</v>
      </c>
      <c r="C223" t="s">
        <v>38</v>
      </c>
      <c r="D223" s="1">
        <v>43101</v>
      </c>
      <c r="E223">
        <v>23765</v>
      </c>
      <c r="F223" t="s">
        <v>8</v>
      </c>
      <c r="G223">
        <f t="shared" si="3"/>
        <v>2018</v>
      </c>
    </row>
    <row r="224" spans="1:7" x14ac:dyDescent="0.25">
      <c r="A224" t="s">
        <v>48</v>
      </c>
      <c r="B224" t="s">
        <v>38</v>
      </c>
      <c r="C224" t="s">
        <v>38</v>
      </c>
      <c r="D224" s="1">
        <v>44927</v>
      </c>
      <c r="E224">
        <v>13800</v>
      </c>
      <c r="F224" t="s">
        <v>8</v>
      </c>
      <c r="G224">
        <f t="shared" si="3"/>
        <v>2023</v>
      </c>
    </row>
    <row r="225" spans="1:7" x14ac:dyDescent="0.25">
      <c r="A225" t="s">
        <v>48</v>
      </c>
      <c r="B225" t="s">
        <v>38</v>
      </c>
      <c r="C225" t="s">
        <v>38</v>
      </c>
      <c r="D225" s="1">
        <v>44562</v>
      </c>
      <c r="E225">
        <v>14042</v>
      </c>
      <c r="F225" t="s">
        <v>8</v>
      </c>
      <c r="G225">
        <f t="shared" si="3"/>
        <v>2022</v>
      </c>
    </row>
    <row r="226" spans="1:7" x14ac:dyDescent="0.25">
      <c r="A226" t="s">
        <v>48</v>
      </c>
      <c r="B226" t="s">
        <v>38</v>
      </c>
      <c r="C226" t="s">
        <v>38</v>
      </c>
      <c r="D226" s="1">
        <v>44197</v>
      </c>
      <c r="E226">
        <v>15728</v>
      </c>
      <c r="F226" t="s">
        <v>8</v>
      </c>
      <c r="G226">
        <f t="shared" si="3"/>
        <v>2021</v>
      </c>
    </row>
    <row r="227" spans="1:7" x14ac:dyDescent="0.25">
      <c r="A227" t="s">
        <v>48</v>
      </c>
      <c r="B227" t="s">
        <v>38</v>
      </c>
      <c r="C227" t="s">
        <v>38</v>
      </c>
      <c r="D227" s="1">
        <v>43831</v>
      </c>
      <c r="E227">
        <v>12505</v>
      </c>
      <c r="F227" t="s">
        <v>8</v>
      </c>
      <c r="G227">
        <f t="shared" si="3"/>
        <v>2020</v>
      </c>
    </row>
    <row r="228" spans="1:7" x14ac:dyDescent="0.25">
      <c r="A228" t="s">
        <v>48</v>
      </c>
      <c r="B228" t="s">
        <v>38</v>
      </c>
      <c r="C228" t="s">
        <v>38</v>
      </c>
      <c r="D228" s="1">
        <v>43466</v>
      </c>
      <c r="E228">
        <v>14271</v>
      </c>
      <c r="F228" t="s">
        <v>8</v>
      </c>
      <c r="G228">
        <f t="shared" si="3"/>
        <v>2019</v>
      </c>
    </row>
    <row r="229" spans="1:7" x14ac:dyDescent="0.25">
      <c r="A229" t="s">
        <v>48</v>
      </c>
      <c r="B229" t="s">
        <v>38</v>
      </c>
      <c r="C229" t="s">
        <v>38</v>
      </c>
      <c r="D229" s="1">
        <v>43101</v>
      </c>
      <c r="E229">
        <v>14235</v>
      </c>
      <c r="F229" t="s">
        <v>8</v>
      </c>
      <c r="G229">
        <f t="shared" si="3"/>
        <v>2018</v>
      </c>
    </row>
    <row r="230" spans="1:7" x14ac:dyDescent="0.25">
      <c r="A230" t="s">
        <v>49</v>
      </c>
      <c r="B230" t="s">
        <v>38</v>
      </c>
      <c r="C230" t="s">
        <v>38</v>
      </c>
      <c r="D230" s="1">
        <v>44927</v>
      </c>
      <c r="E230">
        <v>97809</v>
      </c>
      <c r="F230" t="s">
        <v>8</v>
      </c>
      <c r="G230">
        <f t="shared" si="3"/>
        <v>2023</v>
      </c>
    </row>
    <row r="231" spans="1:7" x14ac:dyDescent="0.25">
      <c r="A231" t="s">
        <v>49</v>
      </c>
      <c r="B231" t="s">
        <v>38</v>
      </c>
      <c r="C231" t="s">
        <v>38</v>
      </c>
      <c r="D231" s="1">
        <v>44562</v>
      </c>
      <c r="E231">
        <v>99844</v>
      </c>
      <c r="F231" t="s">
        <v>8</v>
      </c>
      <c r="G231">
        <f t="shared" si="3"/>
        <v>2022</v>
      </c>
    </row>
    <row r="232" spans="1:7" x14ac:dyDescent="0.25">
      <c r="A232" t="s">
        <v>49</v>
      </c>
      <c r="B232" t="s">
        <v>38</v>
      </c>
      <c r="C232" t="s">
        <v>38</v>
      </c>
      <c r="D232" s="1">
        <v>44197</v>
      </c>
      <c r="E232">
        <v>87442</v>
      </c>
      <c r="F232" t="s">
        <v>8</v>
      </c>
      <c r="G232">
        <f t="shared" si="3"/>
        <v>2021</v>
      </c>
    </row>
    <row r="233" spans="1:7" x14ac:dyDescent="0.25">
      <c r="A233" t="s">
        <v>49</v>
      </c>
      <c r="B233" t="s">
        <v>38</v>
      </c>
      <c r="C233" t="s">
        <v>38</v>
      </c>
      <c r="D233" s="1">
        <v>43831</v>
      </c>
      <c r="E233">
        <v>74972</v>
      </c>
      <c r="F233" t="s">
        <v>8</v>
      </c>
      <c r="G233">
        <f t="shared" si="3"/>
        <v>2020</v>
      </c>
    </row>
    <row r="234" spans="1:7" x14ac:dyDescent="0.25">
      <c r="A234" t="s">
        <v>49</v>
      </c>
      <c r="B234" t="s">
        <v>38</v>
      </c>
      <c r="C234" t="s">
        <v>38</v>
      </c>
      <c r="D234" s="1">
        <v>43466</v>
      </c>
      <c r="E234" t="s">
        <v>11</v>
      </c>
      <c r="F234" t="s">
        <v>8</v>
      </c>
      <c r="G234">
        <f t="shared" si="3"/>
        <v>2019</v>
      </c>
    </row>
    <row r="235" spans="1:7" x14ac:dyDescent="0.25">
      <c r="A235" t="s">
        <v>49</v>
      </c>
      <c r="B235" t="s">
        <v>38</v>
      </c>
      <c r="C235" t="s">
        <v>38</v>
      </c>
      <c r="D235" s="1">
        <v>43101</v>
      </c>
      <c r="E235" t="s">
        <v>11</v>
      </c>
      <c r="F235" t="s">
        <v>8</v>
      </c>
      <c r="G235">
        <f t="shared" si="3"/>
        <v>2018</v>
      </c>
    </row>
    <row r="236" spans="1:7" x14ac:dyDescent="0.25">
      <c r="A236" t="s">
        <v>50</v>
      </c>
      <c r="B236" t="s">
        <v>38</v>
      </c>
      <c r="C236" t="s">
        <v>38</v>
      </c>
      <c r="D236" s="1">
        <v>44927</v>
      </c>
      <c r="E236">
        <v>16089</v>
      </c>
      <c r="F236" t="s">
        <v>8</v>
      </c>
      <c r="G236">
        <f t="shared" si="3"/>
        <v>2023</v>
      </c>
    </row>
    <row r="237" spans="1:7" x14ac:dyDescent="0.25">
      <c r="A237" t="s">
        <v>50</v>
      </c>
      <c r="B237" t="s">
        <v>38</v>
      </c>
      <c r="C237" t="s">
        <v>38</v>
      </c>
      <c r="D237" s="1">
        <v>44562</v>
      </c>
      <c r="E237">
        <v>8313</v>
      </c>
      <c r="F237" t="s">
        <v>8</v>
      </c>
      <c r="G237">
        <f t="shared" si="3"/>
        <v>2022</v>
      </c>
    </row>
    <row r="238" spans="1:7" x14ac:dyDescent="0.25">
      <c r="A238" t="s">
        <v>50</v>
      </c>
      <c r="B238" t="s">
        <v>38</v>
      </c>
      <c r="C238" t="s">
        <v>38</v>
      </c>
      <c r="D238" s="1">
        <v>44197</v>
      </c>
      <c r="E238">
        <v>0</v>
      </c>
      <c r="F238" t="s">
        <v>8</v>
      </c>
      <c r="G238">
        <f t="shared" si="3"/>
        <v>2021</v>
      </c>
    </row>
    <row r="239" spans="1:7" x14ac:dyDescent="0.25">
      <c r="A239" t="s">
        <v>50</v>
      </c>
      <c r="B239" t="s">
        <v>38</v>
      </c>
      <c r="C239" t="s">
        <v>38</v>
      </c>
      <c r="D239" s="1">
        <v>43831</v>
      </c>
      <c r="E239">
        <v>0</v>
      </c>
      <c r="F239" t="s">
        <v>8</v>
      </c>
      <c r="G239">
        <f t="shared" si="3"/>
        <v>2020</v>
      </c>
    </row>
    <row r="240" spans="1:7" x14ac:dyDescent="0.25">
      <c r="A240" t="s">
        <v>50</v>
      </c>
      <c r="B240" t="s">
        <v>38</v>
      </c>
      <c r="C240" t="s">
        <v>38</v>
      </c>
      <c r="D240" s="1">
        <v>43466</v>
      </c>
      <c r="E240" t="s">
        <v>11</v>
      </c>
      <c r="F240" t="s">
        <v>8</v>
      </c>
      <c r="G240">
        <f t="shared" si="3"/>
        <v>2019</v>
      </c>
    </row>
    <row r="241" spans="1:7" x14ac:dyDescent="0.25">
      <c r="A241" t="s">
        <v>50</v>
      </c>
      <c r="B241" t="s">
        <v>38</v>
      </c>
      <c r="C241" t="s">
        <v>38</v>
      </c>
      <c r="D241" s="1">
        <v>43101</v>
      </c>
      <c r="E241" t="s">
        <v>11</v>
      </c>
      <c r="F241" t="s">
        <v>8</v>
      </c>
      <c r="G241">
        <f t="shared" si="3"/>
        <v>2018</v>
      </c>
    </row>
    <row r="242" spans="1:7" x14ac:dyDescent="0.25">
      <c r="A242" t="s">
        <v>51</v>
      </c>
      <c r="B242" t="s">
        <v>38</v>
      </c>
      <c r="C242" t="s">
        <v>38</v>
      </c>
      <c r="D242" s="1">
        <v>44927</v>
      </c>
      <c r="E242">
        <v>962781</v>
      </c>
      <c r="F242" t="s">
        <v>8</v>
      </c>
      <c r="G242">
        <f t="shared" si="3"/>
        <v>2023</v>
      </c>
    </row>
    <row r="243" spans="1:7" x14ac:dyDescent="0.25">
      <c r="A243" t="s">
        <v>51</v>
      </c>
      <c r="B243" t="s">
        <v>38</v>
      </c>
      <c r="C243" t="s">
        <v>38</v>
      </c>
      <c r="D243" s="1">
        <v>44562</v>
      </c>
      <c r="E243">
        <v>1028626</v>
      </c>
      <c r="F243" t="s">
        <v>8</v>
      </c>
      <c r="G243">
        <f t="shared" si="3"/>
        <v>2022</v>
      </c>
    </row>
    <row r="244" spans="1:7" x14ac:dyDescent="0.25">
      <c r="A244" t="s">
        <v>51</v>
      </c>
      <c r="B244" t="s">
        <v>38</v>
      </c>
      <c r="C244" t="s">
        <v>38</v>
      </c>
      <c r="D244" s="1">
        <v>44197</v>
      </c>
      <c r="E244">
        <v>885122</v>
      </c>
      <c r="F244" t="s">
        <v>8</v>
      </c>
      <c r="G244">
        <f t="shared" si="3"/>
        <v>2021</v>
      </c>
    </row>
    <row r="245" spans="1:7" x14ac:dyDescent="0.25">
      <c r="A245" t="s">
        <v>51</v>
      </c>
      <c r="B245" t="s">
        <v>38</v>
      </c>
      <c r="C245" t="s">
        <v>38</v>
      </c>
      <c r="D245" s="1">
        <v>43831</v>
      </c>
      <c r="E245">
        <v>849623</v>
      </c>
      <c r="F245" t="s">
        <v>8</v>
      </c>
      <c r="G245">
        <f t="shared" si="3"/>
        <v>2020</v>
      </c>
    </row>
    <row r="246" spans="1:7" x14ac:dyDescent="0.25">
      <c r="A246" t="s">
        <v>51</v>
      </c>
      <c r="B246" t="s">
        <v>38</v>
      </c>
      <c r="C246" t="s">
        <v>38</v>
      </c>
      <c r="D246" s="1">
        <v>43466</v>
      </c>
      <c r="E246">
        <v>810197</v>
      </c>
      <c r="F246" t="s">
        <v>8</v>
      </c>
      <c r="G246">
        <f t="shared" si="3"/>
        <v>2019</v>
      </c>
    </row>
    <row r="247" spans="1:7" x14ac:dyDescent="0.25">
      <c r="A247" t="s">
        <v>51</v>
      </c>
      <c r="B247" t="s">
        <v>38</v>
      </c>
      <c r="C247" t="s">
        <v>38</v>
      </c>
      <c r="D247" s="1">
        <v>43101</v>
      </c>
      <c r="E247">
        <v>723524</v>
      </c>
      <c r="F247" t="s">
        <v>8</v>
      </c>
      <c r="G247">
        <f t="shared" si="3"/>
        <v>2018</v>
      </c>
    </row>
    <row r="248" spans="1:7" x14ac:dyDescent="0.25">
      <c r="A248" t="s">
        <v>52</v>
      </c>
      <c r="B248" t="s">
        <v>38</v>
      </c>
      <c r="C248" t="s">
        <v>38</v>
      </c>
      <c r="D248" s="1">
        <v>44927</v>
      </c>
      <c r="E248">
        <v>105649</v>
      </c>
      <c r="F248" t="s">
        <v>8</v>
      </c>
      <c r="G248">
        <f t="shared" si="3"/>
        <v>2023</v>
      </c>
    </row>
    <row r="249" spans="1:7" x14ac:dyDescent="0.25">
      <c r="A249" t="s">
        <v>52</v>
      </c>
      <c r="B249" t="s">
        <v>38</v>
      </c>
      <c r="C249" t="s">
        <v>38</v>
      </c>
      <c r="D249" s="1">
        <v>44562</v>
      </c>
      <c r="E249">
        <v>101273</v>
      </c>
      <c r="F249" t="s">
        <v>8</v>
      </c>
      <c r="G249">
        <f t="shared" si="3"/>
        <v>2022</v>
      </c>
    </row>
    <row r="250" spans="1:7" x14ac:dyDescent="0.25">
      <c r="A250" t="s">
        <v>52</v>
      </c>
      <c r="B250" t="s">
        <v>38</v>
      </c>
      <c r="C250" t="s">
        <v>38</v>
      </c>
      <c r="D250" s="1">
        <v>44197</v>
      </c>
      <c r="E250">
        <v>111709</v>
      </c>
      <c r="F250" t="s">
        <v>8</v>
      </c>
      <c r="G250">
        <f t="shared" si="3"/>
        <v>2021</v>
      </c>
    </row>
    <row r="251" spans="1:7" x14ac:dyDescent="0.25">
      <c r="A251" t="s">
        <v>52</v>
      </c>
      <c r="B251" t="s">
        <v>38</v>
      </c>
      <c r="C251" t="s">
        <v>38</v>
      </c>
      <c r="D251" s="1">
        <v>43831</v>
      </c>
      <c r="E251">
        <v>117361</v>
      </c>
      <c r="F251" t="s">
        <v>8</v>
      </c>
      <c r="G251">
        <f t="shared" si="3"/>
        <v>2020</v>
      </c>
    </row>
    <row r="252" spans="1:7" x14ac:dyDescent="0.25">
      <c r="A252" t="s">
        <v>52</v>
      </c>
      <c r="B252" t="s">
        <v>38</v>
      </c>
      <c r="C252" t="s">
        <v>38</v>
      </c>
      <c r="D252" s="1">
        <v>43466</v>
      </c>
      <c r="E252">
        <v>119757</v>
      </c>
      <c r="F252" t="s">
        <v>8</v>
      </c>
      <c r="G252">
        <f t="shared" si="3"/>
        <v>2019</v>
      </c>
    </row>
    <row r="253" spans="1:7" x14ac:dyDescent="0.25">
      <c r="A253" t="s">
        <v>52</v>
      </c>
      <c r="B253" t="s">
        <v>38</v>
      </c>
      <c r="C253" t="s">
        <v>38</v>
      </c>
      <c r="D253" s="1">
        <v>43101</v>
      </c>
      <c r="E253">
        <v>120281</v>
      </c>
      <c r="F253" t="s">
        <v>8</v>
      </c>
      <c r="G253">
        <f t="shared" si="3"/>
        <v>2018</v>
      </c>
    </row>
    <row r="254" spans="1:7" x14ac:dyDescent="0.25">
      <c r="A254" t="s">
        <v>53</v>
      </c>
      <c r="B254" t="s">
        <v>38</v>
      </c>
      <c r="C254" t="s">
        <v>38</v>
      </c>
      <c r="D254" s="1">
        <v>44927</v>
      </c>
      <c r="E254">
        <v>681943</v>
      </c>
      <c r="F254" t="s">
        <v>8</v>
      </c>
      <c r="G254">
        <f t="shared" si="3"/>
        <v>2023</v>
      </c>
    </row>
    <row r="255" spans="1:7" x14ac:dyDescent="0.25">
      <c r="A255" t="s">
        <v>53</v>
      </c>
      <c r="B255" t="s">
        <v>38</v>
      </c>
      <c r="C255" t="s">
        <v>38</v>
      </c>
      <c r="D255" s="1">
        <v>44562</v>
      </c>
      <c r="E255">
        <v>700696</v>
      </c>
      <c r="F255" t="s">
        <v>8</v>
      </c>
      <c r="G255">
        <f t="shared" si="3"/>
        <v>2022</v>
      </c>
    </row>
    <row r="256" spans="1:7" x14ac:dyDescent="0.25">
      <c r="A256" t="s">
        <v>53</v>
      </c>
      <c r="B256" t="s">
        <v>38</v>
      </c>
      <c r="C256" t="s">
        <v>38</v>
      </c>
      <c r="D256" s="1">
        <v>44197</v>
      </c>
      <c r="E256">
        <v>622863</v>
      </c>
      <c r="F256" t="s">
        <v>8</v>
      </c>
      <c r="G256">
        <f t="shared" si="3"/>
        <v>2021</v>
      </c>
    </row>
    <row r="257" spans="1:7" x14ac:dyDescent="0.25">
      <c r="A257" t="s">
        <v>53</v>
      </c>
      <c r="B257" t="s">
        <v>38</v>
      </c>
      <c r="C257" t="s">
        <v>38</v>
      </c>
      <c r="D257" s="1">
        <v>43831</v>
      </c>
      <c r="E257">
        <v>587911</v>
      </c>
      <c r="F257" t="s">
        <v>8</v>
      </c>
      <c r="G257">
        <f t="shared" si="3"/>
        <v>2020</v>
      </c>
    </row>
    <row r="258" spans="1:7" x14ac:dyDescent="0.25">
      <c r="A258" t="s">
        <v>53</v>
      </c>
      <c r="B258" t="s">
        <v>38</v>
      </c>
      <c r="C258" t="s">
        <v>38</v>
      </c>
      <c r="D258" s="1">
        <v>43466</v>
      </c>
      <c r="E258" t="s">
        <v>11</v>
      </c>
      <c r="F258" t="s">
        <v>8</v>
      </c>
      <c r="G258">
        <f t="shared" si="3"/>
        <v>2019</v>
      </c>
    </row>
    <row r="259" spans="1:7" x14ac:dyDescent="0.25">
      <c r="A259" t="s">
        <v>53</v>
      </c>
      <c r="B259" t="s">
        <v>38</v>
      </c>
      <c r="C259" t="s">
        <v>38</v>
      </c>
      <c r="D259" s="1">
        <v>43101</v>
      </c>
      <c r="E259" t="s">
        <v>11</v>
      </c>
      <c r="F259" t="s">
        <v>8</v>
      </c>
      <c r="G259">
        <f t="shared" ref="G259:G322" si="4">YEAR(D259)</f>
        <v>2018</v>
      </c>
    </row>
    <row r="260" spans="1:7" x14ac:dyDescent="0.25">
      <c r="A260" t="s">
        <v>54</v>
      </c>
      <c r="B260" t="s">
        <v>38</v>
      </c>
      <c r="C260" t="s">
        <v>38</v>
      </c>
      <c r="D260" s="1">
        <v>44927</v>
      </c>
      <c r="E260">
        <v>24149</v>
      </c>
      <c r="F260" t="s">
        <v>8</v>
      </c>
      <c r="G260">
        <f t="shared" si="4"/>
        <v>2023</v>
      </c>
    </row>
    <row r="261" spans="1:7" x14ac:dyDescent="0.25">
      <c r="A261" t="s">
        <v>54</v>
      </c>
      <c r="B261" t="s">
        <v>38</v>
      </c>
      <c r="C261" t="s">
        <v>38</v>
      </c>
      <c r="D261" s="1">
        <v>44562</v>
      </c>
      <c r="E261">
        <v>38835</v>
      </c>
      <c r="F261" t="s">
        <v>8</v>
      </c>
      <c r="G261">
        <f t="shared" si="4"/>
        <v>2022</v>
      </c>
    </row>
    <row r="262" spans="1:7" x14ac:dyDescent="0.25">
      <c r="A262" t="s">
        <v>54</v>
      </c>
      <c r="B262" t="s">
        <v>38</v>
      </c>
      <c r="C262" t="s">
        <v>38</v>
      </c>
      <c r="D262" s="1">
        <v>44197</v>
      </c>
      <c r="E262">
        <v>4544</v>
      </c>
      <c r="F262" t="s">
        <v>8</v>
      </c>
      <c r="G262">
        <f t="shared" si="4"/>
        <v>2021</v>
      </c>
    </row>
    <row r="263" spans="1:7" x14ac:dyDescent="0.25">
      <c r="A263" t="s">
        <v>54</v>
      </c>
      <c r="B263" t="s">
        <v>38</v>
      </c>
      <c r="C263" t="s">
        <v>38</v>
      </c>
      <c r="D263" s="1">
        <v>43831</v>
      </c>
      <c r="E263" t="s">
        <v>11</v>
      </c>
      <c r="F263" t="s">
        <v>8</v>
      </c>
      <c r="G263">
        <f t="shared" si="4"/>
        <v>2020</v>
      </c>
    </row>
    <row r="264" spans="1:7" x14ac:dyDescent="0.25">
      <c r="A264" t="s">
        <v>54</v>
      </c>
      <c r="B264" t="s">
        <v>38</v>
      </c>
      <c r="C264" t="s">
        <v>38</v>
      </c>
      <c r="D264" s="1">
        <v>43466</v>
      </c>
      <c r="E264" t="s">
        <v>11</v>
      </c>
      <c r="F264" t="s">
        <v>8</v>
      </c>
      <c r="G264">
        <f t="shared" si="4"/>
        <v>2019</v>
      </c>
    </row>
    <row r="265" spans="1:7" x14ac:dyDescent="0.25">
      <c r="A265" t="s">
        <v>54</v>
      </c>
      <c r="B265" t="s">
        <v>38</v>
      </c>
      <c r="C265" t="s">
        <v>38</v>
      </c>
      <c r="D265" s="1">
        <v>43101</v>
      </c>
      <c r="E265" t="s">
        <v>11</v>
      </c>
      <c r="F265" t="s">
        <v>8</v>
      </c>
      <c r="G265">
        <f t="shared" si="4"/>
        <v>2018</v>
      </c>
    </row>
    <row r="266" spans="1:7" x14ac:dyDescent="0.25">
      <c r="A266" t="s">
        <v>55</v>
      </c>
      <c r="B266" t="s">
        <v>38</v>
      </c>
      <c r="C266" t="s">
        <v>38</v>
      </c>
      <c r="D266" s="1">
        <v>44927</v>
      </c>
      <c r="E266">
        <v>1774522</v>
      </c>
      <c r="F266" t="s">
        <v>8</v>
      </c>
      <c r="G266">
        <f t="shared" si="4"/>
        <v>2023</v>
      </c>
    </row>
    <row r="267" spans="1:7" x14ac:dyDescent="0.25">
      <c r="A267" t="s">
        <v>55</v>
      </c>
      <c r="B267" t="s">
        <v>38</v>
      </c>
      <c r="C267" t="s">
        <v>38</v>
      </c>
      <c r="D267" s="1">
        <v>44562</v>
      </c>
      <c r="E267">
        <v>1869430</v>
      </c>
      <c r="F267" t="s">
        <v>8</v>
      </c>
      <c r="G267">
        <f t="shared" si="4"/>
        <v>2022</v>
      </c>
    </row>
    <row r="268" spans="1:7" x14ac:dyDescent="0.25">
      <c r="A268" t="s">
        <v>55</v>
      </c>
      <c r="B268" t="s">
        <v>38</v>
      </c>
      <c r="C268" t="s">
        <v>38</v>
      </c>
      <c r="D268" s="1">
        <v>44197</v>
      </c>
      <c r="E268">
        <v>1624238</v>
      </c>
      <c r="F268" t="s">
        <v>8</v>
      </c>
      <c r="G268">
        <f t="shared" si="4"/>
        <v>2021</v>
      </c>
    </row>
    <row r="269" spans="1:7" x14ac:dyDescent="0.25">
      <c r="A269" t="s">
        <v>55</v>
      </c>
      <c r="B269" t="s">
        <v>38</v>
      </c>
      <c r="C269" t="s">
        <v>38</v>
      </c>
      <c r="D269" s="1">
        <v>43831</v>
      </c>
      <c r="E269">
        <v>1554895</v>
      </c>
      <c r="F269" t="s">
        <v>8</v>
      </c>
      <c r="G269">
        <f t="shared" si="4"/>
        <v>2020</v>
      </c>
    </row>
    <row r="270" spans="1:7" x14ac:dyDescent="0.25">
      <c r="A270" t="s">
        <v>55</v>
      </c>
      <c r="B270" t="s">
        <v>38</v>
      </c>
      <c r="C270" t="s">
        <v>38</v>
      </c>
      <c r="D270" s="1">
        <v>43466</v>
      </c>
      <c r="E270">
        <v>929954</v>
      </c>
      <c r="F270" t="s">
        <v>8</v>
      </c>
      <c r="G270">
        <f t="shared" si="4"/>
        <v>2019</v>
      </c>
    </row>
    <row r="271" spans="1:7" x14ac:dyDescent="0.25">
      <c r="A271" t="s">
        <v>55</v>
      </c>
      <c r="B271" t="s">
        <v>38</v>
      </c>
      <c r="C271" t="s">
        <v>38</v>
      </c>
      <c r="D271" s="1">
        <v>43101</v>
      </c>
      <c r="E271">
        <v>843805</v>
      </c>
      <c r="F271" t="s">
        <v>8</v>
      </c>
      <c r="G271">
        <f t="shared" si="4"/>
        <v>2018</v>
      </c>
    </row>
    <row r="272" spans="1:7" x14ac:dyDescent="0.25">
      <c r="A272" t="s">
        <v>56</v>
      </c>
      <c r="B272" t="s">
        <v>38</v>
      </c>
      <c r="C272" t="s">
        <v>38</v>
      </c>
      <c r="D272" s="1">
        <v>44927</v>
      </c>
      <c r="E272">
        <v>444906</v>
      </c>
      <c r="F272" t="s">
        <v>8</v>
      </c>
      <c r="G272">
        <f t="shared" si="4"/>
        <v>2023</v>
      </c>
    </row>
    <row r="273" spans="1:7" x14ac:dyDescent="0.25">
      <c r="A273" t="s">
        <v>56</v>
      </c>
      <c r="B273" t="s">
        <v>38</v>
      </c>
      <c r="C273" t="s">
        <v>38</v>
      </c>
      <c r="D273" s="1">
        <v>44562</v>
      </c>
      <c r="E273">
        <v>567649</v>
      </c>
      <c r="F273" t="s">
        <v>8</v>
      </c>
      <c r="G273">
        <f t="shared" si="4"/>
        <v>2022</v>
      </c>
    </row>
    <row r="274" spans="1:7" x14ac:dyDescent="0.25">
      <c r="A274" t="s">
        <v>56</v>
      </c>
      <c r="B274" t="s">
        <v>38</v>
      </c>
      <c r="C274" t="s">
        <v>38</v>
      </c>
      <c r="D274" s="1">
        <v>44197</v>
      </c>
      <c r="E274">
        <v>574365</v>
      </c>
      <c r="F274" t="s">
        <v>8</v>
      </c>
      <c r="G274">
        <f t="shared" si="4"/>
        <v>2021</v>
      </c>
    </row>
    <row r="275" spans="1:7" x14ac:dyDescent="0.25">
      <c r="A275" t="s">
        <v>56</v>
      </c>
      <c r="B275" t="s">
        <v>38</v>
      </c>
      <c r="C275" t="s">
        <v>38</v>
      </c>
      <c r="D275" s="1">
        <v>43831</v>
      </c>
      <c r="E275">
        <v>425970</v>
      </c>
      <c r="F275" t="s">
        <v>8</v>
      </c>
      <c r="G275">
        <f t="shared" si="4"/>
        <v>2020</v>
      </c>
    </row>
    <row r="276" spans="1:7" x14ac:dyDescent="0.25">
      <c r="A276" t="s">
        <v>56</v>
      </c>
      <c r="B276" t="s">
        <v>38</v>
      </c>
      <c r="C276" t="s">
        <v>38</v>
      </c>
      <c r="D276" s="1">
        <v>43466</v>
      </c>
      <c r="E276">
        <v>473331</v>
      </c>
      <c r="F276" t="s">
        <v>8</v>
      </c>
      <c r="G276">
        <f t="shared" si="4"/>
        <v>2019</v>
      </c>
    </row>
    <row r="277" spans="1:7" x14ac:dyDescent="0.25">
      <c r="A277" t="s">
        <v>56</v>
      </c>
      <c r="B277" t="s">
        <v>38</v>
      </c>
      <c r="C277" t="s">
        <v>38</v>
      </c>
      <c r="D277" s="1">
        <v>43101</v>
      </c>
      <c r="E277">
        <v>567205</v>
      </c>
      <c r="F277" t="s">
        <v>8</v>
      </c>
      <c r="G277">
        <f t="shared" si="4"/>
        <v>2018</v>
      </c>
    </row>
    <row r="278" spans="1:7" x14ac:dyDescent="0.25">
      <c r="A278" t="s">
        <v>57</v>
      </c>
      <c r="B278" t="s">
        <v>38</v>
      </c>
      <c r="C278" t="s">
        <v>38</v>
      </c>
      <c r="D278" s="1">
        <v>44927</v>
      </c>
      <c r="E278">
        <v>-4410</v>
      </c>
      <c r="F278" t="s">
        <v>8</v>
      </c>
      <c r="G278">
        <f t="shared" si="4"/>
        <v>2023</v>
      </c>
    </row>
    <row r="279" spans="1:7" x14ac:dyDescent="0.25">
      <c r="A279" t="s">
        <v>57</v>
      </c>
      <c r="B279" t="s">
        <v>38</v>
      </c>
      <c r="C279" t="s">
        <v>38</v>
      </c>
      <c r="D279" s="1">
        <v>44562</v>
      </c>
      <c r="E279">
        <v>-1403</v>
      </c>
      <c r="F279" t="s">
        <v>8</v>
      </c>
      <c r="G279">
        <f t="shared" si="4"/>
        <v>2022</v>
      </c>
    </row>
    <row r="280" spans="1:7" x14ac:dyDescent="0.25">
      <c r="A280" t="s">
        <v>57</v>
      </c>
      <c r="B280" t="s">
        <v>38</v>
      </c>
      <c r="C280" t="s">
        <v>38</v>
      </c>
      <c r="D280" s="1">
        <v>44197</v>
      </c>
      <c r="E280">
        <v>-5759</v>
      </c>
      <c r="F280" t="s">
        <v>8</v>
      </c>
      <c r="G280">
        <f t="shared" si="4"/>
        <v>2021</v>
      </c>
    </row>
    <row r="281" spans="1:7" x14ac:dyDescent="0.25">
      <c r="A281" t="s">
        <v>57</v>
      </c>
      <c r="B281" t="s">
        <v>38</v>
      </c>
      <c r="C281" t="s">
        <v>38</v>
      </c>
      <c r="D281" s="1">
        <v>43831</v>
      </c>
      <c r="E281">
        <v>-8554</v>
      </c>
      <c r="F281" t="s">
        <v>8</v>
      </c>
      <c r="G281">
        <f t="shared" si="4"/>
        <v>2020</v>
      </c>
    </row>
    <row r="282" spans="1:7" x14ac:dyDescent="0.25">
      <c r="A282" t="s">
        <v>57</v>
      </c>
      <c r="B282" t="s">
        <v>38</v>
      </c>
      <c r="C282" t="s">
        <v>38</v>
      </c>
      <c r="D282" s="1">
        <v>43466</v>
      </c>
      <c r="E282">
        <v>-9770</v>
      </c>
      <c r="F282" t="s">
        <v>8</v>
      </c>
      <c r="G282">
        <f t="shared" si="4"/>
        <v>2019</v>
      </c>
    </row>
    <row r="283" spans="1:7" x14ac:dyDescent="0.25">
      <c r="A283" t="s">
        <v>57</v>
      </c>
      <c r="B283" t="s">
        <v>38</v>
      </c>
      <c r="C283" t="s">
        <v>38</v>
      </c>
      <c r="D283" s="1">
        <v>43101</v>
      </c>
      <c r="E283">
        <v>-8401</v>
      </c>
      <c r="F283" t="s">
        <v>8</v>
      </c>
      <c r="G283">
        <f t="shared" si="4"/>
        <v>2018</v>
      </c>
    </row>
    <row r="284" spans="1:7" x14ac:dyDescent="0.25">
      <c r="A284" t="s">
        <v>58</v>
      </c>
      <c r="B284" t="s">
        <v>38</v>
      </c>
      <c r="C284" t="s">
        <v>38</v>
      </c>
      <c r="D284" s="1">
        <v>44927</v>
      </c>
      <c r="E284">
        <v>440496</v>
      </c>
      <c r="F284" t="s">
        <v>8</v>
      </c>
      <c r="G284">
        <f t="shared" si="4"/>
        <v>2023</v>
      </c>
    </row>
    <row r="285" spans="1:7" x14ac:dyDescent="0.25">
      <c r="A285" t="s">
        <v>58</v>
      </c>
      <c r="B285" t="s">
        <v>38</v>
      </c>
      <c r="C285" t="s">
        <v>38</v>
      </c>
      <c r="D285" s="1">
        <v>44562</v>
      </c>
      <c r="E285">
        <v>566246</v>
      </c>
      <c r="F285" t="s">
        <v>8</v>
      </c>
      <c r="G285">
        <f t="shared" si="4"/>
        <v>2022</v>
      </c>
    </row>
    <row r="286" spans="1:7" x14ac:dyDescent="0.25">
      <c r="A286" t="s">
        <v>58</v>
      </c>
      <c r="B286" t="s">
        <v>38</v>
      </c>
      <c r="C286" t="s">
        <v>38</v>
      </c>
      <c r="D286" s="1">
        <v>44197</v>
      </c>
      <c r="E286">
        <v>568606</v>
      </c>
      <c r="F286" t="s">
        <v>8</v>
      </c>
      <c r="G286">
        <f t="shared" si="4"/>
        <v>2021</v>
      </c>
    </row>
    <row r="287" spans="1:7" x14ac:dyDescent="0.25">
      <c r="A287" t="s">
        <v>58</v>
      </c>
      <c r="B287" t="s">
        <v>38</v>
      </c>
      <c r="C287" t="s">
        <v>38</v>
      </c>
      <c r="D287" s="1">
        <v>43831</v>
      </c>
      <c r="E287">
        <v>417416</v>
      </c>
      <c r="F287" t="s">
        <v>8</v>
      </c>
      <c r="G287">
        <f t="shared" si="4"/>
        <v>2020</v>
      </c>
    </row>
    <row r="288" spans="1:7" x14ac:dyDescent="0.25">
      <c r="A288" t="s">
        <v>58</v>
      </c>
      <c r="B288" t="s">
        <v>38</v>
      </c>
      <c r="C288" t="s">
        <v>38</v>
      </c>
      <c r="D288" s="1">
        <v>43466</v>
      </c>
      <c r="E288">
        <v>463561</v>
      </c>
      <c r="F288" t="s">
        <v>8</v>
      </c>
      <c r="G288">
        <f t="shared" si="4"/>
        <v>2019</v>
      </c>
    </row>
    <row r="289" spans="1:7" x14ac:dyDescent="0.25">
      <c r="A289" t="s">
        <v>58</v>
      </c>
      <c r="B289" t="s">
        <v>38</v>
      </c>
      <c r="C289" t="s">
        <v>38</v>
      </c>
      <c r="D289" s="1">
        <v>43101</v>
      </c>
      <c r="E289">
        <v>558804</v>
      </c>
      <c r="F289" t="s">
        <v>8</v>
      </c>
      <c r="G289">
        <f t="shared" si="4"/>
        <v>2018</v>
      </c>
    </row>
    <row r="290" spans="1:7" x14ac:dyDescent="0.25">
      <c r="A290" t="s">
        <v>59</v>
      </c>
      <c r="B290" t="s">
        <v>38</v>
      </c>
      <c r="C290" t="s">
        <v>38</v>
      </c>
      <c r="D290" s="1">
        <v>44927</v>
      </c>
      <c r="E290">
        <v>2215018</v>
      </c>
      <c r="F290" t="s">
        <v>8</v>
      </c>
      <c r="G290">
        <f t="shared" si="4"/>
        <v>2023</v>
      </c>
    </row>
    <row r="291" spans="1:7" x14ac:dyDescent="0.25">
      <c r="A291" t="s">
        <v>59</v>
      </c>
      <c r="B291" t="s">
        <v>38</v>
      </c>
      <c r="C291" t="s">
        <v>38</v>
      </c>
      <c r="D291" s="1">
        <v>44562</v>
      </c>
      <c r="E291">
        <v>2435676</v>
      </c>
      <c r="F291" t="s">
        <v>8</v>
      </c>
      <c r="G291">
        <f t="shared" si="4"/>
        <v>2022</v>
      </c>
    </row>
    <row r="292" spans="1:7" x14ac:dyDescent="0.25">
      <c r="A292" t="s">
        <v>59</v>
      </c>
      <c r="B292" t="s">
        <v>38</v>
      </c>
      <c r="C292" t="s">
        <v>38</v>
      </c>
      <c r="D292" s="1">
        <v>44197</v>
      </c>
      <c r="E292">
        <v>2192844</v>
      </c>
      <c r="F292" t="s">
        <v>8</v>
      </c>
      <c r="G292">
        <f t="shared" si="4"/>
        <v>2021</v>
      </c>
    </row>
    <row r="293" spans="1:7" x14ac:dyDescent="0.25">
      <c r="A293" t="s">
        <v>59</v>
      </c>
      <c r="B293" t="s">
        <v>38</v>
      </c>
      <c r="C293" t="s">
        <v>38</v>
      </c>
      <c r="D293" s="1">
        <v>43831</v>
      </c>
      <c r="E293">
        <v>1972311</v>
      </c>
      <c r="F293" t="s">
        <v>8</v>
      </c>
      <c r="G293">
        <f t="shared" si="4"/>
        <v>2020</v>
      </c>
    </row>
    <row r="294" spans="1:7" x14ac:dyDescent="0.25">
      <c r="A294" t="s">
        <v>59</v>
      </c>
      <c r="B294" t="s">
        <v>38</v>
      </c>
      <c r="C294" t="s">
        <v>38</v>
      </c>
      <c r="D294" s="1">
        <v>43466</v>
      </c>
      <c r="E294">
        <v>1393515</v>
      </c>
      <c r="F294" t="s">
        <v>8</v>
      </c>
      <c r="G294">
        <f t="shared" si="4"/>
        <v>2019</v>
      </c>
    </row>
    <row r="295" spans="1:7" x14ac:dyDescent="0.25">
      <c r="A295" t="s">
        <v>59</v>
      </c>
      <c r="B295" t="s">
        <v>38</v>
      </c>
      <c r="C295" t="s">
        <v>38</v>
      </c>
      <c r="D295" s="1">
        <v>43101</v>
      </c>
      <c r="E295">
        <v>1402609</v>
      </c>
      <c r="F295" t="s">
        <v>8</v>
      </c>
      <c r="G295">
        <f t="shared" si="4"/>
        <v>2018</v>
      </c>
    </row>
    <row r="296" spans="1:7" x14ac:dyDescent="0.25">
      <c r="A296" t="s">
        <v>60</v>
      </c>
      <c r="B296" t="s">
        <v>61</v>
      </c>
      <c r="C296" t="s">
        <v>61</v>
      </c>
      <c r="D296" s="1">
        <v>44927</v>
      </c>
      <c r="E296">
        <v>7405158</v>
      </c>
      <c r="F296" t="s">
        <v>8</v>
      </c>
      <c r="G296">
        <f t="shared" si="4"/>
        <v>2023</v>
      </c>
    </row>
    <row r="297" spans="1:7" x14ac:dyDescent="0.25">
      <c r="A297" t="s">
        <v>60</v>
      </c>
      <c r="B297" t="s">
        <v>61</v>
      </c>
      <c r="C297" t="s">
        <v>61</v>
      </c>
      <c r="D297" s="1">
        <v>44562</v>
      </c>
      <c r="E297">
        <v>7340628</v>
      </c>
      <c r="F297" t="s">
        <v>8</v>
      </c>
      <c r="G297">
        <f t="shared" si="4"/>
        <v>2022</v>
      </c>
    </row>
    <row r="298" spans="1:7" x14ac:dyDescent="0.25">
      <c r="A298" t="s">
        <v>60</v>
      </c>
      <c r="B298" t="s">
        <v>61</v>
      </c>
      <c r="C298" t="s">
        <v>61</v>
      </c>
      <c r="D298" s="1">
        <v>44197</v>
      </c>
      <c r="E298">
        <v>7182507</v>
      </c>
      <c r="F298" t="s">
        <v>8</v>
      </c>
      <c r="G298">
        <f t="shared" si="4"/>
        <v>2021</v>
      </c>
    </row>
    <row r="299" spans="1:7" x14ac:dyDescent="0.25">
      <c r="A299" t="s">
        <v>60</v>
      </c>
      <c r="B299" t="s">
        <v>61</v>
      </c>
      <c r="C299" t="s">
        <v>61</v>
      </c>
      <c r="D299" s="1">
        <v>43831</v>
      </c>
      <c r="E299">
        <v>6765851</v>
      </c>
      <c r="F299" t="s">
        <v>8</v>
      </c>
      <c r="G299">
        <f t="shared" si="4"/>
        <v>2020</v>
      </c>
    </row>
    <row r="300" spans="1:7" x14ac:dyDescent="0.25">
      <c r="A300" t="s">
        <v>60</v>
      </c>
      <c r="B300" t="s">
        <v>61</v>
      </c>
      <c r="C300" t="s">
        <v>61</v>
      </c>
      <c r="D300" s="1">
        <v>43466</v>
      </c>
      <c r="E300">
        <v>6391574</v>
      </c>
      <c r="F300" t="s">
        <v>8</v>
      </c>
      <c r="G300">
        <f t="shared" si="4"/>
        <v>2019</v>
      </c>
    </row>
    <row r="301" spans="1:7" x14ac:dyDescent="0.25">
      <c r="A301" t="s">
        <v>60</v>
      </c>
      <c r="B301" t="s">
        <v>61</v>
      </c>
      <c r="C301" t="s">
        <v>61</v>
      </c>
      <c r="D301" s="1">
        <v>43101</v>
      </c>
      <c r="E301">
        <v>6174135</v>
      </c>
      <c r="F301" t="s">
        <v>8</v>
      </c>
      <c r="G301">
        <f t="shared" si="4"/>
        <v>2018</v>
      </c>
    </row>
    <row r="302" spans="1:7" x14ac:dyDescent="0.25">
      <c r="A302" t="s">
        <v>62</v>
      </c>
      <c r="B302" t="s">
        <v>61</v>
      </c>
      <c r="C302" t="s">
        <v>61</v>
      </c>
      <c r="D302" s="1">
        <v>44927</v>
      </c>
      <c r="E302">
        <v>3781983</v>
      </c>
      <c r="F302" t="s">
        <v>8</v>
      </c>
      <c r="G302">
        <f t="shared" si="4"/>
        <v>2023</v>
      </c>
    </row>
    <row r="303" spans="1:7" x14ac:dyDescent="0.25">
      <c r="A303" t="s">
        <v>62</v>
      </c>
      <c r="B303" t="s">
        <v>61</v>
      </c>
      <c r="C303" t="s">
        <v>61</v>
      </c>
      <c r="D303" s="1">
        <v>44562</v>
      </c>
      <c r="E303">
        <v>3649938</v>
      </c>
      <c r="F303" t="s">
        <v>8</v>
      </c>
      <c r="G303">
        <f t="shared" si="4"/>
        <v>2022</v>
      </c>
    </row>
    <row r="304" spans="1:7" x14ac:dyDescent="0.25">
      <c r="A304" t="s">
        <v>62</v>
      </c>
      <c r="B304" t="s">
        <v>61</v>
      </c>
      <c r="C304" t="s">
        <v>61</v>
      </c>
      <c r="D304" s="1">
        <v>44197</v>
      </c>
      <c r="E304">
        <v>-3530382</v>
      </c>
      <c r="F304" t="s">
        <v>8</v>
      </c>
      <c r="G304">
        <f t="shared" si="4"/>
        <v>2021</v>
      </c>
    </row>
    <row r="305" spans="1:7" x14ac:dyDescent="0.25">
      <c r="A305" t="s">
        <v>62</v>
      </c>
      <c r="B305" t="s">
        <v>61</v>
      </c>
      <c r="C305" t="s">
        <v>61</v>
      </c>
      <c r="D305" s="1">
        <v>43831</v>
      </c>
      <c r="E305">
        <v>-3344076</v>
      </c>
      <c r="F305" t="s">
        <v>8</v>
      </c>
      <c r="G305">
        <f t="shared" si="4"/>
        <v>2020</v>
      </c>
    </row>
    <row r="306" spans="1:7" x14ac:dyDescent="0.25">
      <c r="A306" t="s">
        <v>62</v>
      </c>
      <c r="B306" t="s">
        <v>61</v>
      </c>
      <c r="C306" t="s">
        <v>61</v>
      </c>
      <c r="D306" s="1">
        <v>43466</v>
      </c>
      <c r="E306">
        <v>-3141946</v>
      </c>
      <c r="F306" t="s">
        <v>8</v>
      </c>
      <c r="G306">
        <f t="shared" si="4"/>
        <v>2019</v>
      </c>
    </row>
    <row r="307" spans="1:7" x14ac:dyDescent="0.25">
      <c r="A307" t="s">
        <v>62</v>
      </c>
      <c r="B307" t="s">
        <v>61</v>
      </c>
      <c r="C307" t="s">
        <v>61</v>
      </c>
      <c r="D307" s="1">
        <v>43101</v>
      </c>
      <c r="E307">
        <v>-3036713</v>
      </c>
      <c r="F307" t="s">
        <v>8</v>
      </c>
      <c r="G307">
        <f t="shared" si="4"/>
        <v>2018</v>
      </c>
    </row>
    <row r="308" spans="1:7" x14ac:dyDescent="0.25">
      <c r="A308" t="s">
        <v>63</v>
      </c>
      <c r="B308" t="s">
        <v>61</v>
      </c>
      <c r="C308" t="s">
        <v>61</v>
      </c>
      <c r="D308" s="1">
        <v>44927</v>
      </c>
      <c r="E308">
        <v>3623175</v>
      </c>
      <c r="F308" t="s">
        <v>8</v>
      </c>
      <c r="G308">
        <f t="shared" si="4"/>
        <v>2023</v>
      </c>
    </row>
    <row r="309" spans="1:7" x14ac:dyDescent="0.25">
      <c r="A309" t="s">
        <v>63</v>
      </c>
      <c r="B309" t="s">
        <v>61</v>
      </c>
      <c r="C309" t="s">
        <v>61</v>
      </c>
      <c r="D309" s="1">
        <v>44562</v>
      </c>
      <c r="E309">
        <v>3690690</v>
      </c>
      <c r="F309" t="s">
        <v>8</v>
      </c>
      <c r="G309">
        <f t="shared" si="4"/>
        <v>2022</v>
      </c>
    </row>
    <row r="310" spans="1:7" x14ac:dyDescent="0.25">
      <c r="A310" t="s">
        <v>63</v>
      </c>
      <c r="B310" t="s">
        <v>61</v>
      </c>
      <c r="C310" t="s">
        <v>61</v>
      </c>
      <c r="D310" s="1">
        <v>44197</v>
      </c>
      <c r="E310">
        <v>3652125</v>
      </c>
      <c r="F310" t="s">
        <v>8</v>
      </c>
      <c r="G310">
        <f t="shared" si="4"/>
        <v>2021</v>
      </c>
    </row>
    <row r="311" spans="1:7" x14ac:dyDescent="0.25">
      <c r="A311" t="s">
        <v>63</v>
      </c>
      <c r="B311" t="s">
        <v>61</v>
      </c>
      <c r="C311" t="s">
        <v>61</v>
      </c>
      <c r="D311" s="1">
        <v>43831</v>
      </c>
      <c r="E311">
        <v>3421775</v>
      </c>
      <c r="F311" t="s">
        <v>8</v>
      </c>
      <c r="G311">
        <f t="shared" si="4"/>
        <v>2020</v>
      </c>
    </row>
    <row r="312" spans="1:7" x14ac:dyDescent="0.25">
      <c r="A312" t="s">
        <v>63</v>
      </c>
      <c r="B312" t="s">
        <v>61</v>
      </c>
      <c r="C312" t="s">
        <v>61</v>
      </c>
      <c r="D312" s="1">
        <v>43466</v>
      </c>
      <c r="E312">
        <v>3249628</v>
      </c>
      <c r="F312" t="s">
        <v>8</v>
      </c>
      <c r="G312">
        <f t="shared" si="4"/>
        <v>2019</v>
      </c>
    </row>
    <row r="313" spans="1:7" x14ac:dyDescent="0.25">
      <c r="A313" t="s">
        <v>63</v>
      </c>
      <c r="B313" t="s">
        <v>61</v>
      </c>
      <c r="C313" t="s">
        <v>61</v>
      </c>
      <c r="D313" s="1">
        <v>43101</v>
      </c>
      <c r="E313">
        <v>3137422</v>
      </c>
      <c r="F313" t="s">
        <v>8</v>
      </c>
      <c r="G313">
        <f t="shared" si="4"/>
        <v>2018</v>
      </c>
    </row>
    <row r="314" spans="1:7" x14ac:dyDescent="0.25">
      <c r="A314" t="s">
        <v>64</v>
      </c>
      <c r="B314" t="s">
        <v>61</v>
      </c>
      <c r="C314" t="s">
        <v>61</v>
      </c>
      <c r="D314" s="1">
        <v>44927</v>
      </c>
      <c r="E314">
        <v>42006</v>
      </c>
      <c r="F314" t="s">
        <v>8</v>
      </c>
      <c r="G314">
        <f t="shared" si="4"/>
        <v>2023</v>
      </c>
    </row>
    <row r="315" spans="1:7" x14ac:dyDescent="0.25">
      <c r="A315" t="s">
        <v>64</v>
      </c>
      <c r="B315" t="s">
        <v>61</v>
      </c>
      <c r="C315" t="s">
        <v>61</v>
      </c>
      <c r="D315" s="1">
        <v>44562</v>
      </c>
      <c r="E315">
        <v>34202</v>
      </c>
      <c r="F315" t="s">
        <v>8</v>
      </c>
      <c r="G315">
        <f t="shared" si="4"/>
        <v>2022</v>
      </c>
    </row>
    <row r="316" spans="1:7" x14ac:dyDescent="0.25">
      <c r="A316" t="s">
        <v>64</v>
      </c>
      <c r="B316" t="s">
        <v>61</v>
      </c>
      <c r="C316" t="s">
        <v>61</v>
      </c>
      <c r="D316" s="1">
        <v>44197</v>
      </c>
      <c r="E316">
        <v>23601</v>
      </c>
      <c r="F316" t="s">
        <v>8</v>
      </c>
      <c r="G316">
        <f t="shared" si="4"/>
        <v>2021</v>
      </c>
    </row>
    <row r="317" spans="1:7" x14ac:dyDescent="0.25">
      <c r="A317" t="s">
        <v>64</v>
      </c>
      <c r="B317" t="s">
        <v>61</v>
      </c>
      <c r="C317" t="s">
        <v>61</v>
      </c>
      <c r="D317" s="1">
        <v>43831</v>
      </c>
      <c r="E317">
        <v>31403</v>
      </c>
      <c r="F317" t="s">
        <v>8</v>
      </c>
      <c r="G317">
        <f t="shared" si="4"/>
        <v>2020</v>
      </c>
    </row>
    <row r="318" spans="1:7" x14ac:dyDescent="0.25">
      <c r="A318" t="s">
        <v>64</v>
      </c>
      <c r="B318" t="s">
        <v>61</v>
      </c>
      <c r="C318" t="s">
        <v>61</v>
      </c>
      <c r="D318" s="1">
        <v>43466</v>
      </c>
      <c r="E318">
        <v>34246</v>
      </c>
      <c r="F318" t="s">
        <v>8</v>
      </c>
      <c r="G318">
        <f t="shared" si="4"/>
        <v>2019</v>
      </c>
    </row>
    <row r="319" spans="1:7" x14ac:dyDescent="0.25">
      <c r="A319" t="s">
        <v>64</v>
      </c>
      <c r="B319" t="s">
        <v>61</v>
      </c>
      <c r="C319" t="s">
        <v>61</v>
      </c>
      <c r="D319" s="1">
        <v>43101</v>
      </c>
      <c r="E319">
        <v>53381</v>
      </c>
      <c r="F319" t="s">
        <v>8</v>
      </c>
      <c r="G319">
        <f t="shared" si="4"/>
        <v>2018</v>
      </c>
    </row>
    <row r="320" spans="1:7" x14ac:dyDescent="0.25">
      <c r="A320" t="s">
        <v>65</v>
      </c>
      <c r="B320" t="s">
        <v>61</v>
      </c>
      <c r="C320" t="s">
        <v>61</v>
      </c>
      <c r="D320" s="1">
        <v>44927</v>
      </c>
      <c r="E320">
        <v>-1190264</v>
      </c>
      <c r="F320" t="s">
        <v>8</v>
      </c>
      <c r="G320">
        <f t="shared" si="4"/>
        <v>2023</v>
      </c>
    </row>
    <row r="321" spans="1:7" x14ac:dyDescent="0.25">
      <c r="A321" t="s">
        <v>65</v>
      </c>
      <c r="B321" t="s">
        <v>61</v>
      </c>
      <c r="C321" t="s">
        <v>61</v>
      </c>
      <c r="D321" s="1">
        <v>44562</v>
      </c>
      <c r="E321">
        <v>-1152477</v>
      </c>
      <c r="F321" t="s">
        <v>8</v>
      </c>
      <c r="G321">
        <f t="shared" si="4"/>
        <v>2022</v>
      </c>
    </row>
    <row r="322" spans="1:7" x14ac:dyDescent="0.25">
      <c r="A322" t="s">
        <v>65</v>
      </c>
      <c r="B322" t="s">
        <v>61</v>
      </c>
      <c r="C322" t="s">
        <v>61</v>
      </c>
      <c r="D322" s="1">
        <v>44197</v>
      </c>
      <c r="E322">
        <v>-1109852</v>
      </c>
      <c r="F322" t="s">
        <v>8</v>
      </c>
      <c r="G322">
        <f t="shared" si="4"/>
        <v>2021</v>
      </c>
    </row>
    <row r="323" spans="1:7" x14ac:dyDescent="0.25">
      <c r="A323" t="s">
        <v>65</v>
      </c>
      <c r="B323" t="s">
        <v>61</v>
      </c>
      <c r="C323" t="s">
        <v>61</v>
      </c>
      <c r="D323" s="1">
        <v>43831</v>
      </c>
      <c r="E323">
        <v>-1028097</v>
      </c>
      <c r="F323" t="s">
        <v>8</v>
      </c>
      <c r="G323">
        <f t="shared" ref="G323:G386" si="5">YEAR(D323)</f>
        <v>2020</v>
      </c>
    </row>
    <row r="324" spans="1:7" x14ac:dyDescent="0.25">
      <c r="A324" t="s">
        <v>65</v>
      </c>
      <c r="B324" t="s">
        <v>61</v>
      </c>
      <c r="C324" t="s">
        <v>61</v>
      </c>
      <c r="D324" s="1">
        <v>43466</v>
      </c>
      <c r="E324">
        <v>-1009603</v>
      </c>
      <c r="F324" t="s">
        <v>8</v>
      </c>
      <c r="G324">
        <f t="shared" si="5"/>
        <v>2019</v>
      </c>
    </row>
    <row r="325" spans="1:7" x14ac:dyDescent="0.25">
      <c r="A325" t="s">
        <v>65</v>
      </c>
      <c r="B325" t="s">
        <v>61</v>
      </c>
      <c r="C325" t="s">
        <v>61</v>
      </c>
      <c r="D325" s="1">
        <v>43101</v>
      </c>
      <c r="E325">
        <v>-983817</v>
      </c>
      <c r="F325" t="s">
        <v>8</v>
      </c>
      <c r="G325">
        <f t="shared" si="5"/>
        <v>2018</v>
      </c>
    </row>
    <row r="326" spans="1:7" x14ac:dyDescent="0.25">
      <c r="A326" t="s">
        <v>66</v>
      </c>
      <c r="B326" t="s">
        <v>61</v>
      </c>
      <c r="C326" t="s">
        <v>61</v>
      </c>
      <c r="D326" s="1">
        <v>44927</v>
      </c>
      <c r="E326">
        <v>2474917</v>
      </c>
      <c r="F326" t="s">
        <v>8</v>
      </c>
      <c r="G326">
        <f t="shared" si="5"/>
        <v>2023</v>
      </c>
    </row>
    <row r="327" spans="1:7" x14ac:dyDescent="0.25">
      <c r="A327" t="s">
        <v>66</v>
      </c>
      <c r="B327" t="s">
        <v>61</v>
      </c>
      <c r="C327" t="s">
        <v>61</v>
      </c>
      <c r="D327" s="1">
        <v>44562</v>
      </c>
      <c r="E327">
        <v>2572415</v>
      </c>
      <c r="F327" t="s">
        <v>8</v>
      </c>
      <c r="G327">
        <f t="shared" si="5"/>
        <v>2022</v>
      </c>
    </row>
    <row r="328" spans="1:7" x14ac:dyDescent="0.25">
      <c r="A328" t="s">
        <v>66</v>
      </c>
      <c r="B328" t="s">
        <v>61</v>
      </c>
      <c r="C328" t="s">
        <v>61</v>
      </c>
      <c r="D328" s="1">
        <v>44197</v>
      </c>
      <c r="E328">
        <v>2565874</v>
      </c>
      <c r="F328" t="s">
        <v>8</v>
      </c>
      <c r="G328">
        <f t="shared" si="5"/>
        <v>2021</v>
      </c>
    </row>
    <row r="329" spans="1:7" x14ac:dyDescent="0.25">
      <c r="A329" t="s">
        <v>66</v>
      </c>
      <c r="B329" t="s">
        <v>61</v>
      </c>
      <c r="C329" t="s">
        <v>61</v>
      </c>
      <c r="D329" s="1">
        <v>43831</v>
      </c>
      <c r="E329">
        <v>2425081</v>
      </c>
      <c r="F329" t="s">
        <v>8</v>
      </c>
      <c r="G329">
        <f t="shared" si="5"/>
        <v>2020</v>
      </c>
    </row>
    <row r="330" spans="1:7" x14ac:dyDescent="0.25">
      <c r="A330" t="s">
        <v>66</v>
      </c>
      <c r="B330" t="s">
        <v>61</v>
      </c>
      <c r="C330" t="s">
        <v>61</v>
      </c>
      <c r="D330" s="1">
        <v>43466</v>
      </c>
      <c r="E330">
        <v>2274271</v>
      </c>
      <c r="F330" t="s">
        <v>8</v>
      </c>
      <c r="G330">
        <f t="shared" si="5"/>
        <v>2019</v>
      </c>
    </row>
    <row r="331" spans="1:7" x14ac:dyDescent="0.25">
      <c r="A331" t="s">
        <v>66</v>
      </c>
      <c r="B331" t="s">
        <v>61</v>
      </c>
      <c r="C331" t="s">
        <v>61</v>
      </c>
      <c r="D331" s="1">
        <v>43101</v>
      </c>
      <c r="E331">
        <v>2206986</v>
      </c>
      <c r="F331" t="s">
        <v>8</v>
      </c>
      <c r="G331">
        <f t="shared" si="5"/>
        <v>2018</v>
      </c>
    </row>
    <row r="332" spans="1:7" x14ac:dyDescent="0.25">
      <c r="A332" t="s">
        <v>67</v>
      </c>
      <c r="B332" t="s">
        <v>61</v>
      </c>
      <c r="C332" t="s">
        <v>61</v>
      </c>
      <c r="D332" s="1">
        <v>44927</v>
      </c>
      <c r="E332">
        <v>14952</v>
      </c>
      <c r="F332" t="s">
        <v>8</v>
      </c>
      <c r="G332">
        <f t="shared" si="5"/>
        <v>2023</v>
      </c>
    </row>
    <row r="333" spans="1:7" x14ac:dyDescent="0.25">
      <c r="A333" t="s">
        <v>67</v>
      </c>
      <c r="B333" t="s">
        <v>61</v>
      </c>
      <c r="C333" t="s">
        <v>61</v>
      </c>
      <c r="D333" s="1">
        <v>44562</v>
      </c>
      <c r="E333">
        <v>1875</v>
      </c>
      <c r="F333" t="s">
        <v>8</v>
      </c>
      <c r="G333">
        <f t="shared" si="5"/>
        <v>2022</v>
      </c>
    </row>
    <row r="334" spans="1:7" x14ac:dyDescent="0.25">
      <c r="A334" t="s">
        <v>67</v>
      </c>
      <c r="B334" t="s">
        <v>61</v>
      </c>
      <c r="C334" t="s">
        <v>61</v>
      </c>
      <c r="D334" s="1">
        <v>44197</v>
      </c>
      <c r="E334">
        <v>1605</v>
      </c>
      <c r="F334" t="s">
        <v>8</v>
      </c>
      <c r="G334">
        <f t="shared" si="5"/>
        <v>2021</v>
      </c>
    </row>
    <row r="335" spans="1:7" x14ac:dyDescent="0.25">
      <c r="A335" t="s">
        <v>67</v>
      </c>
      <c r="B335" t="s">
        <v>61</v>
      </c>
      <c r="C335" t="s">
        <v>61</v>
      </c>
      <c r="D335" s="1">
        <v>43831</v>
      </c>
      <c r="E335">
        <v>5392</v>
      </c>
      <c r="F335" t="s">
        <v>8</v>
      </c>
      <c r="G335">
        <f t="shared" si="5"/>
        <v>2020</v>
      </c>
    </row>
    <row r="336" spans="1:7" x14ac:dyDescent="0.25">
      <c r="A336" t="s">
        <v>67</v>
      </c>
      <c r="B336" t="s">
        <v>61</v>
      </c>
      <c r="C336" t="s">
        <v>61</v>
      </c>
      <c r="D336" s="1">
        <v>43466</v>
      </c>
      <c r="E336">
        <v>6427</v>
      </c>
      <c r="F336" t="s">
        <v>8</v>
      </c>
      <c r="G336">
        <f t="shared" si="5"/>
        <v>2019</v>
      </c>
    </row>
    <row r="337" spans="1:7" x14ac:dyDescent="0.25">
      <c r="A337" t="s">
        <v>67</v>
      </c>
      <c r="B337" t="s">
        <v>61</v>
      </c>
      <c r="C337" t="s">
        <v>61</v>
      </c>
      <c r="D337" s="1">
        <v>43101</v>
      </c>
      <c r="E337">
        <v>3495</v>
      </c>
      <c r="F337" t="s">
        <v>8</v>
      </c>
      <c r="G337">
        <f t="shared" si="5"/>
        <v>2018</v>
      </c>
    </row>
    <row r="338" spans="1:7" x14ac:dyDescent="0.25">
      <c r="A338" t="s">
        <v>68</v>
      </c>
      <c r="B338" t="s">
        <v>61</v>
      </c>
      <c r="C338" t="s">
        <v>61</v>
      </c>
      <c r="D338" s="1">
        <v>44927</v>
      </c>
      <c r="E338">
        <v>-32612</v>
      </c>
      <c r="F338" t="s">
        <v>8</v>
      </c>
      <c r="G338">
        <f t="shared" si="5"/>
        <v>2023</v>
      </c>
    </row>
    <row r="339" spans="1:7" x14ac:dyDescent="0.25">
      <c r="A339" t="s">
        <v>68</v>
      </c>
      <c r="B339" t="s">
        <v>61</v>
      </c>
      <c r="C339" t="s">
        <v>61</v>
      </c>
      <c r="D339" s="1">
        <v>44562</v>
      </c>
      <c r="E339">
        <v>-31006</v>
      </c>
      <c r="F339" t="s">
        <v>8</v>
      </c>
      <c r="G339">
        <f t="shared" si="5"/>
        <v>2022</v>
      </c>
    </row>
    <row r="340" spans="1:7" x14ac:dyDescent="0.25">
      <c r="A340" t="s">
        <v>68</v>
      </c>
      <c r="B340" t="s">
        <v>61</v>
      </c>
      <c r="C340" t="s">
        <v>61</v>
      </c>
      <c r="D340" s="1">
        <v>44197</v>
      </c>
      <c r="E340">
        <v>-29084</v>
      </c>
      <c r="F340" t="s">
        <v>8</v>
      </c>
      <c r="G340">
        <f t="shared" si="5"/>
        <v>2021</v>
      </c>
    </row>
    <row r="341" spans="1:7" x14ac:dyDescent="0.25">
      <c r="A341" t="s">
        <v>68</v>
      </c>
      <c r="B341" t="s">
        <v>61</v>
      </c>
      <c r="C341" t="s">
        <v>61</v>
      </c>
      <c r="D341" s="1">
        <v>43831</v>
      </c>
      <c r="E341">
        <v>-28873</v>
      </c>
      <c r="F341" t="s">
        <v>8</v>
      </c>
      <c r="G341">
        <f t="shared" si="5"/>
        <v>2020</v>
      </c>
    </row>
    <row r="342" spans="1:7" x14ac:dyDescent="0.25">
      <c r="A342" t="s">
        <v>68</v>
      </c>
      <c r="B342" t="s">
        <v>61</v>
      </c>
      <c r="C342" t="s">
        <v>61</v>
      </c>
      <c r="D342" s="1">
        <v>43466</v>
      </c>
      <c r="E342">
        <v>-4572</v>
      </c>
      <c r="F342" t="s">
        <v>8</v>
      </c>
      <c r="G342">
        <f t="shared" si="5"/>
        <v>2019</v>
      </c>
    </row>
    <row r="343" spans="1:7" x14ac:dyDescent="0.25">
      <c r="A343" t="s">
        <v>68</v>
      </c>
      <c r="B343" t="s">
        <v>61</v>
      </c>
      <c r="C343" t="s">
        <v>61</v>
      </c>
      <c r="D343" s="1">
        <v>43101</v>
      </c>
      <c r="E343">
        <v>-3957</v>
      </c>
      <c r="F343" t="s">
        <v>8</v>
      </c>
      <c r="G343">
        <f t="shared" si="5"/>
        <v>2018</v>
      </c>
    </row>
    <row r="344" spans="1:7" x14ac:dyDescent="0.25">
      <c r="A344" t="s">
        <v>6</v>
      </c>
      <c r="B344" t="s">
        <v>61</v>
      </c>
      <c r="C344" t="s">
        <v>61</v>
      </c>
      <c r="D344" s="1">
        <v>44927</v>
      </c>
      <c r="E344">
        <v>2457257</v>
      </c>
      <c r="F344" t="s">
        <v>8</v>
      </c>
      <c r="G344">
        <f t="shared" si="5"/>
        <v>2023</v>
      </c>
    </row>
    <row r="345" spans="1:7" x14ac:dyDescent="0.25">
      <c r="A345" t="s">
        <v>6</v>
      </c>
      <c r="B345" t="s">
        <v>61</v>
      </c>
      <c r="C345" t="s">
        <v>61</v>
      </c>
      <c r="D345" s="1">
        <v>44562</v>
      </c>
      <c r="E345">
        <v>2543284</v>
      </c>
      <c r="F345" t="s">
        <v>8</v>
      </c>
      <c r="G345">
        <f t="shared" si="5"/>
        <v>2022</v>
      </c>
    </row>
    <row r="346" spans="1:7" x14ac:dyDescent="0.25">
      <c r="A346" t="s">
        <v>6</v>
      </c>
      <c r="B346" t="s">
        <v>61</v>
      </c>
      <c r="C346" t="s">
        <v>61</v>
      </c>
      <c r="D346" s="1">
        <v>44197</v>
      </c>
      <c r="E346">
        <v>2538395</v>
      </c>
      <c r="F346" t="s">
        <v>8</v>
      </c>
      <c r="G346">
        <f t="shared" si="5"/>
        <v>2021</v>
      </c>
    </row>
    <row r="347" spans="1:7" x14ac:dyDescent="0.25">
      <c r="A347" t="s">
        <v>6</v>
      </c>
      <c r="B347" t="s">
        <v>61</v>
      </c>
      <c r="C347" t="s">
        <v>61</v>
      </c>
      <c r="D347" s="1">
        <v>43831</v>
      </c>
      <c r="E347">
        <v>2401600</v>
      </c>
      <c r="F347" t="s">
        <v>8</v>
      </c>
      <c r="G347">
        <f t="shared" si="5"/>
        <v>2020</v>
      </c>
    </row>
    <row r="348" spans="1:7" x14ac:dyDescent="0.25">
      <c r="A348" t="s">
        <v>6</v>
      </c>
      <c r="B348" t="s">
        <v>61</v>
      </c>
      <c r="C348" t="s">
        <v>61</v>
      </c>
      <c r="D348" s="1">
        <v>43466</v>
      </c>
      <c r="E348">
        <v>2276126</v>
      </c>
      <c r="F348" t="s">
        <v>8</v>
      </c>
      <c r="G348">
        <f t="shared" si="5"/>
        <v>2019</v>
      </c>
    </row>
    <row r="349" spans="1:7" x14ac:dyDescent="0.25">
      <c r="A349" t="s">
        <v>6</v>
      </c>
      <c r="B349" t="s">
        <v>61</v>
      </c>
      <c r="C349" t="s">
        <v>61</v>
      </c>
      <c r="D349" s="1">
        <v>43101</v>
      </c>
      <c r="E349">
        <v>2206524</v>
      </c>
      <c r="F349" t="s">
        <v>8</v>
      </c>
      <c r="G349">
        <f t="shared" si="5"/>
        <v>2018</v>
      </c>
    </row>
    <row r="350" spans="1:7" x14ac:dyDescent="0.25">
      <c r="A350" t="s">
        <v>69</v>
      </c>
      <c r="B350" t="s">
        <v>61</v>
      </c>
      <c r="C350" t="s">
        <v>61</v>
      </c>
      <c r="D350" s="1">
        <v>44927</v>
      </c>
      <c r="E350">
        <v>-3007</v>
      </c>
      <c r="F350" t="s">
        <v>8</v>
      </c>
      <c r="G350">
        <f t="shared" si="5"/>
        <v>2023</v>
      </c>
    </row>
    <row r="351" spans="1:7" x14ac:dyDescent="0.25">
      <c r="A351" t="s">
        <v>69</v>
      </c>
      <c r="B351" t="s">
        <v>61</v>
      </c>
      <c r="C351" t="s">
        <v>61</v>
      </c>
      <c r="D351" s="1">
        <v>44562</v>
      </c>
      <c r="E351">
        <v>4356</v>
      </c>
      <c r="F351" t="s">
        <v>8</v>
      </c>
      <c r="G351">
        <f t="shared" si="5"/>
        <v>2022</v>
      </c>
    </row>
    <row r="352" spans="1:7" x14ac:dyDescent="0.25">
      <c r="A352" t="s">
        <v>69</v>
      </c>
      <c r="B352" t="s">
        <v>61</v>
      </c>
      <c r="C352" t="s">
        <v>61</v>
      </c>
      <c r="D352" s="1">
        <v>44197</v>
      </c>
      <c r="E352">
        <v>2795</v>
      </c>
      <c r="F352" t="s">
        <v>8</v>
      </c>
      <c r="G352">
        <f t="shared" si="5"/>
        <v>2021</v>
      </c>
    </row>
    <row r="353" spans="1:7" x14ac:dyDescent="0.25">
      <c r="A353" t="s">
        <v>69</v>
      </c>
      <c r="B353" t="s">
        <v>61</v>
      </c>
      <c r="C353" t="s">
        <v>61</v>
      </c>
      <c r="D353" s="1">
        <v>43831</v>
      </c>
      <c r="E353">
        <v>1216</v>
      </c>
      <c r="F353" t="s">
        <v>8</v>
      </c>
      <c r="G353">
        <f t="shared" si="5"/>
        <v>2020</v>
      </c>
    </row>
    <row r="354" spans="1:7" x14ac:dyDescent="0.25">
      <c r="A354" t="s">
        <v>69</v>
      </c>
      <c r="B354" t="s">
        <v>61</v>
      </c>
      <c r="C354" t="s">
        <v>61</v>
      </c>
      <c r="D354" s="1">
        <v>43466</v>
      </c>
      <c r="E354">
        <v>-1369</v>
      </c>
      <c r="F354" t="s">
        <v>8</v>
      </c>
      <c r="G354">
        <f t="shared" si="5"/>
        <v>2019</v>
      </c>
    </row>
    <row r="355" spans="1:7" x14ac:dyDescent="0.25">
      <c r="A355" t="s">
        <v>69</v>
      </c>
      <c r="B355" t="s">
        <v>61</v>
      </c>
      <c r="C355" t="s">
        <v>61</v>
      </c>
      <c r="D355" s="1">
        <v>43101</v>
      </c>
      <c r="E355">
        <v>-6659</v>
      </c>
      <c r="F355" t="s">
        <v>8</v>
      </c>
      <c r="G355">
        <f t="shared" si="5"/>
        <v>2018</v>
      </c>
    </row>
    <row r="356" spans="1:7" x14ac:dyDescent="0.25">
      <c r="A356" t="s">
        <v>70</v>
      </c>
      <c r="B356" t="s">
        <v>61</v>
      </c>
      <c r="C356" t="s">
        <v>61</v>
      </c>
      <c r="D356" s="1">
        <v>44927</v>
      </c>
      <c r="E356">
        <v>-3007</v>
      </c>
      <c r="F356" t="s">
        <v>8</v>
      </c>
      <c r="G356">
        <f t="shared" si="5"/>
        <v>2023</v>
      </c>
    </row>
    <row r="357" spans="1:7" x14ac:dyDescent="0.25">
      <c r="A357" t="s">
        <v>70</v>
      </c>
      <c r="B357" t="s">
        <v>61</v>
      </c>
      <c r="C357" t="s">
        <v>61</v>
      </c>
      <c r="D357" s="1">
        <v>44562</v>
      </c>
      <c r="E357">
        <v>4356</v>
      </c>
      <c r="F357" t="s">
        <v>8</v>
      </c>
      <c r="G357">
        <f t="shared" si="5"/>
        <v>2022</v>
      </c>
    </row>
    <row r="358" spans="1:7" x14ac:dyDescent="0.25">
      <c r="A358" t="s">
        <v>70</v>
      </c>
      <c r="B358" t="s">
        <v>61</v>
      </c>
      <c r="C358" t="s">
        <v>61</v>
      </c>
      <c r="D358" s="1">
        <v>44197</v>
      </c>
      <c r="E358">
        <v>2795</v>
      </c>
      <c r="F358" t="s">
        <v>8</v>
      </c>
      <c r="G358">
        <f t="shared" si="5"/>
        <v>2021</v>
      </c>
    </row>
    <row r="359" spans="1:7" x14ac:dyDescent="0.25">
      <c r="A359" t="s">
        <v>70</v>
      </c>
      <c r="B359" t="s">
        <v>61</v>
      </c>
      <c r="C359" t="s">
        <v>61</v>
      </c>
      <c r="D359" s="1">
        <v>43831</v>
      </c>
      <c r="E359">
        <v>1216</v>
      </c>
      <c r="F359" t="s">
        <v>8</v>
      </c>
      <c r="G359">
        <f t="shared" si="5"/>
        <v>2020</v>
      </c>
    </row>
    <row r="360" spans="1:7" x14ac:dyDescent="0.25">
      <c r="A360" t="s">
        <v>70</v>
      </c>
      <c r="B360" t="s">
        <v>61</v>
      </c>
      <c r="C360" t="s">
        <v>61</v>
      </c>
      <c r="D360" s="1">
        <v>43466</v>
      </c>
      <c r="E360">
        <v>-1369</v>
      </c>
      <c r="F360" t="s">
        <v>8</v>
      </c>
      <c r="G360">
        <f t="shared" si="5"/>
        <v>2019</v>
      </c>
    </row>
    <row r="361" spans="1:7" x14ac:dyDescent="0.25">
      <c r="A361" t="s">
        <v>70</v>
      </c>
      <c r="B361" t="s">
        <v>61</v>
      </c>
      <c r="C361" t="s">
        <v>61</v>
      </c>
      <c r="D361" s="1">
        <v>43101</v>
      </c>
      <c r="E361">
        <v>-6659</v>
      </c>
      <c r="F361" t="s">
        <v>8</v>
      </c>
      <c r="G361">
        <f t="shared" si="5"/>
        <v>2018</v>
      </c>
    </row>
    <row r="362" spans="1:7" x14ac:dyDescent="0.25">
      <c r="A362" t="s">
        <v>71</v>
      </c>
      <c r="B362" t="s">
        <v>61</v>
      </c>
      <c r="C362" t="s">
        <v>61</v>
      </c>
      <c r="D362" s="1">
        <v>44927</v>
      </c>
      <c r="E362">
        <v>2454250</v>
      </c>
      <c r="F362" t="s">
        <v>8</v>
      </c>
      <c r="G362">
        <f t="shared" si="5"/>
        <v>2023</v>
      </c>
    </row>
    <row r="363" spans="1:7" x14ac:dyDescent="0.25">
      <c r="A363" t="s">
        <v>71</v>
      </c>
      <c r="B363" t="s">
        <v>61</v>
      </c>
      <c r="C363" t="s">
        <v>61</v>
      </c>
      <c r="D363" s="1">
        <v>44562</v>
      </c>
      <c r="E363">
        <v>2547640</v>
      </c>
      <c r="F363" t="s">
        <v>8</v>
      </c>
      <c r="G363">
        <f t="shared" si="5"/>
        <v>2022</v>
      </c>
    </row>
    <row r="364" spans="1:7" x14ac:dyDescent="0.25">
      <c r="A364" t="s">
        <v>71</v>
      </c>
      <c r="B364" t="s">
        <v>61</v>
      </c>
      <c r="C364" t="s">
        <v>61</v>
      </c>
      <c r="D364" s="1">
        <v>44197</v>
      </c>
      <c r="E364">
        <v>2541190</v>
      </c>
      <c r="F364" t="s">
        <v>8</v>
      </c>
      <c r="G364">
        <f t="shared" si="5"/>
        <v>2021</v>
      </c>
    </row>
    <row r="365" spans="1:7" x14ac:dyDescent="0.25">
      <c r="A365" t="s">
        <v>71</v>
      </c>
      <c r="B365" t="s">
        <v>61</v>
      </c>
      <c r="C365" t="s">
        <v>61</v>
      </c>
      <c r="D365" s="1">
        <v>43831</v>
      </c>
      <c r="E365">
        <v>2402816</v>
      </c>
      <c r="F365" t="s">
        <v>8</v>
      </c>
      <c r="G365">
        <f t="shared" si="5"/>
        <v>2020</v>
      </c>
    </row>
    <row r="366" spans="1:7" x14ac:dyDescent="0.25">
      <c r="A366" t="s">
        <v>71</v>
      </c>
      <c r="B366" t="s">
        <v>61</v>
      </c>
      <c r="C366" t="s">
        <v>61</v>
      </c>
      <c r="D366" s="1">
        <v>43466</v>
      </c>
      <c r="E366">
        <v>2274757</v>
      </c>
      <c r="F366" t="s">
        <v>8</v>
      </c>
      <c r="G366">
        <f t="shared" si="5"/>
        <v>2019</v>
      </c>
    </row>
    <row r="367" spans="1:7" ht="16.5" customHeight="1" x14ac:dyDescent="0.25">
      <c r="A367" t="s">
        <v>71</v>
      </c>
      <c r="B367" t="s">
        <v>61</v>
      </c>
      <c r="C367" t="s">
        <v>61</v>
      </c>
      <c r="D367" s="1">
        <v>43101</v>
      </c>
      <c r="E367">
        <v>2199865</v>
      </c>
      <c r="F367" t="s">
        <v>8</v>
      </c>
      <c r="G367">
        <f t="shared" si="5"/>
        <v>2018</v>
      </c>
    </row>
    <row r="368" spans="1:7" x14ac:dyDescent="0.25">
      <c r="A368" t="s">
        <v>74</v>
      </c>
      <c r="B368" t="s">
        <v>72</v>
      </c>
      <c r="C368" t="s">
        <v>7</v>
      </c>
      <c r="D368" s="1">
        <v>44927</v>
      </c>
      <c r="E368">
        <v>73871</v>
      </c>
      <c r="F368" t="s">
        <v>73</v>
      </c>
      <c r="G368">
        <f t="shared" si="5"/>
        <v>2023</v>
      </c>
    </row>
    <row r="369" spans="1:7" x14ac:dyDescent="0.25">
      <c r="A369" t="s">
        <v>74</v>
      </c>
      <c r="B369" t="s">
        <v>72</v>
      </c>
      <c r="C369" t="s">
        <v>7</v>
      </c>
      <c r="D369" s="1">
        <v>44562</v>
      </c>
      <c r="E369">
        <v>82536</v>
      </c>
      <c r="F369" t="s">
        <v>73</v>
      </c>
      <c r="G369">
        <f t="shared" si="5"/>
        <v>2022</v>
      </c>
    </row>
    <row r="370" spans="1:7" x14ac:dyDescent="0.25">
      <c r="A370" t="s">
        <v>74</v>
      </c>
      <c r="B370" t="s">
        <v>72</v>
      </c>
      <c r="C370" t="s">
        <v>7</v>
      </c>
      <c r="D370" s="1">
        <v>44197</v>
      </c>
      <c r="E370">
        <v>85919</v>
      </c>
      <c r="F370" t="s">
        <v>73</v>
      </c>
      <c r="G370">
        <f t="shared" si="5"/>
        <v>2021</v>
      </c>
    </row>
    <row r="371" spans="1:7" x14ac:dyDescent="0.25">
      <c r="A371" t="s">
        <v>74</v>
      </c>
      <c r="B371" t="s">
        <v>72</v>
      </c>
      <c r="C371" t="s">
        <v>7</v>
      </c>
      <c r="D371" s="1">
        <v>43831</v>
      </c>
      <c r="E371">
        <v>79500</v>
      </c>
      <c r="F371" t="s">
        <v>73</v>
      </c>
      <c r="G371">
        <f t="shared" si="5"/>
        <v>2020</v>
      </c>
    </row>
    <row r="372" spans="1:7" x14ac:dyDescent="0.25">
      <c r="A372" t="s">
        <v>74</v>
      </c>
      <c r="B372" t="s">
        <v>72</v>
      </c>
      <c r="C372" t="s">
        <v>7</v>
      </c>
      <c r="D372" s="1">
        <v>43466</v>
      </c>
      <c r="E372">
        <v>28452</v>
      </c>
      <c r="F372" t="s">
        <v>73</v>
      </c>
      <c r="G372">
        <f t="shared" si="5"/>
        <v>2019</v>
      </c>
    </row>
    <row r="373" spans="1:7" x14ac:dyDescent="0.25">
      <c r="A373" t="s">
        <v>74</v>
      </c>
      <c r="B373" t="s">
        <v>72</v>
      </c>
      <c r="C373" t="s">
        <v>7</v>
      </c>
      <c r="D373" s="1">
        <v>43101</v>
      </c>
      <c r="E373">
        <v>18696</v>
      </c>
      <c r="F373" t="s">
        <v>73</v>
      </c>
      <c r="G373">
        <f t="shared" si="5"/>
        <v>2018</v>
      </c>
    </row>
    <row r="374" spans="1:7" x14ac:dyDescent="0.25">
      <c r="A374" t="s">
        <v>75</v>
      </c>
      <c r="B374" t="s">
        <v>72</v>
      </c>
      <c r="C374" t="s">
        <v>7</v>
      </c>
      <c r="D374" s="1">
        <v>44927</v>
      </c>
      <c r="E374">
        <v>3378</v>
      </c>
      <c r="F374" t="s">
        <v>73</v>
      </c>
      <c r="G374">
        <f t="shared" si="5"/>
        <v>2023</v>
      </c>
    </row>
    <row r="375" spans="1:7" x14ac:dyDescent="0.25">
      <c r="A375" t="s">
        <v>75</v>
      </c>
      <c r="B375" t="s">
        <v>72</v>
      </c>
      <c r="C375" t="s">
        <v>7</v>
      </c>
      <c r="D375" s="1">
        <v>44562</v>
      </c>
      <c r="E375">
        <v>1281</v>
      </c>
      <c r="F375" t="s">
        <v>73</v>
      </c>
      <c r="G375">
        <f t="shared" si="5"/>
        <v>2022</v>
      </c>
    </row>
    <row r="376" spans="1:7" x14ac:dyDescent="0.25">
      <c r="A376" t="s">
        <v>75</v>
      </c>
      <c r="B376" t="s">
        <v>72</v>
      </c>
      <c r="C376" t="s">
        <v>7</v>
      </c>
      <c r="D376" s="1">
        <v>44197</v>
      </c>
      <c r="E376">
        <v>-4</v>
      </c>
      <c r="F376" t="s">
        <v>73</v>
      </c>
      <c r="G376">
        <f t="shared" si="5"/>
        <v>2021</v>
      </c>
    </row>
    <row r="377" spans="1:7" x14ac:dyDescent="0.25">
      <c r="A377" t="s">
        <v>75</v>
      </c>
      <c r="B377" t="s">
        <v>72</v>
      </c>
      <c r="C377" t="s">
        <v>7</v>
      </c>
      <c r="D377" s="1">
        <v>43831</v>
      </c>
      <c r="E377">
        <v>197</v>
      </c>
      <c r="F377" t="s">
        <v>73</v>
      </c>
      <c r="G377">
        <f t="shared" si="5"/>
        <v>2020</v>
      </c>
    </row>
    <row r="378" spans="1:7" x14ac:dyDescent="0.25">
      <c r="A378" t="s">
        <v>75</v>
      </c>
      <c r="B378" t="s">
        <v>72</v>
      </c>
      <c r="C378" t="s">
        <v>7</v>
      </c>
      <c r="D378" s="1">
        <v>43466</v>
      </c>
      <c r="E378">
        <v>75</v>
      </c>
      <c r="F378" t="s">
        <v>73</v>
      </c>
      <c r="G378">
        <f t="shared" si="5"/>
        <v>2019</v>
      </c>
    </row>
    <row r="379" spans="1:7" x14ac:dyDescent="0.25">
      <c r="A379" t="s">
        <v>75</v>
      </c>
      <c r="B379" t="s">
        <v>72</v>
      </c>
      <c r="C379" t="s">
        <v>7</v>
      </c>
      <c r="D379" s="1">
        <v>43101</v>
      </c>
      <c r="E379">
        <v>504</v>
      </c>
      <c r="F379" t="s">
        <v>73</v>
      </c>
      <c r="G379">
        <f t="shared" si="5"/>
        <v>2018</v>
      </c>
    </row>
    <row r="380" spans="1:7" x14ac:dyDescent="0.25">
      <c r="A380" t="s">
        <v>68</v>
      </c>
      <c r="B380" t="s">
        <v>72</v>
      </c>
      <c r="C380" t="s">
        <v>7</v>
      </c>
      <c r="D380" s="1">
        <v>44927</v>
      </c>
      <c r="E380">
        <v>6920</v>
      </c>
      <c r="F380" t="s">
        <v>73</v>
      </c>
      <c r="G380">
        <f t="shared" si="5"/>
        <v>2023</v>
      </c>
    </row>
    <row r="381" spans="1:7" x14ac:dyDescent="0.25">
      <c r="A381" t="s">
        <v>68</v>
      </c>
      <c r="B381" t="s">
        <v>72</v>
      </c>
      <c r="C381" t="s">
        <v>7</v>
      </c>
      <c r="D381" s="1">
        <v>44562</v>
      </c>
      <c r="E381">
        <v>7170</v>
      </c>
      <c r="F381" t="s">
        <v>73</v>
      </c>
      <c r="G381">
        <f t="shared" si="5"/>
        <v>2022</v>
      </c>
    </row>
    <row r="382" spans="1:7" x14ac:dyDescent="0.25">
      <c r="A382" t="s">
        <v>68</v>
      </c>
      <c r="B382" t="s">
        <v>72</v>
      </c>
      <c r="C382" t="s">
        <v>7</v>
      </c>
      <c r="D382" s="1">
        <v>44197</v>
      </c>
      <c r="E382">
        <v>7470</v>
      </c>
      <c r="F382" t="s">
        <v>73</v>
      </c>
      <c r="G382">
        <f t="shared" si="5"/>
        <v>2021</v>
      </c>
    </row>
    <row r="383" spans="1:7" x14ac:dyDescent="0.25">
      <c r="A383" t="s">
        <v>68</v>
      </c>
      <c r="B383" t="s">
        <v>72</v>
      </c>
      <c r="C383" t="s">
        <v>7</v>
      </c>
      <c r="D383" s="1">
        <v>43831</v>
      </c>
      <c r="E383">
        <v>7546</v>
      </c>
      <c r="F383" t="s">
        <v>73</v>
      </c>
      <c r="G383">
        <f t="shared" si="5"/>
        <v>2020</v>
      </c>
    </row>
    <row r="384" spans="1:7" x14ac:dyDescent="0.25">
      <c r="A384" t="s">
        <v>68</v>
      </c>
      <c r="B384" t="s">
        <v>72</v>
      </c>
      <c r="C384" t="s">
        <v>7</v>
      </c>
      <c r="D384" s="1">
        <v>43466</v>
      </c>
      <c r="E384">
        <v>2050</v>
      </c>
      <c r="F384" t="s">
        <v>73</v>
      </c>
      <c r="G384">
        <f t="shared" si="5"/>
        <v>2019</v>
      </c>
    </row>
    <row r="385" spans="1:7" x14ac:dyDescent="0.25">
      <c r="A385" t="s">
        <v>68</v>
      </c>
      <c r="B385" t="s">
        <v>72</v>
      </c>
      <c r="C385" t="s">
        <v>7</v>
      </c>
      <c r="D385" s="1">
        <v>43101</v>
      </c>
      <c r="E385">
        <v>1093</v>
      </c>
      <c r="F385" t="s">
        <v>73</v>
      </c>
      <c r="G385">
        <f t="shared" si="5"/>
        <v>2018</v>
      </c>
    </row>
    <row r="386" spans="1:7" x14ac:dyDescent="0.25">
      <c r="A386" t="s">
        <v>76</v>
      </c>
      <c r="B386" t="s">
        <v>72</v>
      </c>
      <c r="C386" t="s">
        <v>7</v>
      </c>
      <c r="D386" s="1">
        <v>44927</v>
      </c>
      <c r="E386">
        <v>2629</v>
      </c>
      <c r="F386" t="s">
        <v>73</v>
      </c>
      <c r="G386">
        <f t="shared" si="5"/>
        <v>2023</v>
      </c>
    </row>
    <row r="387" spans="1:7" x14ac:dyDescent="0.25">
      <c r="A387" t="s">
        <v>76</v>
      </c>
      <c r="B387" t="s">
        <v>72</v>
      </c>
      <c r="C387" t="s">
        <v>7</v>
      </c>
      <c r="D387" s="1">
        <v>44562</v>
      </c>
      <c r="E387">
        <v>7532</v>
      </c>
      <c r="F387" t="s">
        <v>73</v>
      </c>
      <c r="G387">
        <f t="shared" ref="G387:G450" si="6">YEAR(D387)</f>
        <v>2022</v>
      </c>
    </row>
    <row r="388" spans="1:7" x14ac:dyDescent="0.25">
      <c r="A388" t="s">
        <v>76</v>
      </c>
      <c r="B388" t="s">
        <v>72</v>
      </c>
      <c r="C388" t="s">
        <v>7</v>
      </c>
      <c r="D388" s="1">
        <v>44197</v>
      </c>
      <c r="E388">
        <v>2694</v>
      </c>
      <c r="F388" t="s">
        <v>73</v>
      </c>
      <c r="G388">
        <f t="shared" si="6"/>
        <v>2021</v>
      </c>
    </row>
    <row r="389" spans="1:7" x14ac:dyDescent="0.25">
      <c r="A389" t="s">
        <v>76</v>
      </c>
      <c r="B389" t="s">
        <v>72</v>
      </c>
      <c r="C389" t="s">
        <v>7</v>
      </c>
      <c r="D389" s="1">
        <v>43831</v>
      </c>
      <c r="E389">
        <v>5058</v>
      </c>
      <c r="F389" t="s">
        <v>73</v>
      </c>
      <c r="G389">
        <f t="shared" si="6"/>
        <v>2020</v>
      </c>
    </row>
    <row r="390" spans="1:7" x14ac:dyDescent="0.25">
      <c r="A390" t="s">
        <v>76</v>
      </c>
      <c r="B390" t="s">
        <v>72</v>
      </c>
      <c r="C390" t="s">
        <v>7</v>
      </c>
      <c r="D390" s="1">
        <v>43466</v>
      </c>
      <c r="E390">
        <v>-162</v>
      </c>
      <c r="F390" t="s">
        <v>73</v>
      </c>
      <c r="G390">
        <f t="shared" si="6"/>
        <v>2019</v>
      </c>
    </row>
    <row r="391" spans="1:7" x14ac:dyDescent="0.25">
      <c r="A391" t="s">
        <v>76</v>
      </c>
      <c r="B391" t="s">
        <v>72</v>
      </c>
      <c r="C391" t="s">
        <v>7</v>
      </c>
      <c r="D391" s="1">
        <v>43101</v>
      </c>
      <c r="E391">
        <v>1453</v>
      </c>
      <c r="F391" t="s">
        <v>73</v>
      </c>
      <c r="G391">
        <f t="shared" si="6"/>
        <v>2018</v>
      </c>
    </row>
    <row r="392" spans="1:7" x14ac:dyDescent="0.25">
      <c r="A392" t="s">
        <v>77</v>
      </c>
      <c r="B392" t="s">
        <v>72</v>
      </c>
      <c r="C392" t="s">
        <v>7</v>
      </c>
      <c r="D392" s="1">
        <v>44927</v>
      </c>
      <c r="E392">
        <v>-381</v>
      </c>
      <c r="F392" t="s">
        <v>73</v>
      </c>
      <c r="G392">
        <f t="shared" si="6"/>
        <v>2023</v>
      </c>
    </row>
    <row r="393" spans="1:7" x14ac:dyDescent="0.25">
      <c r="A393" t="s">
        <v>77</v>
      </c>
      <c r="B393" t="s">
        <v>72</v>
      </c>
      <c r="C393" t="s">
        <v>7</v>
      </c>
      <c r="D393" s="1">
        <v>44562</v>
      </c>
      <c r="E393">
        <v>532</v>
      </c>
      <c r="F393" t="s">
        <v>73</v>
      </c>
      <c r="G393">
        <f t="shared" si="6"/>
        <v>2022</v>
      </c>
    </row>
    <row r="394" spans="1:7" x14ac:dyDescent="0.25">
      <c r="A394" t="s">
        <v>77</v>
      </c>
      <c r="B394" t="s">
        <v>72</v>
      </c>
      <c r="C394" t="s">
        <v>7</v>
      </c>
      <c r="D394" s="1">
        <v>44197</v>
      </c>
      <c r="E394">
        <v>2722</v>
      </c>
      <c r="F394" t="s">
        <v>73</v>
      </c>
      <c r="G394">
        <f t="shared" si="6"/>
        <v>2021</v>
      </c>
    </row>
    <row r="395" spans="1:7" x14ac:dyDescent="0.25">
      <c r="A395" t="s">
        <v>77</v>
      </c>
      <c r="B395" t="s">
        <v>72</v>
      </c>
      <c r="C395" t="s">
        <v>7</v>
      </c>
      <c r="D395" s="1">
        <v>43831</v>
      </c>
      <c r="E395">
        <v>348</v>
      </c>
      <c r="F395" t="s">
        <v>73</v>
      </c>
      <c r="G395">
        <f t="shared" si="6"/>
        <v>2020</v>
      </c>
    </row>
    <row r="396" spans="1:7" x14ac:dyDescent="0.25">
      <c r="A396" t="s">
        <v>77</v>
      </c>
      <c r="B396" t="s">
        <v>72</v>
      </c>
      <c r="C396" t="s">
        <v>7</v>
      </c>
      <c r="D396" s="1">
        <v>43466</v>
      </c>
      <c r="E396">
        <v>-2944</v>
      </c>
      <c r="F396" t="s">
        <v>73</v>
      </c>
      <c r="G396">
        <f t="shared" si="6"/>
        <v>2019</v>
      </c>
    </row>
    <row r="397" spans="1:7" x14ac:dyDescent="0.25">
      <c r="A397" t="s">
        <v>77</v>
      </c>
      <c r="B397" t="s">
        <v>72</v>
      </c>
      <c r="C397" t="s">
        <v>7</v>
      </c>
      <c r="D397" s="1">
        <v>43101</v>
      </c>
      <c r="E397">
        <v>-765</v>
      </c>
      <c r="F397" t="s">
        <v>73</v>
      </c>
      <c r="G397">
        <f t="shared" si="6"/>
        <v>2018</v>
      </c>
    </row>
    <row r="398" spans="1:7" x14ac:dyDescent="0.25">
      <c r="A398" t="s">
        <v>78</v>
      </c>
      <c r="B398" t="s">
        <v>72</v>
      </c>
      <c r="C398" t="s">
        <v>7</v>
      </c>
      <c r="D398" s="1">
        <v>44927</v>
      </c>
      <c r="E398">
        <v>-49881</v>
      </c>
      <c r="F398" t="s">
        <v>73</v>
      </c>
      <c r="G398">
        <f t="shared" si="6"/>
        <v>2023</v>
      </c>
    </row>
    <row r="399" spans="1:7" x14ac:dyDescent="0.25">
      <c r="A399" t="s">
        <v>78</v>
      </c>
      <c r="B399" t="s">
        <v>72</v>
      </c>
      <c r="C399" t="s">
        <v>7</v>
      </c>
      <c r="D399" s="1">
        <v>44562</v>
      </c>
      <c r="E399">
        <v>24321</v>
      </c>
      <c r="F399" t="s">
        <v>73</v>
      </c>
      <c r="G399">
        <f t="shared" si="6"/>
        <v>2022</v>
      </c>
    </row>
    <row r="400" spans="1:7" x14ac:dyDescent="0.25">
      <c r="A400" t="s">
        <v>78</v>
      </c>
      <c r="B400" t="s">
        <v>72</v>
      </c>
      <c r="C400" t="s">
        <v>7</v>
      </c>
      <c r="D400" s="1">
        <v>44197</v>
      </c>
      <c r="E400">
        <v>-15846</v>
      </c>
      <c r="F400" t="s">
        <v>73</v>
      </c>
      <c r="G400">
        <f t="shared" si="6"/>
        <v>2021</v>
      </c>
    </row>
    <row r="401" spans="1:7" x14ac:dyDescent="0.25">
      <c r="A401" t="s">
        <v>78</v>
      </c>
      <c r="B401" t="s">
        <v>72</v>
      </c>
      <c r="C401" t="s">
        <v>7</v>
      </c>
      <c r="D401" s="1">
        <v>43831</v>
      </c>
      <c r="E401">
        <v>20435</v>
      </c>
      <c r="F401" t="s">
        <v>73</v>
      </c>
      <c r="G401">
        <f t="shared" si="6"/>
        <v>2020</v>
      </c>
    </row>
    <row r="402" spans="1:7" x14ac:dyDescent="0.25">
      <c r="A402" t="s">
        <v>78</v>
      </c>
      <c r="B402" t="s">
        <v>72</v>
      </c>
      <c r="C402" t="s">
        <v>7</v>
      </c>
      <c r="D402" s="1">
        <v>43466</v>
      </c>
      <c r="E402">
        <v>-71083</v>
      </c>
      <c r="F402" t="s">
        <v>73</v>
      </c>
      <c r="G402">
        <f t="shared" si="6"/>
        <v>2019</v>
      </c>
    </row>
    <row r="403" spans="1:7" x14ac:dyDescent="0.25">
      <c r="A403" t="s">
        <v>78</v>
      </c>
      <c r="B403" t="s">
        <v>72</v>
      </c>
      <c r="C403" t="s">
        <v>7</v>
      </c>
      <c r="D403" s="1">
        <v>43101</v>
      </c>
      <c r="E403">
        <v>5968</v>
      </c>
      <c r="F403" t="s">
        <v>73</v>
      </c>
      <c r="G403">
        <f t="shared" si="6"/>
        <v>2018</v>
      </c>
    </row>
    <row r="404" spans="1:7" x14ac:dyDescent="0.25">
      <c r="A404" t="s">
        <v>24</v>
      </c>
      <c r="B404" t="s">
        <v>72</v>
      </c>
      <c r="C404" t="s">
        <v>7</v>
      </c>
      <c r="D404" s="1">
        <v>44927</v>
      </c>
      <c r="E404">
        <v>1234835</v>
      </c>
      <c r="F404" t="s">
        <v>73</v>
      </c>
      <c r="G404">
        <f t="shared" si="6"/>
        <v>2023</v>
      </c>
    </row>
    <row r="405" spans="1:7" x14ac:dyDescent="0.25">
      <c r="A405" t="s">
        <v>24</v>
      </c>
      <c r="B405" t="s">
        <v>72</v>
      </c>
      <c r="C405" t="s">
        <v>7</v>
      </c>
      <c r="D405" s="1">
        <v>44562</v>
      </c>
      <c r="E405">
        <v>1312681</v>
      </c>
      <c r="F405" t="s">
        <v>73</v>
      </c>
      <c r="G405">
        <f t="shared" si="6"/>
        <v>2022</v>
      </c>
    </row>
    <row r="406" spans="1:7" x14ac:dyDescent="0.25">
      <c r="A406" t="s">
        <v>24</v>
      </c>
      <c r="B406" t="s">
        <v>72</v>
      </c>
      <c r="C406" t="s">
        <v>7</v>
      </c>
      <c r="D406" s="1">
        <v>44197</v>
      </c>
      <c r="E406">
        <v>1243856</v>
      </c>
      <c r="F406" t="s">
        <v>73</v>
      </c>
      <c r="G406">
        <f t="shared" si="6"/>
        <v>2021</v>
      </c>
    </row>
    <row r="407" spans="1:7" x14ac:dyDescent="0.25">
      <c r="A407" t="s">
        <v>24</v>
      </c>
      <c r="B407" t="s">
        <v>72</v>
      </c>
      <c r="C407" t="s">
        <v>7</v>
      </c>
      <c r="D407" s="1">
        <v>43831</v>
      </c>
      <c r="E407">
        <v>1220254</v>
      </c>
      <c r="F407" t="s">
        <v>73</v>
      </c>
      <c r="G407">
        <f t="shared" si="6"/>
        <v>2020</v>
      </c>
    </row>
    <row r="408" spans="1:7" x14ac:dyDescent="0.25">
      <c r="A408" t="s">
        <v>24</v>
      </c>
      <c r="B408" t="s">
        <v>72</v>
      </c>
      <c r="C408" t="s">
        <v>7</v>
      </c>
      <c r="D408" s="1">
        <v>43466</v>
      </c>
      <c r="E408">
        <v>1060423</v>
      </c>
      <c r="F408" t="s">
        <v>73</v>
      </c>
      <c r="G408">
        <f t="shared" si="6"/>
        <v>2019</v>
      </c>
    </row>
    <row r="409" spans="1:7" x14ac:dyDescent="0.25">
      <c r="A409" t="s">
        <v>24</v>
      </c>
      <c r="B409" t="s">
        <v>72</v>
      </c>
      <c r="C409" t="s">
        <v>7</v>
      </c>
      <c r="D409" s="1">
        <v>43101</v>
      </c>
      <c r="E409">
        <v>1146506</v>
      </c>
      <c r="F409" t="s">
        <v>73</v>
      </c>
      <c r="G409">
        <f t="shared" si="6"/>
        <v>2018</v>
      </c>
    </row>
    <row r="410" spans="1:7" x14ac:dyDescent="0.25">
      <c r="A410" t="s">
        <v>79</v>
      </c>
      <c r="B410" t="s">
        <v>72</v>
      </c>
      <c r="C410" t="s">
        <v>7</v>
      </c>
      <c r="D410" s="1">
        <v>44927</v>
      </c>
      <c r="E410">
        <v>-1433</v>
      </c>
      <c r="F410" t="s">
        <v>73</v>
      </c>
      <c r="G410">
        <f t="shared" si="6"/>
        <v>2023</v>
      </c>
    </row>
    <row r="411" spans="1:7" x14ac:dyDescent="0.25">
      <c r="A411" t="s">
        <v>79</v>
      </c>
      <c r="B411" t="s">
        <v>72</v>
      </c>
      <c r="C411" t="s">
        <v>7</v>
      </c>
      <c r="D411" s="1">
        <v>44562</v>
      </c>
      <c r="E411">
        <v>-2265</v>
      </c>
      <c r="F411" t="s">
        <v>73</v>
      </c>
      <c r="G411">
        <f t="shared" si="6"/>
        <v>2022</v>
      </c>
    </row>
    <row r="412" spans="1:7" x14ac:dyDescent="0.25">
      <c r="A412" t="s">
        <v>79</v>
      </c>
      <c r="B412" t="s">
        <v>72</v>
      </c>
      <c r="C412" t="s">
        <v>7</v>
      </c>
      <c r="D412" s="1">
        <v>44197</v>
      </c>
      <c r="E412">
        <v>-738</v>
      </c>
      <c r="F412" t="s">
        <v>73</v>
      </c>
      <c r="G412">
        <f t="shared" si="6"/>
        <v>2021</v>
      </c>
    </row>
    <row r="413" spans="1:7" x14ac:dyDescent="0.25">
      <c r="A413" t="s">
        <v>79</v>
      </c>
      <c r="B413" t="s">
        <v>72</v>
      </c>
      <c r="C413" t="s">
        <v>7</v>
      </c>
      <c r="D413" s="1">
        <v>43831</v>
      </c>
      <c r="E413">
        <v>-12075</v>
      </c>
      <c r="F413" t="s">
        <v>73</v>
      </c>
      <c r="G413">
        <f t="shared" si="6"/>
        <v>2020</v>
      </c>
    </row>
    <row r="414" spans="1:7" x14ac:dyDescent="0.25">
      <c r="A414" t="s">
        <v>79</v>
      </c>
      <c r="B414" t="s">
        <v>72</v>
      </c>
      <c r="C414" t="s">
        <v>7</v>
      </c>
      <c r="D414" s="1">
        <v>43466</v>
      </c>
      <c r="E414">
        <v>-27299</v>
      </c>
      <c r="F414" t="s">
        <v>73</v>
      </c>
      <c r="G414">
        <f t="shared" si="6"/>
        <v>2019</v>
      </c>
    </row>
    <row r="415" spans="1:7" x14ac:dyDescent="0.25">
      <c r="A415" t="s">
        <v>79</v>
      </c>
      <c r="B415" t="s">
        <v>72</v>
      </c>
      <c r="C415" t="s">
        <v>7</v>
      </c>
      <c r="D415" s="1">
        <v>43101</v>
      </c>
      <c r="E415">
        <v>-13695</v>
      </c>
      <c r="F415" t="s">
        <v>73</v>
      </c>
      <c r="G415">
        <f t="shared" si="6"/>
        <v>2018</v>
      </c>
    </row>
    <row r="416" spans="1:7" x14ac:dyDescent="0.25">
      <c r="A416" t="s">
        <v>80</v>
      </c>
      <c r="B416" t="s">
        <v>72</v>
      </c>
      <c r="C416" t="s">
        <v>7</v>
      </c>
      <c r="D416" s="1">
        <v>44927</v>
      </c>
      <c r="E416">
        <v>-14717</v>
      </c>
      <c r="F416" t="s">
        <v>73</v>
      </c>
      <c r="G416">
        <f t="shared" si="6"/>
        <v>2023</v>
      </c>
    </row>
    <row r="417" spans="1:7" x14ac:dyDescent="0.25">
      <c r="A417" t="s">
        <v>80</v>
      </c>
      <c r="B417" t="s">
        <v>72</v>
      </c>
      <c r="C417" t="s">
        <v>7</v>
      </c>
      <c r="D417" s="1">
        <v>44562</v>
      </c>
      <c r="E417">
        <v>-21014</v>
      </c>
      <c r="F417" t="s">
        <v>73</v>
      </c>
      <c r="G417">
        <f t="shared" si="6"/>
        <v>2022</v>
      </c>
    </row>
    <row r="418" spans="1:7" x14ac:dyDescent="0.25">
      <c r="A418" t="s">
        <v>80</v>
      </c>
      <c r="B418" t="s">
        <v>72</v>
      </c>
      <c r="C418" t="s">
        <v>7</v>
      </c>
      <c r="D418" s="1">
        <v>44197</v>
      </c>
      <c r="E418">
        <v>-21119</v>
      </c>
      <c r="F418" t="s">
        <v>73</v>
      </c>
      <c r="G418">
        <f t="shared" si="6"/>
        <v>2021</v>
      </c>
    </row>
    <row r="419" spans="1:7" x14ac:dyDescent="0.25">
      <c r="A419" t="s">
        <v>80</v>
      </c>
      <c r="B419" t="s">
        <v>72</v>
      </c>
      <c r="C419" t="s">
        <v>7</v>
      </c>
      <c r="D419" s="1">
        <v>43831</v>
      </c>
      <c r="E419">
        <v>-25862</v>
      </c>
      <c r="F419" t="s">
        <v>73</v>
      </c>
      <c r="G419">
        <f t="shared" si="6"/>
        <v>2020</v>
      </c>
    </row>
    <row r="420" spans="1:7" x14ac:dyDescent="0.25">
      <c r="A420" t="s">
        <v>80</v>
      </c>
      <c r="B420" t="s">
        <v>72</v>
      </c>
      <c r="C420" t="s">
        <v>7</v>
      </c>
      <c r="D420" s="1">
        <v>43466</v>
      </c>
      <c r="E420">
        <v>-32444</v>
      </c>
      <c r="F420" t="s">
        <v>73</v>
      </c>
      <c r="G420">
        <f t="shared" si="6"/>
        <v>2019</v>
      </c>
    </row>
    <row r="421" spans="1:7" x14ac:dyDescent="0.25">
      <c r="A421" t="s">
        <v>80</v>
      </c>
      <c r="B421" t="s">
        <v>72</v>
      </c>
      <c r="C421" t="s">
        <v>7</v>
      </c>
      <c r="D421" s="1">
        <v>43101</v>
      </c>
      <c r="E421">
        <v>-34025</v>
      </c>
      <c r="F421" t="s">
        <v>73</v>
      </c>
      <c r="G421">
        <f t="shared" si="6"/>
        <v>2018</v>
      </c>
    </row>
    <row r="422" spans="1:7" x14ac:dyDescent="0.25">
      <c r="A422" t="s">
        <v>81</v>
      </c>
      <c r="B422" t="s">
        <v>72</v>
      </c>
      <c r="C422" t="s">
        <v>7</v>
      </c>
      <c r="D422" s="1">
        <v>44927</v>
      </c>
      <c r="E422">
        <v>64</v>
      </c>
      <c r="F422" t="s">
        <v>73</v>
      </c>
      <c r="G422">
        <f t="shared" si="6"/>
        <v>2023</v>
      </c>
    </row>
    <row r="423" spans="1:7" x14ac:dyDescent="0.25">
      <c r="A423" t="s">
        <v>81</v>
      </c>
      <c r="B423" t="s">
        <v>72</v>
      </c>
      <c r="C423" t="s">
        <v>7</v>
      </c>
      <c r="D423" s="1">
        <v>44562</v>
      </c>
      <c r="E423">
        <v>56</v>
      </c>
      <c r="F423" t="s">
        <v>73</v>
      </c>
      <c r="G423">
        <f t="shared" si="6"/>
        <v>2022</v>
      </c>
    </row>
    <row r="424" spans="1:7" x14ac:dyDescent="0.25">
      <c r="A424" t="s">
        <v>81</v>
      </c>
      <c r="B424" t="s">
        <v>72</v>
      </c>
      <c r="C424" t="s">
        <v>7</v>
      </c>
      <c r="D424" s="1">
        <v>44197</v>
      </c>
      <c r="E424">
        <v>45</v>
      </c>
      <c r="F424" t="s">
        <v>73</v>
      </c>
      <c r="G424">
        <f t="shared" si="6"/>
        <v>2021</v>
      </c>
    </row>
    <row r="425" spans="1:7" x14ac:dyDescent="0.25">
      <c r="A425" t="s">
        <v>81</v>
      </c>
      <c r="B425" t="s">
        <v>72</v>
      </c>
      <c r="C425" t="s">
        <v>7</v>
      </c>
      <c r="D425" s="1">
        <v>43831</v>
      </c>
      <c r="E425">
        <v>94</v>
      </c>
      <c r="F425" t="s">
        <v>73</v>
      </c>
      <c r="G425">
        <f t="shared" si="6"/>
        <v>2020</v>
      </c>
    </row>
    <row r="426" spans="1:7" x14ac:dyDescent="0.25">
      <c r="A426" t="s">
        <v>81</v>
      </c>
      <c r="B426" t="s">
        <v>72</v>
      </c>
      <c r="C426" t="s">
        <v>7</v>
      </c>
      <c r="D426" s="1">
        <v>43466</v>
      </c>
      <c r="E426">
        <v>37</v>
      </c>
      <c r="F426" t="s">
        <v>73</v>
      </c>
      <c r="G426">
        <f t="shared" si="6"/>
        <v>2019</v>
      </c>
    </row>
    <row r="427" spans="1:7" x14ac:dyDescent="0.25">
      <c r="A427" t="s">
        <v>81</v>
      </c>
      <c r="B427" t="s">
        <v>72</v>
      </c>
      <c r="C427" t="s">
        <v>7</v>
      </c>
      <c r="D427" s="1">
        <v>43101</v>
      </c>
      <c r="E427">
        <v>29</v>
      </c>
      <c r="F427" t="s">
        <v>73</v>
      </c>
      <c r="G427">
        <f t="shared" si="6"/>
        <v>2018</v>
      </c>
    </row>
    <row r="428" spans="1:7" x14ac:dyDescent="0.25">
      <c r="A428" t="s">
        <v>27</v>
      </c>
      <c r="B428" t="s">
        <v>72</v>
      </c>
      <c r="C428" t="s">
        <v>7</v>
      </c>
      <c r="D428" s="1">
        <v>44927</v>
      </c>
      <c r="E428">
        <v>-16086</v>
      </c>
      <c r="F428" t="s">
        <v>73</v>
      </c>
      <c r="G428">
        <f t="shared" si="6"/>
        <v>2023</v>
      </c>
    </row>
    <row r="429" spans="1:7" x14ac:dyDescent="0.25">
      <c r="A429" t="s">
        <v>27</v>
      </c>
      <c r="B429" t="s">
        <v>72</v>
      </c>
      <c r="C429" t="s">
        <v>7</v>
      </c>
      <c r="D429" s="1">
        <v>44562</v>
      </c>
      <c r="E429">
        <v>-23223</v>
      </c>
      <c r="F429" t="s">
        <v>73</v>
      </c>
      <c r="G429">
        <f t="shared" si="6"/>
        <v>2022</v>
      </c>
    </row>
    <row r="430" spans="1:7" x14ac:dyDescent="0.25">
      <c r="A430" t="s">
        <v>27</v>
      </c>
      <c r="B430" t="s">
        <v>72</v>
      </c>
      <c r="C430" t="s">
        <v>7</v>
      </c>
      <c r="D430" s="1">
        <v>44197</v>
      </c>
      <c r="E430">
        <v>-21812</v>
      </c>
      <c r="F430" t="s">
        <v>73</v>
      </c>
      <c r="G430">
        <f t="shared" si="6"/>
        <v>2021</v>
      </c>
    </row>
    <row r="431" spans="1:7" x14ac:dyDescent="0.25">
      <c r="A431" t="s">
        <v>27</v>
      </c>
      <c r="B431" t="s">
        <v>72</v>
      </c>
      <c r="C431" t="s">
        <v>7</v>
      </c>
      <c r="D431" s="1">
        <v>43831</v>
      </c>
      <c r="E431">
        <v>-37843</v>
      </c>
      <c r="F431" t="s">
        <v>73</v>
      </c>
      <c r="G431">
        <f t="shared" si="6"/>
        <v>2020</v>
      </c>
    </row>
    <row r="432" spans="1:7" x14ac:dyDescent="0.25">
      <c r="A432" t="s">
        <v>27</v>
      </c>
      <c r="B432" t="s">
        <v>72</v>
      </c>
      <c r="C432" t="s">
        <v>7</v>
      </c>
      <c r="D432" s="1">
        <v>43466</v>
      </c>
      <c r="E432">
        <v>-59706</v>
      </c>
      <c r="F432" t="s">
        <v>73</v>
      </c>
      <c r="G432">
        <f t="shared" si="6"/>
        <v>2019</v>
      </c>
    </row>
    <row r="433" spans="1:7" x14ac:dyDescent="0.25">
      <c r="A433" t="s">
        <v>27</v>
      </c>
      <c r="B433" t="s">
        <v>72</v>
      </c>
      <c r="C433" t="s">
        <v>7</v>
      </c>
      <c r="D433" s="1">
        <v>43101</v>
      </c>
      <c r="E433">
        <v>-47691</v>
      </c>
      <c r="F433" t="s">
        <v>73</v>
      </c>
      <c r="G433">
        <f t="shared" si="6"/>
        <v>2018</v>
      </c>
    </row>
    <row r="434" spans="1:7" x14ac:dyDescent="0.25">
      <c r="A434" t="s">
        <v>82</v>
      </c>
      <c r="B434" t="s">
        <v>72</v>
      </c>
      <c r="C434" t="s">
        <v>7</v>
      </c>
      <c r="D434" s="1">
        <v>44927</v>
      </c>
      <c r="E434">
        <v>-52092</v>
      </c>
      <c r="F434" t="s">
        <v>73</v>
      </c>
      <c r="G434">
        <f t="shared" si="6"/>
        <v>2023</v>
      </c>
    </row>
    <row r="435" spans="1:7" x14ac:dyDescent="0.25">
      <c r="A435" t="s">
        <v>82</v>
      </c>
      <c r="B435" t="s">
        <v>72</v>
      </c>
      <c r="C435" t="s">
        <v>7</v>
      </c>
      <c r="D435" s="1">
        <v>44562</v>
      </c>
      <c r="E435">
        <v>-50150</v>
      </c>
      <c r="F435" t="s">
        <v>73</v>
      </c>
      <c r="G435">
        <f t="shared" si="6"/>
        <v>2022</v>
      </c>
    </row>
    <row r="436" spans="1:7" x14ac:dyDescent="0.25">
      <c r="A436" t="s">
        <v>82</v>
      </c>
      <c r="B436" t="s">
        <v>72</v>
      </c>
      <c r="C436" t="s">
        <v>7</v>
      </c>
      <c r="D436" s="1">
        <v>44197</v>
      </c>
      <c r="E436">
        <v>-48275</v>
      </c>
      <c r="F436" t="s">
        <v>73</v>
      </c>
      <c r="G436">
        <f t="shared" si="6"/>
        <v>2021</v>
      </c>
    </row>
    <row r="437" spans="1:7" x14ac:dyDescent="0.25">
      <c r="A437" t="s">
        <v>82</v>
      </c>
      <c r="B437" t="s">
        <v>72</v>
      </c>
      <c r="C437" t="s">
        <v>7</v>
      </c>
      <c r="D437" s="1">
        <v>43831</v>
      </c>
      <c r="E437">
        <v>-46725</v>
      </c>
      <c r="F437" t="s">
        <v>73</v>
      </c>
      <c r="G437">
        <f t="shared" si="6"/>
        <v>2020</v>
      </c>
    </row>
    <row r="438" spans="1:7" x14ac:dyDescent="0.25">
      <c r="A438" t="s">
        <v>82</v>
      </c>
      <c r="B438" t="s">
        <v>72</v>
      </c>
      <c r="C438" t="s">
        <v>7</v>
      </c>
      <c r="D438" s="1">
        <v>43466</v>
      </c>
      <c r="E438">
        <v>0</v>
      </c>
      <c r="F438" t="s">
        <v>73</v>
      </c>
      <c r="G438">
        <f t="shared" si="6"/>
        <v>2019</v>
      </c>
    </row>
    <row r="439" spans="1:7" x14ac:dyDescent="0.25">
      <c r="A439" t="s">
        <v>82</v>
      </c>
      <c r="B439" t="s">
        <v>72</v>
      </c>
      <c r="C439" t="s">
        <v>7</v>
      </c>
      <c r="D439" s="1">
        <v>43101</v>
      </c>
      <c r="E439">
        <v>0</v>
      </c>
      <c r="F439" t="s">
        <v>73</v>
      </c>
      <c r="G439">
        <f t="shared" si="6"/>
        <v>2018</v>
      </c>
    </row>
    <row r="440" spans="1:7" x14ac:dyDescent="0.25">
      <c r="A440" t="s">
        <v>83</v>
      </c>
      <c r="B440" t="s">
        <v>72</v>
      </c>
      <c r="C440" t="s">
        <v>7</v>
      </c>
      <c r="D440" s="1">
        <v>44927</v>
      </c>
      <c r="E440">
        <v>1203</v>
      </c>
      <c r="F440" t="s">
        <v>73</v>
      </c>
      <c r="G440">
        <f t="shared" si="6"/>
        <v>2023</v>
      </c>
    </row>
    <row r="441" spans="1:7" x14ac:dyDescent="0.25">
      <c r="A441" t="s">
        <v>83</v>
      </c>
      <c r="B441" t="s">
        <v>72</v>
      </c>
      <c r="C441" t="s">
        <v>7</v>
      </c>
      <c r="D441" s="1">
        <v>44562</v>
      </c>
      <c r="E441">
        <v>1018</v>
      </c>
      <c r="F441" t="s">
        <v>73</v>
      </c>
      <c r="G441">
        <f t="shared" si="6"/>
        <v>2022</v>
      </c>
    </row>
    <row r="442" spans="1:7" x14ac:dyDescent="0.25">
      <c r="A442" t="s">
        <v>83</v>
      </c>
      <c r="B442" t="s">
        <v>72</v>
      </c>
      <c r="C442" t="s">
        <v>7</v>
      </c>
      <c r="D442" s="1">
        <v>44197</v>
      </c>
      <c r="E442">
        <v>0</v>
      </c>
      <c r="F442" t="s">
        <v>73</v>
      </c>
      <c r="G442">
        <f t="shared" si="6"/>
        <v>2021</v>
      </c>
    </row>
    <row r="443" spans="1:7" x14ac:dyDescent="0.25">
      <c r="A443" t="s">
        <v>83</v>
      </c>
      <c r="B443" t="s">
        <v>72</v>
      </c>
      <c r="C443" t="s">
        <v>7</v>
      </c>
      <c r="D443" s="1">
        <v>43831</v>
      </c>
      <c r="E443">
        <v>0</v>
      </c>
      <c r="F443" t="s">
        <v>73</v>
      </c>
      <c r="G443">
        <f t="shared" si="6"/>
        <v>2020</v>
      </c>
    </row>
    <row r="444" spans="1:7" x14ac:dyDescent="0.25">
      <c r="A444" t="s">
        <v>83</v>
      </c>
      <c r="B444" t="s">
        <v>72</v>
      </c>
      <c r="C444" t="s">
        <v>7</v>
      </c>
      <c r="D444" s="1">
        <v>43466</v>
      </c>
      <c r="E444">
        <v>0</v>
      </c>
      <c r="F444" t="s">
        <v>73</v>
      </c>
      <c r="G444">
        <f t="shared" si="6"/>
        <v>2019</v>
      </c>
    </row>
    <row r="445" spans="1:7" x14ac:dyDescent="0.25">
      <c r="A445" t="s">
        <v>83</v>
      </c>
      <c r="B445" t="s">
        <v>72</v>
      </c>
      <c r="C445" t="s">
        <v>7</v>
      </c>
      <c r="D445" s="1">
        <v>43101</v>
      </c>
      <c r="E445">
        <v>0</v>
      </c>
      <c r="F445" t="s">
        <v>73</v>
      </c>
      <c r="G445">
        <f t="shared" si="6"/>
        <v>2018</v>
      </c>
    </row>
    <row r="446" spans="1:7" x14ac:dyDescent="0.25">
      <c r="A446" t="s">
        <v>84</v>
      </c>
      <c r="B446" t="s">
        <v>72</v>
      </c>
      <c r="C446" t="s">
        <v>7</v>
      </c>
      <c r="D446" s="1">
        <v>44927</v>
      </c>
      <c r="E446">
        <v>-1169308</v>
      </c>
      <c r="F446" t="s">
        <v>73</v>
      </c>
      <c r="G446">
        <f t="shared" si="6"/>
        <v>2023</v>
      </c>
    </row>
    <row r="447" spans="1:7" x14ac:dyDescent="0.25">
      <c r="A447" t="s">
        <v>84</v>
      </c>
      <c r="B447" t="s">
        <v>72</v>
      </c>
      <c r="C447" t="s">
        <v>7</v>
      </c>
      <c r="D447" s="1">
        <v>44562</v>
      </c>
      <c r="E447">
        <v>-1241181</v>
      </c>
      <c r="F447" t="s">
        <v>73</v>
      </c>
      <c r="G447">
        <f t="shared" si="6"/>
        <v>2022</v>
      </c>
    </row>
    <row r="448" spans="1:7" x14ac:dyDescent="0.25">
      <c r="A448" t="s">
        <v>84</v>
      </c>
      <c r="B448" t="s">
        <v>72</v>
      </c>
      <c r="C448" t="s">
        <v>7</v>
      </c>
      <c r="D448" s="1">
        <v>44197</v>
      </c>
      <c r="E448">
        <v>-1167417</v>
      </c>
      <c r="F448" t="s">
        <v>73</v>
      </c>
      <c r="G448">
        <f t="shared" si="6"/>
        <v>2021</v>
      </c>
    </row>
    <row r="449" spans="1:7" x14ac:dyDescent="0.25">
      <c r="A449" t="s">
        <v>84</v>
      </c>
      <c r="B449" t="s">
        <v>72</v>
      </c>
      <c r="C449" t="s">
        <v>7</v>
      </c>
      <c r="D449" s="1">
        <v>43831</v>
      </c>
      <c r="E449">
        <v>-1160743</v>
      </c>
      <c r="F449" t="s">
        <v>73</v>
      </c>
      <c r="G449">
        <f t="shared" si="6"/>
        <v>2020</v>
      </c>
    </row>
    <row r="450" spans="1:7" x14ac:dyDescent="0.25">
      <c r="A450" t="s">
        <v>84</v>
      </c>
      <c r="B450" t="s">
        <v>72</v>
      </c>
      <c r="C450" t="s">
        <v>7</v>
      </c>
      <c r="D450" s="1">
        <v>43466</v>
      </c>
      <c r="E450">
        <v>-1004842</v>
      </c>
      <c r="F450" t="s">
        <v>73</v>
      </c>
      <c r="G450">
        <f t="shared" si="6"/>
        <v>2019</v>
      </c>
    </row>
    <row r="451" spans="1:7" x14ac:dyDescent="0.25">
      <c r="A451" t="s">
        <v>84</v>
      </c>
      <c r="B451" t="s">
        <v>72</v>
      </c>
      <c r="C451" t="s">
        <v>7</v>
      </c>
      <c r="D451" s="1">
        <v>43101</v>
      </c>
      <c r="E451">
        <v>-1093192</v>
      </c>
      <c r="F451" t="s">
        <v>73</v>
      </c>
      <c r="G451">
        <f t="shared" ref="G451:G514" si="7">YEAR(D451)</f>
        <v>2018</v>
      </c>
    </row>
    <row r="452" spans="1:7" x14ac:dyDescent="0.25">
      <c r="A452" t="s">
        <v>33</v>
      </c>
      <c r="B452" t="s">
        <v>72</v>
      </c>
      <c r="C452" t="s">
        <v>7</v>
      </c>
      <c r="D452" s="1">
        <v>44927</v>
      </c>
      <c r="E452">
        <v>-1220197</v>
      </c>
      <c r="F452" t="s">
        <v>73</v>
      </c>
      <c r="G452">
        <f t="shared" si="7"/>
        <v>2023</v>
      </c>
    </row>
    <row r="453" spans="1:7" x14ac:dyDescent="0.25">
      <c r="A453" t="s">
        <v>33</v>
      </c>
      <c r="B453" t="s">
        <v>72</v>
      </c>
      <c r="C453" t="s">
        <v>7</v>
      </c>
      <c r="D453" s="1">
        <v>44562</v>
      </c>
      <c r="E453">
        <v>-1290313</v>
      </c>
      <c r="F453" t="s">
        <v>73</v>
      </c>
      <c r="G453">
        <f t="shared" si="7"/>
        <v>2022</v>
      </c>
    </row>
    <row r="454" spans="1:7" x14ac:dyDescent="0.25">
      <c r="A454" t="s">
        <v>33</v>
      </c>
      <c r="B454" t="s">
        <v>72</v>
      </c>
      <c r="C454" t="s">
        <v>7</v>
      </c>
      <c r="D454" s="1">
        <v>44197</v>
      </c>
      <c r="E454" t="s">
        <v>11</v>
      </c>
      <c r="F454" t="s">
        <v>73</v>
      </c>
      <c r="G454">
        <f t="shared" si="7"/>
        <v>2021</v>
      </c>
    </row>
    <row r="455" spans="1:7" x14ac:dyDescent="0.25">
      <c r="A455" t="s">
        <v>33</v>
      </c>
      <c r="B455" t="s">
        <v>72</v>
      </c>
      <c r="C455" t="s">
        <v>7</v>
      </c>
      <c r="D455" s="1">
        <v>43831</v>
      </c>
      <c r="E455" t="s">
        <v>11</v>
      </c>
      <c r="F455" t="s">
        <v>73</v>
      </c>
      <c r="G455">
        <f t="shared" si="7"/>
        <v>2020</v>
      </c>
    </row>
    <row r="456" spans="1:7" x14ac:dyDescent="0.25">
      <c r="A456" t="s">
        <v>33</v>
      </c>
      <c r="B456" t="s">
        <v>72</v>
      </c>
      <c r="C456" t="s">
        <v>7</v>
      </c>
      <c r="D456" s="1">
        <v>43466</v>
      </c>
      <c r="E456">
        <v>-1004842</v>
      </c>
      <c r="F456" t="s">
        <v>73</v>
      </c>
      <c r="G456">
        <f t="shared" si="7"/>
        <v>2019</v>
      </c>
    </row>
    <row r="457" spans="1:7" x14ac:dyDescent="0.25">
      <c r="A457" t="s">
        <v>33</v>
      </c>
      <c r="B457" t="s">
        <v>72</v>
      </c>
      <c r="C457" t="s">
        <v>7</v>
      </c>
      <c r="D457" s="1">
        <v>43101</v>
      </c>
      <c r="E457">
        <v>-1093192</v>
      </c>
      <c r="F457" t="s">
        <v>73</v>
      </c>
      <c r="G457">
        <f t="shared" si="7"/>
        <v>2018</v>
      </c>
    </row>
    <row r="458" spans="1:7" x14ac:dyDescent="0.25">
      <c r="A458" t="s">
        <v>85</v>
      </c>
      <c r="B458" t="s">
        <v>72</v>
      </c>
      <c r="C458" t="s">
        <v>7</v>
      </c>
      <c r="D458" s="1">
        <v>44927</v>
      </c>
      <c r="E458">
        <v>-1448</v>
      </c>
      <c r="F458" t="s">
        <v>73</v>
      </c>
      <c r="G458">
        <f t="shared" si="7"/>
        <v>2023</v>
      </c>
    </row>
    <row r="459" spans="1:7" x14ac:dyDescent="0.25">
      <c r="A459" t="s">
        <v>85</v>
      </c>
      <c r="B459" t="s">
        <v>72</v>
      </c>
      <c r="C459" t="s">
        <v>7</v>
      </c>
      <c r="D459" s="1">
        <v>44562</v>
      </c>
      <c r="E459">
        <v>-855</v>
      </c>
      <c r="F459" t="s">
        <v>73</v>
      </c>
      <c r="G459">
        <f t="shared" si="7"/>
        <v>2022</v>
      </c>
    </row>
    <row r="460" spans="1:7" x14ac:dyDescent="0.25">
      <c r="A460" t="s">
        <v>85</v>
      </c>
      <c r="B460" t="s">
        <v>72</v>
      </c>
      <c r="C460" t="s">
        <v>7</v>
      </c>
      <c r="D460" s="1">
        <v>44197</v>
      </c>
      <c r="E460">
        <v>6352</v>
      </c>
      <c r="F460" t="s">
        <v>73</v>
      </c>
      <c r="G460">
        <f t="shared" si="7"/>
        <v>2021</v>
      </c>
    </row>
    <row r="461" spans="1:7" x14ac:dyDescent="0.25">
      <c r="A461" t="s">
        <v>85</v>
      </c>
      <c r="B461" t="s">
        <v>72</v>
      </c>
      <c r="C461" t="s">
        <v>7</v>
      </c>
      <c r="D461" s="1">
        <v>43831</v>
      </c>
      <c r="E461">
        <v>-19240</v>
      </c>
      <c r="F461" t="s">
        <v>73</v>
      </c>
      <c r="G461">
        <f t="shared" si="7"/>
        <v>2020</v>
      </c>
    </row>
    <row r="462" spans="1:7" x14ac:dyDescent="0.25">
      <c r="A462" t="s">
        <v>85</v>
      </c>
      <c r="B462" t="s">
        <v>72</v>
      </c>
      <c r="C462" t="s">
        <v>7</v>
      </c>
      <c r="D462" s="1">
        <v>43466</v>
      </c>
      <c r="E462">
        <v>-4125</v>
      </c>
      <c r="F462" t="s">
        <v>73</v>
      </c>
      <c r="G462">
        <f t="shared" si="7"/>
        <v>2019</v>
      </c>
    </row>
    <row r="463" spans="1:7" x14ac:dyDescent="0.25">
      <c r="A463" t="s">
        <v>85</v>
      </c>
      <c r="B463" t="s">
        <v>72</v>
      </c>
      <c r="C463" t="s">
        <v>7</v>
      </c>
      <c r="D463" s="1">
        <v>43101</v>
      </c>
      <c r="E463">
        <v>5623</v>
      </c>
      <c r="F463" t="s">
        <v>73</v>
      </c>
      <c r="G463">
        <f t="shared" si="7"/>
        <v>2018</v>
      </c>
    </row>
    <row r="464" spans="1:7" x14ac:dyDescent="0.25">
      <c r="A464" t="s">
        <v>86</v>
      </c>
      <c r="B464" t="s">
        <v>72</v>
      </c>
      <c r="C464" t="s">
        <v>7</v>
      </c>
      <c r="D464" s="1">
        <v>44927</v>
      </c>
      <c r="E464">
        <v>11426</v>
      </c>
      <c r="F464" t="s">
        <v>73</v>
      </c>
      <c r="G464">
        <f t="shared" si="7"/>
        <v>2023</v>
      </c>
    </row>
    <row r="465" spans="1:7" x14ac:dyDescent="0.25">
      <c r="A465" t="s">
        <v>86</v>
      </c>
      <c r="B465" t="s">
        <v>72</v>
      </c>
      <c r="C465" t="s">
        <v>7</v>
      </c>
      <c r="D465" s="1">
        <v>44562</v>
      </c>
      <c r="E465">
        <v>12281</v>
      </c>
      <c r="F465" t="s">
        <v>73</v>
      </c>
      <c r="G465">
        <f t="shared" si="7"/>
        <v>2022</v>
      </c>
    </row>
    <row r="466" spans="1:7" x14ac:dyDescent="0.25">
      <c r="A466" t="s">
        <v>86</v>
      </c>
      <c r="B466" t="s">
        <v>72</v>
      </c>
      <c r="C466" t="s">
        <v>7</v>
      </c>
      <c r="D466" s="1">
        <v>44197</v>
      </c>
      <c r="E466">
        <v>5929</v>
      </c>
      <c r="F466" t="s">
        <v>73</v>
      </c>
      <c r="G466">
        <f t="shared" si="7"/>
        <v>2021</v>
      </c>
    </row>
    <row r="467" spans="1:7" x14ac:dyDescent="0.25">
      <c r="A467" t="s">
        <v>86</v>
      </c>
      <c r="B467" t="s">
        <v>72</v>
      </c>
      <c r="C467" t="s">
        <v>7</v>
      </c>
      <c r="D467" s="1">
        <v>43831</v>
      </c>
      <c r="E467">
        <v>25169</v>
      </c>
      <c r="F467" t="s">
        <v>73</v>
      </c>
      <c r="G467">
        <f t="shared" si="7"/>
        <v>2020</v>
      </c>
    </row>
    <row r="468" spans="1:7" x14ac:dyDescent="0.25">
      <c r="A468" t="s">
        <v>86</v>
      </c>
      <c r="B468" t="s">
        <v>72</v>
      </c>
      <c r="C468" t="s">
        <v>7</v>
      </c>
      <c r="D468" s="1">
        <v>43466</v>
      </c>
      <c r="E468">
        <v>29294</v>
      </c>
      <c r="F468" t="s">
        <v>73</v>
      </c>
      <c r="G468">
        <f t="shared" si="7"/>
        <v>2019</v>
      </c>
    </row>
    <row r="469" spans="1:7" x14ac:dyDescent="0.25">
      <c r="A469" t="s">
        <v>86</v>
      </c>
      <c r="B469" t="s">
        <v>72</v>
      </c>
      <c r="C469" t="s">
        <v>7</v>
      </c>
      <c r="D469" s="1">
        <v>43101</v>
      </c>
      <c r="E469">
        <v>23671</v>
      </c>
      <c r="F469" t="s">
        <v>73</v>
      </c>
      <c r="G469">
        <f t="shared" si="7"/>
        <v>2018</v>
      </c>
    </row>
    <row r="470" spans="1:7" x14ac:dyDescent="0.25">
      <c r="A470" t="s">
        <v>87</v>
      </c>
      <c r="B470" t="s">
        <v>72</v>
      </c>
      <c r="C470" t="s">
        <v>7</v>
      </c>
      <c r="D470" s="1">
        <v>44927</v>
      </c>
      <c r="E470">
        <v>9978</v>
      </c>
      <c r="F470" t="s">
        <v>73</v>
      </c>
      <c r="G470">
        <f t="shared" si="7"/>
        <v>2023</v>
      </c>
    </row>
    <row r="471" spans="1:7" x14ac:dyDescent="0.25">
      <c r="A471" t="s">
        <v>87</v>
      </c>
      <c r="B471" t="s">
        <v>72</v>
      </c>
      <c r="C471" t="s">
        <v>7</v>
      </c>
      <c r="D471" s="1">
        <v>44562</v>
      </c>
      <c r="E471">
        <v>11426</v>
      </c>
      <c r="F471" t="s">
        <v>73</v>
      </c>
      <c r="G471">
        <f t="shared" si="7"/>
        <v>2022</v>
      </c>
    </row>
    <row r="472" spans="1:7" x14ac:dyDescent="0.25">
      <c r="A472" t="s">
        <v>87</v>
      </c>
      <c r="B472" t="s">
        <v>72</v>
      </c>
      <c r="C472" t="s">
        <v>7</v>
      </c>
      <c r="D472" s="1">
        <v>44197</v>
      </c>
      <c r="E472">
        <v>12281</v>
      </c>
      <c r="F472" t="s">
        <v>73</v>
      </c>
      <c r="G472">
        <f t="shared" si="7"/>
        <v>2021</v>
      </c>
    </row>
    <row r="473" spans="1:7" x14ac:dyDescent="0.25">
      <c r="A473" t="s">
        <v>87</v>
      </c>
      <c r="B473" t="s">
        <v>72</v>
      </c>
      <c r="C473" t="s">
        <v>7</v>
      </c>
      <c r="D473" s="1">
        <v>43831</v>
      </c>
      <c r="E473">
        <v>5929</v>
      </c>
      <c r="F473" t="s">
        <v>73</v>
      </c>
      <c r="G473">
        <f t="shared" si="7"/>
        <v>2020</v>
      </c>
    </row>
    <row r="474" spans="1:7" x14ac:dyDescent="0.25">
      <c r="A474" t="s">
        <v>87</v>
      </c>
      <c r="B474" t="s">
        <v>72</v>
      </c>
      <c r="C474" t="s">
        <v>7</v>
      </c>
      <c r="D474" s="1">
        <v>43466</v>
      </c>
      <c r="E474">
        <v>25169</v>
      </c>
      <c r="F474" t="s">
        <v>73</v>
      </c>
      <c r="G474">
        <f t="shared" si="7"/>
        <v>2019</v>
      </c>
    </row>
    <row r="475" spans="1:7" x14ac:dyDescent="0.25">
      <c r="A475" t="s">
        <v>87</v>
      </c>
      <c r="B475" t="s">
        <v>72</v>
      </c>
      <c r="C475" t="s">
        <v>7</v>
      </c>
      <c r="D475" s="1">
        <v>43101</v>
      </c>
      <c r="E475">
        <v>29294</v>
      </c>
      <c r="F475" t="s">
        <v>73</v>
      </c>
      <c r="G475">
        <f t="shared" si="7"/>
        <v>2018</v>
      </c>
    </row>
    <row r="476" spans="1:7" x14ac:dyDescent="0.25">
      <c r="A476" t="s">
        <v>88</v>
      </c>
      <c r="B476" t="s">
        <v>72</v>
      </c>
      <c r="C476" t="s">
        <v>7</v>
      </c>
      <c r="D476" s="1">
        <v>44927</v>
      </c>
      <c r="E476">
        <v>56442</v>
      </c>
      <c r="F476" t="s">
        <v>73</v>
      </c>
      <c r="G476">
        <f t="shared" si="7"/>
        <v>2023</v>
      </c>
    </row>
    <row r="477" spans="1:7" x14ac:dyDescent="0.25">
      <c r="A477" t="s">
        <v>88</v>
      </c>
      <c r="B477" t="s">
        <v>72</v>
      </c>
      <c r="C477" t="s">
        <v>7</v>
      </c>
      <c r="D477" s="1">
        <v>44562</v>
      </c>
      <c r="E477">
        <v>39737</v>
      </c>
      <c r="F477" t="s">
        <v>73</v>
      </c>
      <c r="G477">
        <f t="shared" si="7"/>
        <v>2022</v>
      </c>
    </row>
    <row r="478" spans="1:7" x14ac:dyDescent="0.25">
      <c r="A478" t="s">
        <v>88</v>
      </c>
      <c r="B478" t="s">
        <v>72</v>
      </c>
      <c r="C478" t="s">
        <v>7</v>
      </c>
      <c r="D478" s="1">
        <v>44197</v>
      </c>
      <c r="E478">
        <v>64038</v>
      </c>
      <c r="F478" t="s">
        <v>73</v>
      </c>
      <c r="G478">
        <f t="shared" si="7"/>
        <v>2021</v>
      </c>
    </row>
    <row r="479" spans="1:7" x14ac:dyDescent="0.25">
      <c r="A479" t="s">
        <v>88</v>
      </c>
      <c r="B479" t="s">
        <v>72</v>
      </c>
      <c r="C479" t="s">
        <v>7</v>
      </c>
      <c r="D479" s="1">
        <v>43831</v>
      </c>
      <c r="E479">
        <v>13176</v>
      </c>
      <c r="F479" t="s">
        <v>73</v>
      </c>
      <c r="G479">
        <f t="shared" si="7"/>
        <v>2020</v>
      </c>
    </row>
    <row r="480" spans="1:7" x14ac:dyDescent="0.25">
      <c r="A480" t="s">
        <v>88</v>
      </c>
      <c r="B480" t="s">
        <v>72</v>
      </c>
      <c r="C480" t="s">
        <v>7</v>
      </c>
      <c r="D480" s="1">
        <v>43466</v>
      </c>
      <c r="E480">
        <v>0</v>
      </c>
      <c r="F480" t="s">
        <v>73</v>
      </c>
      <c r="G480">
        <f t="shared" si="7"/>
        <v>2019</v>
      </c>
    </row>
    <row r="481" spans="1:7" x14ac:dyDescent="0.25">
      <c r="A481" t="s">
        <v>88</v>
      </c>
      <c r="B481" t="s">
        <v>72</v>
      </c>
      <c r="C481" t="s">
        <v>7</v>
      </c>
      <c r="D481" s="1">
        <v>43101</v>
      </c>
      <c r="E481">
        <v>0</v>
      </c>
      <c r="F481" t="s">
        <v>73</v>
      </c>
      <c r="G481">
        <f t="shared" si="7"/>
        <v>2018</v>
      </c>
    </row>
    <row r="482" spans="1:7" x14ac:dyDescent="0.25">
      <c r="A482" t="s">
        <v>89</v>
      </c>
      <c r="B482" t="s">
        <v>38</v>
      </c>
      <c r="C482" t="s">
        <v>38</v>
      </c>
      <c r="D482" s="1">
        <v>44927</v>
      </c>
      <c r="E482">
        <v>9978</v>
      </c>
      <c r="F482" t="s">
        <v>73</v>
      </c>
      <c r="G482">
        <f t="shared" si="7"/>
        <v>2023</v>
      </c>
    </row>
    <row r="483" spans="1:7" x14ac:dyDescent="0.25">
      <c r="A483" t="s">
        <v>89</v>
      </c>
      <c r="B483" t="s">
        <v>38</v>
      </c>
      <c r="C483" t="s">
        <v>38</v>
      </c>
      <c r="D483" s="1">
        <v>44562</v>
      </c>
      <c r="E483">
        <v>11426</v>
      </c>
      <c r="F483" t="s">
        <v>73</v>
      </c>
      <c r="G483">
        <f t="shared" si="7"/>
        <v>2022</v>
      </c>
    </row>
    <row r="484" spans="1:7" x14ac:dyDescent="0.25">
      <c r="A484" t="s">
        <v>89</v>
      </c>
      <c r="B484" t="s">
        <v>38</v>
      </c>
      <c r="C484" t="s">
        <v>38</v>
      </c>
      <c r="D484" s="1">
        <v>44197</v>
      </c>
      <c r="E484">
        <v>12281</v>
      </c>
      <c r="F484" t="s">
        <v>73</v>
      </c>
      <c r="G484">
        <f t="shared" si="7"/>
        <v>2021</v>
      </c>
    </row>
    <row r="485" spans="1:7" x14ac:dyDescent="0.25">
      <c r="A485" t="s">
        <v>89</v>
      </c>
      <c r="B485" t="s">
        <v>38</v>
      </c>
      <c r="C485" t="s">
        <v>38</v>
      </c>
      <c r="D485" s="1">
        <v>43831</v>
      </c>
      <c r="E485">
        <v>5929</v>
      </c>
      <c r="F485" t="s">
        <v>73</v>
      </c>
      <c r="G485">
        <f t="shared" si="7"/>
        <v>2020</v>
      </c>
    </row>
    <row r="486" spans="1:7" x14ac:dyDescent="0.25">
      <c r="A486" t="s">
        <v>89</v>
      </c>
      <c r="B486" t="s">
        <v>38</v>
      </c>
      <c r="C486" t="s">
        <v>38</v>
      </c>
      <c r="D486" s="1">
        <v>43466</v>
      </c>
      <c r="E486">
        <v>25169</v>
      </c>
      <c r="F486" t="s">
        <v>73</v>
      </c>
      <c r="G486">
        <f t="shared" si="7"/>
        <v>2019</v>
      </c>
    </row>
    <row r="487" spans="1:7" x14ac:dyDescent="0.25">
      <c r="A487" t="s">
        <v>89</v>
      </c>
      <c r="B487" t="s">
        <v>38</v>
      </c>
      <c r="C487" t="s">
        <v>38</v>
      </c>
      <c r="D487" s="1">
        <v>43101</v>
      </c>
      <c r="E487">
        <v>29294</v>
      </c>
      <c r="F487" t="s">
        <v>73</v>
      </c>
      <c r="G487">
        <f t="shared" si="7"/>
        <v>2018</v>
      </c>
    </row>
    <row r="488" spans="1:7" x14ac:dyDescent="0.25">
      <c r="A488" t="s">
        <v>90</v>
      </c>
      <c r="B488" t="s">
        <v>38</v>
      </c>
      <c r="C488" t="s">
        <v>38</v>
      </c>
      <c r="D488" s="1">
        <v>44927</v>
      </c>
      <c r="E488">
        <v>20226</v>
      </c>
      <c r="F488" t="s">
        <v>73</v>
      </c>
      <c r="G488">
        <f t="shared" si="7"/>
        <v>2023</v>
      </c>
    </row>
    <row r="489" spans="1:7" x14ac:dyDescent="0.25">
      <c r="A489" t="s">
        <v>90</v>
      </c>
      <c r="B489" t="s">
        <v>38</v>
      </c>
      <c r="C489" t="s">
        <v>38</v>
      </c>
      <c r="D489" s="1">
        <v>44562</v>
      </c>
      <c r="E489">
        <v>15341</v>
      </c>
      <c r="F489" t="s">
        <v>73</v>
      </c>
      <c r="G489">
        <f t="shared" si="7"/>
        <v>2022</v>
      </c>
    </row>
    <row r="490" spans="1:7" x14ac:dyDescent="0.25">
      <c r="A490" t="s">
        <v>90</v>
      </c>
      <c r="B490" t="s">
        <v>38</v>
      </c>
      <c r="C490" t="s">
        <v>38</v>
      </c>
      <c r="D490" s="1">
        <v>44197</v>
      </c>
      <c r="E490">
        <v>17746</v>
      </c>
      <c r="F490" t="s">
        <v>73</v>
      </c>
      <c r="G490">
        <f t="shared" si="7"/>
        <v>2021</v>
      </c>
    </row>
    <row r="491" spans="1:7" x14ac:dyDescent="0.25">
      <c r="A491" t="s">
        <v>90</v>
      </c>
      <c r="B491" t="s">
        <v>38</v>
      </c>
      <c r="C491" t="s">
        <v>38</v>
      </c>
      <c r="D491" s="1">
        <v>43831</v>
      </c>
      <c r="E491">
        <v>15806</v>
      </c>
      <c r="F491" t="s">
        <v>73</v>
      </c>
      <c r="G491">
        <f t="shared" si="7"/>
        <v>2020</v>
      </c>
    </row>
    <row r="492" spans="1:7" x14ac:dyDescent="0.25">
      <c r="A492" t="s">
        <v>90</v>
      </c>
      <c r="B492" t="s">
        <v>38</v>
      </c>
      <c r="C492" t="s">
        <v>38</v>
      </c>
      <c r="D492" s="1">
        <v>43466</v>
      </c>
      <c r="E492">
        <v>21178</v>
      </c>
      <c r="F492" t="s">
        <v>73</v>
      </c>
      <c r="G492">
        <f t="shared" si="7"/>
        <v>2019</v>
      </c>
    </row>
    <row r="493" spans="1:7" x14ac:dyDescent="0.25">
      <c r="A493" t="s">
        <v>90</v>
      </c>
      <c r="B493" t="s">
        <v>38</v>
      </c>
      <c r="C493" t="s">
        <v>38</v>
      </c>
      <c r="D493" s="1">
        <v>43101</v>
      </c>
      <c r="E493">
        <v>18350</v>
      </c>
      <c r="F493" t="s">
        <v>73</v>
      </c>
      <c r="G493">
        <f t="shared" si="7"/>
        <v>2018</v>
      </c>
    </row>
    <row r="494" spans="1:7" x14ac:dyDescent="0.25">
      <c r="A494" t="s">
        <v>41</v>
      </c>
      <c r="B494" t="s">
        <v>38</v>
      </c>
      <c r="C494" t="s">
        <v>38</v>
      </c>
      <c r="D494" s="1">
        <v>44927</v>
      </c>
      <c r="E494">
        <v>11090</v>
      </c>
      <c r="F494" t="s">
        <v>73</v>
      </c>
      <c r="G494">
        <f t="shared" si="7"/>
        <v>2023</v>
      </c>
    </row>
    <row r="495" spans="1:7" x14ac:dyDescent="0.25">
      <c r="A495" t="s">
        <v>41</v>
      </c>
      <c r="B495" t="s">
        <v>38</v>
      </c>
      <c r="C495" t="s">
        <v>38</v>
      </c>
      <c r="D495" s="1">
        <v>44562</v>
      </c>
      <c r="E495">
        <v>10412</v>
      </c>
      <c r="F495" t="s">
        <v>73</v>
      </c>
      <c r="G495">
        <f t="shared" si="7"/>
        <v>2022</v>
      </c>
    </row>
    <row r="496" spans="1:7" x14ac:dyDescent="0.25">
      <c r="A496" t="s">
        <v>41</v>
      </c>
      <c r="B496" t="s">
        <v>38</v>
      </c>
      <c r="C496" t="s">
        <v>38</v>
      </c>
      <c r="D496" s="1">
        <v>44197</v>
      </c>
      <c r="E496">
        <v>9106</v>
      </c>
      <c r="F496" t="s">
        <v>73</v>
      </c>
      <c r="G496">
        <f t="shared" si="7"/>
        <v>2021</v>
      </c>
    </row>
    <row r="497" spans="1:7" x14ac:dyDescent="0.25">
      <c r="A497" t="s">
        <v>41</v>
      </c>
      <c r="B497" t="s">
        <v>38</v>
      </c>
      <c r="C497" t="s">
        <v>38</v>
      </c>
      <c r="D497" s="1">
        <v>43831</v>
      </c>
      <c r="E497">
        <v>7258</v>
      </c>
      <c r="F497" t="s">
        <v>73</v>
      </c>
      <c r="G497">
        <f t="shared" si="7"/>
        <v>2020</v>
      </c>
    </row>
    <row r="498" spans="1:7" x14ac:dyDescent="0.25">
      <c r="A498" t="s">
        <v>41</v>
      </c>
      <c r="B498" t="s">
        <v>38</v>
      </c>
      <c r="C498" t="s">
        <v>38</v>
      </c>
      <c r="D498" s="1">
        <v>43466</v>
      </c>
      <c r="E498">
        <v>10592</v>
      </c>
      <c r="F498" t="s">
        <v>73</v>
      </c>
      <c r="G498">
        <f t="shared" si="7"/>
        <v>2019</v>
      </c>
    </row>
    <row r="499" spans="1:7" x14ac:dyDescent="0.25">
      <c r="A499" t="s">
        <v>41</v>
      </c>
      <c r="B499" t="s">
        <v>38</v>
      </c>
      <c r="C499" t="s">
        <v>38</v>
      </c>
      <c r="D499" s="1">
        <v>43101</v>
      </c>
      <c r="E499">
        <v>11568</v>
      </c>
      <c r="F499" t="s">
        <v>73</v>
      </c>
      <c r="G499">
        <f t="shared" si="7"/>
        <v>2018</v>
      </c>
    </row>
    <row r="500" spans="1:7" x14ac:dyDescent="0.25">
      <c r="A500" t="s">
        <v>40</v>
      </c>
      <c r="B500" t="s">
        <v>38</v>
      </c>
      <c r="C500" t="s">
        <v>38</v>
      </c>
      <c r="D500" s="1">
        <v>44927</v>
      </c>
      <c r="E500">
        <v>233078</v>
      </c>
      <c r="F500" t="s">
        <v>73</v>
      </c>
      <c r="G500">
        <f t="shared" si="7"/>
        <v>2023</v>
      </c>
    </row>
    <row r="501" spans="1:7" x14ac:dyDescent="0.25">
      <c r="A501" t="s">
        <v>40</v>
      </c>
      <c r="B501" t="s">
        <v>38</v>
      </c>
      <c r="C501" t="s">
        <v>38</v>
      </c>
      <c r="D501" s="1">
        <v>44562</v>
      </c>
      <c r="E501">
        <v>206633</v>
      </c>
      <c r="F501" t="s">
        <v>73</v>
      </c>
      <c r="G501">
        <f t="shared" si="7"/>
        <v>2022</v>
      </c>
    </row>
    <row r="502" spans="1:7" x14ac:dyDescent="0.25">
      <c r="A502" t="s">
        <v>40</v>
      </c>
      <c r="B502" t="s">
        <v>38</v>
      </c>
      <c r="C502" t="s">
        <v>38</v>
      </c>
      <c r="D502" s="1">
        <v>44197</v>
      </c>
      <c r="E502">
        <v>230061</v>
      </c>
      <c r="F502" t="s">
        <v>73</v>
      </c>
      <c r="G502">
        <f t="shared" si="7"/>
        <v>2021</v>
      </c>
    </row>
    <row r="503" spans="1:7" x14ac:dyDescent="0.25">
      <c r="A503" t="s">
        <v>40</v>
      </c>
      <c r="B503" t="s">
        <v>38</v>
      </c>
      <c r="C503" t="s">
        <v>38</v>
      </c>
      <c r="D503" s="1">
        <v>43831</v>
      </c>
      <c r="E503">
        <v>184320</v>
      </c>
      <c r="F503" t="s">
        <v>73</v>
      </c>
      <c r="G503">
        <f t="shared" si="7"/>
        <v>2020</v>
      </c>
    </row>
    <row r="504" spans="1:7" x14ac:dyDescent="0.25">
      <c r="A504" t="s">
        <v>40</v>
      </c>
      <c r="B504" t="s">
        <v>38</v>
      </c>
      <c r="C504" t="s">
        <v>38</v>
      </c>
      <c r="D504" s="1">
        <v>43466</v>
      </c>
      <c r="E504">
        <v>208099</v>
      </c>
      <c r="F504" t="s">
        <v>73</v>
      </c>
      <c r="G504">
        <f t="shared" si="7"/>
        <v>2019</v>
      </c>
    </row>
    <row r="505" spans="1:7" x14ac:dyDescent="0.25">
      <c r="A505" t="s">
        <v>40</v>
      </c>
      <c r="B505" t="s">
        <v>38</v>
      </c>
      <c r="C505" t="s">
        <v>38</v>
      </c>
      <c r="D505" s="1">
        <v>43101</v>
      </c>
      <c r="E505">
        <v>121940</v>
      </c>
      <c r="F505" t="s">
        <v>73</v>
      </c>
      <c r="G505">
        <f t="shared" si="7"/>
        <v>2018</v>
      </c>
    </row>
    <row r="506" spans="1:7" x14ac:dyDescent="0.25">
      <c r="A506" t="s">
        <v>42</v>
      </c>
      <c r="B506" t="s">
        <v>38</v>
      </c>
      <c r="C506" t="s">
        <v>38</v>
      </c>
      <c r="D506" s="1">
        <v>44927</v>
      </c>
      <c r="E506">
        <v>274372</v>
      </c>
      <c r="F506" t="s">
        <v>73</v>
      </c>
      <c r="G506">
        <f t="shared" si="7"/>
        <v>2023</v>
      </c>
    </row>
    <row r="507" spans="1:7" x14ac:dyDescent="0.25">
      <c r="A507" t="s">
        <v>42</v>
      </c>
      <c r="B507" t="s">
        <v>38</v>
      </c>
      <c r="C507" t="s">
        <v>38</v>
      </c>
      <c r="D507" s="1">
        <v>44562</v>
      </c>
      <c r="E507">
        <v>243812</v>
      </c>
      <c r="F507" t="s">
        <v>73</v>
      </c>
      <c r="G507">
        <f t="shared" si="7"/>
        <v>2022</v>
      </c>
    </row>
    <row r="508" spans="1:7" x14ac:dyDescent="0.25">
      <c r="A508" t="s">
        <v>42</v>
      </c>
      <c r="B508" t="s">
        <v>38</v>
      </c>
      <c r="C508" t="s">
        <v>38</v>
      </c>
      <c r="D508" s="1">
        <v>44197</v>
      </c>
      <c r="E508">
        <v>269194</v>
      </c>
      <c r="F508" t="s">
        <v>73</v>
      </c>
      <c r="G508">
        <f t="shared" si="7"/>
        <v>2021</v>
      </c>
    </row>
    <row r="509" spans="1:7" x14ac:dyDescent="0.25">
      <c r="A509" t="s">
        <v>42</v>
      </c>
      <c r="B509" t="s">
        <v>38</v>
      </c>
      <c r="C509" t="s">
        <v>38</v>
      </c>
      <c r="D509" s="1">
        <v>43831</v>
      </c>
      <c r="E509">
        <v>213313</v>
      </c>
      <c r="F509" t="s">
        <v>73</v>
      </c>
      <c r="G509">
        <f t="shared" si="7"/>
        <v>2020</v>
      </c>
    </row>
    <row r="510" spans="1:7" x14ac:dyDescent="0.25">
      <c r="A510" t="s">
        <v>42</v>
      </c>
      <c r="B510" t="s">
        <v>38</v>
      </c>
      <c r="C510" t="s">
        <v>38</v>
      </c>
      <c r="D510" s="1">
        <v>43466</v>
      </c>
      <c r="E510">
        <v>265038</v>
      </c>
      <c r="F510" t="s">
        <v>73</v>
      </c>
      <c r="G510">
        <f t="shared" si="7"/>
        <v>2019</v>
      </c>
    </row>
    <row r="511" spans="1:7" x14ac:dyDescent="0.25">
      <c r="A511" t="s">
        <v>42</v>
      </c>
      <c r="B511" t="s">
        <v>38</v>
      </c>
      <c r="C511" t="s">
        <v>38</v>
      </c>
      <c r="D511" s="1">
        <v>43101</v>
      </c>
      <c r="E511">
        <v>181152</v>
      </c>
      <c r="F511" t="s">
        <v>73</v>
      </c>
      <c r="G511">
        <f t="shared" si="7"/>
        <v>2018</v>
      </c>
    </row>
    <row r="512" spans="1:7" x14ac:dyDescent="0.25">
      <c r="A512" t="s">
        <v>91</v>
      </c>
      <c r="B512" t="s">
        <v>38</v>
      </c>
      <c r="C512" t="s">
        <v>38</v>
      </c>
      <c r="D512" s="1">
        <v>44927</v>
      </c>
      <c r="E512">
        <v>1247</v>
      </c>
      <c r="F512" t="s">
        <v>73</v>
      </c>
      <c r="G512">
        <f t="shared" si="7"/>
        <v>2023</v>
      </c>
    </row>
    <row r="513" spans="1:7" x14ac:dyDescent="0.25">
      <c r="A513" t="s">
        <v>91</v>
      </c>
      <c r="B513" t="s">
        <v>38</v>
      </c>
      <c r="C513" t="s">
        <v>38</v>
      </c>
      <c r="D513" s="1">
        <v>44562</v>
      </c>
      <c r="E513">
        <v>866</v>
      </c>
      <c r="F513" t="s">
        <v>73</v>
      </c>
      <c r="G513">
        <f t="shared" si="7"/>
        <v>2022</v>
      </c>
    </row>
    <row r="514" spans="1:7" x14ac:dyDescent="0.25">
      <c r="A514" t="s">
        <v>91</v>
      </c>
      <c r="B514" t="s">
        <v>38</v>
      </c>
      <c r="C514" t="s">
        <v>38</v>
      </c>
      <c r="D514" s="1">
        <v>44197</v>
      </c>
      <c r="E514">
        <v>1398</v>
      </c>
      <c r="F514" t="s">
        <v>73</v>
      </c>
      <c r="G514">
        <f t="shared" si="7"/>
        <v>2021</v>
      </c>
    </row>
    <row r="515" spans="1:7" x14ac:dyDescent="0.25">
      <c r="A515" t="s">
        <v>91</v>
      </c>
      <c r="B515" t="s">
        <v>38</v>
      </c>
      <c r="C515" t="s">
        <v>38</v>
      </c>
      <c r="D515" s="1">
        <v>43831</v>
      </c>
      <c r="E515">
        <v>4120</v>
      </c>
      <c r="F515" t="s">
        <v>73</v>
      </c>
      <c r="G515">
        <f t="shared" ref="G515:G578" si="8">YEAR(D515)</f>
        <v>2020</v>
      </c>
    </row>
    <row r="516" spans="1:7" x14ac:dyDescent="0.25">
      <c r="A516" t="s">
        <v>91</v>
      </c>
      <c r="B516" t="s">
        <v>38</v>
      </c>
      <c r="C516" t="s">
        <v>38</v>
      </c>
      <c r="D516" s="1">
        <v>43466</v>
      </c>
      <c r="E516">
        <v>4468</v>
      </c>
      <c r="F516" t="s">
        <v>73</v>
      </c>
      <c r="G516">
        <f t="shared" si="8"/>
        <v>2019</v>
      </c>
    </row>
    <row r="517" spans="1:7" x14ac:dyDescent="0.25">
      <c r="A517" t="s">
        <v>91</v>
      </c>
      <c r="B517" t="s">
        <v>38</v>
      </c>
      <c r="C517" t="s">
        <v>38</v>
      </c>
      <c r="D517" s="1">
        <v>43101</v>
      </c>
      <c r="E517">
        <v>1524</v>
      </c>
      <c r="F517" t="s">
        <v>73</v>
      </c>
      <c r="G517">
        <f t="shared" si="8"/>
        <v>2018</v>
      </c>
    </row>
    <row r="518" spans="1:7" x14ac:dyDescent="0.25">
      <c r="A518" t="s">
        <v>92</v>
      </c>
      <c r="B518" t="s">
        <v>38</v>
      </c>
      <c r="C518" t="s">
        <v>38</v>
      </c>
      <c r="D518" s="1">
        <v>44927</v>
      </c>
      <c r="E518">
        <v>3514</v>
      </c>
      <c r="F518" t="s">
        <v>73</v>
      </c>
      <c r="G518">
        <f t="shared" si="8"/>
        <v>2023</v>
      </c>
    </row>
    <row r="519" spans="1:7" x14ac:dyDescent="0.25">
      <c r="A519" t="s">
        <v>92</v>
      </c>
      <c r="B519" t="s">
        <v>38</v>
      </c>
      <c r="C519" t="s">
        <v>38</v>
      </c>
      <c r="D519" s="1">
        <v>44562</v>
      </c>
      <c r="E519">
        <v>13950</v>
      </c>
      <c r="F519" t="s">
        <v>73</v>
      </c>
      <c r="G519">
        <f t="shared" si="8"/>
        <v>2022</v>
      </c>
    </row>
    <row r="520" spans="1:7" x14ac:dyDescent="0.25">
      <c r="A520" t="s">
        <v>92</v>
      </c>
      <c r="B520" t="s">
        <v>38</v>
      </c>
      <c r="C520" t="s">
        <v>38</v>
      </c>
      <c r="D520" s="1">
        <v>44197</v>
      </c>
      <c r="E520">
        <v>28278</v>
      </c>
      <c r="F520" t="s">
        <v>73</v>
      </c>
      <c r="G520">
        <f t="shared" si="8"/>
        <v>2021</v>
      </c>
    </row>
    <row r="521" spans="1:7" x14ac:dyDescent="0.25">
      <c r="A521" t="s">
        <v>92</v>
      </c>
      <c r="B521" t="s">
        <v>38</v>
      </c>
      <c r="C521" t="s">
        <v>38</v>
      </c>
      <c r="D521" s="1">
        <v>43831</v>
      </c>
      <c r="E521">
        <v>48162</v>
      </c>
      <c r="F521" t="s">
        <v>73</v>
      </c>
      <c r="G521">
        <f t="shared" si="8"/>
        <v>2020</v>
      </c>
    </row>
    <row r="522" spans="1:7" x14ac:dyDescent="0.25">
      <c r="A522" t="s">
        <v>92</v>
      </c>
      <c r="B522" t="s">
        <v>38</v>
      </c>
      <c r="C522" t="s">
        <v>38</v>
      </c>
      <c r="D522" s="1">
        <v>43466</v>
      </c>
      <c r="E522">
        <v>54075</v>
      </c>
      <c r="F522" t="s">
        <v>73</v>
      </c>
      <c r="G522">
        <f t="shared" si="8"/>
        <v>2019</v>
      </c>
    </row>
    <row r="523" spans="1:7" x14ac:dyDescent="0.25">
      <c r="A523" t="s">
        <v>92</v>
      </c>
      <c r="B523" t="s">
        <v>38</v>
      </c>
      <c r="C523" t="s">
        <v>38</v>
      </c>
      <c r="D523" s="1">
        <v>43101</v>
      </c>
      <c r="E523">
        <v>40425</v>
      </c>
      <c r="F523" t="s">
        <v>73</v>
      </c>
      <c r="G523">
        <f t="shared" si="8"/>
        <v>2018</v>
      </c>
    </row>
    <row r="524" spans="1:7" x14ac:dyDescent="0.25">
      <c r="A524" t="s">
        <v>93</v>
      </c>
      <c r="B524" t="s">
        <v>38</v>
      </c>
      <c r="C524" t="s">
        <v>38</v>
      </c>
      <c r="D524" s="1">
        <v>44927</v>
      </c>
      <c r="E524">
        <v>86572</v>
      </c>
      <c r="F524" t="s">
        <v>73</v>
      </c>
      <c r="G524">
        <f t="shared" si="8"/>
        <v>2023</v>
      </c>
    </row>
    <row r="525" spans="1:7" x14ac:dyDescent="0.25">
      <c r="A525" t="s">
        <v>93</v>
      </c>
      <c r="B525" t="s">
        <v>38</v>
      </c>
      <c r="C525" t="s">
        <v>38</v>
      </c>
      <c r="D525" s="1">
        <v>44562</v>
      </c>
      <c r="E525">
        <v>94593</v>
      </c>
      <c r="F525" t="s">
        <v>73</v>
      </c>
      <c r="G525">
        <f t="shared" si="8"/>
        <v>2022</v>
      </c>
    </row>
    <row r="526" spans="1:7" x14ac:dyDescent="0.25">
      <c r="A526" t="s">
        <v>93</v>
      </c>
      <c r="B526" t="s">
        <v>38</v>
      </c>
      <c r="C526" t="s">
        <v>38</v>
      </c>
      <c r="D526" s="1">
        <v>44197</v>
      </c>
      <c r="E526">
        <v>318992</v>
      </c>
      <c r="F526" t="s">
        <v>73</v>
      </c>
      <c r="G526">
        <f t="shared" si="8"/>
        <v>2021</v>
      </c>
    </row>
    <row r="527" spans="1:7" x14ac:dyDescent="0.25">
      <c r="A527" t="s">
        <v>93</v>
      </c>
      <c r="B527" t="s">
        <v>38</v>
      </c>
      <c r="C527" t="s">
        <v>38</v>
      </c>
      <c r="D527" s="1">
        <v>43831</v>
      </c>
      <c r="E527">
        <v>300267</v>
      </c>
      <c r="F527" t="s">
        <v>73</v>
      </c>
      <c r="G527">
        <f t="shared" si="8"/>
        <v>2020</v>
      </c>
    </row>
    <row r="528" spans="1:7" x14ac:dyDescent="0.25">
      <c r="A528" t="s">
        <v>93</v>
      </c>
      <c r="B528" t="s">
        <v>38</v>
      </c>
      <c r="C528" t="s">
        <v>38</v>
      </c>
      <c r="D528" s="1">
        <v>43466</v>
      </c>
      <c r="E528">
        <v>86080</v>
      </c>
      <c r="F528" t="s">
        <v>73</v>
      </c>
      <c r="G528">
        <f t="shared" si="8"/>
        <v>2019</v>
      </c>
    </row>
    <row r="529" spans="1:7" x14ac:dyDescent="0.25">
      <c r="A529" t="s">
        <v>93</v>
      </c>
      <c r="B529" t="s">
        <v>38</v>
      </c>
      <c r="C529" t="s">
        <v>38</v>
      </c>
      <c r="D529" s="1">
        <v>43101</v>
      </c>
      <c r="E529">
        <v>68551</v>
      </c>
      <c r="F529" t="s">
        <v>73</v>
      </c>
      <c r="G529">
        <f t="shared" si="8"/>
        <v>2018</v>
      </c>
    </row>
    <row r="530" spans="1:7" x14ac:dyDescent="0.25">
      <c r="A530" t="s">
        <v>43</v>
      </c>
      <c r="B530" t="s">
        <v>38</v>
      </c>
      <c r="C530" t="s">
        <v>38</v>
      </c>
      <c r="D530" s="1">
        <v>44927</v>
      </c>
      <c r="E530">
        <v>219414</v>
      </c>
      <c r="F530" t="s">
        <v>73</v>
      </c>
      <c r="G530">
        <f t="shared" si="8"/>
        <v>2023</v>
      </c>
    </row>
    <row r="531" spans="1:7" x14ac:dyDescent="0.25">
      <c r="A531" t="s">
        <v>43</v>
      </c>
      <c r="B531" t="s">
        <v>38</v>
      </c>
      <c r="C531" t="s">
        <v>38</v>
      </c>
      <c r="D531" s="1">
        <v>44562</v>
      </c>
      <c r="E531">
        <v>205677</v>
      </c>
      <c r="F531" t="s">
        <v>73</v>
      </c>
      <c r="G531">
        <f t="shared" si="8"/>
        <v>2022</v>
      </c>
    </row>
    <row r="532" spans="1:7" x14ac:dyDescent="0.25">
      <c r="A532" t="s">
        <v>43</v>
      </c>
      <c r="B532" t="s">
        <v>38</v>
      </c>
      <c r="C532" t="s">
        <v>38</v>
      </c>
      <c r="D532" s="1">
        <v>44197</v>
      </c>
      <c r="E532">
        <v>0</v>
      </c>
      <c r="F532" t="s">
        <v>73</v>
      </c>
      <c r="G532">
        <f t="shared" si="8"/>
        <v>2021</v>
      </c>
    </row>
    <row r="533" spans="1:7" x14ac:dyDescent="0.25">
      <c r="A533" t="s">
        <v>43</v>
      </c>
      <c r="B533" t="s">
        <v>38</v>
      </c>
      <c r="C533" t="s">
        <v>38</v>
      </c>
      <c r="D533" s="1">
        <v>43831</v>
      </c>
      <c r="E533">
        <v>0</v>
      </c>
      <c r="F533" t="s">
        <v>73</v>
      </c>
      <c r="G533">
        <f t="shared" si="8"/>
        <v>2020</v>
      </c>
    </row>
    <row r="534" spans="1:7" x14ac:dyDescent="0.25">
      <c r="A534" t="s">
        <v>43</v>
      </c>
      <c r="B534" t="s">
        <v>38</v>
      </c>
      <c r="C534" t="s">
        <v>38</v>
      </c>
      <c r="D534" s="1">
        <v>43466</v>
      </c>
      <c r="E534">
        <v>0</v>
      </c>
      <c r="F534" t="s">
        <v>73</v>
      </c>
      <c r="G534">
        <f t="shared" si="8"/>
        <v>2019</v>
      </c>
    </row>
    <row r="535" spans="1:7" x14ac:dyDescent="0.25">
      <c r="A535" t="s">
        <v>43</v>
      </c>
      <c r="B535" t="s">
        <v>38</v>
      </c>
      <c r="C535" t="s">
        <v>38</v>
      </c>
      <c r="D535" s="1">
        <v>43101</v>
      </c>
      <c r="E535">
        <v>0</v>
      </c>
      <c r="F535" t="s">
        <v>73</v>
      </c>
      <c r="G535">
        <f t="shared" si="8"/>
        <v>2018</v>
      </c>
    </row>
    <row r="536" spans="1:7" x14ac:dyDescent="0.25">
      <c r="A536" t="s">
        <v>94</v>
      </c>
      <c r="B536" t="s">
        <v>38</v>
      </c>
      <c r="C536" t="s">
        <v>38</v>
      </c>
      <c r="D536" s="1">
        <v>44927</v>
      </c>
      <c r="E536">
        <v>310747</v>
      </c>
      <c r="F536" t="s">
        <v>73</v>
      </c>
      <c r="G536">
        <f t="shared" si="8"/>
        <v>2023</v>
      </c>
    </row>
    <row r="537" spans="1:7" x14ac:dyDescent="0.25">
      <c r="A537" t="s">
        <v>94</v>
      </c>
      <c r="B537" t="s">
        <v>38</v>
      </c>
      <c r="C537" t="s">
        <v>38</v>
      </c>
      <c r="D537" s="1">
        <v>44562</v>
      </c>
      <c r="E537">
        <v>315086</v>
      </c>
      <c r="F537" t="s">
        <v>73</v>
      </c>
      <c r="G537">
        <f t="shared" si="8"/>
        <v>2022</v>
      </c>
    </row>
    <row r="538" spans="1:7" x14ac:dyDescent="0.25">
      <c r="A538" t="s">
        <v>94</v>
      </c>
      <c r="B538" t="s">
        <v>38</v>
      </c>
      <c r="C538" t="s">
        <v>38</v>
      </c>
      <c r="D538" s="1">
        <v>44197</v>
      </c>
      <c r="E538">
        <v>348668</v>
      </c>
      <c r="F538" t="s">
        <v>73</v>
      </c>
      <c r="G538">
        <f t="shared" si="8"/>
        <v>2021</v>
      </c>
    </row>
    <row r="539" spans="1:7" x14ac:dyDescent="0.25">
      <c r="A539" t="s">
        <v>94</v>
      </c>
      <c r="B539" t="s">
        <v>38</v>
      </c>
      <c r="C539" t="s">
        <v>38</v>
      </c>
      <c r="D539" s="1">
        <v>43831</v>
      </c>
      <c r="E539">
        <v>352549</v>
      </c>
      <c r="F539" t="s">
        <v>73</v>
      </c>
      <c r="G539">
        <f t="shared" si="8"/>
        <v>2020</v>
      </c>
    </row>
    <row r="540" spans="1:7" x14ac:dyDescent="0.25">
      <c r="A540" t="s">
        <v>94</v>
      </c>
      <c r="B540" t="s">
        <v>38</v>
      </c>
      <c r="C540" t="s">
        <v>38</v>
      </c>
      <c r="D540" s="1">
        <v>43466</v>
      </c>
      <c r="E540">
        <v>144623</v>
      </c>
      <c r="F540" t="s">
        <v>73</v>
      </c>
      <c r="G540">
        <f t="shared" si="8"/>
        <v>2019</v>
      </c>
    </row>
    <row r="541" spans="1:7" x14ac:dyDescent="0.25">
      <c r="A541" t="s">
        <v>94</v>
      </c>
      <c r="B541" t="s">
        <v>38</v>
      </c>
      <c r="C541" t="s">
        <v>38</v>
      </c>
      <c r="D541" s="1">
        <v>43101</v>
      </c>
      <c r="E541">
        <v>110500</v>
      </c>
      <c r="F541" t="s">
        <v>73</v>
      </c>
      <c r="G541">
        <f t="shared" si="8"/>
        <v>2018</v>
      </c>
    </row>
    <row r="542" spans="1:7" x14ac:dyDescent="0.25">
      <c r="A542" t="s">
        <v>45</v>
      </c>
      <c r="B542" t="s">
        <v>38</v>
      </c>
      <c r="C542" t="s">
        <v>38</v>
      </c>
      <c r="D542" s="1">
        <v>44927</v>
      </c>
      <c r="E542">
        <v>585119</v>
      </c>
      <c r="F542" t="s">
        <v>73</v>
      </c>
      <c r="G542">
        <f t="shared" si="8"/>
        <v>2023</v>
      </c>
    </row>
    <row r="543" spans="1:7" x14ac:dyDescent="0.25">
      <c r="A543" t="s">
        <v>45</v>
      </c>
      <c r="B543" t="s">
        <v>38</v>
      </c>
      <c r="C543" t="s">
        <v>38</v>
      </c>
      <c r="D543" s="1">
        <v>44562</v>
      </c>
      <c r="E543">
        <v>558898</v>
      </c>
      <c r="F543" t="s">
        <v>73</v>
      </c>
      <c r="G543">
        <f t="shared" si="8"/>
        <v>2022</v>
      </c>
    </row>
    <row r="544" spans="1:7" x14ac:dyDescent="0.25">
      <c r="A544" t="s">
        <v>45</v>
      </c>
      <c r="B544" t="s">
        <v>38</v>
      </c>
      <c r="C544" t="s">
        <v>38</v>
      </c>
      <c r="D544" s="1">
        <v>44197</v>
      </c>
      <c r="E544">
        <v>617862</v>
      </c>
      <c r="F544" t="s">
        <v>73</v>
      </c>
      <c r="G544">
        <f t="shared" si="8"/>
        <v>2021</v>
      </c>
    </row>
    <row r="545" spans="1:7" x14ac:dyDescent="0.25">
      <c r="A545" t="s">
        <v>45</v>
      </c>
      <c r="B545" t="s">
        <v>38</v>
      </c>
      <c r="C545" t="s">
        <v>38</v>
      </c>
      <c r="D545" s="1">
        <v>43831</v>
      </c>
      <c r="E545">
        <v>585862</v>
      </c>
      <c r="F545" t="s">
        <v>73</v>
      </c>
      <c r="G545">
        <f t="shared" si="8"/>
        <v>2020</v>
      </c>
    </row>
    <row r="546" spans="1:7" x14ac:dyDescent="0.25">
      <c r="A546" t="s">
        <v>45</v>
      </c>
      <c r="B546" t="s">
        <v>38</v>
      </c>
      <c r="C546" t="s">
        <v>38</v>
      </c>
      <c r="D546" s="1">
        <v>43466</v>
      </c>
      <c r="E546">
        <v>409661</v>
      </c>
      <c r="F546" t="s">
        <v>73</v>
      </c>
      <c r="G546">
        <f t="shared" si="8"/>
        <v>2019</v>
      </c>
    </row>
    <row r="547" spans="1:7" x14ac:dyDescent="0.25">
      <c r="A547" t="s">
        <v>45</v>
      </c>
      <c r="B547" t="s">
        <v>38</v>
      </c>
      <c r="C547" t="s">
        <v>38</v>
      </c>
      <c r="D547" s="1">
        <v>43101</v>
      </c>
      <c r="E547">
        <v>291652</v>
      </c>
      <c r="F547" t="s">
        <v>73</v>
      </c>
      <c r="G547">
        <f t="shared" si="8"/>
        <v>2018</v>
      </c>
    </row>
    <row r="548" spans="1:7" x14ac:dyDescent="0.25">
      <c r="A548" t="s">
        <v>95</v>
      </c>
      <c r="B548" t="s">
        <v>38</v>
      </c>
      <c r="C548" t="s">
        <v>38</v>
      </c>
      <c r="D548" s="1">
        <v>44927</v>
      </c>
      <c r="E548">
        <v>223840</v>
      </c>
      <c r="F548" t="s">
        <v>73</v>
      </c>
      <c r="G548">
        <f t="shared" si="8"/>
        <v>2023</v>
      </c>
    </row>
    <row r="549" spans="1:7" x14ac:dyDescent="0.25">
      <c r="A549" t="s">
        <v>95</v>
      </c>
      <c r="B549" t="s">
        <v>38</v>
      </c>
      <c r="C549" t="s">
        <v>38</v>
      </c>
      <c r="D549" s="1">
        <v>44562</v>
      </c>
      <c r="E549">
        <v>241712</v>
      </c>
      <c r="F549" t="s">
        <v>73</v>
      </c>
      <c r="G549">
        <f t="shared" si="8"/>
        <v>2022</v>
      </c>
    </row>
    <row r="550" spans="1:7" x14ac:dyDescent="0.25">
      <c r="A550" t="s">
        <v>95</v>
      </c>
      <c r="B550" t="s">
        <v>38</v>
      </c>
      <c r="C550" t="s">
        <v>38</v>
      </c>
      <c r="D550" s="1">
        <v>44197</v>
      </c>
      <c r="E550">
        <v>243206</v>
      </c>
      <c r="F550" t="s">
        <v>73</v>
      </c>
      <c r="G550">
        <f t="shared" si="8"/>
        <v>2021</v>
      </c>
    </row>
    <row r="551" spans="1:7" x14ac:dyDescent="0.25">
      <c r="A551" t="s">
        <v>95</v>
      </c>
      <c r="B551" t="s">
        <v>38</v>
      </c>
      <c r="C551" t="s">
        <v>38</v>
      </c>
      <c r="D551" s="1">
        <v>43831</v>
      </c>
      <c r="E551">
        <v>209525</v>
      </c>
      <c r="F551" t="s">
        <v>73</v>
      </c>
      <c r="G551">
        <f t="shared" si="8"/>
        <v>2020</v>
      </c>
    </row>
    <row r="552" spans="1:7" x14ac:dyDescent="0.25">
      <c r="A552" t="s">
        <v>95</v>
      </c>
      <c r="B552" t="s">
        <v>38</v>
      </c>
      <c r="C552" t="s">
        <v>38</v>
      </c>
      <c r="D552" s="1">
        <v>43466</v>
      </c>
      <c r="E552">
        <v>220408</v>
      </c>
      <c r="F552" t="s">
        <v>73</v>
      </c>
      <c r="G552">
        <f t="shared" si="8"/>
        <v>2019</v>
      </c>
    </row>
    <row r="553" spans="1:7" x14ac:dyDescent="0.25">
      <c r="A553" t="s">
        <v>95</v>
      </c>
      <c r="B553" t="s">
        <v>38</v>
      </c>
      <c r="C553" t="s">
        <v>38</v>
      </c>
      <c r="D553" s="1">
        <v>43101</v>
      </c>
      <c r="E553">
        <v>203657</v>
      </c>
      <c r="F553" t="s">
        <v>73</v>
      </c>
      <c r="G553">
        <f t="shared" si="8"/>
        <v>2018</v>
      </c>
    </row>
    <row r="554" spans="1:7" x14ac:dyDescent="0.25">
      <c r="A554" t="s">
        <v>49</v>
      </c>
      <c r="B554" t="s">
        <v>38</v>
      </c>
      <c r="C554" t="s">
        <v>38</v>
      </c>
      <c r="D554" s="1">
        <v>44927</v>
      </c>
      <c r="E554">
        <v>43680</v>
      </c>
      <c r="F554" t="s">
        <v>73</v>
      </c>
      <c r="G554">
        <f t="shared" si="8"/>
        <v>2023</v>
      </c>
    </row>
    <row r="555" spans="1:7" x14ac:dyDescent="0.25">
      <c r="A555" t="s">
        <v>49</v>
      </c>
      <c r="B555" t="s">
        <v>38</v>
      </c>
      <c r="C555" t="s">
        <v>38</v>
      </c>
      <c r="D555" s="1">
        <v>44562</v>
      </c>
      <c r="E555">
        <v>44154</v>
      </c>
      <c r="F555" t="s">
        <v>73</v>
      </c>
      <c r="G555">
        <f t="shared" si="8"/>
        <v>2022</v>
      </c>
    </row>
    <row r="556" spans="1:7" x14ac:dyDescent="0.25">
      <c r="A556" t="s">
        <v>49</v>
      </c>
      <c r="B556" t="s">
        <v>38</v>
      </c>
      <c r="C556" t="s">
        <v>38</v>
      </c>
      <c r="D556" s="1">
        <v>44197</v>
      </c>
      <c r="E556">
        <v>41267</v>
      </c>
      <c r="F556" t="s">
        <v>73</v>
      </c>
      <c r="G556">
        <f t="shared" si="8"/>
        <v>2021</v>
      </c>
    </row>
    <row r="557" spans="1:7" x14ac:dyDescent="0.25">
      <c r="A557" t="s">
        <v>49</v>
      </c>
      <c r="B557" t="s">
        <v>38</v>
      </c>
      <c r="C557" t="s">
        <v>38</v>
      </c>
      <c r="D557" s="1">
        <v>43831</v>
      </c>
      <c r="E557">
        <v>35884</v>
      </c>
      <c r="F557" t="s">
        <v>73</v>
      </c>
      <c r="G557">
        <f t="shared" si="8"/>
        <v>2020</v>
      </c>
    </row>
    <row r="558" spans="1:7" x14ac:dyDescent="0.25">
      <c r="A558" t="s">
        <v>49</v>
      </c>
      <c r="B558" t="s">
        <v>38</v>
      </c>
      <c r="C558" t="s">
        <v>38</v>
      </c>
      <c r="D558" s="1">
        <v>43466</v>
      </c>
      <c r="E558">
        <v>0</v>
      </c>
      <c r="F558" t="s">
        <v>73</v>
      </c>
      <c r="G558">
        <f t="shared" si="8"/>
        <v>2019</v>
      </c>
    </row>
    <row r="559" spans="1:7" x14ac:dyDescent="0.25">
      <c r="A559" t="s">
        <v>49</v>
      </c>
      <c r="B559" t="s">
        <v>38</v>
      </c>
      <c r="C559" t="s">
        <v>38</v>
      </c>
      <c r="D559" s="1">
        <v>43101</v>
      </c>
      <c r="E559">
        <v>0</v>
      </c>
      <c r="F559" t="s">
        <v>73</v>
      </c>
      <c r="G559">
        <f t="shared" si="8"/>
        <v>2018</v>
      </c>
    </row>
    <row r="560" spans="1:7" x14ac:dyDescent="0.25">
      <c r="A560" t="s">
        <v>96</v>
      </c>
      <c r="B560" t="s">
        <v>38</v>
      </c>
      <c r="C560" t="s">
        <v>38</v>
      </c>
      <c r="D560" s="1">
        <v>44927</v>
      </c>
      <c r="E560">
        <v>71098</v>
      </c>
      <c r="F560" t="s">
        <v>73</v>
      </c>
      <c r="G560">
        <f t="shared" si="8"/>
        <v>2023</v>
      </c>
    </row>
    <row r="561" spans="1:7" x14ac:dyDescent="0.25">
      <c r="A561" t="s">
        <v>96</v>
      </c>
      <c r="B561" t="s">
        <v>38</v>
      </c>
      <c r="C561" t="s">
        <v>38</v>
      </c>
      <c r="D561" s="1">
        <v>44562</v>
      </c>
      <c r="E561">
        <v>42107</v>
      </c>
      <c r="F561" t="s">
        <v>73</v>
      </c>
      <c r="G561">
        <f t="shared" si="8"/>
        <v>2022</v>
      </c>
    </row>
    <row r="562" spans="1:7" x14ac:dyDescent="0.25">
      <c r="A562" t="s">
        <v>96</v>
      </c>
      <c r="B562" t="s">
        <v>38</v>
      </c>
      <c r="C562" t="s">
        <v>38</v>
      </c>
      <c r="D562" s="1">
        <v>44197</v>
      </c>
      <c r="E562">
        <v>93979</v>
      </c>
      <c r="F562" t="s">
        <v>73</v>
      </c>
      <c r="G562">
        <f t="shared" si="8"/>
        <v>2021</v>
      </c>
    </row>
    <row r="563" spans="1:7" x14ac:dyDescent="0.25">
      <c r="A563" t="s">
        <v>96</v>
      </c>
      <c r="B563" t="s">
        <v>38</v>
      </c>
      <c r="C563" t="s">
        <v>38</v>
      </c>
      <c r="D563" s="1">
        <v>43831</v>
      </c>
      <c r="E563">
        <v>100495</v>
      </c>
      <c r="F563" t="s">
        <v>73</v>
      </c>
      <c r="G563">
        <f t="shared" si="8"/>
        <v>2020</v>
      </c>
    </row>
    <row r="564" spans="1:7" x14ac:dyDescent="0.25">
      <c r="A564" t="s">
        <v>96</v>
      </c>
      <c r="B564" t="s">
        <v>38</v>
      </c>
      <c r="C564" t="s">
        <v>38</v>
      </c>
      <c r="D564" s="1">
        <v>43466</v>
      </c>
      <c r="E564">
        <v>154068</v>
      </c>
      <c r="F564" t="s">
        <v>73</v>
      </c>
      <c r="G564">
        <f t="shared" si="8"/>
        <v>2019</v>
      </c>
    </row>
    <row r="565" spans="1:7" x14ac:dyDescent="0.25">
      <c r="A565" t="s">
        <v>96</v>
      </c>
      <c r="B565" t="s">
        <v>38</v>
      </c>
      <c r="C565" t="s">
        <v>38</v>
      </c>
      <c r="D565" s="1">
        <v>43101</v>
      </c>
      <c r="E565">
        <v>54875</v>
      </c>
      <c r="F565" t="s">
        <v>73</v>
      </c>
      <c r="G565">
        <f t="shared" si="8"/>
        <v>2018</v>
      </c>
    </row>
    <row r="566" spans="1:7" x14ac:dyDescent="0.25">
      <c r="A566" t="s">
        <v>51</v>
      </c>
      <c r="B566" t="s">
        <v>38</v>
      </c>
      <c r="C566" t="s">
        <v>38</v>
      </c>
      <c r="D566" s="1">
        <v>44927</v>
      </c>
      <c r="E566">
        <v>338618</v>
      </c>
      <c r="F566" t="s">
        <v>73</v>
      </c>
      <c r="G566">
        <f t="shared" si="8"/>
        <v>2023</v>
      </c>
    </row>
    <row r="567" spans="1:7" x14ac:dyDescent="0.25">
      <c r="A567" t="s">
        <v>51</v>
      </c>
      <c r="B567" t="s">
        <v>38</v>
      </c>
      <c r="C567" t="s">
        <v>38</v>
      </c>
      <c r="D567" s="1">
        <v>44562</v>
      </c>
      <c r="E567">
        <v>327973</v>
      </c>
      <c r="F567" t="s">
        <v>73</v>
      </c>
      <c r="G567">
        <f t="shared" si="8"/>
        <v>2022</v>
      </c>
    </row>
    <row r="568" spans="1:7" x14ac:dyDescent="0.25">
      <c r="A568" t="s">
        <v>51</v>
      </c>
      <c r="B568" t="s">
        <v>38</v>
      </c>
      <c r="C568" t="s">
        <v>38</v>
      </c>
      <c r="D568" s="1">
        <v>44197</v>
      </c>
      <c r="E568">
        <v>378452</v>
      </c>
      <c r="F568" t="s">
        <v>73</v>
      </c>
      <c r="G568">
        <f t="shared" si="8"/>
        <v>2021</v>
      </c>
    </row>
    <row r="569" spans="1:7" x14ac:dyDescent="0.25">
      <c r="A569" t="s">
        <v>51</v>
      </c>
      <c r="B569" t="s">
        <v>38</v>
      </c>
      <c r="C569" t="s">
        <v>38</v>
      </c>
      <c r="D569" s="1">
        <v>43831</v>
      </c>
      <c r="E569">
        <v>345904</v>
      </c>
      <c r="F569" t="s">
        <v>73</v>
      </c>
      <c r="G569">
        <f t="shared" si="8"/>
        <v>2020</v>
      </c>
    </row>
    <row r="570" spans="1:7" x14ac:dyDescent="0.25">
      <c r="A570" t="s">
        <v>51</v>
      </c>
      <c r="B570" t="s">
        <v>38</v>
      </c>
      <c r="C570" t="s">
        <v>38</v>
      </c>
      <c r="D570" s="1">
        <v>43466</v>
      </c>
      <c r="E570">
        <v>374476</v>
      </c>
      <c r="F570" t="s">
        <v>73</v>
      </c>
      <c r="G570">
        <f t="shared" si="8"/>
        <v>2019</v>
      </c>
    </row>
    <row r="571" spans="1:7" x14ac:dyDescent="0.25">
      <c r="A571" t="s">
        <v>51</v>
      </c>
      <c r="B571" t="s">
        <v>38</v>
      </c>
      <c r="C571" t="s">
        <v>38</v>
      </c>
      <c r="D571" s="1">
        <v>43101</v>
      </c>
      <c r="E571">
        <v>258532</v>
      </c>
      <c r="F571" t="s">
        <v>73</v>
      </c>
      <c r="G571">
        <f t="shared" si="8"/>
        <v>2018</v>
      </c>
    </row>
    <row r="572" spans="1:7" x14ac:dyDescent="0.25">
      <c r="A572" t="s">
        <v>97</v>
      </c>
      <c r="B572" t="s">
        <v>38</v>
      </c>
      <c r="C572" t="s">
        <v>38</v>
      </c>
      <c r="D572" s="1">
        <v>44927</v>
      </c>
      <c r="E572">
        <v>198718</v>
      </c>
      <c r="F572" t="s">
        <v>73</v>
      </c>
      <c r="G572">
        <f t="shared" si="8"/>
        <v>2023</v>
      </c>
    </row>
    <row r="573" spans="1:7" x14ac:dyDescent="0.25">
      <c r="A573" t="s">
        <v>97</v>
      </c>
      <c r="B573" t="s">
        <v>38</v>
      </c>
      <c r="C573" t="s">
        <v>38</v>
      </c>
      <c r="D573" s="1">
        <v>44562</v>
      </c>
      <c r="E573">
        <v>185771</v>
      </c>
      <c r="F573" t="s">
        <v>73</v>
      </c>
      <c r="G573">
        <f t="shared" si="8"/>
        <v>2022</v>
      </c>
    </row>
    <row r="574" spans="1:7" x14ac:dyDescent="0.25">
      <c r="A574" t="s">
        <v>97</v>
      </c>
      <c r="B574" t="s">
        <v>38</v>
      </c>
      <c r="C574" t="s">
        <v>38</v>
      </c>
      <c r="D574" s="1">
        <v>44197</v>
      </c>
      <c r="E574">
        <v>191669</v>
      </c>
      <c r="F574" t="s">
        <v>73</v>
      </c>
      <c r="G574">
        <f t="shared" si="8"/>
        <v>2021</v>
      </c>
    </row>
    <row r="575" spans="1:7" x14ac:dyDescent="0.25">
      <c r="A575" t="s">
        <v>97</v>
      </c>
      <c r="B575" t="s">
        <v>38</v>
      </c>
      <c r="C575" t="s">
        <v>38</v>
      </c>
      <c r="D575" s="1">
        <v>43831</v>
      </c>
      <c r="E575">
        <v>173820</v>
      </c>
      <c r="F575" t="s">
        <v>73</v>
      </c>
      <c r="G575">
        <f t="shared" si="8"/>
        <v>2020</v>
      </c>
    </row>
    <row r="576" spans="1:7" x14ac:dyDescent="0.25">
      <c r="A576" t="s">
        <v>97</v>
      </c>
      <c r="B576" t="s">
        <v>38</v>
      </c>
      <c r="C576" t="s">
        <v>38</v>
      </c>
      <c r="D576" s="1">
        <v>43466</v>
      </c>
      <c r="E576">
        <v>0</v>
      </c>
      <c r="F576" t="s">
        <v>73</v>
      </c>
      <c r="G576">
        <f t="shared" si="8"/>
        <v>2019</v>
      </c>
    </row>
    <row r="577" spans="1:7" x14ac:dyDescent="0.25">
      <c r="A577" t="s">
        <v>97</v>
      </c>
      <c r="B577" t="s">
        <v>38</v>
      </c>
      <c r="C577" t="s">
        <v>38</v>
      </c>
      <c r="D577" s="1">
        <v>43101</v>
      </c>
      <c r="E577">
        <v>0</v>
      </c>
      <c r="F577" t="s">
        <v>73</v>
      </c>
      <c r="G577">
        <f t="shared" si="8"/>
        <v>2018</v>
      </c>
    </row>
    <row r="578" spans="1:7" x14ac:dyDescent="0.25">
      <c r="A578" t="s">
        <v>98</v>
      </c>
      <c r="B578" t="s">
        <v>38</v>
      </c>
      <c r="C578" t="s">
        <v>38</v>
      </c>
      <c r="D578" s="1">
        <v>44927</v>
      </c>
      <c r="E578">
        <v>47783</v>
      </c>
      <c r="F578" t="s">
        <v>73</v>
      </c>
      <c r="G578">
        <f t="shared" si="8"/>
        <v>2023</v>
      </c>
    </row>
    <row r="579" spans="1:7" x14ac:dyDescent="0.25">
      <c r="A579" t="s">
        <v>98</v>
      </c>
      <c r="B579" t="s">
        <v>38</v>
      </c>
      <c r="C579" t="s">
        <v>38</v>
      </c>
      <c r="D579" s="1">
        <v>44562</v>
      </c>
      <c r="E579">
        <v>45154</v>
      </c>
      <c r="F579" t="s">
        <v>73</v>
      </c>
      <c r="G579">
        <f t="shared" ref="G579:G642" si="9">YEAR(D579)</f>
        <v>2022</v>
      </c>
    </row>
    <row r="580" spans="1:7" x14ac:dyDescent="0.25">
      <c r="A580" t="s">
        <v>98</v>
      </c>
      <c r="B580" t="s">
        <v>38</v>
      </c>
      <c r="C580" t="s">
        <v>38</v>
      </c>
      <c r="D580" s="1">
        <v>44197</v>
      </c>
      <c r="E580">
        <v>47741</v>
      </c>
      <c r="F580" t="s">
        <v>73</v>
      </c>
      <c r="G580">
        <f t="shared" si="9"/>
        <v>2021</v>
      </c>
    </row>
    <row r="581" spans="1:7" x14ac:dyDescent="0.25">
      <c r="A581" t="s">
        <v>98</v>
      </c>
      <c r="B581" t="s">
        <v>38</v>
      </c>
      <c r="C581" t="s">
        <v>38</v>
      </c>
      <c r="D581" s="1">
        <v>43831</v>
      </c>
      <c r="E581">
        <v>46138</v>
      </c>
      <c r="F581" t="s">
        <v>73</v>
      </c>
      <c r="G581">
        <f t="shared" si="9"/>
        <v>2020</v>
      </c>
    </row>
    <row r="582" spans="1:7" x14ac:dyDescent="0.25">
      <c r="A582" t="s">
        <v>98</v>
      </c>
      <c r="B582" t="s">
        <v>38</v>
      </c>
      <c r="C582" t="s">
        <v>38</v>
      </c>
      <c r="D582" s="1">
        <v>43466</v>
      </c>
      <c r="E582">
        <v>35185</v>
      </c>
      <c r="F582" t="s">
        <v>73</v>
      </c>
      <c r="G582">
        <f t="shared" si="9"/>
        <v>2019</v>
      </c>
    </row>
    <row r="583" spans="1:7" x14ac:dyDescent="0.25">
      <c r="A583" t="s">
        <v>98</v>
      </c>
      <c r="B583" t="s">
        <v>38</v>
      </c>
      <c r="C583" t="s">
        <v>38</v>
      </c>
      <c r="D583" s="1">
        <v>43101</v>
      </c>
      <c r="E583">
        <v>33120</v>
      </c>
      <c r="F583" t="s">
        <v>73</v>
      </c>
      <c r="G583">
        <f t="shared" si="9"/>
        <v>2018</v>
      </c>
    </row>
    <row r="584" spans="1:7" x14ac:dyDescent="0.25">
      <c r="A584" t="s">
        <v>99</v>
      </c>
      <c r="B584" t="s">
        <v>38</v>
      </c>
      <c r="C584" t="s">
        <v>38</v>
      </c>
      <c r="D584" s="1">
        <v>44927</v>
      </c>
      <c r="E584">
        <v>246501</v>
      </c>
      <c r="F584" t="s">
        <v>73</v>
      </c>
      <c r="G584">
        <f t="shared" si="9"/>
        <v>2023</v>
      </c>
    </row>
    <row r="585" spans="1:7" x14ac:dyDescent="0.25">
      <c r="A585" t="s">
        <v>99</v>
      </c>
      <c r="B585" t="s">
        <v>38</v>
      </c>
      <c r="C585" t="s">
        <v>38</v>
      </c>
      <c r="D585" s="1">
        <v>44562</v>
      </c>
      <c r="E585">
        <v>230925</v>
      </c>
      <c r="F585" t="s">
        <v>73</v>
      </c>
      <c r="G585">
        <f t="shared" si="9"/>
        <v>2022</v>
      </c>
    </row>
    <row r="586" spans="1:7" x14ac:dyDescent="0.25">
      <c r="A586" t="s">
        <v>99</v>
      </c>
      <c r="B586" t="s">
        <v>38</v>
      </c>
      <c r="C586" t="s">
        <v>38</v>
      </c>
      <c r="D586" s="1">
        <v>44197</v>
      </c>
      <c r="E586">
        <v>239410</v>
      </c>
      <c r="F586" t="s">
        <v>73</v>
      </c>
      <c r="G586">
        <f t="shared" si="9"/>
        <v>2021</v>
      </c>
    </row>
    <row r="587" spans="1:7" x14ac:dyDescent="0.25">
      <c r="A587" t="s">
        <v>99</v>
      </c>
      <c r="B587" t="s">
        <v>38</v>
      </c>
      <c r="C587" t="s">
        <v>38</v>
      </c>
      <c r="D587" s="1">
        <v>43831</v>
      </c>
      <c r="E587">
        <v>219958</v>
      </c>
      <c r="F587" t="s">
        <v>73</v>
      </c>
      <c r="G587">
        <f t="shared" si="9"/>
        <v>2020</v>
      </c>
    </row>
    <row r="588" spans="1:7" x14ac:dyDescent="0.25">
      <c r="A588" t="s">
        <v>99</v>
      </c>
      <c r="B588" t="s">
        <v>38</v>
      </c>
      <c r="C588" t="s">
        <v>38</v>
      </c>
      <c r="D588" s="1">
        <v>43466</v>
      </c>
      <c r="E588">
        <v>35185</v>
      </c>
      <c r="F588" t="s">
        <v>73</v>
      </c>
      <c r="G588">
        <f t="shared" si="9"/>
        <v>2019</v>
      </c>
    </row>
    <row r="589" spans="1:7" x14ac:dyDescent="0.25">
      <c r="A589" t="s">
        <v>99</v>
      </c>
      <c r="B589" t="s">
        <v>38</v>
      </c>
      <c r="C589" t="s">
        <v>38</v>
      </c>
      <c r="D589" s="1">
        <v>43101</v>
      </c>
      <c r="E589">
        <v>33120</v>
      </c>
      <c r="F589" t="s">
        <v>73</v>
      </c>
      <c r="G589">
        <f t="shared" si="9"/>
        <v>2018</v>
      </c>
    </row>
    <row r="590" spans="1:7" x14ac:dyDescent="0.25">
      <c r="A590" t="s">
        <v>55</v>
      </c>
      <c r="B590" t="s">
        <v>38</v>
      </c>
      <c r="C590" t="s">
        <v>38</v>
      </c>
      <c r="D590" s="1">
        <v>44927</v>
      </c>
      <c r="E590">
        <v>585119</v>
      </c>
      <c r="F590" t="s">
        <v>73</v>
      </c>
      <c r="G590">
        <f t="shared" si="9"/>
        <v>2023</v>
      </c>
    </row>
    <row r="591" spans="1:7" x14ac:dyDescent="0.25">
      <c r="A591" t="s">
        <v>55</v>
      </c>
      <c r="B591" t="s">
        <v>38</v>
      </c>
      <c r="C591" t="s">
        <v>38</v>
      </c>
      <c r="D591" s="1">
        <v>44562</v>
      </c>
      <c r="E591">
        <v>558898</v>
      </c>
      <c r="F591" t="s">
        <v>73</v>
      </c>
      <c r="G591">
        <f t="shared" si="9"/>
        <v>2022</v>
      </c>
    </row>
    <row r="592" spans="1:7" x14ac:dyDescent="0.25">
      <c r="A592" t="s">
        <v>55</v>
      </c>
      <c r="B592" t="s">
        <v>38</v>
      </c>
      <c r="C592" t="s">
        <v>38</v>
      </c>
      <c r="D592" s="1">
        <v>44197</v>
      </c>
      <c r="E592">
        <v>617862</v>
      </c>
      <c r="F592" t="s">
        <v>73</v>
      </c>
      <c r="G592">
        <f t="shared" si="9"/>
        <v>2021</v>
      </c>
    </row>
    <row r="593" spans="1:7" x14ac:dyDescent="0.25">
      <c r="A593" t="s">
        <v>55</v>
      </c>
      <c r="B593" t="s">
        <v>38</v>
      </c>
      <c r="C593" t="s">
        <v>38</v>
      </c>
      <c r="D593" s="1">
        <v>43831</v>
      </c>
      <c r="E593">
        <v>585862</v>
      </c>
      <c r="F593" t="s">
        <v>73</v>
      </c>
      <c r="G593">
        <f t="shared" si="9"/>
        <v>2020</v>
      </c>
    </row>
    <row r="594" spans="1:7" x14ac:dyDescent="0.25">
      <c r="A594" t="s">
        <v>55</v>
      </c>
      <c r="B594" t="s">
        <v>38</v>
      </c>
      <c r="C594" t="s">
        <v>38</v>
      </c>
      <c r="D594" s="1">
        <v>43466</v>
      </c>
      <c r="E594">
        <v>409661</v>
      </c>
      <c r="F594" t="s">
        <v>73</v>
      </c>
      <c r="G594">
        <f t="shared" si="9"/>
        <v>2019</v>
      </c>
    </row>
    <row r="595" spans="1:7" x14ac:dyDescent="0.25">
      <c r="A595" t="s">
        <v>55</v>
      </c>
      <c r="B595" t="s">
        <v>38</v>
      </c>
      <c r="C595" t="s">
        <v>38</v>
      </c>
      <c r="D595" s="1">
        <v>43101</v>
      </c>
      <c r="E595">
        <v>291652</v>
      </c>
      <c r="F595" t="s">
        <v>73</v>
      </c>
      <c r="G595">
        <f t="shared" si="9"/>
        <v>2018</v>
      </c>
    </row>
    <row r="596" spans="1:7" x14ac:dyDescent="0.25">
      <c r="A596" t="s">
        <v>58</v>
      </c>
      <c r="B596" t="s">
        <v>38</v>
      </c>
      <c r="C596" t="s">
        <v>38</v>
      </c>
      <c r="D596" s="1">
        <v>44927</v>
      </c>
      <c r="E596">
        <v>0</v>
      </c>
      <c r="F596" t="s">
        <v>73</v>
      </c>
      <c r="G596">
        <f t="shared" si="9"/>
        <v>2023</v>
      </c>
    </row>
    <row r="597" spans="1:7" x14ac:dyDescent="0.25">
      <c r="A597" t="s">
        <v>58</v>
      </c>
      <c r="B597" t="s">
        <v>38</v>
      </c>
      <c r="C597" t="s">
        <v>38</v>
      </c>
      <c r="D597" s="1">
        <v>44562</v>
      </c>
      <c r="E597">
        <v>0</v>
      </c>
      <c r="F597" t="s">
        <v>73</v>
      </c>
      <c r="G597">
        <f t="shared" si="9"/>
        <v>2022</v>
      </c>
    </row>
    <row r="598" spans="1:7" x14ac:dyDescent="0.25">
      <c r="A598" t="s">
        <v>58</v>
      </c>
      <c r="B598" t="s">
        <v>38</v>
      </c>
      <c r="C598" t="s">
        <v>38</v>
      </c>
      <c r="D598" s="1">
        <v>44197</v>
      </c>
      <c r="E598">
        <v>0</v>
      </c>
      <c r="F598" t="s">
        <v>73</v>
      </c>
      <c r="G598">
        <f t="shared" si="9"/>
        <v>2021</v>
      </c>
    </row>
    <row r="599" spans="1:7" x14ac:dyDescent="0.25">
      <c r="A599" t="s">
        <v>58</v>
      </c>
      <c r="B599" t="s">
        <v>38</v>
      </c>
      <c r="C599" t="s">
        <v>38</v>
      </c>
      <c r="D599" s="1">
        <v>43831</v>
      </c>
      <c r="E599">
        <v>0</v>
      </c>
      <c r="F599" t="s">
        <v>73</v>
      </c>
      <c r="G599">
        <f t="shared" si="9"/>
        <v>2020</v>
      </c>
    </row>
    <row r="600" spans="1:7" x14ac:dyDescent="0.25">
      <c r="A600" t="s">
        <v>58</v>
      </c>
      <c r="B600" t="s">
        <v>38</v>
      </c>
      <c r="C600" t="s">
        <v>38</v>
      </c>
      <c r="D600" s="1">
        <v>43466</v>
      </c>
      <c r="E600">
        <v>0</v>
      </c>
      <c r="F600" t="s">
        <v>73</v>
      </c>
      <c r="G600">
        <f t="shared" si="9"/>
        <v>2019</v>
      </c>
    </row>
    <row r="601" spans="1:7" x14ac:dyDescent="0.25">
      <c r="A601" t="s">
        <v>58</v>
      </c>
      <c r="B601" t="s">
        <v>38</v>
      </c>
      <c r="C601" t="s">
        <v>38</v>
      </c>
      <c r="D601" s="1">
        <v>43101</v>
      </c>
      <c r="E601">
        <v>0</v>
      </c>
      <c r="F601" t="s">
        <v>73</v>
      </c>
      <c r="G601">
        <f t="shared" si="9"/>
        <v>2018</v>
      </c>
    </row>
    <row r="602" spans="1:7" x14ac:dyDescent="0.25">
      <c r="A602" t="s">
        <v>60</v>
      </c>
      <c r="B602" t="s">
        <v>61</v>
      </c>
      <c r="C602" t="s">
        <v>61</v>
      </c>
      <c r="D602" s="1">
        <v>44927</v>
      </c>
      <c r="E602">
        <v>3873632</v>
      </c>
      <c r="F602" t="s">
        <v>73</v>
      </c>
      <c r="G602">
        <f t="shared" si="9"/>
        <v>2023</v>
      </c>
    </row>
    <row r="603" spans="1:7" x14ac:dyDescent="0.25">
      <c r="A603" t="s">
        <v>60</v>
      </c>
      <c r="B603" t="s">
        <v>61</v>
      </c>
      <c r="C603" t="s">
        <v>61</v>
      </c>
      <c r="D603" s="1">
        <v>44562</v>
      </c>
      <c r="E603">
        <v>3751564</v>
      </c>
      <c r="F603" t="s">
        <v>73</v>
      </c>
      <c r="G603">
        <f t="shared" si="9"/>
        <v>2022</v>
      </c>
    </row>
    <row r="604" spans="1:7" x14ac:dyDescent="0.25">
      <c r="A604" t="s">
        <v>60</v>
      </c>
      <c r="B604" t="s">
        <v>61</v>
      </c>
      <c r="C604" t="s">
        <v>61</v>
      </c>
      <c r="D604" s="1">
        <v>44197</v>
      </c>
      <c r="E604">
        <v>4134673</v>
      </c>
      <c r="F604" t="s">
        <v>73</v>
      </c>
      <c r="G604">
        <f t="shared" si="9"/>
        <v>2021</v>
      </c>
    </row>
    <row r="605" spans="1:7" x14ac:dyDescent="0.25">
      <c r="A605" t="s">
        <v>60</v>
      </c>
      <c r="B605" t="s">
        <v>61</v>
      </c>
      <c r="C605" t="s">
        <v>61</v>
      </c>
      <c r="D605" s="1">
        <v>43831</v>
      </c>
      <c r="E605">
        <v>3841426</v>
      </c>
      <c r="F605" t="s">
        <v>73</v>
      </c>
      <c r="G605">
        <f t="shared" si="9"/>
        <v>2020</v>
      </c>
    </row>
    <row r="606" spans="1:7" x14ac:dyDescent="0.25">
      <c r="A606" t="s">
        <v>60</v>
      </c>
      <c r="B606" t="s">
        <v>61</v>
      </c>
      <c r="C606" t="s">
        <v>61</v>
      </c>
      <c r="D606" s="1">
        <v>43466</v>
      </c>
      <c r="E606">
        <v>3593613</v>
      </c>
      <c r="F606" t="s">
        <v>73</v>
      </c>
      <c r="G606">
        <f t="shared" si="9"/>
        <v>2019</v>
      </c>
    </row>
    <row r="607" spans="1:7" x14ac:dyDescent="0.25">
      <c r="A607" t="s">
        <v>60</v>
      </c>
      <c r="B607" t="s">
        <v>61</v>
      </c>
      <c r="C607" t="s">
        <v>61</v>
      </c>
      <c r="D607" s="1">
        <v>43101</v>
      </c>
      <c r="E607">
        <v>3498007</v>
      </c>
      <c r="F607" t="s">
        <v>73</v>
      </c>
      <c r="G607">
        <f t="shared" si="9"/>
        <v>2018</v>
      </c>
    </row>
    <row r="608" spans="1:7" x14ac:dyDescent="0.25">
      <c r="A608" t="s">
        <v>62</v>
      </c>
      <c r="B608" t="s">
        <v>61</v>
      </c>
      <c r="C608" t="s">
        <v>61</v>
      </c>
      <c r="D608" s="1">
        <v>44927</v>
      </c>
      <c r="E608">
        <v>-2163411</v>
      </c>
      <c r="F608" t="s">
        <v>73</v>
      </c>
      <c r="G608">
        <f t="shared" si="9"/>
        <v>2023</v>
      </c>
    </row>
    <row r="609" spans="1:7" x14ac:dyDescent="0.25">
      <c r="A609" t="s">
        <v>62</v>
      </c>
      <c r="B609" t="s">
        <v>61</v>
      </c>
      <c r="C609" t="s">
        <v>61</v>
      </c>
      <c r="D609" s="1">
        <v>44562</v>
      </c>
      <c r="E609">
        <v>-2071179</v>
      </c>
      <c r="F609" t="s">
        <v>73</v>
      </c>
      <c r="G609">
        <f t="shared" si="9"/>
        <v>2022</v>
      </c>
    </row>
    <row r="610" spans="1:7" x14ac:dyDescent="0.25">
      <c r="A610" t="s">
        <v>62</v>
      </c>
      <c r="B610" t="s">
        <v>61</v>
      </c>
      <c r="C610" t="s">
        <v>61</v>
      </c>
      <c r="D610" s="1">
        <v>44197</v>
      </c>
      <c r="E610">
        <v>2499243</v>
      </c>
      <c r="F610" t="s">
        <v>73</v>
      </c>
      <c r="G610">
        <f t="shared" si="9"/>
        <v>2021</v>
      </c>
    </row>
    <row r="611" spans="1:7" x14ac:dyDescent="0.25">
      <c r="A611" t="s">
        <v>62</v>
      </c>
      <c r="B611" t="s">
        <v>61</v>
      </c>
      <c r="C611" t="s">
        <v>61</v>
      </c>
      <c r="D611" s="1">
        <v>43831</v>
      </c>
      <c r="E611">
        <v>2270351</v>
      </c>
      <c r="F611" t="s">
        <v>73</v>
      </c>
      <c r="G611">
        <f t="shared" si="9"/>
        <v>2020</v>
      </c>
    </row>
    <row r="612" spans="1:7" x14ac:dyDescent="0.25">
      <c r="A612" t="s">
        <v>62</v>
      </c>
      <c r="B612" t="s">
        <v>61</v>
      </c>
      <c r="C612" t="s">
        <v>61</v>
      </c>
      <c r="D612" s="1">
        <v>43466</v>
      </c>
      <c r="E612">
        <v>-2095527</v>
      </c>
      <c r="F612" t="s">
        <v>73</v>
      </c>
      <c r="G612">
        <f t="shared" si="9"/>
        <v>2019</v>
      </c>
    </row>
    <row r="613" spans="1:7" x14ac:dyDescent="0.25">
      <c r="A613" t="s">
        <v>62</v>
      </c>
      <c r="B613" t="s">
        <v>61</v>
      </c>
      <c r="C613" t="s">
        <v>61</v>
      </c>
      <c r="D613" s="1">
        <v>43101</v>
      </c>
      <c r="E613">
        <v>-2030641</v>
      </c>
      <c r="F613" t="s">
        <v>73</v>
      </c>
      <c r="G613">
        <f t="shared" si="9"/>
        <v>2018</v>
      </c>
    </row>
    <row r="614" spans="1:7" x14ac:dyDescent="0.25">
      <c r="A614" t="s">
        <v>100</v>
      </c>
      <c r="B614" t="s">
        <v>61</v>
      </c>
      <c r="C614" t="s">
        <v>61</v>
      </c>
      <c r="D614" s="1">
        <v>44927</v>
      </c>
      <c r="E614">
        <v>1710221</v>
      </c>
      <c r="F614" t="s">
        <v>73</v>
      </c>
      <c r="G614">
        <f t="shared" si="9"/>
        <v>2023</v>
      </c>
    </row>
    <row r="615" spans="1:7" x14ac:dyDescent="0.25">
      <c r="A615" t="s">
        <v>100</v>
      </c>
      <c r="B615" t="s">
        <v>61</v>
      </c>
      <c r="C615" t="s">
        <v>61</v>
      </c>
      <c r="D615" s="1">
        <v>44562</v>
      </c>
      <c r="E615">
        <v>1680385</v>
      </c>
      <c r="F615" t="s">
        <v>73</v>
      </c>
      <c r="G615">
        <f t="shared" si="9"/>
        <v>2022</v>
      </c>
    </row>
    <row r="616" spans="1:7" x14ac:dyDescent="0.25">
      <c r="A616" t="s">
        <v>100</v>
      </c>
      <c r="B616" t="s">
        <v>61</v>
      </c>
      <c r="C616" t="s">
        <v>61</v>
      </c>
      <c r="D616" s="1">
        <v>44197</v>
      </c>
      <c r="E616">
        <v>1635430</v>
      </c>
      <c r="F616" t="s">
        <v>73</v>
      </c>
      <c r="G616">
        <f t="shared" si="9"/>
        <v>2021</v>
      </c>
    </row>
    <row r="617" spans="1:7" x14ac:dyDescent="0.25">
      <c r="A617" t="s">
        <v>100</v>
      </c>
      <c r="B617" t="s">
        <v>61</v>
      </c>
      <c r="C617" t="s">
        <v>61</v>
      </c>
      <c r="D617" s="1">
        <v>43831</v>
      </c>
      <c r="E617">
        <v>1571075</v>
      </c>
      <c r="F617" t="s">
        <v>73</v>
      </c>
      <c r="G617">
        <f t="shared" si="9"/>
        <v>2020</v>
      </c>
    </row>
    <row r="618" spans="1:7" x14ac:dyDescent="0.25">
      <c r="A618" t="s">
        <v>100</v>
      </c>
      <c r="B618" t="s">
        <v>61</v>
      </c>
      <c r="C618" t="s">
        <v>61</v>
      </c>
      <c r="D618" s="1">
        <v>43466</v>
      </c>
      <c r="E618">
        <v>1498086</v>
      </c>
      <c r="F618" t="s">
        <v>73</v>
      </c>
      <c r="G618">
        <f t="shared" si="9"/>
        <v>2019</v>
      </c>
    </row>
    <row r="619" spans="1:7" x14ac:dyDescent="0.25">
      <c r="A619" t="s">
        <v>100</v>
      </c>
      <c r="B619" t="s">
        <v>61</v>
      </c>
      <c r="C619" t="s">
        <v>61</v>
      </c>
      <c r="D619" s="1">
        <v>43101</v>
      </c>
      <c r="E619">
        <v>1467366</v>
      </c>
      <c r="F619" t="s">
        <v>73</v>
      </c>
      <c r="G619">
        <f t="shared" si="9"/>
        <v>2018</v>
      </c>
    </row>
    <row r="620" spans="1:7" x14ac:dyDescent="0.25">
      <c r="A620" t="s">
        <v>101</v>
      </c>
      <c r="B620" t="s">
        <v>61</v>
      </c>
      <c r="C620" t="s">
        <v>61</v>
      </c>
      <c r="D620" s="1">
        <v>44927</v>
      </c>
      <c r="E620">
        <v>-513784</v>
      </c>
      <c r="F620" t="s">
        <v>73</v>
      </c>
      <c r="G620">
        <f t="shared" si="9"/>
        <v>2023</v>
      </c>
    </row>
    <row r="621" spans="1:7" x14ac:dyDescent="0.25">
      <c r="A621" t="s">
        <v>101</v>
      </c>
      <c r="B621" t="s">
        <v>61</v>
      </c>
      <c r="C621" t="s">
        <v>61</v>
      </c>
      <c r="D621" s="1">
        <v>44562</v>
      </c>
      <c r="E621">
        <v>-491816</v>
      </c>
      <c r="F621" t="s">
        <v>73</v>
      </c>
      <c r="G621">
        <f t="shared" si="9"/>
        <v>2022</v>
      </c>
    </row>
    <row r="622" spans="1:7" x14ac:dyDescent="0.25">
      <c r="A622" t="s">
        <v>101</v>
      </c>
      <c r="B622" t="s">
        <v>61</v>
      </c>
      <c r="C622" t="s">
        <v>61</v>
      </c>
      <c r="D622" s="1">
        <v>44197</v>
      </c>
      <c r="E622">
        <v>469969</v>
      </c>
      <c r="F622" t="s">
        <v>73</v>
      </c>
      <c r="G622">
        <f t="shared" si="9"/>
        <v>2021</v>
      </c>
    </row>
    <row r="623" spans="1:7" x14ac:dyDescent="0.25">
      <c r="A623" t="s">
        <v>101</v>
      </c>
      <c r="B623" t="s">
        <v>61</v>
      </c>
      <c r="C623" t="s">
        <v>61</v>
      </c>
      <c r="D623" s="1">
        <v>43831</v>
      </c>
      <c r="E623">
        <v>459456</v>
      </c>
      <c r="F623" t="s">
        <v>73</v>
      </c>
      <c r="G623">
        <f t="shared" si="9"/>
        <v>2020</v>
      </c>
    </row>
    <row r="624" spans="1:7" x14ac:dyDescent="0.25">
      <c r="A624" t="s">
        <v>101</v>
      </c>
      <c r="B624" t="s">
        <v>61</v>
      </c>
      <c r="C624" t="s">
        <v>61</v>
      </c>
      <c r="D624" s="1">
        <v>43466</v>
      </c>
      <c r="E624">
        <v>-402377</v>
      </c>
      <c r="F624" t="s">
        <v>73</v>
      </c>
      <c r="G624">
        <f t="shared" si="9"/>
        <v>2019</v>
      </c>
    </row>
    <row r="625" spans="1:7" x14ac:dyDescent="0.25">
      <c r="A625" t="s">
        <v>101</v>
      </c>
      <c r="B625" t="s">
        <v>61</v>
      </c>
      <c r="C625" t="s">
        <v>61</v>
      </c>
      <c r="D625" s="1">
        <v>43101</v>
      </c>
      <c r="E625">
        <v>-353381</v>
      </c>
      <c r="F625" t="s">
        <v>73</v>
      </c>
      <c r="G625">
        <f t="shared" si="9"/>
        <v>2018</v>
      </c>
    </row>
    <row r="626" spans="1:7" x14ac:dyDescent="0.25">
      <c r="A626" t="s">
        <v>102</v>
      </c>
      <c r="B626" t="s">
        <v>61</v>
      </c>
      <c r="C626" t="s">
        <v>61</v>
      </c>
      <c r="D626" s="1">
        <v>44927</v>
      </c>
      <c r="E626">
        <v>-7930</v>
      </c>
      <c r="F626" t="s">
        <v>73</v>
      </c>
      <c r="G626">
        <f t="shared" si="9"/>
        <v>2023</v>
      </c>
    </row>
    <row r="627" spans="1:7" x14ac:dyDescent="0.25">
      <c r="A627" t="s">
        <v>102</v>
      </c>
      <c r="B627" t="s">
        <v>61</v>
      </c>
      <c r="C627" t="s">
        <v>61</v>
      </c>
      <c r="D627" s="1">
        <v>44562</v>
      </c>
      <c r="E627">
        <v>-7489</v>
      </c>
      <c r="F627" t="s">
        <v>73</v>
      </c>
      <c r="G627">
        <f t="shared" si="9"/>
        <v>2022</v>
      </c>
    </row>
    <row r="628" spans="1:7" x14ac:dyDescent="0.25">
      <c r="A628" t="s">
        <v>102</v>
      </c>
      <c r="B628" t="s">
        <v>61</v>
      </c>
      <c r="C628" t="s">
        <v>61</v>
      </c>
      <c r="D628" s="1">
        <v>44197</v>
      </c>
      <c r="E628">
        <v>6967</v>
      </c>
      <c r="F628" t="s">
        <v>73</v>
      </c>
      <c r="G628">
        <f t="shared" si="9"/>
        <v>2021</v>
      </c>
    </row>
    <row r="629" spans="1:7" x14ac:dyDescent="0.25">
      <c r="A629" t="s">
        <v>102</v>
      </c>
      <c r="B629" t="s">
        <v>61</v>
      </c>
      <c r="C629" t="s">
        <v>61</v>
      </c>
      <c r="D629" s="1">
        <v>43831</v>
      </c>
      <c r="E629">
        <v>6429</v>
      </c>
      <c r="F629" t="s">
        <v>73</v>
      </c>
      <c r="G629">
        <f t="shared" si="9"/>
        <v>2020</v>
      </c>
    </row>
    <row r="630" spans="1:7" x14ac:dyDescent="0.25">
      <c r="A630" t="s">
        <v>102</v>
      </c>
      <c r="B630" t="s">
        <v>61</v>
      </c>
      <c r="C630" t="s">
        <v>61</v>
      </c>
      <c r="D630" s="1">
        <v>43466</v>
      </c>
      <c r="E630">
        <v>-6665</v>
      </c>
      <c r="F630" t="s">
        <v>73</v>
      </c>
      <c r="G630">
        <f t="shared" si="9"/>
        <v>2019</v>
      </c>
    </row>
    <row r="631" spans="1:7" x14ac:dyDescent="0.25">
      <c r="A631" t="s">
        <v>102</v>
      </c>
      <c r="B631" t="s">
        <v>61</v>
      </c>
      <c r="C631" t="s">
        <v>61</v>
      </c>
      <c r="D631" s="1">
        <v>43101</v>
      </c>
      <c r="E631">
        <v>-5269</v>
      </c>
      <c r="F631" t="s">
        <v>73</v>
      </c>
      <c r="G631">
        <f t="shared" si="9"/>
        <v>2018</v>
      </c>
    </row>
    <row r="632" spans="1:7" x14ac:dyDescent="0.25">
      <c r="A632" t="s">
        <v>103</v>
      </c>
      <c r="B632" t="s">
        <v>61</v>
      </c>
      <c r="C632" t="s">
        <v>61</v>
      </c>
      <c r="D632" s="1">
        <v>44927</v>
      </c>
      <c r="E632">
        <v>-1159</v>
      </c>
      <c r="F632" t="s">
        <v>73</v>
      </c>
      <c r="G632">
        <f t="shared" si="9"/>
        <v>2023</v>
      </c>
    </row>
    <row r="633" spans="1:7" x14ac:dyDescent="0.25">
      <c r="A633" t="s">
        <v>103</v>
      </c>
      <c r="B633" t="s">
        <v>61</v>
      </c>
      <c r="C633" t="s">
        <v>61</v>
      </c>
      <c r="D633" s="1">
        <v>44562</v>
      </c>
      <c r="E633">
        <v>-1266</v>
      </c>
      <c r="F633" t="s">
        <v>73</v>
      </c>
      <c r="G633">
        <f t="shared" si="9"/>
        <v>2022</v>
      </c>
    </row>
    <row r="634" spans="1:7" x14ac:dyDescent="0.25">
      <c r="A634" t="s">
        <v>103</v>
      </c>
      <c r="B634" t="s">
        <v>61</v>
      </c>
      <c r="C634" t="s">
        <v>61</v>
      </c>
      <c r="D634" s="1">
        <v>44197</v>
      </c>
      <c r="E634">
        <v>3104</v>
      </c>
      <c r="F634" t="s">
        <v>73</v>
      </c>
      <c r="G634">
        <f t="shared" si="9"/>
        <v>2021</v>
      </c>
    </row>
    <row r="635" spans="1:7" x14ac:dyDescent="0.25">
      <c r="A635" t="s">
        <v>103</v>
      </c>
      <c r="B635" t="s">
        <v>61</v>
      </c>
      <c r="C635" t="s">
        <v>61</v>
      </c>
      <c r="D635" s="1">
        <v>43831</v>
      </c>
      <c r="E635">
        <v>2812</v>
      </c>
      <c r="F635" t="s">
        <v>73</v>
      </c>
      <c r="G635">
        <f t="shared" si="9"/>
        <v>2020</v>
      </c>
    </row>
    <row r="636" spans="1:7" x14ac:dyDescent="0.25">
      <c r="A636" t="s">
        <v>103</v>
      </c>
      <c r="B636" t="s">
        <v>61</v>
      </c>
      <c r="C636" t="s">
        <v>61</v>
      </c>
      <c r="D636" s="1">
        <v>43466</v>
      </c>
      <c r="E636">
        <v>-2647</v>
      </c>
      <c r="F636" t="s">
        <v>73</v>
      </c>
      <c r="G636">
        <f t="shared" si="9"/>
        <v>2019</v>
      </c>
    </row>
    <row r="637" spans="1:7" x14ac:dyDescent="0.25">
      <c r="A637" t="s">
        <v>103</v>
      </c>
      <c r="B637" t="s">
        <v>61</v>
      </c>
      <c r="C637" t="s">
        <v>61</v>
      </c>
      <c r="D637" s="1">
        <v>43101</v>
      </c>
      <c r="E637">
        <v>-1397</v>
      </c>
      <c r="F637" t="s">
        <v>73</v>
      </c>
      <c r="G637">
        <f t="shared" si="9"/>
        <v>2018</v>
      </c>
    </row>
    <row r="638" spans="1:7" x14ac:dyDescent="0.25">
      <c r="A638" t="s">
        <v>104</v>
      </c>
      <c r="B638" t="s">
        <v>61</v>
      </c>
      <c r="C638" t="s">
        <v>61</v>
      </c>
      <c r="D638" s="1">
        <v>44927</v>
      </c>
      <c r="E638">
        <v>-522873</v>
      </c>
      <c r="F638" t="s">
        <v>73</v>
      </c>
      <c r="G638">
        <f t="shared" si="9"/>
        <v>2023</v>
      </c>
    </row>
    <row r="639" spans="1:7" x14ac:dyDescent="0.25">
      <c r="A639" t="s">
        <v>104</v>
      </c>
      <c r="B639" t="s">
        <v>61</v>
      </c>
      <c r="C639" t="s">
        <v>61</v>
      </c>
      <c r="D639" s="1">
        <v>44562</v>
      </c>
      <c r="E639">
        <v>-500571</v>
      </c>
      <c r="F639" t="s">
        <v>73</v>
      </c>
      <c r="G639">
        <f t="shared" si="9"/>
        <v>2022</v>
      </c>
    </row>
    <row r="640" spans="1:7" x14ac:dyDescent="0.25">
      <c r="A640" t="s">
        <v>104</v>
      </c>
      <c r="B640" t="s">
        <v>61</v>
      </c>
      <c r="C640" t="s">
        <v>61</v>
      </c>
      <c r="D640" s="1">
        <v>44197</v>
      </c>
      <c r="E640">
        <v>480040</v>
      </c>
      <c r="F640" t="s">
        <v>73</v>
      </c>
      <c r="G640">
        <f t="shared" si="9"/>
        <v>2021</v>
      </c>
    </row>
    <row r="641" spans="1:7" x14ac:dyDescent="0.25">
      <c r="A641" t="s">
        <v>104</v>
      </c>
      <c r="B641" t="s">
        <v>61</v>
      </c>
      <c r="C641" t="s">
        <v>61</v>
      </c>
      <c r="D641" s="1">
        <v>43831</v>
      </c>
      <c r="E641">
        <v>468697</v>
      </c>
      <c r="F641" t="s">
        <v>73</v>
      </c>
      <c r="G641">
        <f t="shared" si="9"/>
        <v>2020</v>
      </c>
    </row>
    <row r="642" spans="1:7" x14ac:dyDescent="0.25">
      <c r="A642" t="s">
        <v>104</v>
      </c>
      <c r="B642" t="s">
        <v>61</v>
      </c>
      <c r="C642" t="s">
        <v>61</v>
      </c>
      <c r="D642" s="1">
        <v>43466</v>
      </c>
      <c r="E642">
        <v>-411689</v>
      </c>
      <c r="F642" t="s">
        <v>73</v>
      </c>
      <c r="G642">
        <f t="shared" si="9"/>
        <v>2019</v>
      </c>
    </row>
    <row r="643" spans="1:7" x14ac:dyDescent="0.25">
      <c r="A643" t="s">
        <v>104</v>
      </c>
      <c r="B643" t="s">
        <v>61</v>
      </c>
      <c r="C643" t="s">
        <v>61</v>
      </c>
      <c r="D643" s="1">
        <v>43101</v>
      </c>
      <c r="E643">
        <v>-360047</v>
      </c>
      <c r="F643" t="s">
        <v>73</v>
      </c>
      <c r="G643">
        <f t="shared" ref="G643:G667" si="10">YEAR(D643)</f>
        <v>2018</v>
      </c>
    </row>
    <row r="644" spans="1:7" x14ac:dyDescent="0.25">
      <c r="A644" t="s">
        <v>66</v>
      </c>
      <c r="B644" t="s">
        <v>61</v>
      </c>
      <c r="C644" t="s">
        <v>61</v>
      </c>
      <c r="D644" s="1">
        <v>44927</v>
      </c>
      <c r="E644">
        <v>1187348</v>
      </c>
      <c r="F644" t="s">
        <v>73</v>
      </c>
      <c r="G644">
        <f t="shared" si="10"/>
        <v>2023</v>
      </c>
    </row>
    <row r="645" spans="1:7" x14ac:dyDescent="0.25">
      <c r="A645" t="s">
        <v>66</v>
      </c>
      <c r="B645" t="s">
        <v>61</v>
      </c>
      <c r="C645" t="s">
        <v>61</v>
      </c>
      <c r="D645" s="1">
        <v>44562</v>
      </c>
      <c r="E645">
        <v>1179814</v>
      </c>
      <c r="F645" t="s">
        <v>73</v>
      </c>
      <c r="G645">
        <f t="shared" si="10"/>
        <v>2022</v>
      </c>
    </row>
    <row r="646" spans="1:7" x14ac:dyDescent="0.25">
      <c r="A646" t="s">
        <v>66</v>
      </c>
      <c r="B646" t="s">
        <v>61</v>
      </c>
      <c r="C646" t="s">
        <v>61</v>
      </c>
      <c r="D646" s="1">
        <v>44197</v>
      </c>
      <c r="E646">
        <v>1155390</v>
      </c>
      <c r="F646" t="s">
        <v>73</v>
      </c>
      <c r="G646">
        <f t="shared" si="10"/>
        <v>2021</v>
      </c>
    </row>
    <row r="647" spans="1:7" x14ac:dyDescent="0.25">
      <c r="A647" t="s">
        <v>66</v>
      </c>
      <c r="B647" t="s">
        <v>61</v>
      </c>
      <c r="C647" t="s">
        <v>61</v>
      </c>
      <c r="D647" s="1">
        <v>43831</v>
      </c>
      <c r="E647">
        <v>1102378</v>
      </c>
      <c r="F647" t="s">
        <v>73</v>
      </c>
      <c r="G647">
        <f t="shared" si="10"/>
        <v>2020</v>
      </c>
    </row>
    <row r="648" spans="1:7" x14ac:dyDescent="0.25">
      <c r="A648" t="s">
        <v>66</v>
      </c>
      <c r="B648" t="s">
        <v>61</v>
      </c>
      <c r="C648" t="s">
        <v>61</v>
      </c>
      <c r="D648" s="1">
        <v>43466</v>
      </c>
      <c r="E648">
        <v>1086397</v>
      </c>
      <c r="F648" t="s">
        <v>73</v>
      </c>
      <c r="G648">
        <f t="shared" si="10"/>
        <v>2019</v>
      </c>
    </row>
    <row r="649" spans="1:7" x14ac:dyDescent="0.25">
      <c r="A649" t="s">
        <v>66</v>
      </c>
      <c r="B649" t="s">
        <v>61</v>
      </c>
      <c r="C649" t="s">
        <v>61</v>
      </c>
      <c r="D649" s="1">
        <v>43101</v>
      </c>
      <c r="E649">
        <v>1107319</v>
      </c>
      <c r="F649" t="s">
        <v>73</v>
      </c>
      <c r="G649">
        <f t="shared" si="10"/>
        <v>2018</v>
      </c>
    </row>
    <row r="650" spans="1:7" x14ac:dyDescent="0.25">
      <c r="A650" t="s">
        <v>64</v>
      </c>
      <c r="B650" t="s">
        <v>61</v>
      </c>
      <c r="C650" t="s">
        <v>61</v>
      </c>
      <c r="D650" s="1">
        <v>44927</v>
      </c>
      <c r="E650">
        <v>17871</v>
      </c>
      <c r="F650" t="s">
        <v>73</v>
      </c>
      <c r="G650">
        <f t="shared" si="10"/>
        <v>2023</v>
      </c>
    </row>
    <row r="651" spans="1:7" x14ac:dyDescent="0.25">
      <c r="A651" t="s">
        <v>64</v>
      </c>
      <c r="B651" t="s">
        <v>61</v>
      </c>
      <c r="C651" t="s">
        <v>61</v>
      </c>
      <c r="D651" s="1">
        <v>44562</v>
      </c>
      <c r="E651">
        <v>16665</v>
      </c>
      <c r="F651" t="s">
        <v>73</v>
      </c>
      <c r="G651">
        <f t="shared" si="10"/>
        <v>2022</v>
      </c>
    </row>
    <row r="652" spans="1:7" x14ac:dyDescent="0.25">
      <c r="A652" t="s">
        <v>64</v>
      </c>
      <c r="B652" t="s">
        <v>61</v>
      </c>
      <c r="C652" t="s">
        <v>61</v>
      </c>
      <c r="D652" s="1">
        <v>44197</v>
      </c>
      <c r="E652">
        <v>12981</v>
      </c>
      <c r="F652" t="s">
        <v>73</v>
      </c>
      <c r="G652">
        <f t="shared" si="10"/>
        <v>2021</v>
      </c>
    </row>
    <row r="653" spans="1:7" x14ac:dyDescent="0.25">
      <c r="A653" t="s">
        <v>64</v>
      </c>
      <c r="B653" t="s">
        <v>61</v>
      </c>
      <c r="C653" t="s">
        <v>61</v>
      </c>
      <c r="D653" s="1">
        <v>43831</v>
      </c>
      <c r="E653">
        <v>12338</v>
      </c>
      <c r="F653" t="s">
        <v>73</v>
      </c>
      <c r="G653">
        <f t="shared" si="10"/>
        <v>2020</v>
      </c>
    </row>
    <row r="654" spans="1:7" x14ac:dyDescent="0.25">
      <c r="A654" t="s">
        <v>64</v>
      </c>
      <c r="B654" t="s">
        <v>61</v>
      </c>
      <c r="C654" t="s">
        <v>61</v>
      </c>
      <c r="D654" s="1">
        <v>43466</v>
      </c>
      <c r="E654">
        <v>17638</v>
      </c>
      <c r="F654" t="s">
        <v>73</v>
      </c>
      <c r="G654">
        <f t="shared" si="10"/>
        <v>2019</v>
      </c>
    </row>
    <row r="655" spans="1:7" x14ac:dyDescent="0.25">
      <c r="A655" t="s">
        <v>64</v>
      </c>
      <c r="B655" t="s">
        <v>61</v>
      </c>
      <c r="C655" t="s">
        <v>61</v>
      </c>
      <c r="D655" s="1">
        <v>43101</v>
      </c>
      <c r="E655">
        <v>12238</v>
      </c>
      <c r="F655" t="s">
        <v>73</v>
      </c>
      <c r="G655">
        <f t="shared" si="10"/>
        <v>2018</v>
      </c>
    </row>
    <row r="656" spans="1:7" x14ac:dyDescent="0.25">
      <c r="A656" t="s">
        <v>68</v>
      </c>
      <c r="B656" t="s">
        <v>61</v>
      </c>
      <c r="C656" t="s">
        <v>61</v>
      </c>
      <c r="D656" s="1">
        <v>44927</v>
      </c>
      <c r="E656">
        <v>-6920</v>
      </c>
      <c r="F656" t="s">
        <v>73</v>
      </c>
      <c r="G656">
        <f t="shared" si="10"/>
        <v>2023</v>
      </c>
    </row>
    <row r="657" spans="1:7" x14ac:dyDescent="0.25">
      <c r="A657" t="s">
        <v>68</v>
      </c>
      <c r="B657" t="s">
        <v>61</v>
      </c>
      <c r="C657" t="s">
        <v>61</v>
      </c>
      <c r="D657" s="1">
        <v>44562</v>
      </c>
      <c r="E657">
        <v>-7170</v>
      </c>
      <c r="F657" t="s">
        <v>73</v>
      </c>
      <c r="G657">
        <f t="shared" si="10"/>
        <v>2022</v>
      </c>
    </row>
    <row r="658" spans="1:7" x14ac:dyDescent="0.25">
      <c r="A658" t="s">
        <v>68</v>
      </c>
      <c r="B658" t="s">
        <v>61</v>
      </c>
      <c r="C658" t="s">
        <v>61</v>
      </c>
      <c r="D658" s="1">
        <v>44197</v>
      </c>
      <c r="E658">
        <v>7470</v>
      </c>
      <c r="F658" t="s">
        <v>73</v>
      </c>
      <c r="G658">
        <f t="shared" si="10"/>
        <v>2021</v>
      </c>
    </row>
    <row r="659" spans="1:7" x14ac:dyDescent="0.25">
      <c r="A659" t="s">
        <v>68</v>
      </c>
      <c r="B659" t="s">
        <v>61</v>
      </c>
      <c r="C659" t="s">
        <v>61</v>
      </c>
      <c r="D659" s="1">
        <v>43831</v>
      </c>
      <c r="E659">
        <v>7546</v>
      </c>
      <c r="F659" t="s">
        <v>73</v>
      </c>
      <c r="G659">
        <f t="shared" si="10"/>
        <v>2020</v>
      </c>
    </row>
    <row r="660" spans="1:7" x14ac:dyDescent="0.25">
      <c r="A660" t="s">
        <v>68</v>
      </c>
      <c r="B660" t="s">
        <v>61</v>
      </c>
      <c r="C660" t="s">
        <v>61</v>
      </c>
      <c r="D660" s="1">
        <v>43466</v>
      </c>
      <c r="E660">
        <v>0</v>
      </c>
      <c r="F660" t="s">
        <v>73</v>
      </c>
      <c r="G660">
        <f t="shared" si="10"/>
        <v>2019</v>
      </c>
    </row>
    <row r="661" spans="1:7" x14ac:dyDescent="0.25">
      <c r="A661" t="s">
        <v>68</v>
      </c>
      <c r="B661" t="s">
        <v>61</v>
      </c>
      <c r="C661" t="s">
        <v>61</v>
      </c>
      <c r="D661" s="1">
        <v>43101</v>
      </c>
      <c r="E661">
        <v>0</v>
      </c>
      <c r="F661" t="s">
        <v>73</v>
      </c>
      <c r="G661">
        <f t="shared" si="10"/>
        <v>2018</v>
      </c>
    </row>
    <row r="662" spans="1:7" x14ac:dyDescent="0.25">
      <c r="A662" t="s">
        <v>6</v>
      </c>
      <c r="B662" t="s">
        <v>61</v>
      </c>
      <c r="C662" t="s">
        <v>61</v>
      </c>
      <c r="D662" s="1">
        <v>44927</v>
      </c>
      <c r="E662">
        <v>1198299</v>
      </c>
      <c r="F662" t="s">
        <v>73</v>
      </c>
      <c r="G662">
        <f t="shared" si="10"/>
        <v>2023</v>
      </c>
    </row>
    <row r="663" spans="1:7" x14ac:dyDescent="0.25">
      <c r="A663" t="s">
        <v>6</v>
      </c>
      <c r="B663" t="s">
        <v>61</v>
      </c>
      <c r="C663" t="s">
        <v>61</v>
      </c>
      <c r="D663" s="1">
        <v>44562</v>
      </c>
      <c r="E663">
        <v>1189309</v>
      </c>
      <c r="F663" t="s">
        <v>73</v>
      </c>
      <c r="G663">
        <f t="shared" si="10"/>
        <v>2022</v>
      </c>
    </row>
    <row r="664" spans="1:7" x14ac:dyDescent="0.25">
      <c r="A664" t="s">
        <v>6</v>
      </c>
      <c r="B664" t="s">
        <v>61</v>
      </c>
      <c r="C664" t="s">
        <v>61</v>
      </c>
      <c r="D664" s="1">
        <v>44197</v>
      </c>
      <c r="E664">
        <v>1160901</v>
      </c>
      <c r="F664" t="s">
        <v>73</v>
      </c>
      <c r="G664">
        <f t="shared" si="10"/>
        <v>2021</v>
      </c>
    </row>
    <row r="665" spans="1:7" x14ac:dyDescent="0.25">
      <c r="A665" t="s">
        <v>6</v>
      </c>
      <c r="B665" t="s">
        <v>61</v>
      </c>
      <c r="C665" t="s">
        <v>61</v>
      </c>
      <c r="D665" s="1">
        <v>43831</v>
      </c>
      <c r="E665">
        <v>1107170</v>
      </c>
      <c r="F665" t="s">
        <v>73</v>
      </c>
      <c r="G665">
        <f t="shared" si="10"/>
        <v>2020</v>
      </c>
    </row>
    <row r="666" spans="1:7" x14ac:dyDescent="0.25">
      <c r="A666" t="s">
        <v>6</v>
      </c>
      <c r="B666" t="s">
        <v>61</v>
      </c>
      <c r="C666" t="s">
        <v>61</v>
      </c>
      <c r="D666" s="1">
        <v>43466</v>
      </c>
      <c r="E666">
        <v>1104035</v>
      </c>
      <c r="F666" t="s">
        <v>73</v>
      </c>
      <c r="G666">
        <f t="shared" si="10"/>
        <v>2019</v>
      </c>
    </row>
    <row r="667" spans="1:7" x14ac:dyDescent="0.25">
      <c r="A667" t="s">
        <v>6</v>
      </c>
      <c r="B667" t="s">
        <v>61</v>
      </c>
      <c r="C667" t="s">
        <v>61</v>
      </c>
      <c r="D667" s="1">
        <v>43101</v>
      </c>
      <c r="E667">
        <v>1119557</v>
      </c>
      <c r="F667" t="s">
        <v>73</v>
      </c>
      <c r="G667">
        <f t="shared" si="10"/>
        <v>2018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B27EC-CA97-4C62-814D-B6F1CDFF9B36}">
  <dimension ref="A1:F679"/>
  <sheetViews>
    <sheetView topLeftCell="A186" workbookViewId="0">
      <selection activeCell="B242" sqref="B242"/>
    </sheetView>
  </sheetViews>
  <sheetFormatPr defaultRowHeight="15" x14ac:dyDescent="0.25"/>
  <cols>
    <col min="1" max="1" width="66.140625" bestFit="1" customWidth="1"/>
    <col min="2" max="2" width="18.140625" bestFit="1" customWidth="1"/>
    <col min="3" max="3" width="15.7109375" bestFit="1" customWidth="1"/>
    <col min="4" max="4" width="10.140625" bestFit="1" customWidth="1"/>
    <col min="5" max="6" width="8.42578125" bestFit="1" customWidth="1"/>
  </cols>
  <sheetData>
    <row r="1" spans="1:6" x14ac:dyDescent="0.25">
      <c r="A1" t="s">
        <v>0</v>
      </c>
      <c r="B1" t="s">
        <v>1</v>
      </c>
      <c r="C1" t="s">
        <v>2</v>
      </c>
      <c r="D1" t="s">
        <v>3</v>
      </c>
      <c r="E1" t="s">
        <v>4</v>
      </c>
      <c r="F1" t="s">
        <v>5</v>
      </c>
    </row>
    <row r="2" spans="1:6" x14ac:dyDescent="0.25">
      <c r="A2" t="s">
        <v>6</v>
      </c>
      <c r="B2" t="s">
        <v>7</v>
      </c>
      <c r="C2" t="s">
        <v>7</v>
      </c>
      <c r="D2" s="1">
        <v>44927</v>
      </c>
      <c r="E2">
        <v>2457257</v>
      </c>
      <c r="F2" t="s">
        <v>8</v>
      </c>
    </row>
    <row r="3" spans="1:6" x14ac:dyDescent="0.25">
      <c r="A3" t="s">
        <v>6</v>
      </c>
      <c r="B3" t="s">
        <v>7</v>
      </c>
      <c r="C3" t="s">
        <v>7</v>
      </c>
      <c r="D3" s="1">
        <v>44562</v>
      </c>
      <c r="E3">
        <v>2543284</v>
      </c>
      <c r="F3" t="s">
        <v>8</v>
      </c>
    </row>
    <row r="4" spans="1:6" x14ac:dyDescent="0.25">
      <c r="A4" t="s">
        <v>6</v>
      </c>
      <c r="B4" t="s">
        <v>7</v>
      </c>
      <c r="C4" t="s">
        <v>7</v>
      </c>
      <c r="D4" s="1">
        <v>44197</v>
      </c>
      <c r="E4">
        <v>2538395</v>
      </c>
      <c r="F4" t="s">
        <v>8</v>
      </c>
    </row>
    <row r="5" spans="1:6" x14ac:dyDescent="0.25">
      <c r="A5" t="s">
        <v>6</v>
      </c>
      <c r="B5" t="s">
        <v>7</v>
      </c>
      <c r="C5" t="s">
        <v>7</v>
      </c>
      <c r="D5" s="1">
        <v>43831</v>
      </c>
      <c r="E5">
        <v>2401600</v>
      </c>
      <c r="F5" t="s">
        <v>8</v>
      </c>
    </row>
    <row r="6" spans="1:6" x14ac:dyDescent="0.25">
      <c r="A6" t="s">
        <v>6</v>
      </c>
      <c r="B6" t="s">
        <v>7</v>
      </c>
      <c r="C6" t="s">
        <v>7</v>
      </c>
      <c r="D6" s="1">
        <v>43466</v>
      </c>
      <c r="E6">
        <v>2276126</v>
      </c>
      <c r="F6" t="s">
        <v>8</v>
      </c>
    </row>
    <row r="7" spans="1:6" x14ac:dyDescent="0.25">
      <c r="A7" t="s">
        <v>6</v>
      </c>
      <c r="B7" t="s">
        <v>7</v>
      </c>
      <c r="C7" t="s">
        <v>7</v>
      </c>
      <c r="D7" s="1">
        <v>43101</v>
      </c>
      <c r="E7">
        <v>2206524</v>
      </c>
      <c r="F7" t="s">
        <v>8</v>
      </c>
    </row>
    <row r="8" spans="1:6" x14ac:dyDescent="0.25">
      <c r="A8" t="s">
        <v>9</v>
      </c>
      <c r="B8" t="s">
        <v>7</v>
      </c>
      <c r="C8" t="s">
        <v>7</v>
      </c>
      <c r="D8" s="1">
        <v>44927</v>
      </c>
      <c r="E8">
        <v>72464</v>
      </c>
      <c r="F8" t="s">
        <v>8</v>
      </c>
    </row>
    <row r="9" spans="1:6" x14ac:dyDescent="0.25">
      <c r="A9" t="s">
        <v>9</v>
      </c>
      <c r="B9" t="s">
        <v>7</v>
      </c>
      <c r="C9" t="s">
        <v>7</v>
      </c>
      <c r="D9" s="1">
        <v>44562</v>
      </c>
      <c r="E9">
        <v>70905</v>
      </c>
      <c r="F9" t="s">
        <v>8</v>
      </c>
    </row>
    <row r="10" spans="1:6" x14ac:dyDescent="0.25">
      <c r="A10" t="s">
        <v>9</v>
      </c>
      <c r="B10" t="s">
        <v>7</v>
      </c>
      <c r="C10" t="s">
        <v>7</v>
      </c>
      <c r="D10" s="1">
        <v>44197</v>
      </c>
      <c r="E10">
        <v>70890</v>
      </c>
      <c r="F10" t="s">
        <v>8</v>
      </c>
    </row>
    <row r="11" spans="1:6" x14ac:dyDescent="0.25">
      <c r="A11" t="s">
        <v>9</v>
      </c>
      <c r="B11" t="s">
        <v>7</v>
      </c>
      <c r="C11" t="s">
        <v>7</v>
      </c>
      <c r="D11" s="1">
        <v>43831</v>
      </c>
      <c r="E11">
        <v>72592</v>
      </c>
      <c r="F11" t="s">
        <v>8</v>
      </c>
    </row>
    <row r="12" spans="1:6" x14ac:dyDescent="0.25">
      <c r="A12" t="s">
        <v>9</v>
      </c>
      <c r="B12" t="s">
        <v>7</v>
      </c>
      <c r="C12" t="s">
        <v>7</v>
      </c>
      <c r="D12" s="1">
        <v>43466</v>
      </c>
      <c r="E12">
        <v>66771</v>
      </c>
      <c r="F12" t="s">
        <v>8</v>
      </c>
    </row>
    <row r="13" spans="1:6" x14ac:dyDescent="0.25">
      <c r="A13" t="s">
        <v>9</v>
      </c>
      <c r="B13" t="s">
        <v>7</v>
      </c>
      <c r="C13" t="s">
        <v>7</v>
      </c>
      <c r="D13" s="1">
        <v>43101</v>
      </c>
      <c r="E13">
        <v>69706</v>
      </c>
      <c r="F13" t="s">
        <v>8</v>
      </c>
    </row>
    <row r="14" spans="1:6" x14ac:dyDescent="0.25">
      <c r="A14" t="s">
        <v>10</v>
      </c>
      <c r="B14" t="s">
        <v>7</v>
      </c>
      <c r="C14" t="s">
        <v>7</v>
      </c>
      <c r="D14" s="1">
        <v>44927</v>
      </c>
      <c r="E14">
        <v>95078</v>
      </c>
      <c r="F14" t="s">
        <v>8</v>
      </c>
    </row>
    <row r="15" spans="1:6" x14ac:dyDescent="0.25">
      <c r="A15" t="s">
        <v>10</v>
      </c>
      <c r="B15" t="s">
        <v>7</v>
      </c>
      <c r="C15" t="s">
        <v>7</v>
      </c>
      <c r="D15" s="1">
        <v>44562</v>
      </c>
      <c r="E15">
        <v>93730</v>
      </c>
      <c r="F15" t="s">
        <v>8</v>
      </c>
    </row>
    <row r="16" spans="1:6" x14ac:dyDescent="0.25">
      <c r="A16" t="s">
        <v>10</v>
      </c>
      <c r="B16" t="s">
        <v>7</v>
      </c>
      <c r="C16" t="s">
        <v>7</v>
      </c>
      <c r="D16" s="1">
        <v>44197</v>
      </c>
      <c r="E16">
        <v>83785</v>
      </c>
      <c r="F16" t="s">
        <v>8</v>
      </c>
    </row>
    <row r="17" spans="1:6" x14ac:dyDescent="0.25">
      <c r="A17" t="s">
        <v>10</v>
      </c>
      <c r="B17" t="s">
        <v>7</v>
      </c>
      <c r="C17" t="s">
        <v>7</v>
      </c>
      <c r="D17" s="1">
        <v>43831</v>
      </c>
      <c r="E17">
        <v>77180</v>
      </c>
      <c r="F17" t="s">
        <v>8</v>
      </c>
    </row>
    <row r="18" spans="1:6" x14ac:dyDescent="0.25">
      <c r="A18" t="s">
        <v>10</v>
      </c>
      <c r="B18" t="s">
        <v>7</v>
      </c>
      <c r="C18" t="s">
        <v>7</v>
      </c>
      <c r="D18" s="1">
        <v>43466</v>
      </c>
      <c r="E18" t="s">
        <v>11</v>
      </c>
      <c r="F18" t="s">
        <v>8</v>
      </c>
    </row>
    <row r="19" spans="1:6" x14ac:dyDescent="0.25">
      <c r="A19" t="s">
        <v>10</v>
      </c>
      <c r="B19" t="s">
        <v>7</v>
      </c>
      <c r="C19" t="s">
        <v>7</v>
      </c>
      <c r="D19" s="1">
        <v>43101</v>
      </c>
      <c r="E19" t="s">
        <v>11</v>
      </c>
      <c r="F19" t="s">
        <v>8</v>
      </c>
    </row>
    <row r="20" spans="1:6" x14ac:dyDescent="0.25">
      <c r="A20" t="s">
        <v>12</v>
      </c>
      <c r="B20" t="s">
        <v>7</v>
      </c>
      <c r="C20" t="s">
        <v>7</v>
      </c>
      <c r="D20" s="1">
        <v>44927</v>
      </c>
      <c r="E20">
        <v>-243</v>
      </c>
      <c r="F20" t="s">
        <v>8</v>
      </c>
    </row>
    <row r="21" spans="1:6" x14ac:dyDescent="0.25">
      <c r="A21" t="s">
        <v>12</v>
      </c>
      <c r="B21" t="s">
        <v>7</v>
      </c>
      <c r="C21" t="s">
        <v>7</v>
      </c>
      <c r="D21" s="1">
        <v>44562</v>
      </c>
      <c r="E21">
        <v>-2149</v>
      </c>
      <c r="F21" t="s">
        <v>8</v>
      </c>
    </row>
    <row r="22" spans="1:6" x14ac:dyDescent="0.25">
      <c r="A22" t="s">
        <v>12</v>
      </c>
      <c r="B22" t="s">
        <v>7</v>
      </c>
      <c r="C22" t="s">
        <v>7</v>
      </c>
      <c r="D22" s="1">
        <v>44197</v>
      </c>
      <c r="E22">
        <v>58</v>
      </c>
      <c r="F22" t="s">
        <v>8</v>
      </c>
    </row>
    <row r="23" spans="1:6" x14ac:dyDescent="0.25">
      <c r="A23" t="s">
        <v>12</v>
      </c>
      <c r="B23" t="s">
        <v>7</v>
      </c>
      <c r="C23" t="s">
        <v>7</v>
      </c>
      <c r="D23" s="1">
        <v>43831</v>
      </c>
      <c r="E23">
        <v>-2537</v>
      </c>
      <c r="F23" t="s">
        <v>8</v>
      </c>
    </row>
    <row r="24" spans="1:6" x14ac:dyDescent="0.25">
      <c r="A24" t="s">
        <v>12</v>
      </c>
      <c r="B24" t="s">
        <v>7</v>
      </c>
      <c r="C24" t="s">
        <v>7</v>
      </c>
      <c r="D24" s="1">
        <v>43466</v>
      </c>
      <c r="E24">
        <v>-913</v>
      </c>
      <c r="F24" t="s">
        <v>8</v>
      </c>
    </row>
    <row r="25" spans="1:6" x14ac:dyDescent="0.25">
      <c r="A25" t="s">
        <v>12</v>
      </c>
      <c r="B25" t="s">
        <v>7</v>
      </c>
      <c r="C25" t="s">
        <v>7</v>
      </c>
      <c r="D25" s="1">
        <v>43101</v>
      </c>
      <c r="E25">
        <v>220</v>
      </c>
      <c r="F25" t="s">
        <v>8</v>
      </c>
    </row>
    <row r="26" spans="1:6" x14ac:dyDescent="0.25">
      <c r="A26" t="s">
        <v>13</v>
      </c>
      <c r="B26" t="s">
        <v>7</v>
      </c>
      <c r="C26" t="s">
        <v>7</v>
      </c>
      <c r="D26" s="1">
        <v>44927</v>
      </c>
      <c r="E26">
        <v>1403</v>
      </c>
      <c r="F26" t="s">
        <v>8</v>
      </c>
    </row>
    <row r="27" spans="1:6" x14ac:dyDescent="0.25">
      <c r="A27" t="s">
        <v>13</v>
      </c>
      <c r="B27" t="s">
        <v>7</v>
      </c>
      <c r="C27" t="s">
        <v>7</v>
      </c>
      <c r="D27" s="1">
        <v>44562</v>
      </c>
      <c r="E27">
        <v>101</v>
      </c>
      <c r="F27" t="s">
        <v>8</v>
      </c>
    </row>
    <row r="28" spans="1:6" x14ac:dyDescent="0.25">
      <c r="A28" t="s">
        <v>13</v>
      </c>
      <c r="B28" t="s">
        <v>7</v>
      </c>
      <c r="C28" t="s">
        <v>7</v>
      </c>
      <c r="D28" s="1">
        <v>44197</v>
      </c>
      <c r="E28">
        <v>0</v>
      </c>
      <c r="F28" t="s">
        <v>8</v>
      </c>
    </row>
    <row r="29" spans="1:6" x14ac:dyDescent="0.25">
      <c r="A29" t="s">
        <v>13</v>
      </c>
      <c r="B29" t="s">
        <v>7</v>
      </c>
      <c r="C29" t="s">
        <v>7</v>
      </c>
      <c r="D29" s="1">
        <v>43831</v>
      </c>
      <c r="E29">
        <v>0</v>
      </c>
      <c r="F29" t="s">
        <v>8</v>
      </c>
    </row>
    <row r="30" spans="1:6" x14ac:dyDescent="0.25">
      <c r="A30" t="s">
        <v>13</v>
      </c>
      <c r="B30" t="s">
        <v>7</v>
      </c>
      <c r="C30" t="s">
        <v>7</v>
      </c>
      <c r="D30" s="1">
        <v>43466</v>
      </c>
      <c r="E30">
        <v>0</v>
      </c>
      <c r="F30" t="s">
        <v>8</v>
      </c>
    </row>
    <row r="31" spans="1:6" x14ac:dyDescent="0.25">
      <c r="A31" t="s">
        <v>13</v>
      </c>
      <c r="B31" t="s">
        <v>7</v>
      </c>
      <c r="C31" t="s">
        <v>7</v>
      </c>
      <c r="D31" s="1">
        <v>43101</v>
      </c>
      <c r="E31">
        <v>0</v>
      </c>
      <c r="F31" t="s">
        <v>8</v>
      </c>
    </row>
    <row r="32" spans="1:6" x14ac:dyDescent="0.25">
      <c r="A32" t="s">
        <v>14</v>
      </c>
      <c r="B32" t="s">
        <v>7</v>
      </c>
      <c r="C32" t="s">
        <v>7</v>
      </c>
      <c r="D32" s="1">
        <v>44927</v>
      </c>
      <c r="E32">
        <v>-770</v>
      </c>
      <c r="F32" t="s">
        <v>8</v>
      </c>
    </row>
    <row r="33" spans="1:6" x14ac:dyDescent="0.25">
      <c r="A33" t="s">
        <v>14</v>
      </c>
      <c r="B33" t="s">
        <v>7</v>
      </c>
      <c r="C33" t="s">
        <v>7</v>
      </c>
      <c r="D33" s="1">
        <v>44562</v>
      </c>
      <c r="E33">
        <v>0</v>
      </c>
      <c r="F33" t="s">
        <v>8</v>
      </c>
    </row>
    <row r="34" spans="1:6" x14ac:dyDescent="0.25">
      <c r="A34" t="s">
        <v>14</v>
      </c>
      <c r="B34" t="s">
        <v>7</v>
      </c>
      <c r="C34" t="s">
        <v>7</v>
      </c>
      <c r="D34" s="1">
        <v>44197</v>
      </c>
      <c r="E34">
        <v>0</v>
      </c>
      <c r="F34" t="s">
        <v>8</v>
      </c>
    </row>
    <row r="35" spans="1:6" x14ac:dyDescent="0.25">
      <c r="A35" t="s">
        <v>14</v>
      </c>
      <c r="B35" t="s">
        <v>7</v>
      </c>
      <c r="C35" t="s">
        <v>7</v>
      </c>
      <c r="D35" s="1">
        <v>43831</v>
      </c>
      <c r="E35">
        <v>0</v>
      </c>
      <c r="F35" t="s">
        <v>8</v>
      </c>
    </row>
    <row r="36" spans="1:6" x14ac:dyDescent="0.25">
      <c r="A36" t="s">
        <v>14</v>
      </c>
      <c r="B36" t="s">
        <v>7</v>
      </c>
      <c r="C36" t="s">
        <v>7</v>
      </c>
      <c r="D36" s="1">
        <v>43466</v>
      </c>
      <c r="E36">
        <v>0</v>
      </c>
      <c r="F36" t="s">
        <v>8</v>
      </c>
    </row>
    <row r="37" spans="1:6" x14ac:dyDescent="0.25">
      <c r="A37" t="s">
        <v>14</v>
      </c>
      <c r="B37" t="s">
        <v>7</v>
      </c>
      <c r="C37" t="s">
        <v>7</v>
      </c>
      <c r="D37" s="1">
        <v>43101</v>
      </c>
      <c r="E37">
        <v>0</v>
      </c>
      <c r="F37" t="s">
        <v>8</v>
      </c>
    </row>
    <row r="38" spans="1:6" x14ac:dyDescent="0.25">
      <c r="A38" t="s">
        <v>15</v>
      </c>
      <c r="B38" t="s">
        <v>7</v>
      </c>
      <c r="C38" t="s">
        <v>7</v>
      </c>
      <c r="D38" s="1">
        <v>44927</v>
      </c>
      <c r="E38">
        <v>26768</v>
      </c>
      <c r="F38" t="s">
        <v>8</v>
      </c>
    </row>
    <row r="39" spans="1:6" x14ac:dyDescent="0.25">
      <c r="A39" t="s">
        <v>15</v>
      </c>
      <c r="B39" t="s">
        <v>7</v>
      </c>
      <c r="C39" t="s">
        <v>7</v>
      </c>
      <c r="D39" s="1">
        <v>44562</v>
      </c>
      <c r="E39">
        <v>27259</v>
      </c>
      <c r="F39" t="s">
        <v>8</v>
      </c>
    </row>
    <row r="40" spans="1:6" x14ac:dyDescent="0.25">
      <c r="A40" t="s">
        <v>15</v>
      </c>
      <c r="B40" t="s">
        <v>7</v>
      </c>
      <c r="C40" t="s">
        <v>7</v>
      </c>
      <c r="D40" s="1">
        <v>44197</v>
      </c>
      <c r="E40">
        <v>24243</v>
      </c>
      <c r="F40" t="s">
        <v>8</v>
      </c>
    </row>
    <row r="41" spans="1:6" x14ac:dyDescent="0.25">
      <c r="A41" t="s">
        <v>15</v>
      </c>
      <c r="B41" t="s">
        <v>7</v>
      </c>
      <c r="C41" t="s">
        <v>7</v>
      </c>
      <c r="D41" s="1">
        <v>43831</v>
      </c>
      <c r="E41">
        <v>24601</v>
      </c>
      <c r="F41" t="s">
        <v>8</v>
      </c>
    </row>
    <row r="42" spans="1:6" x14ac:dyDescent="0.25">
      <c r="A42" t="s">
        <v>15</v>
      </c>
      <c r="B42" t="s">
        <v>7</v>
      </c>
      <c r="C42" t="s">
        <v>7</v>
      </c>
      <c r="D42" s="1">
        <v>43466</v>
      </c>
      <c r="E42">
        <v>0</v>
      </c>
      <c r="F42" t="s">
        <v>8</v>
      </c>
    </row>
    <row r="43" spans="1:6" x14ac:dyDescent="0.25">
      <c r="A43" t="s">
        <v>15</v>
      </c>
      <c r="B43" t="s">
        <v>7</v>
      </c>
      <c r="C43" t="s">
        <v>7</v>
      </c>
      <c r="D43" s="1">
        <v>43101</v>
      </c>
      <c r="E43">
        <v>0</v>
      </c>
      <c r="F43" t="s">
        <v>8</v>
      </c>
    </row>
    <row r="44" spans="1:6" x14ac:dyDescent="0.25">
      <c r="A44" t="s">
        <v>16</v>
      </c>
      <c r="B44" t="s">
        <v>7</v>
      </c>
      <c r="C44" t="s">
        <v>7</v>
      </c>
      <c r="D44" s="1">
        <v>44927</v>
      </c>
      <c r="E44">
        <v>-24357</v>
      </c>
      <c r="F44" t="s">
        <v>8</v>
      </c>
    </row>
    <row r="45" spans="1:6" x14ac:dyDescent="0.25">
      <c r="A45" t="s">
        <v>16</v>
      </c>
      <c r="B45" t="s">
        <v>7</v>
      </c>
      <c r="C45" t="s">
        <v>7</v>
      </c>
      <c r="D45" s="1">
        <v>44562</v>
      </c>
      <c r="E45">
        <v>-23311</v>
      </c>
      <c r="F45" t="s">
        <v>8</v>
      </c>
    </row>
    <row r="46" spans="1:6" x14ac:dyDescent="0.25">
      <c r="A46" t="s">
        <v>16</v>
      </c>
      <c r="B46" t="s">
        <v>7</v>
      </c>
      <c r="C46" t="s">
        <v>7</v>
      </c>
      <c r="D46" s="1">
        <v>44197</v>
      </c>
      <c r="E46">
        <v>-22384</v>
      </c>
      <c r="F46" t="s">
        <v>8</v>
      </c>
    </row>
    <row r="47" spans="1:6" x14ac:dyDescent="0.25">
      <c r="A47" t="s">
        <v>16</v>
      </c>
      <c r="B47" t="s">
        <v>7</v>
      </c>
      <c r="C47" t="s">
        <v>7</v>
      </c>
      <c r="D47" s="1">
        <v>43831</v>
      </c>
      <c r="E47">
        <v>-24524</v>
      </c>
      <c r="F47" t="s">
        <v>8</v>
      </c>
    </row>
    <row r="48" spans="1:6" x14ac:dyDescent="0.25">
      <c r="A48" t="s">
        <v>16</v>
      </c>
      <c r="B48" t="s">
        <v>7</v>
      </c>
      <c r="C48" t="s">
        <v>7</v>
      </c>
      <c r="D48" s="1">
        <v>43466</v>
      </c>
      <c r="E48">
        <v>0</v>
      </c>
      <c r="F48" t="s">
        <v>8</v>
      </c>
    </row>
    <row r="49" spans="1:6" x14ac:dyDescent="0.25">
      <c r="A49" t="s">
        <v>16</v>
      </c>
      <c r="B49" t="s">
        <v>7</v>
      </c>
      <c r="C49" t="s">
        <v>7</v>
      </c>
      <c r="D49" s="1">
        <v>43101</v>
      </c>
      <c r="E49">
        <v>0</v>
      </c>
      <c r="F49" t="s">
        <v>8</v>
      </c>
    </row>
    <row r="50" spans="1:6" x14ac:dyDescent="0.25">
      <c r="A50" t="s">
        <v>17</v>
      </c>
      <c r="B50" t="s">
        <v>7</v>
      </c>
      <c r="C50" t="s">
        <v>7</v>
      </c>
      <c r="D50" s="1">
        <v>44927</v>
      </c>
      <c r="E50">
        <v>16198</v>
      </c>
      <c r="F50" t="s">
        <v>8</v>
      </c>
    </row>
    <row r="51" spans="1:6" x14ac:dyDescent="0.25">
      <c r="A51" t="s">
        <v>17</v>
      </c>
      <c r="B51" t="s">
        <v>7</v>
      </c>
      <c r="C51" t="s">
        <v>7</v>
      </c>
      <c r="D51" s="1">
        <v>44562</v>
      </c>
      <c r="E51">
        <v>6906</v>
      </c>
      <c r="F51" t="s">
        <v>8</v>
      </c>
    </row>
    <row r="52" spans="1:6" x14ac:dyDescent="0.25">
      <c r="A52" t="s">
        <v>17</v>
      </c>
      <c r="B52" t="s">
        <v>7</v>
      </c>
      <c r="C52" t="s">
        <v>7</v>
      </c>
      <c r="D52" s="1">
        <v>44197</v>
      </c>
      <c r="E52">
        <v>15912</v>
      </c>
      <c r="F52" t="s">
        <v>8</v>
      </c>
    </row>
    <row r="53" spans="1:6" x14ac:dyDescent="0.25">
      <c r="A53" t="s">
        <v>17</v>
      </c>
      <c r="B53" t="s">
        <v>7</v>
      </c>
      <c r="C53" t="s">
        <v>7</v>
      </c>
      <c r="D53" s="1">
        <v>43831</v>
      </c>
      <c r="E53">
        <v>11809</v>
      </c>
      <c r="F53" t="s">
        <v>8</v>
      </c>
    </row>
    <row r="54" spans="1:6" x14ac:dyDescent="0.25">
      <c r="A54" t="s">
        <v>17</v>
      </c>
      <c r="B54" t="s">
        <v>7</v>
      </c>
      <c r="C54" t="s">
        <v>7</v>
      </c>
      <c r="D54" s="1">
        <v>43466</v>
      </c>
      <c r="E54">
        <v>13513</v>
      </c>
      <c r="F54" t="s">
        <v>8</v>
      </c>
    </row>
    <row r="55" spans="1:6" x14ac:dyDescent="0.25">
      <c r="A55" t="s">
        <v>17</v>
      </c>
      <c r="B55" t="s">
        <v>7</v>
      </c>
      <c r="C55" t="s">
        <v>7</v>
      </c>
      <c r="D55" s="1">
        <v>43101</v>
      </c>
      <c r="E55">
        <v>21033</v>
      </c>
      <c r="F55" t="s">
        <v>8</v>
      </c>
    </row>
    <row r="56" spans="1:6" x14ac:dyDescent="0.25">
      <c r="A56" t="s">
        <v>18</v>
      </c>
      <c r="B56" t="s">
        <v>7</v>
      </c>
      <c r="C56" t="s">
        <v>7</v>
      </c>
      <c r="D56" s="1">
        <v>44927</v>
      </c>
      <c r="E56">
        <v>-15071</v>
      </c>
      <c r="F56" t="s">
        <v>8</v>
      </c>
    </row>
    <row r="57" spans="1:6" x14ac:dyDescent="0.25">
      <c r="A57" t="s">
        <v>18</v>
      </c>
      <c r="B57" t="s">
        <v>7</v>
      </c>
      <c r="C57" t="s">
        <v>7</v>
      </c>
      <c r="D57" s="1">
        <v>44562</v>
      </c>
      <c r="E57">
        <v>-14672</v>
      </c>
      <c r="F57" t="s">
        <v>8</v>
      </c>
    </row>
    <row r="58" spans="1:6" x14ac:dyDescent="0.25">
      <c r="A58" t="s">
        <v>18</v>
      </c>
      <c r="B58" t="s">
        <v>7</v>
      </c>
      <c r="C58" t="s">
        <v>7</v>
      </c>
      <c r="D58" s="1">
        <v>44197</v>
      </c>
      <c r="E58">
        <v>-15546</v>
      </c>
      <c r="F58" t="s">
        <v>8</v>
      </c>
    </row>
    <row r="59" spans="1:6" x14ac:dyDescent="0.25">
      <c r="A59" t="s">
        <v>18</v>
      </c>
      <c r="B59" t="s">
        <v>7</v>
      </c>
      <c r="C59" t="s">
        <v>7</v>
      </c>
      <c r="D59" s="1">
        <v>43831</v>
      </c>
      <c r="E59">
        <v>-14755</v>
      </c>
      <c r="F59" t="s">
        <v>8</v>
      </c>
    </row>
    <row r="60" spans="1:6" x14ac:dyDescent="0.25">
      <c r="A60" t="s">
        <v>18</v>
      </c>
      <c r="B60" t="s">
        <v>7</v>
      </c>
      <c r="C60" t="s">
        <v>7</v>
      </c>
      <c r="D60" s="1">
        <v>43466</v>
      </c>
      <c r="E60">
        <v>-15370</v>
      </c>
      <c r="F60" t="s">
        <v>8</v>
      </c>
    </row>
    <row r="61" spans="1:6" x14ac:dyDescent="0.25">
      <c r="A61" t="s">
        <v>18</v>
      </c>
      <c r="B61" t="s">
        <v>7</v>
      </c>
      <c r="C61" t="s">
        <v>7</v>
      </c>
      <c r="D61" s="1">
        <v>43101</v>
      </c>
      <c r="E61">
        <v>-13101</v>
      </c>
      <c r="F61" t="s">
        <v>8</v>
      </c>
    </row>
    <row r="62" spans="1:6" x14ac:dyDescent="0.25">
      <c r="A62" t="s">
        <v>19</v>
      </c>
      <c r="B62" t="s">
        <v>7</v>
      </c>
      <c r="C62" t="s">
        <v>7</v>
      </c>
      <c r="D62" s="1">
        <v>44927</v>
      </c>
      <c r="E62">
        <v>281</v>
      </c>
      <c r="F62" t="s">
        <v>8</v>
      </c>
    </row>
    <row r="63" spans="1:6" x14ac:dyDescent="0.25">
      <c r="A63" t="s">
        <v>19</v>
      </c>
      <c r="B63" t="s">
        <v>7</v>
      </c>
      <c r="C63" t="s">
        <v>7</v>
      </c>
      <c r="D63" s="1">
        <v>44562</v>
      </c>
      <c r="E63">
        <v>-588</v>
      </c>
      <c r="F63" t="s">
        <v>8</v>
      </c>
    </row>
    <row r="64" spans="1:6" x14ac:dyDescent="0.25">
      <c r="A64" t="s">
        <v>19</v>
      </c>
      <c r="B64" t="s">
        <v>7</v>
      </c>
      <c r="C64" t="s">
        <v>7</v>
      </c>
      <c r="D64" s="1">
        <v>44197</v>
      </c>
      <c r="E64">
        <v>4560</v>
      </c>
      <c r="F64" t="s">
        <v>8</v>
      </c>
    </row>
    <row r="65" spans="1:6" x14ac:dyDescent="0.25">
      <c r="A65" t="s">
        <v>19</v>
      </c>
      <c r="B65" t="s">
        <v>7</v>
      </c>
      <c r="C65" t="s">
        <v>7</v>
      </c>
      <c r="D65" s="1">
        <v>43831</v>
      </c>
      <c r="E65">
        <v>-7647</v>
      </c>
      <c r="F65" t="s">
        <v>8</v>
      </c>
    </row>
    <row r="66" spans="1:6" x14ac:dyDescent="0.25">
      <c r="A66" t="s">
        <v>19</v>
      </c>
      <c r="B66" t="s">
        <v>7</v>
      </c>
      <c r="C66" t="s">
        <v>7</v>
      </c>
      <c r="D66" s="1">
        <v>43466</v>
      </c>
      <c r="E66">
        <v>-3583</v>
      </c>
      <c r="F66" t="s">
        <v>8</v>
      </c>
    </row>
    <row r="67" spans="1:6" x14ac:dyDescent="0.25">
      <c r="A67" t="s">
        <v>19</v>
      </c>
      <c r="B67" t="s">
        <v>7</v>
      </c>
      <c r="C67" t="s">
        <v>7</v>
      </c>
      <c r="D67" s="1">
        <v>43101</v>
      </c>
      <c r="E67">
        <v>-4191</v>
      </c>
      <c r="F67" t="s">
        <v>8</v>
      </c>
    </row>
    <row r="68" spans="1:6" x14ac:dyDescent="0.25">
      <c r="A68" t="s">
        <v>20</v>
      </c>
      <c r="B68" t="s">
        <v>7</v>
      </c>
      <c r="C68" t="s">
        <v>7</v>
      </c>
      <c r="D68" s="1">
        <v>44927</v>
      </c>
      <c r="E68">
        <v>15780</v>
      </c>
      <c r="F68" t="s">
        <v>8</v>
      </c>
    </row>
    <row r="69" spans="1:6" x14ac:dyDescent="0.25">
      <c r="A69" t="s">
        <v>20</v>
      </c>
      <c r="B69" t="s">
        <v>7</v>
      </c>
      <c r="C69" t="s">
        <v>7</v>
      </c>
      <c r="D69" s="1">
        <v>44562</v>
      </c>
      <c r="E69">
        <v>-73183</v>
      </c>
      <c r="F69" t="s">
        <v>8</v>
      </c>
    </row>
    <row r="70" spans="1:6" x14ac:dyDescent="0.25">
      <c r="A70" t="s">
        <v>20</v>
      </c>
      <c r="B70" t="s">
        <v>7</v>
      </c>
      <c r="C70" t="s">
        <v>7</v>
      </c>
      <c r="D70" s="1">
        <v>44197</v>
      </c>
      <c r="E70">
        <v>-59305</v>
      </c>
      <c r="F70" t="s">
        <v>8</v>
      </c>
    </row>
    <row r="71" spans="1:6" x14ac:dyDescent="0.25">
      <c r="A71" t="s">
        <v>20</v>
      </c>
      <c r="B71" t="s">
        <v>7</v>
      </c>
      <c r="C71" t="s">
        <v>7</v>
      </c>
      <c r="D71" s="1">
        <v>43831</v>
      </c>
      <c r="E71">
        <v>-37467</v>
      </c>
      <c r="F71" t="s">
        <v>8</v>
      </c>
    </row>
    <row r="72" spans="1:6" x14ac:dyDescent="0.25">
      <c r="A72" t="s">
        <v>20</v>
      </c>
      <c r="B72" t="s">
        <v>7</v>
      </c>
      <c r="C72" t="s">
        <v>7</v>
      </c>
      <c r="D72" s="1">
        <v>43466</v>
      </c>
      <c r="E72">
        <v>-22559</v>
      </c>
      <c r="F72" t="s">
        <v>8</v>
      </c>
    </row>
    <row r="73" spans="1:6" x14ac:dyDescent="0.25">
      <c r="A73" t="s">
        <v>20</v>
      </c>
      <c r="B73" t="s">
        <v>7</v>
      </c>
      <c r="C73" t="s">
        <v>7</v>
      </c>
      <c r="D73" s="1">
        <v>43101</v>
      </c>
      <c r="E73">
        <v>13312</v>
      </c>
      <c r="F73" t="s">
        <v>8</v>
      </c>
    </row>
    <row r="74" spans="1:6" x14ac:dyDescent="0.25">
      <c r="A74" t="s">
        <v>21</v>
      </c>
      <c r="B74" t="s">
        <v>7</v>
      </c>
      <c r="C74" t="s">
        <v>7</v>
      </c>
      <c r="D74" s="1">
        <v>44927</v>
      </c>
      <c r="E74">
        <v>-4917</v>
      </c>
      <c r="F74" t="s">
        <v>8</v>
      </c>
    </row>
    <row r="75" spans="1:6" x14ac:dyDescent="0.25">
      <c r="A75" t="s">
        <v>21</v>
      </c>
      <c r="B75" t="s">
        <v>7</v>
      </c>
      <c r="C75" t="s">
        <v>7</v>
      </c>
      <c r="D75" s="1">
        <v>44562</v>
      </c>
      <c r="E75">
        <v>1912</v>
      </c>
      <c r="F75" t="s">
        <v>8</v>
      </c>
    </row>
    <row r="76" spans="1:6" x14ac:dyDescent="0.25">
      <c r="A76" t="s">
        <v>21</v>
      </c>
      <c r="B76" t="s">
        <v>7</v>
      </c>
      <c r="C76" t="s">
        <v>7</v>
      </c>
      <c r="D76" s="1">
        <v>44197</v>
      </c>
      <c r="E76">
        <v>-6690</v>
      </c>
      <c r="F76" t="s">
        <v>8</v>
      </c>
    </row>
    <row r="77" spans="1:6" x14ac:dyDescent="0.25">
      <c r="A77" t="s">
        <v>21</v>
      </c>
      <c r="B77" t="s">
        <v>7</v>
      </c>
      <c r="C77" t="s">
        <v>7</v>
      </c>
      <c r="D77" s="1">
        <v>43831</v>
      </c>
      <c r="E77">
        <v>-6861</v>
      </c>
      <c r="F77" t="s">
        <v>8</v>
      </c>
    </row>
    <row r="78" spans="1:6" x14ac:dyDescent="0.25">
      <c r="A78" t="s">
        <v>21</v>
      </c>
      <c r="B78" t="s">
        <v>7</v>
      </c>
      <c r="C78" t="s">
        <v>7</v>
      </c>
      <c r="D78" s="1">
        <v>43466</v>
      </c>
      <c r="E78">
        <v>4699</v>
      </c>
      <c r="F78" t="s">
        <v>8</v>
      </c>
    </row>
    <row r="79" spans="1:6" x14ac:dyDescent="0.25">
      <c r="A79" t="s">
        <v>21</v>
      </c>
      <c r="B79" t="s">
        <v>7</v>
      </c>
      <c r="C79" t="s">
        <v>7</v>
      </c>
      <c r="D79" s="1">
        <v>43101</v>
      </c>
      <c r="E79">
        <v>-833</v>
      </c>
      <c r="F79" t="s">
        <v>8</v>
      </c>
    </row>
    <row r="80" spans="1:6" x14ac:dyDescent="0.25">
      <c r="A80" t="s">
        <v>22</v>
      </c>
      <c r="B80" t="s">
        <v>7</v>
      </c>
      <c r="C80" t="s">
        <v>7</v>
      </c>
      <c r="D80" s="1">
        <v>44927</v>
      </c>
      <c r="E80">
        <v>-77223</v>
      </c>
      <c r="F80" t="s">
        <v>8</v>
      </c>
    </row>
    <row r="81" spans="1:6" x14ac:dyDescent="0.25">
      <c r="A81" t="s">
        <v>22</v>
      </c>
      <c r="B81" t="s">
        <v>7</v>
      </c>
      <c r="C81" t="s">
        <v>7</v>
      </c>
      <c r="D81" s="1">
        <v>44562</v>
      </c>
      <c r="E81">
        <v>129675</v>
      </c>
      <c r="F81" t="s">
        <v>8</v>
      </c>
    </row>
    <row r="82" spans="1:6" x14ac:dyDescent="0.25">
      <c r="A82" t="s">
        <v>22</v>
      </c>
      <c r="B82" t="s">
        <v>7</v>
      </c>
      <c r="C82" t="s">
        <v>7</v>
      </c>
      <c r="D82" s="1">
        <v>44197</v>
      </c>
      <c r="E82">
        <v>17637</v>
      </c>
      <c r="F82" t="s">
        <v>8</v>
      </c>
    </row>
    <row r="83" spans="1:6" x14ac:dyDescent="0.25">
      <c r="A83" t="s">
        <v>22</v>
      </c>
      <c r="B83" t="s">
        <v>7</v>
      </c>
      <c r="C83" t="s">
        <v>7</v>
      </c>
      <c r="D83" s="1">
        <v>43831</v>
      </c>
      <c r="E83">
        <v>1443</v>
      </c>
      <c r="F83" t="s">
        <v>8</v>
      </c>
    </row>
    <row r="84" spans="1:6" x14ac:dyDescent="0.25">
      <c r="A84" t="s">
        <v>22</v>
      </c>
      <c r="B84" t="s">
        <v>7</v>
      </c>
      <c r="C84" t="s">
        <v>7</v>
      </c>
      <c r="D84" s="1">
        <v>43466</v>
      </c>
      <c r="E84">
        <v>87214</v>
      </c>
      <c r="F84" t="s">
        <v>8</v>
      </c>
    </row>
    <row r="85" spans="1:6" x14ac:dyDescent="0.25">
      <c r="A85" t="s">
        <v>22</v>
      </c>
      <c r="B85" t="s">
        <v>7</v>
      </c>
      <c r="C85" t="s">
        <v>7</v>
      </c>
      <c r="D85" s="1">
        <v>43101</v>
      </c>
      <c r="E85">
        <v>8392</v>
      </c>
      <c r="F85" t="s">
        <v>8</v>
      </c>
    </row>
    <row r="86" spans="1:6" x14ac:dyDescent="0.25">
      <c r="A86" t="s">
        <v>23</v>
      </c>
      <c r="B86" t="s">
        <v>7</v>
      </c>
      <c r="C86" t="s">
        <v>7</v>
      </c>
      <c r="D86" s="1">
        <v>44927</v>
      </c>
      <c r="E86">
        <v>879</v>
      </c>
      <c r="F86" t="s">
        <v>8</v>
      </c>
    </row>
    <row r="87" spans="1:6" x14ac:dyDescent="0.25">
      <c r="A87" t="s">
        <v>23</v>
      </c>
      <c r="B87" t="s">
        <v>7</v>
      </c>
      <c r="C87" t="s">
        <v>7</v>
      </c>
      <c r="D87" s="1">
        <v>44562</v>
      </c>
      <c r="E87">
        <v>-200</v>
      </c>
      <c r="F87" t="s">
        <v>8</v>
      </c>
    </row>
    <row r="88" spans="1:6" x14ac:dyDescent="0.25">
      <c r="A88" t="s">
        <v>23</v>
      </c>
      <c r="B88" t="s">
        <v>7</v>
      </c>
      <c r="C88" t="s">
        <v>7</v>
      </c>
      <c r="D88" s="1">
        <v>44197</v>
      </c>
      <c r="E88">
        <v>2169</v>
      </c>
      <c r="F88" t="s">
        <v>8</v>
      </c>
    </row>
    <row r="89" spans="1:6" x14ac:dyDescent="0.25">
      <c r="A89" t="s">
        <v>23</v>
      </c>
      <c r="B89" t="s">
        <v>7</v>
      </c>
      <c r="C89" t="s">
        <v>7</v>
      </c>
      <c r="D89" s="1">
        <v>43831</v>
      </c>
      <c r="E89">
        <v>-2255</v>
      </c>
      <c r="F89" t="s">
        <v>8</v>
      </c>
    </row>
    <row r="90" spans="1:6" x14ac:dyDescent="0.25">
      <c r="A90" t="s">
        <v>23</v>
      </c>
      <c r="B90" t="s">
        <v>7</v>
      </c>
      <c r="C90" t="s">
        <v>7</v>
      </c>
      <c r="D90" s="1">
        <v>43466</v>
      </c>
      <c r="E90">
        <v>-577</v>
      </c>
      <c r="F90" t="s">
        <v>8</v>
      </c>
    </row>
    <row r="91" spans="1:6" x14ac:dyDescent="0.25">
      <c r="A91" t="s">
        <v>23</v>
      </c>
      <c r="B91" t="s">
        <v>7</v>
      </c>
      <c r="C91" t="s">
        <v>7</v>
      </c>
      <c r="D91" s="1">
        <v>43101</v>
      </c>
      <c r="E91">
        <v>-1940</v>
      </c>
      <c r="F91" t="s">
        <v>8</v>
      </c>
    </row>
    <row r="92" spans="1:6" x14ac:dyDescent="0.25">
      <c r="A92" t="s">
        <v>24</v>
      </c>
      <c r="B92" t="s">
        <v>7</v>
      </c>
      <c r="C92" t="s">
        <v>7</v>
      </c>
      <c r="D92" s="1">
        <v>44927</v>
      </c>
      <c r="E92">
        <v>2563527</v>
      </c>
      <c r="F92" t="s">
        <v>8</v>
      </c>
    </row>
    <row r="93" spans="1:6" x14ac:dyDescent="0.25">
      <c r="A93" t="s">
        <v>24</v>
      </c>
      <c r="B93" t="s">
        <v>7</v>
      </c>
      <c r="C93" t="s">
        <v>7</v>
      </c>
      <c r="D93" s="1">
        <v>44562</v>
      </c>
      <c r="E93">
        <v>2759849</v>
      </c>
      <c r="F93" t="s">
        <v>8</v>
      </c>
    </row>
    <row r="94" spans="1:6" x14ac:dyDescent="0.25">
      <c r="A94" t="s">
        <v>24</v>
      </c>
      <c r="B94" t="s">
        <v>7</v>
      </c>
      <c r="C94" t="s">
        <v>7</v>
      </c>
      <c r="D94" s="1">
        <v>44197</v>
      </c>
      <c r="E94">
        <v>2653724</v>
      </c>
      <c r="F94" t="s">
        <v>8</v>
      </c>
    </row>
    <row r="95" spans="1:6" x14ac:dyDescent="0.25">
      <c r="A95" t="s">
        <v>24</v>
      </c>
      <c r="B95" t="s">
        <v>7</v>
      </c>
      <c r="C95" t="s">
        <v>7</v>
      </c>
      <c r="D95" s="1">
        <v>43831</v>
      </c>
      <c r="E95">
        <v>2493791</v>
      </c>
      <c r="F95" t="s">
        <v>8</v>
      </c>
    </row>
    <row r="96" spans="1:6" x14ac:dyDescent="0.25">
      <c r="A96" t="s">
        <v>24</v>
      </c>
      <c r="B96" t="s">
        <v>7</v>
      </c>
      <c r="C96" t="s">
        <v>7</v>
      </c>
      <c r="D96" s="1">
        <v>43466</v>
      </c>
      <c r="E96">
        <v>2405321</v>
      </c>
      <c r="F96" t="s">
        <v>8</v>
      </c>
    </row>
    <row r="97" spans="1:6" x14ac:dyDescent="0.25">
      <c r="A97" t="s">
        <v>24</v>
      </c>
      <c r="B97" t="s">
        <v>7</v>
      </c>
      <c r="C97" t="s">
        <v>7</v>
      </c>
      <c r="D97" s="1">
        <v>43101</v>
      </c>
      <c r="E97">
        <v>2299122</v>
      </c>
      <c r="F97" t="s">
        <v>8</v>
      </c>
    </row>
    <row r="98" spans="1:6" x14ac:dyDescent="0.25">
      <c r="A98" t="s">
        <v>25</v>
      </c>
      <c r="B98" t="s">
        <v>7</v>
      </c>
      <c r="C98" t="s">
        <v>7</v>
      </c>
      <c r="D98" s="1">
        <v>44927</v>
      </c>
      <c r="E98">
        <v>-73440</v>
      </c>
      <c r="F98" t="s">
        <v>8</v>
      </c>
    </row>
    <row r="99" spans="1:6" x14ac:dyDescent="0.25">
      <c r="A99" t="s">
        <v>25</v>
      </c>
      <c r="B99" t="s">
        <v>7</v>
      </c>
      <c r="C99" t="s">
        <v>7</v>
      </c>
      <c r="D99" s="1">
        <v>44562</v>
      </c>
      <c r="E99">
        <v>-102398</v>
      </c>
      <c r="F99" t="s">
        <v>8</v>
      </c>
    </row>
    <row r="100" spans="1:6" x14ac:dyDescent="0.25">
      <c r="A100" t="s">
        <v>25</v>
      </c>
      <c r="B100" t="s">
        <v>7</v>
      </c>
      <c r="C100" t="s">
        <v>7</v>
      </c>
      <c r="D100" s="1">
        <v>44197</v>
      </c>
      <c r="E100">
        <v>-58909</v>
      </c>
      <c r="F100" t="s">
        <v>8</v>
      </c>
    </row>
    <row r="101" spans="1:6" x14ac:dyDescent="0.25">
      <c r="A101" t="s">
        <v>25</v>
      </c>
      <c r="B101" t="s">
        <v>7</v>
      </c>
      <c r="C101" t="s">
        <v>7</v>
      </c>
      <c r="D101" s="1">
        <v>43831</v>
      </c>
      <c r="E101">
        <v>-64684</v>
      </c>
      <c r="F101" t="s">
        <v>8</v>
      </c>
    </row>
    <row r="102" spans="1:6" x14ac:dyDescent="0.25">
      <c r="A102" t="s">
        <v>25</v>
      </c>
      <c r="B102" t="s">
        <v>7</v>
      </c>
      <c r="C102" t="s">
        <v>7</v>
      </c>
      <c r="D102" s="1">
        <v>43466</v>
      </c>
      <c r="E102">
        <v>-77799</v>
      </c>
      <c r="F102" t="s">
        <v>8</v>
      </c>
    </row>
    <row r="103" spans="1:6" x14ac:dyDescent="0.25">
      <c r="A103" t="s">
        <v>25</v>
      </c>
      <c r="B103" t="s">
        <v>7</v>
      </c>
      <c r="C103" t="s">
        <v>7</v>
      </c>
      <c r="D103" s="1">
        <v>43101</v>
      </c>
      <c r="E103">
        <v>-82523</v>
      </c>
      <c r="F103" t="s">
        <v>8</v>
      </c>
    </row>
    <row r="104" spans="1:6" x14ac:dyDescent="0.25">
      <c r="A104" t="s">
        <v>26</v>
      </c>
      <c r="B104" t="s">
        <v>7</v>
      </c>
      <c r="C104" t="s">
        <v>7</v>
      </c>
      <c r="D104" s="1">
        <v>44927</v>
      </c>
      <c r="E104">
        <v>338</v>
      </c>
      <c r="F104" t="s">
        <v>8</v>
      </c>
    </row>
    <row r="105" spans="1:6" x14ac:dyDescent="0.25">
      <c r="A105" t="s">
        <v>26</v>
      </c>
      <c r="B105" t="s">
        <v>7</v>
      </c>
      <c r="C105" t="s">
        <v>7</v>
      </c>
      <c r="D105" s="1">
        <v>44562</v>
      </c>
      <c r="E105">
        <v>3012</v>
      </c>
      <c r="F105" t="s">
        <v>8</v>
      </c>
    </row>
    <row r="106" spans="1:6" x14ac:dyDescent="0.25">
      <c r="A106" t="s">
        <v>26</v>
      </c>
      <c r="B106" t="s">
        <v>7</v>
      </c>
      <c r="C106" t="s">
        <v>7</v>
      </c>
      <c r="D106" s="1">
        <v>44197</v>
      </c>
      <c r="E106">
        <v>100</v>
      </c>
      <c r="F106" t="s">
        <v>8</v>
      </c>
    </row>
    <row r="107" spans="1:6" x14ac:dyDescent="0.25">
      <c r="A107" t="s">
        <v>26</v>
      </c>
      <c r="B107" t="s">
        <v>7</v>
      </c>
      <c r="C107" t="s">
        <v>7</v>
      </c>
      <c r="D107" s="1">
        <v>43831</v>
      </c>
      <c r="E107">
        <v>3297</v>
      </c>
      <c r="F107" t="s">
        <v>8</v>
      </c>
    </row>
    <row r="108" spans="1:6" x14ac:dyDescent="0.25">
      <c r="A108" t="s">
        <v>26</v>
      </c>
      <c r="B108" t="s">
        <v>7</v>
      </c>
      <c r="C108" t="s">
        <v>7</v>
      </c>
      <c r="D108" s="1">
        <v>43466</v>
      </c>
      <c r="E108">
        <v>1507</v>
      </c>
      <c r="F108" t="s">
        <v>8</v>
      </c>
    </row>
    <row r="109" spans="1:6" x14ac:dyDescent="0.25">
      <c r="A109" t="s">
        <v>26</v>
      </c>
      <c r="B109" t="s">
        <v>7</v>
      </c>
      <c r="C109" t="s">
        <v>7</v>
      </c>
      <c r="D109" s="1">
        <v>43101</v>
      </c>
      <c r="E109">
        <v>221</v>
      </c>
      <c r="F109" t="s">
        <v>8</v>
      </c>
    </row>
    <row r="110" spans="1:6" x14ac:dyDescent="0.25">
      <c r="A110" t="s">
        <v>27</v>
      </c>
      <c r="B110" t="s">
        <v>7</v>
      </c>
      <c r="C110" t="s">
        <v>7</v>
      </c>
      <c r="D110" s="1">
        <v>44927</v>
      </c>
      <c r="E110">
        <v>-73102</v>
      </c>
      <c r="F110" t="s">
        <v>8</v>
      </c>
    </row>
    <row r="111" spans="1:6" x14ac:dyDescent="0.25">
      <c r="A111" t="s">
        <v>27</v>
      </c>
      <c r="B111" t="s">
        <v>7</v>
      </c>
      <c r="C111" t="s">
        <v>7</v>
      </c>
      <c r="D111" s="1">
        <v>44562</v>
      </c>
      <c r="E111">
        <v>-99386</v>
      </c>
      <c r="F111" t="s">
        <v>8</v>
      </c>
    </row>
    <row r="112" spans="1:6" x14ac:dyDescent="0.25">
      <c r="A112" t="s">
        <v>27</v>
      </c>
      <c r="B112" t="s">
        <v>7</v>
      </c>
      <c r="C112" t="s">
        <v>7</v>
      </c>
      <c r="D112" s="1">
        <v>44197</v>
      </c>
      <c r="E112">
        <v>-58809</v>
      </c>
      <c r="F112" t="s">
        <v>8</v>
      </c>
    </row>
    <row r="113" spans="1:6" x14ac:dyDescent="0.25">
      <c r="A113" t="s">
        <v>27</v>
      </c>
      <c r="B113" t="s">
        <v>7</v>
      </c>
      <c r="C113" t="s">
        <v>7</v>
      </c>
      <c r="D113" s="1">
        <v>43831</v>
      </c>
      <c r="E113">
        <v>-61387</v>
      </c>
      <c r="F113" t="s">
        <v>8</v>
      </c>
    </row>
    <row r="114" spans="1:6" x14ac:dyDescent="0.25">
      <c r="A114" t="s">
        <v>27</v>
      </c>
      <c r="B114" t="s">
        <v>7</v>
      </c>
      <c r="C114" t="s">
        <v>7</v>
      </c>
      <c r="D114" s="1">
        <v>43466</v>
      </c>
      <c r="E114">
        <v>-76292</v>
      </c>
      <c r="F114" t="s">
        <v>8</v>
      </c>
    </row>
    <row r="115" spans="1:6" x14ac:dyDescent="0.25">
      <c r="A115" t="s">
        <v>27</v>
      </c>
      <c r="B115" t="s">
        <v>7</v>
      </c>
      <c r="C115" t="s">
        <v>7</v>
      </c>
      <c r="D115" s="1">
        <v>43101</v>
      </c>
      <c r="E115">
        <v>-82302</v>
      </c>
      <c r="F115" t="s">
        <v>8</v>
      </c>
    </row>
    <row r="116" spans="1:6" x14ac:dyDescent="0.25">
      <c r="A116" t="s">
        <v>28</v>
      </c>
      <c r="B116" t="s">
        <v>7</v>
      </c>
      <c r="C116" t="s">
        <v>7</v>
      </c>
      <c r="D116" s="1">
        <v>44927</v>
      </c>
      <c r="E116">
        <v>-2580000</v>
      </c>
      <c r="F116" t="s">
        <v>8</v>
      </c>
    </row>
    <row r="117" spans="1:6" x14ac:dyDescent="0.25">
      <c r="A117" t="s">
        <v>28</v>
      </c>
      <c r="B117" t="s">
        <v>7</v>
      </c>
      <c r="C117" t="s">
        <v>7</v>
      </c>
      <c r="D117" s="1">
        <v>44562</v>
      </c>
      <c r="E117">
        <v>-2550000</v>
      </c>
      <c r="F117" t="s">
        <v>8</v>
      </c>
    </row>
    <row r="118" spans="1:6" x14ac:dyDescent="0.25">
      <c r="A118" t="s">
        <v>28</v>
      </c>
      <c r="B118" t="s">
        <v>7</v>
      </c>
      <c r="C118" t="s">
        <v>7</v>
      </c>
      <c r="D118" s="1">
        <v>44197</v>
      </c>
      <c r="E118">
        <v>-2390000</v>
      </c>
      <c r="F118" t="s">
        <v>8</v>
      </c>
    </row>
    <row r="119" spans="1:6" x14ac:dyDescent="0.25">
      <c r="A119" t="s">
        <v>28</v>
      </c>
      <c r="B119" t="s">
        <v>7</v>
      </c>
      <c r="C119" t="s">
        <v>7</v>
      </c>
      <c r="D119" s="1">
        <v>43831</v>
      </c>
      <c r="E119">
        <v>-2375000</v>
      </c>
      <c r="F119" t="s">
        <v>8</v>
      </c>
    </row>
    <row r="120" spans="1:6" x14ac:dyDescent="0.25">
      <c r="A120" t="s">
        <v>28</v>
      </c>
      <c r="B120" t="s">
        <v>7</v>
      </c>
      <c r="C120" t="s">
        <v>7</v>
      </c>
      <c r="D120" s="1">
        <v>43466</v>
      </c>
      <c r="E120">
        <v>-2370000</v>
      </c>
      <c r="F120" t="s">
        <v>8</v>
      </c>
    </row>
    <row r="121" spans="1:6" x14ac:dyDescent="0.25">
      <c r="A121" t="s">
        <v>28</v>
      </c>
      <c r="B121" t="s">
        <v>7</v>
      </c>
      <c r="C121" t="s">
        <v>7</v>
      </c>
      <c r="D121" s="1">
        <v>43101</v>
      </c>
      <c r="E121">
        <v>-2120302</v>
      </c>
      <c r="F121" t="s">
        <v>8</v>
      </c>
    </row>
    <row r="122" spans="1:6" x14ac:dyDescent="0.25">
      <c r="A122" t="s">
        <v>29</v>
      </c>
      <c r="B122" t="s">
        <v>7</v>
      </c>
      <c r="C122" t="s">
        <v>7</v>
      </c>
      <c r="D122" s="1">
        <v>44927</v>
      </c>
      <c r="E122">
        <v>-99225</v>
      </c>
      <c r="F122" t="s">
        <v>8</v>
      </c>
    </row>
    <row r="123" spans="1:6" x14ac:dyDescent="0.25">
      <c r="A123" t="s">
        <v>29</v>
      </c>
      <c r="B123" t="s">
        <v>7</v>
      </c>
      <c r="C123" t="s">
        <v>7</v>
      </c>
      <c r="D123" s="1">
        <v>44562</v>
      </c>
      <c r="E123">
        <v>-89934</v>
      </c>
      <c r="F123" t="s">
        <v>8</v>
      </c>
    </row>
    <row r="124" spans="1:6" x14ac:dyDescent="0.25">
      <c r="A124" t="s">
        <v>29</v>
      </c>
      <c r="B124" t="s">
        <v>7</v>
      </c>
      <c r="C124" t="s">
        <v>7</v>
      </c>
      <c r="D124" s="1">
        <v>44197</v>
      </c>
      <c r="E124">
        <v>-80508</v>
      </c>
      <c r="F124" t="s">
        <v>8</v>
      </c>
    </row>
    <row r="125" spans="1:6" x14ac:dyDescent="0.25">
      <c r="A125" t="s">
        <v>29</v>
      </c>
      <c r="B125" t="s">
        <v>7</v>
      </c>
      <c r="C125" t="s">
        <v>7</v>
      </c>
      <c r="D125" s="1">
        <v>43831</v>
      </c>
      <c r="E125">
        <v>-70717</v>
      </c>
      <c r="F125" t="s">
        <v>8</v>
      </c>
    </row>
    <row r="126" spans="1:6" x14ac:dyDescent="0.25">
      <c r="A126" t="s">
        <v>29</v>
      </c>
      <c r="B126" t="s">
        <v>7</v>
      </c>
      <c r="C126" t="s">
        <v>7</v>
      </c>
      <c r="D126" s="1">
        <v>43466</v>
      </c>
      <c r="E126">
        <v>0</v>
      </c>
      <c r="F126" t="s">
        <v>8</v>
      </c>
    </row>
    <row r="127" spans="1:6" x14ac:dyDescent="0.25">
      <c r="A127" t="s">
        <v>29</v>
      </c>
      <c r="B127" t="s">
        <v>7</v>
      </c>
      <c r="C127" t="s">
        <v>7</v>
      </c>
      <c r="D127" s="1">
        <v>43101</v>
      </c>
      <c r="E127">
        <v>0</v>
      </c>
      <c r="F127" t="s">
        <v>8</v>
      </c>
    </row>
    <row r="128" spans="1:6" x14ac:dyDescent="0.25">
      <c r="A128" t="s">
        <v>30</v>
      </c>
      <c r="B128" t="s">
        <v>7</v>
      </c>
      <c r="C128" t="s">
        <v>7</v>
      </c>
      <c r="D128" s="1">
        <v>44927</v>
      </c>
      <c r="E128">
        <v>1429</v>
      </c>
      <c r="F128" t="s">
        <v>8</v>
      </c>
    </row>
    <row r="129" spans="1:6" x14ac:dyDescent="0.25">
      <c r="A129" t="s">
        <v>30</v>
      </c>
      <c r="B129" t="s">
        <v>7</v>
      </c>
      <c r="C129" t="s">
        <v>7</v>
      </c>
      <c r="D129" s="1">
        <v>44562</v>
      </c>
      <c r="E129">
        <v>60</v>
      </c>
      <c r="F129" t="s">
        <v>8</v>
      </c>
    </row>
    <row r="130" spans="1:6" x14ac:dyDescent="0.25">
      <c r="A130" t="s">
        <v>30</v>
      </c>
      <c r="B130" t="s">
        <v>7</v>
      </c>
      <c r="C130" t="s">
        <v>7</v>
      </c>
      <c r="D130" s="1">
        <v>44197</v>
      </c>
      <c r="E130">
        <v>378</v>
      </c>
      <c r="F130" t="s">
        <v>8</v>
      </c>
    </row>
    <row r="131" spans="1:6" x14ac:dyDescent="0.25">
      <c r="A131" t="s">
        <v>30</v>
      </c>
      <c r="B131" t="s">
        <v>7</v>
      </c>
      <c r="C131" t="s">
        <v>7</v>
      </c>
      <c r="D131" s="1">
        <v>43831</v>
      </c>
      <c r="E131">
        <v>0</v>
      </c>
      <c r="F131" t="s">
        <v>8</v>
      </c>
    </row>
    <row r="132" spans="1:6" x14ac:dyDescent="0.25">
      <c r="A132" t="s">
        <v>30</v>
      </c>
      <c r="B132" t="s">
        <v>7</v>
      </c>
      <c r="C132" t="s">
        <v>7</v>
      </c>
      <c r="D132" s="1">
        <v>43466</v>
      </c>
      <c r="E132">
        <v>0</v>
      </c>
      <c r="F132" t="s">
        <v>8</v>
      </c>
    </row>
    <row r="133" spans="1:6" x14ac:dyDescent="0.25">
      <c r="A133" t="s">
        <v>30</v>
      </c>
      <c r="B133" t="s">
        <v>7</v>
      </c>
      <c r="C133" t="s">
        <v>7</v>
      </c>
      <c r="D133" s="1">
        <v>43101</v>
      </c>
      <c r="E133">
        <v>0</v>
      </c>
      <c r="F133" t="s">
        <v>8</v>
      </c>
    </row>
    <row r="134" spans="1:6" x14ac:dyDescent="0.25">
      <c r="A134" t="s">
        <v>31</v>
      </c>
      <c r="B134" t="s">
        <v>7</v>
      </c>
      <c r="C134" t="s">
        <v>7</v>
      </c>
      <c r="D134" s="1">
        <v>44927</v>
      </c>
      <c r="E134" t="s">
        <v>11</v>
      </c>
      <c r="F134" t="s">
        <v>8</v>
      </c>
    </row>
    <row r="135" spans="1:6" x14ac:dyDescent="0.25">
      <c r="A135" t="s">
        <v>31</v>
      </c>
      <c r="B135" t="s">
        <v>7</v>
      </c>
      <c r="C135" t="s">
        <v>7</v>
      </c>
      <c r="D135" s="1">
        <v>44562</v>
      </c>
      <c r="E135">
        <v>42411</v>
      </c>
      <c r="F135" t="s">
        <v>8</v>
      </c>
    </row>
    <row r="136" spans="1:6" x14ac:dyDescent="0.25">
      <c r="A136" t="s">
        <v>31</v>
      </c>
      <c r="B136" t="s">
        <v>7</v>
      </c>
      <c r="C136" t="s">
        <v>7</v>
      </c>
      <c r="D136" s="1">
        <v>44197</v>
      </c>
      <c r="E136">
        <v>4530</v>
      </c>
      <c r="F136" t="s">
        <v>8</v>
      </c>
    </row>
    <row r="137" spans="1:6" x14ac:dyDescent="0.25">
      <c r="A137" t="s">
        <v>31</v>
      </c>
      <c r="B137" t="s">
        <v>7</v>
      </c>
      <c r="C137" t="s">
        <v>7</v>
      </c>
      <c r="D137" s="1">
        <v>43831</v>
      </c>
      <c r="E137">
        <v>0</v>
      </c>
      <c r="F137" t="s">
        <v>8</v>
      </c>
    </row>
    <row r="138" spans="1:6" x14ac:dyDescent="0.25">
      <c r="A138" t="s">
        <v>31</v>
      </c>
      <c r="B138" t="s">
        <v>7</v>
      </c>
      <c r="C138" t="s">
        <v>7</v>
      </c>
      <c r="D138" s="1">
        <v>43466</v>
      </c>
      <c r="E138">
        <v>0</v>
      </c>
      <c r="F138" t="s">
        <v>8</v>
      </c>
    </row>
    <row r="139" spans="1:6" x14ac:dyDescent="0.25">
      <c r="A139" t="s">
        <v>31</v>
      </c>
      <c r="B139" t="s">
        <v>7</v>
      </c>
      <c r="C139" t="s">
        <v>7</v>
      </c>
      <c r="D139" s="1">
        <v>43101</v>
      </c>
      <c r="E139">
        <v>0</v>
      </c>
      <c r="F139" t="s">
        <v>8</v>
      </c>
    </row>
    <row r="140" spans="1:6" x14ac:dyDescent="0.25">
      <c r="A140" t="s">
        <v>32</v>
      </c>
      <c r="B140" t="s">
        <v>7</v>
      </c>
      <c r="C140" t="s">
        <v>7</v>
      </c>
      <c r="D140" s="1">
        <v>44927</v>
      </c>
      <c r="E140">
        <v>-7543</v>
      </c>
      <c r="F140" t="s">
        <v>8</v>
      </c>
    </row>
    <row r="141" spans="1:6" x14ac:dyDescent="0.25">
      <c r="A141" t="s">
        <v>32</v>
      </c>
      <c r="B141" t="s">
        <v>7</v>
      </c>
      <c r="C141" t="s">
        <v>7</v>
      </c>
      <c r="D141" s="1">
        <v>44562</v>
      </c>
      <c r="E141" t="s">
        <v>11</v>
      </c>
      <c r="F141" t="s">
        <v>8</v>
      </c>
    </row>
    <row r="142" spans="1:6" x14ac:dyDescent="0.25">
      <c r="A142" t="s">
        <v>32</v>
      </c>
      <c r="B142" t="s">
        <v>7</v>
      </c>
      <c r="C142" t="s">
        <v>7</v>
      </c>
      <c r="D142" s="1">
        <v>44197</v>
      </c>
      <c r="E142">
        <v>0</v>
      </c>
      <c r="F142" t="s">
        <v>8</v>
      </c>
    </row>
    <row r="143" spans="1:6" x14ac:dyDescent="0.25">
      <c r="A143" t="s">
        <v>32</v>
      </c>
      <c r="B143" t="s">
        <v>7</v>
      </c>
      <c r="C143" t="s">
        <v>7</v>
      </c>
      <c r="D143" s="1">
        <v>43831</v>
      </c>
      <c r="E143">
        <v>0</v>
      </c>
      <c r="F143" t="s">
        <v>8</v>
      </c>
    </row>
    <row r="144" spans="1:6" x14ac:dyDescent="0.25">
      <c r="A144" t="s">
        <v>32</v>
      </c>
      <c r="B144" t="s">
        <v>7</v>
      </c>
      <c r="C144" t="s">
        <v>7</v>
      </c>
      <c r="D144" s="1">
        <v>43466</v>
      </c>
      <c r="E144">
        <v>0</v>
      </c>
      <c r="F144" t="s">
        <v>8</v>
      </c>
    </row>
    <row r="145" spans="1:6" x14ac:dyDescent="0.25">
      <c r="A145" t="s">
        <v>32</v>
      </c>
      <c r="B145" t="s">
        <v>7</v>
      </c>
      <c r="C145" t="s">
        <v>7</v>
      </c>
      <c r="D145" s="1">
        <v>43101</v>
      </c>
      <c r="E145">
        <v>0</v>
      </c>
      <c r="F145" t="s">
        <v>8</v>
      </c>
    </row>
    <row r="146" spans="1:6" x14ac:dyDescent="0.25">
      <c r="A146" t="s">
        <v>33</v>
      </c>
      <c r="B146" t="s">
        <v>7</v>
      </c>
      <c r="C146" t="s">
        <v>7</v>
      </c>
      <c r="D146" s="1">
        <v>44927</v>
      </c>
      <c r="E146">
        <v>-2683529</v>
      </c>
      <c r="F146" t="s">
        <v>8</v>
      </c>
    </row>
    <row r="147" spans="1:6" x14ac:dyDescent="0.25">
      <c r="A147" t="s">
        <v>33</v>
      </c>
      <c r="B147" t="s">
        <v>7</v>
      </c>
      <c r="C147" t="s">
        <v>7</v>
      </c>
      <c r="D147" s="1">
        <v>44562</v>
      </c>
      <c r="E147">
        <v>-2597463</v>
      </c>
      <c r="F147" t="s">
        <v>8</v>
      </c>
    </row>
    <row r="148" spans="1:6" x14ac:dyDescent="0.25">
      <c r="A148" t="s">
        <v>33</v>
      </c>
      <c r="B148" t="s">
        <v>7</v>
      </c>
      <c r="C148" t="s">
        <v>7</v>
      </c>
      <c r="D148" s="1">
        <v>44197</v>
      </c>
      <c r="E148">
        <v>-2465000</v>
      </c>
      <c r="F148" t="s">
        <v>8</v>
      </c>
    </row>
    <row r="149" spans="1:6" x14ac:dyDescent="0.25">
      <c r="A149" t="s">
        <v>33</v>
      </c>
      <c r="B149" t="s">
        <v>7</v>
      </c>
      <c r="C149" t="s">
        <v>7</v>
      </c>
      <c r="D149" s="1">
        <v>43831</v>
      </c>
      <c r="E149">
        <v>-2445771</v>
      </c>
      <c r="F149" t="s">
        <v>8</v>
      </c>
    </row>
    <row r="150" spans="1:6" x14ac:dyDescent="0.25">
      <c r="A150" t="s">
        <v>33</v>
      </c>
      <c r="B150" t="s">
        <v>7</v>
      </c>
      <c r="C150" t="s">
        <v>7</v>
      </c>
      <c r="D150" s="1">
        <v>43466</v>
      </c>
      <c r="E150">
        <v>-2370000</v>
      </c>
      <c r="F150" t="s">
        <v>8</v>
      </c>
    </row>
    <row r="151" spans="1:6" x14ac:dyDescent="0.25">
      <c r="A151" t="s">
        <v>33</v>
      </c>
      <c r="B151" t="s">
        <v>7</v>
      </c>
      <c r="C151" t="s">
        <v>7</v>
      </c>
      <c r="D151" s="1">
        <v>43101</v>
      </c>
      <c r="E151">
        <v>-2120302</v>
      </c>
      <c r="F151" t="s">
        <v>8</v>
      </c>
    </row>
    <row r="152" spans="1:6" x14ac:dyDescent="0.25">
      <c r="A152" t="s">
        <v>34</v>
      </c>
      <c r="B152" t="s">
        <v>7</v>
      </c>
      <c r="C152" t="s">
        <v>7</v>
      </c>
      <c r="D152" s="1">
        <v>44927</v>
      </c>
      <c r="E152">
        <v>-149414</v>
      </c>
      <c r="F152" t="s">
        <v>8</v>
      </c>
    </row>
    <row r="153" spans="1:6" x14ac:dyDescent="0.25">
      <c r="A153" t="s">
        <v>34</v>
      </c>
      <c r="B153" t="s">
        <v>7</v>
      </c>
      <c r="C153" t="s">
        <v>7</v>
      </c>
      <c r="D153" s="1">
        <v>44562</v>
      </c>
      <c r="E153">
        <v>63000</v>
      </c>
      <c r="F153" t="s">
        <v>8</v>
      </c>
    </row>
    <row r="154" spans="1:6" x14ac:dyDescent="0.25">
      <c r="A154" t="s">
        <v>34</v>
      </c>
      <c r="B154" t="s">
        <v>7</v>
      </c>
      <c r="C154" t="s">
        <v>7</v>
      </c>
      <c r="D154" s="1">
        <v>44197</v>
      </c>
      <c r="E154">
        <v>129135</v>
      </c>
      <c r="F154" t="s">
        <v>8</v>
      </c>
    </row>
    <row r="155" spans="1:6" x14ac:dyDescent="0.25">
      <c r="A155" t="s">
        <v>34</v>
      </c>
      <c r="B155" t="s">
        <v>7</v>
      </c>
      <c r="C155" t="s">
        <v>7</v>
      </c>
      <c r="D155" s="1">
        <v>43831</v>
      </c>
      <c r="E155">
        <v>-131313</v>
      </c>
      <c r="F155" t="s">
        <v>8</v>
      </c>
    </row>
    <row r="156" spans="1:6" x14ac:dyDescent="0.25">
      <c r="A156" t="s">
        <v>34</v>
      </c>
      <c r="B156" t="s">
        <v>7</v>
      </c>
      <c r="C156" t="s">
        <v>7</v>
      </c>
      <c r="D156" s="1">
        <v>43466</v>
      </c>
      <c r="E156">
        <v>-40971</v>
      </c>
      <c r="F156" t="s">
        <v>8</v>
      </c>
    </row>
    <row r="157" spans="1:6" x14ac:dyDescent="0.25">
      <c r="A157" t="s">
        <v>34</v>
      </c>
      <c r="B157" t="s">
        <v>7</v>
      </c>
      <c r="C157" t="s">
        <v>7</v>
      </c>
      <c r="D157" s="1">
        <v>43101</v>
      </c>
      <c r="E157">
        <v>96820</v>
      </c>
      <c r="F157" t="s">
        <v>8</v>
      </c>
    </row>
    <row r="158" spans="1:6" x14ac:dyDescent="0.25">
      <c r="A158" t="s">
        <v>35</v>
      </c>
      <c r="B158" t="s">
        <v>7</v>
      </c>
      <c r="C158" t="s">
        <v>7</v>
      </c>
      <c r="D158" s="1">
        <v>44927</v>
      </c>
      <c r="E158">
        <v>559437</v>
      </c>
      <c r="F158" t="s">
        <v>8</v>
      </c>
    </row>
    <row r="159" spans="1:6" x14ac:dyDescent="0.25">
      <c r="A159" t="s">
        <v>35</v>
      </c>
      <c r="B159" t="s">
        <v>7</v>
      </c>
      <c r="C159" t="s">
        <v>7</v>
      </c>
      <c r="D159" s="1">
        <v>44562</v>
      </c>
      <c r="E159">
        <v>496437</v>
      </c>
      <c r="F159" t="s">
        <v>8</v>
      </c>
    </row>
    <row r="160" spans="1:6" x14ac:dyDescent="0.25">
      <c r="A160" t="s">
        <v>35</v>
      </c>
      <c r="B160" t="s">
        <v>7</v>
      </c>
      <c r="C160" t="s">
        <v>7</v>
      </c>
      <c r="D160" s="1">
        <v>44197</v>
      </c>
      <c r="E160">
        <v>367122</v>
      </c>
      <c r="F160" t="s">
        <v>8</v>
      </c>
    </row>
    <row r="161" spans="1:6" x14ac:dyDescent="0.25">
      <c r="A161" t="s">
        <v>35</v>
      </c>
      <c r="B161" t="s">
        <v>7</v>
      </c>
      <c r="C161" t="s">
        <v>7</v>
      </c>
      <c r="D161" s="1">
        <v>43831</v>
      </c>
      <c r="E161">
        <v>380435</v>
      </c>
      <c r="F161" t="s">
        <v>8</v>
      </c>
    </row>
    <row r="162" spans="1:6" x14ac:dyDescent="0.25">
      <c r="A162" t="s">
        <v>35</v>
      </c>
      <c r="B162" t="s">
        <v>7</v>
      </c>
      <c r="C162" t="s">
        <v>7</v>
      </c>
      <c r="D162" s="1">
        <v>43466</v>
      </c>
      <c r="E162">
        <v>421406</v>
      </c>
      <c r="F162" t="s">
        <v>8</v>
      </c>
    </row>
    <row r="163" spans="1:6" x14ac:dyDescent="0.25">
      <c r="A163" t="s">
        <v>35</v>
      </c>
      <c r="B163" t="s">
        <v>7</v>
      </c>
      <c r="C163" t="s">
        <v>7</v>
      </c>
      <c r="D163" s="1">
        <v>43101</v>
      </c>
      <c r="E163">
        <v>324586</v>
      </c>
      <c r="F163" t="s">
        <v>8</v>
      </c>
    </row>
    <row r="164" spans="1:6" x14ac:dyDescent="0.25">
      <c r="A164" t="s">
        <v>36</v>
      </c>
      <c r="B164" t="s">
        <v>7</v>
      </c>
      <c r="C164" t="s">
        <v>7</v>
      </c>
      <c r="D164" s="1">
        <v>44927</v>
      </c>
      <c r="E164">
        <v>364523</v>
      </c>
      <c r="F164" t="s">
        <v>8</v>
      </c>
    </row>
    <row r="165" spans="1:6" x14ac:dyDescent="0.25">
      <c r="A165" t="s">
        <v>36</v>
      </c>
      <c r="B165" t="s">
        <v>7</v>
      </c>
      <c r="C165" t="s">
        <v>7</v>
      </c>
      <c r="D165" s="1">
        <v>44562</v>
      </c>
      <c r="E165">
        <v>559437</v>
      </c>
      <c r="F165" t="s">
        <v>8</v>
      </c>
    </row>
    <row r="166" spans="1:6" x14ac:dyDescent="0.25">
      <c r="A166" t="s">
        <v>36</v>
      </c>
      <c r="B166" t="s">
        <v>7</v>
      </c>
      <c r="C166" t="s">
        <v>7</v>
      </c>
      <c r="D166" s="1">
        <v>44197</v>
      </c>
      <c r="E166">
        <v>496437</v>
      </c>
      <c r="F166" t="s">
        <v>8</v>
      </c>
    </row>
    <row r="167" spans="1:6" x14ac:dyDescent="0.25">
      <c r="A167" t="s">
        <v>36</v>
      </c>
      <c r="B167" t="s">
        <v>7</v>
      </c>
      <c r="C167" t="s">
        <v>7</v>
      </c>
      <c r="D167" s="1">
        <v>43831</v>
      </c>
      <c r="E167">
        <v>367122</v>
      </c>
      <c r="F167" t="s">
        <v>8</v>
      </c>
    </row>
    <row r="168" spans="1:6" x14ac:dyDescent="0.25">
      <c r="A168" t="s">
        <v>36</v>
      </c>
      <c r="B168" t="s">
        <v>7</v>
      </c>
      <c r="C168" t="s">
        <v>7</v>
      </c>
      <c r="D168" s="1">
        <v>43466</v>
      </c>
      <c r="E168">
        <v>380435</v>
      </c>
      <c r="F168" t="s">
        <v>8</v>
      </c>
    </row>
    <row r="169" spans="1:6" x14ac:dyDescent="0.25">
      <c r="A169" t="s">
        <v>36</v>
      </c>
      <c r="B169" t="s">
        <v>7</v>
      </c>
      <c r="C169" t="s">
        <v>7</v>
      </c>
      <c r="D169" s="1">
        <v>43101</v>
      </c>
      <c r="E169">
        <v>421406</v>
      </c>
      <c r="F169" t="s">
        <v>8</v>
      </c>
    </row>
    <row r="170" spans="1:6" x14ac:dyDescent="0.25">
      <c r="A170" t="s">
        <v>37</v>
      </c>
      <c r="B170" t="s">
        <v>38</v>
      </c>
      <c r="C170" t="s">
        <v>38</v>
      </c>
      <c r="D170" s="1">
        <v>44927</v>
      </c>
      <c r="E170">
        <v>364523</v>
      </c>
      <c r="F170" t="s">
        <v>8</v>
      </c>
    </row>
    <row r="171" spans="1:6" x14ac:dyDescent="0.25">
      <c r="A171" t="s">
        <v>37</v>
      </c>
      <c r="B171" t="s">
        <v>38</v>
      </c>
      <c r="C171" t="s">
        <v>38</v>
      </c>
      <c r="D171" s="1">
        <v>44562</v>
      </c>
      <c r="E171">
        <v>559437</v>
      </c>
      <c r="F171" t="s">
        <v>8</v>
      </c>
    </row>
    <row r="172" spans="1:6" x14ac:dyDescent="0.25">
      <c r="A172" t="s">
        <v>37</v>
      </c>
      <c r="B172" t="s">
        <v>38</v>
      </c>
      <c r="C172" t="s">
        <v>38</v>
      </c>
      <c r="D172" s="1">
        <v>44197</v>
      </c>
      <c r="E172">
        <v>496437</v>
      </c>
      <c r="F172" t="s">
        <v>8</v>
      </c>
    </row>
    <row r="173" spans="1:6" x14ac:dyDescent="0.25">
      <c r="A173" t="s">
        <v>37</v>
      </c>
      <c r="B173" t="s">
        <v>38</v>
      </c>
      <c r="C173" t="s">
        <v>38</v>
      </c>
      <c r="D173" s="1">
        <v>43831</v>
      </c>
      <c r="E173">
        <v>367122</v>
      </c>
      <c r="F173" t="s">
        <v>8</v>
      </c>
    </row>
    <row r="174" spans="1:6" x14ac:dyDescent="0.25">
      <c r="A174" t="s">
        <v>37</v>
      </c>
      <c r="B174" t="s">
        <v>38</v>
      </c>
      <c r="C174" t="s">
        <v>38</v>
      </c>
      <c r="D174" s="1">
        <v>43466</v>
      </c>
      <c r="E174">
        <v>380435</v>
      </c>
      <c r="F174" t="s">
        <v>8</v>
      </c>
    </row>
    <row r="175" spans="1:6" x14ac:dyDescent="0.25">
      <c r="A175" t="s">
        <v>37</v>
      </c>
      <c r="B175" t="s">
        <v>38</v>
      </c>
      <c r="C175" t="s">
        <v>38</v>
      </c>
      <c r="D175" s="1">
        <v>43101</v>
      </c>
      <c r="E175">
        <v>421406</v>
      </c>
      <c r="F175" t="s">
        <v>8</v>
      </c>
    </row>
    <row r="176" spans="1:6" x14ac:dyDescent="0.25">
      <c r="A176" t="s">
        <v>39</v>
      </c>
      <c r="B176" t="s">
        <v>38</v>
      </c>
      <c r="C176" t="s">
        <v>38</v>
      </c>
      <c r="D176" s="1">
        <v>44927</v>
      </c>
      <c r="E176">
        <v>86900</v>
      </c>
      <c r="F176" t="s">
        <v>8</v>
      </c>
    </row>
    <row r="177" spans="1:6" x14ac:dyDescent="0.25">
      <c r="A177" t="s">
        <v>39</v>
      </c>
      <c r="B177" t="s">
        <v>38</v>
      </c>
      <c r="C177" t="s">
        <v>38</v>
      </c>
      <c r="D177" s="1">
        <v>44562</v>
      </c>
      <c r="E177">
        <v>87181</v>
      </c>
      <c r="F177" t="s">
        <v>8</v>
      </c>
    </row>
    <row r="178" spans="1:6" x14ac:dyDescent="0.25">
      <c r="A178" t="s">
        <v>39</v>
      </c>
      <c r="B178" t="s">
        <v>38</v>
      </c>
      <c r="C178" t="s">
        <v>38</v>
      </c>
      <c r="D178" s="1">
        <v>44197</v>
      </c>
      <c r="E178">
        <v>86593</v>
      </c>
      <c r="F178" t="s">
        <v>8</v>
      </c>
    </row>
    <row r="179" spans="1:6" x14ac:dyDescent="0.25">
      <c r="A179" t="s">
        <v>39</v>
      </c>
      <c r="B179" t="s">
        <v>38</v>
      </c>
      <c r="C179" t="s">
        <v>38</v>
      </c>
      <c r="D179" s="1">
        <v>43831</v>
      </c>
      <c r="E179">
        <v>91153</v>
      </c>
      <c r="F179" t="s">
        <v>8</v>
      </c>
    </row>
    <row r="180" spans="1:6" x14ac:dyDescent="0.25">
      <c r="A180" t="s">
        <v>39</v>
      </c>
      <c r="B180" t="s">
        <v>38</v>
      </c>
      <c r="C180" t="s">
        <v>38</v>
      </c>
      <c r="D180" s="1">
        <v>43466</v>
      </c>
      <c r="E180">
        <v>83506</v>
      </c>
      <c r="F180" t="s">
        <v>8</v>
      </c>
    </row>
    <row r="181" spans="1:6" x14ac:dyDescent="0.25">
      <c r="A181" t="s">
        <v>39</v>
      </c>
      <c r="B181" t="s">
        <v>38</v>
      </c>
      <c r="C181" t="s">
        <v>38</v>
      </c>
      <c r="D181" s="1">
        <v>43101</v>
      </c>
      <c r="E181">
        <v>79923</v>
      </c>
      <c r="F181" t="s">
        <v>8</v>
      </c>
    </row>
    <row r="182" spans="1:6" x14ac:dyDescent="0.25">
      <c r="A182" t="s">
        <v>40</v>
      </c>
      <c r="B182" t="s">
        <v>38</v>
      </c>
      <c r="C182" t="s">
        <v>38</v>
      </c>
      <c r="D182" s="1">
        <v>44927</v>
      </c>
      <c r="E182">
        <v>640526</v>
      </c>
      <c r="F182" t="s">
        <v>8</v>
      </c>
    </row>
    <row r="183" spans="1:6" x14ac:dyDescent="0.25">
      <c r="A183" t="s">
        <v>40</v>
      </c>
      <c r="B183" t="s">
        <v>38</v>
      </c>
      <c r="C183" t="s">
        <v>38</v>
      </c>
      <c r="D183" s="1">
        <v>44562</v>
      </c>
      <c r="E183">
        <v>656306</v>
      </c>
      <c r="F183" t="s">
        <v>8</v>
      </c>
    </row>
    <row r="184" spans="1:6" x14ac:dyDescent="0.25">
      <c r="A184" t="s">
        <v>40</v>
      </c>
      <c r="B184" t="s">
        <v>38</v>
      </c>
      <c r="C184" t="s">
        <v>38</v>
      </c>
      <c r="D184" s="1">
        <v>44197</v>
      </c>
      <c r="E184">
        <v>583123</v>
      </c>
      <c r="F184" t="s">
        <v>8</v>
      </c>
    </row>
    <row r="185" spans="1:6" x14ac:dyDescent="0.25">
      <c r="A185" t="s">
        <v>40</v>
      </c>
      <c r="B185" t="s">
        <v>38</v>
      </c>
      <c r="C185" t="s">
        <v>38</v>
      </c>
      <c r="D185" s="1">
        <v>43831</v>
      </c>
      <c r="E185">
        <v>523818</v>
      </c>
      <c r="F185" t="s">
        <v>8</v>
      </c>
    </row>
    <row r="186" spans="1:6" x14ac:dyDescent="0.25">
      <c r="A186" t="s">
        <v>40</v>
      </c>
      <c r="B186" t="s">
        <v>38</v>
      </c>
      <c r="C186" t="s">
        <v>38</v>
      </c>
      <c r="D186" s="1">
        <v>43466</v>
      </c>
      <c r="E186">
        <v>486351</v>
      </c>
      <c r="F186" t="s">
        <v>8</v>
      </c>
    </row>
    <row r="187" spans="1:6" x14ac:dyDescent="0.25">
      <c r="A187" t="s">
        <v>40</v>
      </c>
      <c r="B187" t="s">
        <v>38</v>
      </c>
      <c r="C187" t="s">
        <v>38</v>
      </c>
      <c r="D187" s="1">
        <v>43101</v>
      </c>
      <c r="E187">
        <v>463792</v>
      </c>
      <c r="F187" t="s">
        <v>8</v>
      </c>
    </row>
    <row r="188" spans="1:6" x14ac:dyDescent="0.25">
      <c r="A188" t="s">
        <v>41</v>
      </c>
      <c r="B188" t="s">
        <v>38</v>
      </c>
      <c r="C188" t="s">
        <v>38</v>
      </c>
      <c r="D188" s="1">
        <v>44927</v>
      </c>
      <c r="E188">
        <v>29761</v>
      </c>
      <c r="F188" t="s">
        <v>8</v>
      </c>
    </row>
    <row r="189" spans="1:6" x14ac:dyDescent="0.25">
      <c r="A189" t="s">
        <v>41</v>
      </c>
      <c r="B189" t="s">
        <v>38</v>
      </c>
      <c r="C189" t="s">
        <v>38</v>
      </c>
      <c r="D189" s="1">
        <v>44562</v>
      </c>
      <c r="E189">
        <v>24844</v>
      </c>
      <c r="F189" t="s">
        <v>8</v>
      </c>
    </row>
    <row r="190" spans="1:6" x14ac:dyDescent="0.25">
      <c r="A190" t="s">
        <v>41</v>
      </c>
      <c r="B190" t="s">
        <v>38</v>
      </c>
      <c r="C190" t="s">
        <v>38</v>
      </c>
      <c r="D190" s="1">
        <v>44197</v>
      </c>
      <c r="E190">
        <v>26756</v>
      </c>
      <c r="F190" t="s">
        <v>8</v>
      </c>
    </row>
    <row r="191" spans="1:6" x14ac:dyDescent="0.25">
      <c r="A191" t="s">
        <v>41</v>
      </c>
      <c r="B191" t="s">
        <v>38</v>
      </c>
      <c r="C191" t="s">
        <v>38</v>
      </c>
      <c r="D191" s="1">
        <v>43831</v>
      </c>
      <c r="E191">
        <v>20066</v>
      </c>
      <c r="F191" t="s">
        <v>8</v>
      </c>
    </row>
    <row r="192" spans="1:6" x14ac:dyDescent="0.25">
      <c r="A192" t="s">
        <v>41</v>
      </c>
      <c r="B192" t="s">
        <v>38</v>
      </c>
      <c r="C192" t="s">
        <v>38</v>
      </c>
      <c r="D192" s="1">
        <v>43466</v>
      </c>
      <c r="E192">
        <v>23674</v>
      </c>
      <c r="F192" t="s">
        <v>8</v>
      </c>
    </row>
    <row r="193" spans="1:6" x14ac:dyDescent="0.25">
      <c r="A193" t="s">
        <v>41</v>
      </c>
      <c r="B193" t="s">
        <v>38</v>
      </c>
      <c r="C193" t="s">
        <v>38</v>
      </c>
      <c r="D193" s="1">
        <v>43101</v>
      </c>
      <c r="E193">
        <v>28373</v>
      </c>
      <c r="F193" t="s">
        <v>8</v>
      </c>
    </row>
    <row r="194" spans="1:6" x14ac:dyDescent="0.25">
      <c r="A194" t="s">
        <v>42</v>
      </c>
      <c r="B194" t="s">
        <v>38</v>
      </c>
      <c r="C194" t="s">
        <v>38</v>
      </c>
      <c r="D194" s="1">
        <v>44927</v>
      </c>
      <c r="E194">
        <v>1121710</v>
      </c>
      <c r="F194" t="s">
        <v>8</v>
      </c>
    </row>
    <row r="195" spans="1:6" x14ac:dyDescent="0.25">
      <c r="A195" t="s">
        <v>42</v>
      </c>
      <c r="B195" t="s">
        <v>38</v>
      </c>
      <c r="C195" t="s">
        <v>38</v>
      </c>
      <c r="D195" s="1">
        <v>44562</v>
      </c>
      <c r="E195">
        <v>1327768</v>
      </c>
      <c r="F195" t="s">
        <v>8</v>
      </c>
    </row>
    <row r="196" spans="1:6" x14ac:dyDescent="0.25">
      <c r="A196" t="s">
        <v>42</v>
      </c>
      <c r="B196" t="s">
        <v>38</v>
      </c>
      <c r="C196" t="s">
        <v>38</v>
      </c>
      <c r="D196" s="1">
        <v>44197</v>
      </c>
      <c r="E196">
        <v>1192909</v>
      </c>
      <c r="F196" t="s">
        <v>8</v>
      </c>
    </row>
    <row r="197" spans="1:6" x14ac:dyDescent="0.25">
      <c r="A197" t="s">
        <v>42</v>
      </c>
      <c r="B197" t="s">
        <v>38</v>
      </c>
      <c r="C197" t="s">
        <v>38</v>
      </c>
      <c r="D197" s="1">
        <v>43831</v>
      </c>
      <c r="E197">
        <v>1002159</v>
      </c>
      <c r="F197" t="s">
        <v>8</v>
      </c>
    </row>
    <row r="198" spans="1:6" x14ac:dyDescent="0.25">
      <c r="A198" t="s">
        <v>42</v>
      </c>
      <c r="B198" t="s">
        <v>38</v>
      </c>
      <c r="C198" t="s">
        <v>38</v>
      </c>
      <c r="D198" s="1">
        <v>43466</v>
      </c>
      <c r="E198">
        <v>973966</v>
      </c>
      <c r="F198" t="s">
        <v>8</v>
      </c>
    </row>
    <row r="199" spans="1:6" x14ac:dyDescent="0.25">
      <c r="A199" t="s">
        <v>42</v>
      </c>
      <c r="B199" t="s">
        <v>38</v>
      </c>
      <c r="C199" t="s">
        <v>38</v>
      </c>
      <c r="D199" s="1">
        <v>43101</v>
      </c>
      <c r="E199">
        <v>993494</v>
      </c>
      <c r="F199" t="s">
        <v>8</v>
      </c>
    </row>
    <row r="200" spans="1:6" x14ac:dyDescent="0.25">
      <c r="A200" t="s">
        <v>43</v>
      </c>
      <c r="B200" t="s">
        <v>38</v>
      </c>
      <c r="C200" t="s">
        <v>38</v>
      </c>
      <c r="D200" s="1">
        <v>44927</v>
      </c>
      <c r="E200">
        <v>662948</v>
      </c>
      <c r="F200" t="s">
        <v>8</v>
      </c>
    </row>
    <row r="201" spans="1:6" x14ac:dyDescent="0.25">
      <c r="A201" t="s">
        <v>43</v>
      </c>
      <c r="B201" t="s">
        <v>38</v>
      </c>
      <c r="C201" t="s">
        <v>38</v>
      </c>
      <c r="D201" s="1">
        <v>44562</v>
      </c>
      <c r="E201">
        <v>678429</v>
      </c>
      <c r="F201" t="s">
        <v>8</v>
      </c>
    </row>
    <row r="202" spans="1:6" x14ac:dyDescent="0.25">
      <c r="A202" t="s">
        <v>43</v>
      </c>
      <c r="B202" t="s">
        <v>38</v>
      </c>
      <c r="C202" t="s">
        <v>38</v>
      </c>
      <c r="D202" s="1">
        <v>44197</v>
      </c>
      <c r="E202">
        <v>601179</v>
      </c>
      <c r="F202" t="s">
        <v>8</v>
      </c>
    </row>
    <row r="203" spans="1:6" x14ac:dyDescent="0.25">
      <c r="A203" t="s">
        <v>43</v>
      </c>
      <c r="B203" t="s">
        <v>38</v>
      </c>
      <c r="C203" t="s">
        <v>38</v>
      </c>
      <c r="D203" s="1">
        <v>43831</v>
      </c>
      <c r="E203">
        <v>559271</v>
      </c>
      <c r="F203" t="s">
        <v>8</v>
      </c>
    </row>
    <row r="204" spans="1:6" x14ac:dyDescent="0.25">
      <c r="A204" t="s">
        <v>43</v>
      </c>
      <c r="B204" t="s">
        <v>38</v>
      </c>
      <c r="C204" t="s">
        <v>38</v>
      </c>
      <c r="D204" s="1">
        <v>43466</v>
      </c>
      <c r="E204" t="s">
        <v>11</v>
      </c>
      <c r="F204" t="s">
        <v>8</v>
      </c>
    </row>
    <row r="205" spans="1:6" x14ac:dyDescent="0.25">
      <c r="A205" t="s">
        <v>43</v>
      </c>
      <c r="B205" t="s">
        <v>38</v>
      </c>
      <c r="C205" t="s">
        <v>38</v>
      </c>
      <c r="D205" s="1">
        <v>43101</v>
      </c>
      <c r="E205" t="s">
        <v>11</v>
      </c>
      <c r="F205" t="s">
        <v>8</v>
      </c>
    </row>
    <row r="206" spans="1:6" x14ac:dyDescent="0.25">
      <c r="A206" t="s">
        <v>44</v>
      </c>
      <c r="B206" t="s">
        <v>38</v>
      </c>
      <c r="C206" t="s">
        <v>38</v>
      </c>
      <c r="D206" s="1">
        <v>44927</v>
      </c>
      <c r="E206">
        <v>430360</v>
      </c>
      <c r="F206" t="s">
        <v>8</v>
      </c>
    </row>
    <row r="207" spans="1:6" x14ac:dyDescent="0.25">
      <c r="A207" t="s">
        <v>44</v>
      </c>
      <c r="B207" t="s">
        <v>38</v>
      </c>
      <c r="C207" t="s">
        <v>38</v>
      </c>
      <c r="D207" s="1">
        <v>44562</v>
      </c>
      <c r="E207">
        <v>429479</v>
      </c>
      <c r="F207" t="s">
        <v>8</v>
      </c>
    </row>
    <row r="208" spans="1:6" x14ac:dyDescent="0.25">
      <c r="A208" t="s">
        <v>44</v>
      </c>
      <c r="B208" t="s">
        <v>38</v>
      </c>
      <c r="C208" t="s">
        <v>38</v>
      </c>
      <c r="D208" s="1">
        <v>44197</v>
      </c>
      <c r="E208">
        <v>398756</v>
      </c>
      <c r="F208" t="s">
        <v>8</v>
      </c>
    </row>
    <row r="209" spans="1:6" x14ac:dyDescent="0.25">
      <c r="A209" t="s">
        <v>44</v>
      </c>
      <c r="B209" t="s">
        <v>38</v>
      </c>
      <c r="C209" t="s">
        <v>38</v>
      </c>
      <c r="D209" s="1">
        <v>43831</v>
      </c>
      <c r="E209">
        <v>410881</v>
      </c>
      <c r="F209" t="s">
        <v>8</v>
      </c>
    </row>
    <row r="210" spans="1:6" x14ac:dyDescent="0.25">
      <c r="A210" t="s">
        <v>44</v>
      </c>
      <c r="B210" t="s">
        <v>38</v>
      </c>
      <c r="C210" t="s">
        <v>38</v>
      </c>
      <c r="D210" s="1">
        <v>43466</v>
      </c>
      <c r="E210">
        <v>419549</v>
      </c>
      <c r="F210" t="s">
        <v>8</v>
      </c>
    </row>
    <row r="211" spans="1:6" x14ac:dyDescent="0.25">
      <c r="A211" t="s">
        <v>44</v>
      </c>
      <c r="B211" t="s">
        <v>38</v>
      </c>
      <c r="C211" t="s">
        <v>38</v>
      </c>
      <c r="D211" s="1">
        <v>43101</v>
      </c>
      <c r="E211">
        <v>409115</v>
      </c>
      <c r="F211" t="s">
        <v>8</v>
      </c>
    </row>
    <row r="212" spans="1:6" x14ac:dyDescent="0.25">
      <c r="A212" t="s">
        <v>45</v>
      </c>
      <c r="B212" t="s">
        <v>38</v>
      </c>
      <c r="C212" t="s">
        <v>38</v>
      </c>
      <c r="D212" s="1">
        <v>44927</v>
      </c>
      <c r="E212">
        <v>2215018</v>
      </c>
      <c r="F212" t="s">
        <v>8</v>
      </c>
    </row>
    <row r="213" spans="1:6" x14ac:dyDescent="0.25">
      <c r="A213" t="s">
        <v>45</v>
      </c>
      <c r="B213" t="s">
        <v>38</v>
      </c>
      <c r="C213" t="s">
        <v>38</v>
      </c>
      <c r="D213" s="1">
        <v>44562</v>
      </c>
      <c r="E213">
        <v>2435676</v>
      </c>
      <c r="F213" t="s">
        <v>8</v>
      </c>
    </row>
    <row r="214" spans="1:6" x14ac:dyDescent="0.25">
      <c r="A214" t="s">
        <v>45</v>
      </c>
      <c r="B214" t="s">
        <v>38</v>
      </c>
      <c r="C214" t="s">
        <v>38</v>
      </c>
      <c r="D214" s="1">
        <v>44197</v>
      </c>
      <c r="E214">
        <v>2192844</v>
      </c>
      <c r="F214" t="s">
        <v>8</v>
      </c>
    </row>
    <row r="215" spans="1:6" x14ac:dyDescent="0.25">
      <c r="A215" t="s">
        <v>45</v>
      </c>
      <c r="B215" t="s">
        <v>38</v>
      </c>
      <c r="C215" t="s">
        <v>38</v>
      </c>
      <c r="D215" s="1">
        <v>43831</v>
      </c>
      <c r="E215">
        <v>1972311</v>
      </c>
      <c r="F215" t="s">
        <v>8</v>
      </c>
    </row>
    <row r="216" spans="1:6" x14ac:dyDescent="0.25">
      <c r="A216" t="s">
        <v>45</v>
      </c>
      <c r="B216" t="s">
        <v>38</v>
      </c>
      <c r="C216" t="s">
        <v>38</v>
      </c>
      <c r="D216" s="1">
        <v>43466</v>
      </c>
      <c r="E216">
        <v>1393515</v>
      </c>
      <c r="F216" t="s">
        <v>8</v>
      </c>
    </row>
    <row r="217" spans="1:6" x14ac:dyDescent="0.25">
      <c r="A217" t="s">
        <v>45</v>
      </c>
      <c r="B217" t="s">
        <v>38</v>
      </c>
      <c r="C217" t="s">
        <v>38</v>
      </c>
      <c r="D217" s="1">
        <v>43101</v>
      </c>
      <c r="E217">
        <v>1402609</v>
      </c>
      <c r="F217" t="s">
        <v>8</v>
      </c>
    </row>
    <row r="218" spans="1:6" x14ac:dyDescent="0.25">
      <c r="A218" t="s">
        <v>46</v>
      </c>
      <c r="B218" t="s">
        <v>38</v>
      </c>
      <c r="C218" t="s">
        <v>38</v>
      </c>
      <c r="D218" s="1">
        <v>44927</v>
      </c>
      <c r="E218">
        <v>832158</v>
      </c>
      <c r="F218" t="s">
        <v>8</v>
      </c>
    </row>
    <row r="219" spans="1:6" x14ac:dyDescent="0.25">
      <c r="A219" t="s">
        <v>46</v>
      </c>
      <c r="B219" t="s">
        <v>38</v>
      </c>
      <c r="C219" t="s">
        <v>38</v>
      </c>
      <c r="D219" s="1">
        <v>44562</v>
      </c>
      <c r="E219">
        <v>909381</v>
      </c>
      <c r="F219" t="s">
        <v>8</v>
      </c>
    </row>
    <row r="220" spans="1:6" x14ac:dyDescent="0.25">
      <c r="A220" t="s">
        <v>46</v>
      </c>
      <c r="B220" t="s">
        <v>38</v>
      </c>
      <c r="C220" t="s">
        <v>38</v>
      </c>
      <c r="D220" s="1">
        <v>44197</v>
      </c>
      <c r="E220">
        <v>758850</v>
      </c>
      <c r="F220" t="s">
        <v>8</v>
      </c>
    </row>
    <row r="221" spans="1:6" x14ac:dyDescent="0.25">
      <c r="A221" t="s">
        <v>46</v>
      </c>
      <c r="B221" t="s">
        <v>38</v>
      </c>
      <c r="C221" t="s">
        <v>38</v>
      </c>
      <c r="D221" s="1">
        <v>43831</v>
      </c>
      <c r="E221">
        <v>741213</v>
      </c>
      <c r="F221" t="s">
        <v>8</v>
      </c>
    </row>
    <row r="222" spans="1:6" x14ac:dyDescent="0.25">
      <c r="A222" t="s">
        <v>46</v>
      </c>
      <c r="B222" t="s">
        <v>38</v>
      </c>
      <c r="C222" t="s">
        <v>38</v>
      </c>
      <c r="D222" s="1">
        <v>43466</v>
      </c>
      <c r="E222">
        <v>772738</v>
      </c>
      <c r="F222" t="s">
        <v>8</v>
      </c>
    </row>
    <row r="223" spans="1:6" x14ac:dyDescent="0.25">
      <c r="A223" t="s">
        <v>46</v>
      </c>
      <c r="B223" t="s">
        <v>38</v>
      </c>
      <c r="C223" t="s">
        <v>38</v>
      </c>
      <c r="D223" s="1">
        <v>43101</v>
      </c>
      <c r="E223">
        <v>685524</v>
      </c>
      <c r="F223" t="s">
        <v>8</v>
      </c>
    </row>
    <row r="224" spans="1:6" x14ac:dyDescent="0.25">
      <c r="A224" t="s">
        <v>47</v>
      </c>
      <c r="B224" t="s">
        <v>38</v>
      </c>
      <c r="C224" t="s">
        <v>38</v>
      </c>
      <c r="D224" s="1">
        <v>44927</v>
      </c>
      <c r="E224">
        <v>2925</v>
      </c>
      <c r="F224" t="s">
        <v>8</v>
      </c>
    </row>
    <row r="225" spans="1:6" x14ac:dyDescent="0.25">
      <c r="A225" t="s">
        <v>47</v>
      </c>
      <c r="B225" t="s">
        <v>38</v>
      </c>
      <c r="C225" t="s">
        <v>38</v>
      </c>
      <c r="D225" s="1">
        <v>44562</v>
      </c>
      <c r="E225">
        <v>2046</v>
      </c>
      <c r="F225" t="s">
        <v>8</v>
      </c>
    </row>
    <row r="226" spans="1:6" x14ac:dyDescent="0.25">
      <c r="A226" t="s">
        <v>47</v>
      </c>
      <c r="B226" t="s">
        <v>38</v>
      </c>
      <c r="C226" t="s">
        <v>38</v>
      </c>
      <c r="D226" s="1">
        <v>44197</v>
      </c>
      <c r="E226">
        <v>23102</v>
      </c>
      <c r="F226" t="s">
        <v>8</v>
      </c>
    </row>
    <row r="227" spans="1:6" x14ac:dyDescent="0.25">
      <c r="A227" t="s">
        <v>47</v>
      </c>
      <c r="B227" t="s">
        <v>38</v>
      </c>
      <c r="C227" t="s">
        <v>38</v>
      </c>
      <c r="D227" s="1">
        <v>43831</v>
      </c>
      <c r="E227">
        <v>20933</v>
      </c>
      <c r="F227" t="s">
        <v>8</v>
      </c>
    </row>
    <row r="228" spans="1:6" x14ac:dyDescent="0.25">
      <c r="A228" t="s">
        <v>47</v>
      </c>
      <c r="B228" t="s">
        <v>38</v>
      </c>
      <c r="C228" t="s">
        <v>38</v>
      </c>
      <c r="D228" s="1">
        <v>43466</v>
      </c>
      <c r="E228">
        <v>23188</v>
      </c>
      <c r="F228" t="s">
        <v>8</v>
      </c>
    </row>
    <row r="229" spans="1:6" x14ac:dyDescent="0.25">
      <c r="A229" t="s">
        <v>47</v>
      </c>
      <c r="B229" t="s">
        <v>38</v>
      </c>
      <c r="C229" t="s">
        <v>38</v>
      </c>
      <c r="D229" s="1">
        <v>43101</v>
      </c>
      <c r="E229">
        <v>23765</v>
      </c>
      <c r="F229" t="s">
        <v>8</v>
      </c>
    </row>
    <row r="230" spans="1:6" x14ac:dyDescent="0.25">
      <c r="A230" t="s">
        <v>48</v>
      </c>
      <c r="B230" t="s">
        <v>38</v>
      </c>
      <c r="C230" t="s">
        <v>38</v>
      </c>
      <c r="D230" s="1">
        <v>44927</v>
      </c>
      <c r="E230">
        <v>13800</v>
      </c>
      <c r="F230" t="s">
        <v>8</v>
      </c>
    </row>
    <row r="231" spans="1:6" x14ac:dyDescent="0.25">
      <c r="A231" t="s">
        <v>48</v>
      </c>
      <c r="B231" t="s">
        <v>38</v>
      </c>
      <c r="C231" t="s">
        <v>38</v>
      </c>
      <c r="D231" s="1">
        <v>44562</v>
      </c>
      <c r="E231">
        <v>14042</v>
      </c>
      <c r="F231" t="s">
        <v>8</v>
      </c>
    </row>
    <row r="232" spans="1:6" x14ac:dyDescent="0.25">
      <c r="A232" t="s">
        <v>48</v>
      </c>
      <c r="B232" t="s">
        <v>38</v>
      </c>
      <c r="C232" t="s">
        <v>38</v>
      </c>
      <c r="D232" s="1">
        <v>44197</v>
      </c>
      <c r="E232">
        <v>15728</v>
      </c>
      <c r="F232" t="s">
        <v>8</v>
      </c>
    </row>
    <row r="233" spans="1:6" x14ac:dyDescent="0.25">
      <c r="A233" t="s">
        <v>48</v>
      </c>
      <c r="B233" t="s">
        <v>38</v>
      </c>
      <c r="C233" t="s">
        <v>38</v>
      </c>
      <c r="D233" s="1">
        <v>43831</v>
      </c>
      <c r="E233">
        <v>12505</v>
      </c>
      <c r="F233" t="s">
        <v>8</v>
      </c>
    </row>
    <row r="234" spans="1:6" x14ac:dyDescent="0.25">
      <c r="A234" t="s">
        <v>48</v>
      </c>
      <c r="B234" t="s">
        <v>38</v>
      </c>
      <c r="C234" t="s">
        <v>38</v>
      </c>
      <c r="D234" s="1">
        <v>43466</v>
      </c>
      <c r="E234">
        <v>14271</v>
      </c>
      <c r="F234" t="s">
        <v>8</v>
      </c>
    </row>
    <row r="235" spans="1:6" x14ac:dyDescent="0.25">
      <c r="A235" t="s">
        <v>48</v>
      </c>
      <c r="B235" t="s">
        <v>38</v>
      </c>
      <c r="C235" t="s">
        <v>38</v>
      </c>
      <c r="D235" s="1">
        <v>43101</v>
      </c>
      <c r="E235">
        <v>14235</v>
      </c>
      <c r="F235" t="s">
        <v>8</v>
      </c>
    </row>
    <row r="236" spans="1:6" x14ac:dyDescent="0.25">
      <c r="A236" t="s">
        <v>49</v>
      </c>
      <c r="B236" t="s">
        <v>38</v>
      </c>
      <c r="C236" t="s">
        <v>38</v>
      </c>
      <c r="D236" s="1">
        <v>44927</v>
      </c>
      <c r="E236">
        <v>97809</v>
      </c>
      <c r="F236" t="s">
        <v>8</v>
      </c>
    </row>
    <row r="237" spans="1:6" x14ac:dyDescent="0.25">
      <c r="A237" t="s">
        <v>49</v>
      </c>
      <c r="B237" t="s">
        <v>38</v>
      </c>
      <c r="C237" t="s">
        <v>38</v>
      </c>
      <c r="D237" s="1">
        <v>44562</v>
      </c>
      <c r="E237">
        <v>99844</v>
      </c>
      <c r="F237" t="s">
        <v>8</v>
      </c>
    </row>
    <row r="238" spans="1:6" x14ac:dyDescent="0.25">
      <c r="A238" t="s">
        <v>49</v>
      </c>
      <c r="B238" t="s">
        <v>38</v>
      </c>
      <c r="C238" t="s">
        <v>38</v>
      </c>
      <c r="D238" s="1">
        <v>44197</v>
      </c>
      <c r="E238">
        <v>87442</v>
      </c>
      <c r="F238" t="s">
        <v>8</v>
      </c>
    </row>
    <row r="239" spans="1:6" x14ac:dyDescent="0.25">
      <c r="A239" t="s">
        <v>49</v>
      </c>
      <c r="B239" t="s">
        <v>38</v>
      </c>
      <c r="C239" t="s">
        <v>38</v>
      </c>
      <c r="D239" s="1">
        <v>43831</v>
      </c>
      <c r="E239">
        <v>74972</v>
      </c>
      <c r="F239" t="s">
        <v>8</v>
      </c>
    </row>
    <row r="240" spans="1:6" x14ac:dyDescent="0.25">
      <c r="A240" t="s">
        <v>49</v>
      </c>
      <c r="B240" t="s">
        <v>38</v>
      </c>
      <c r="C240" t="s">
        <v>38</v>
      </c>
      <c r="D240" s="1">
        <v>43466</v>
      </c>
      <c r="E240" t="s">
        <v>11</v>
      </c>
      <c r="F240" t="s">
        <v>8</v>
      </c>
    </row>
    <row r="241" spans="1:6" x14ac:dyDescent="0.25">
      <c r="A241" t="s">
        <v>49</v>
      </c>
      <c r="B241" t="s">
        <v>38</v>
      </c>
      <c r="C241" t="s">
        <v>38</v>
      </c>
      <c r="D241" s="1">
        <v>43101</v>
      </c>
      <c r="E241" t="s">
        <v>11</v>
      </c>
      <c r="F241" t="s">
        <v>8</v>
      </c>
    </row>
    <row r="242" spans="1:6" x14ac:dyDescent="0.25">
      <c r="A242" t="s">
        <v>50</v>
      </c>
      <c r="B242" t="s">
        <v>38</v>
      </c>
      <c r="C242" t="s">
        <v>38</v>
      </c>
      <c r="D242" s="1">
        <v>44927</v>
      </c>
      <c r="E242">
        <v>16089</v>
      </c>
      <c r="F242" t="s">
        <v>8</v>
      </c>
    </row>
    <row r="243" spans="1:6" x14ac:dyDescent="0.25">
      <c r="A243" t="s">
        <v>50</v>
      </c>
      <c r="B243" t="s">
        <v>38</v>
      </c>
      <c r="C243" t="s">
        <v>38</v>
      </c>
      <c r="D243" s="1">
        <v>44562</v>
      </c>
      <c r="E243">
        <v>8313</v>
      </c>
      <c r="F243" t="s">
        <v>8</v>
      </c>
    </row>
    <row r="244" spans="1:6" x14ac:dyDescent="0.25">
      <c r="A244" t="s">
        <v>50</v>
      </c>
      <c r="B244" t="s">
        <v>38</v>
      </c>
      <c r="C244" t="s">
        <v>38</v>
      </c>
      <c r="D244" s="1">
        <v>44197</v>
      </c>
      <c r="E244">
        <v>0</v>
      </c>
      <c r="F244" t="s">
        <v>8</v>
      </c>
    </row>
    <row r="245" spans="1:6" x14ac:dyDescent="0.25">
      <c r="A245" t="s">
        <v>50</v>
      </c>
      <c r="B245" t="s">
        <v>38</v>
      </c>
      <c r="C245" t="s">
        <v>38</v>
      </c>
      <c r="D245" s="1">
        <v>43831</v>
      </c>
      <c r="E245">
        <v>0</v>
      </c>
      <c r="F245" t="s">
        <v>8</v>
      </c>
    </row>
    <row r="246" spans="1:6" x14ac:dyDescent="0.25">
      <c r="A246" t="s">
        <v>50</v>
      </c>
      <c r="B246" t="s">
        <v>38</v>
      </c>
      <c r="C246" t="s">
        <v>38</v>
      </c>
      <c r="D246" s="1">
        <v>43466</v>
      </c>
      <c r="E246" t="s">
        <v>11</v>
      </c>
      <c r="F246" t="s">
        <v>8</v>
      </c>
    </row>
    <row r="247" spans="1:6" x14ac:dyDescent="0.25">
      <c r="A247" t="s">
        <v>50</v>
      </c>
      <c r="B247" t="s">
        <v>38</v>
      </c>
      <c r="C247" t="s">
        <v>38</v>
      </c>
      <c r="D247" s="1">
        <v>43101</v>
      </c>
      <c r="E247" t="s">
        <v>11</v>
      </c>
      <c r="F247" t="s">
        <v>8</v>
      </c>
    </row>
    <row r="248" spans="1:6" x14ac:dyDescent="0.25">
      <c r="A248" t="s">
        <v>51</v>
      </c>
      <c r="B248" t="s">
        <v>38</v>
      </c>
      <c r="C248" t="s">
        <v>38</v>
      </c>
      <c r="D248" s="1">
        <v>44927</v>
      </c>
      <c r="E248">
        <v>962781</v>
      </c>
      <c r="F248" t="s">
        <v>8</v>
      </c>
    </row>
    <row r="249" spans="1:6" x14ac:dyDescent="0.25">
      <c r="A249" t="s">
        <v>51</v>
      </c>
      <c r="B249" t="s">
        <v>38</v>
      </c>
      <c r="C249" t="s">
        <v>38</v>
      </c>
      <c r="D249" s="1">
        <v>44562</v>
      </c>
      <c r="E249">
        <v>1028626</v>
      </c>
      <c r="F249" t="s">
        <v>8</v>
      </c>
    </row>
    <row r="250" spans="1:6" x14ac:dyDescent="0.25">
      <c r="A250" t="s">
        <v>51</v>
      </c>
      <c r="B250" t="s">
        <v>38</v>
      </c>
      <c r="C250" t="s">
        <v>38</v>
      </c>
      <c r="D250" s="1">
        <v>44197</v>
      </c>
      <c r="E250">
        <v>885122</v>
      </c>
      <c r="F250" t="s">
        <v>8</v>
      </c>
    </row>
    <row r="251" spans="1:6" x14ac:dyDescent="0.25">
      <c r="A251" t="s">
        <v>51</v>
      </c>
      <c r="B251" t="s">
        <v>38</v>
      </c>
      <c r="C251" t="s">
        <v>38</v>
      </c>
      <c r="D251" s="1">
        <v>43831</v>
      </c>
      <c r="E251">
        <v>849623</v>
      </c>
      <c r="F251" t="s">
        <v>8</v>
      </c>
    </row>
    <row r="252" spans="1:6" x14ac:dyDescent="0.25">
      <c r="A252" t="s">
        <v>51</v>
      </c>
      <c r="B252" t="s">
        <v>38</v>
      </c>
      <c r="C252" t="s">
        <v>38</v>
      </c>
      <c r="D252" s="1">
        <v>43466</v>
      </c>
      <c r="E252">
        <v>810197</v>
      </c>
      <c r="F252" t="s">
        <v>8</v>
      </c>
    </row>
    <row r="253" spans="1:6" x14ac:dyDescent="0.25">
      <c r="A253" t="s">
        <v>51</v>
      </c>
      <c r="B253" t="s">
        <v>38</v>
      </c>
      <c r="C253" t="s">
        <v>38</v>
      </c>
      <c r="D253" s="1">
        <v>43101</v>
      </c>
      <c r="E253">
        <v>723524</v>
      </c>
      <c r="F253" t="s">
        <v>8</v>
      </c>
    </row>
    <row r="254" spans="1:6" x14ac:dyDescent="0.25">
      <c r="A254" t="s">
        <v>52</v>
      </c>
      <c r="B254" t="s">
        <v>38</v>
      </c>
      <c r="C254" t="s">
        <v>38</v>
      </c>
      <c r="D254" s="1">
        <v>44927</v>
      </c>
      <c r="E254">
        <v>105649</v>
      </c>
      <c r="F254" t="s">
        <v>8</v>
      </c>
    </row>
    <row r="255" spans="1:6" x14ac:dyDescent="0.25">
      <c r="A255" t="s">
        <v>52</v>
      </c>
      <c r="B255" t="s">
        <v>38</v>
      </c>
      <c r="C255" t="s">
        <v>38</v>
      </c>
      <c r="D255" s="1">
        <v>44562</v>
      </c>
      <c r="E255">
        <v>101273</v>
      </c>
      <c r="F255" t="s">
        <v>8</v>
      </c>
    </row>
    <row r="256" spans="1:6" x14ac:dyDescent="0.25">
      <c r="A256" t="s">
        <v>52</v>
      </c>
      <c r="B256" t="s">
        <v>38</v>
      </c>
      <c r="C256" t="s">
        <v>38</v>
      </c>
      <c r="D256" s="1">
        <v>44197</v>
      </c>
      <c r="E256">
        <v>111709</v>
      </c>
      <c r="F256" t="s">
        <v>8</v>
      </c>
    </row>
    <row r="257" spans="1:6" x14ac:dyDescent="0.25">
      <c r="A257" t="s">
        <v>52</v>
      </c>
      <c r="B257" t="s">
        <v>38</v>
      </c>
      <c r="C257" t="s">
        <v>38</v>
      </c>
      <c r="D257" s="1">
        <v>43831</v>
      </c>
      <c r="E257">
        <v>117361</v>
      </c>
      <c r="F257" t="s">
        <v>8</v>
      </c>
    </row>
    <row r="258" spans="1:6" x14ac:dyDescent="0.25">
      <c r="A258" t="s">
        <v>52</v>
      </c>
      <c r="B258" t="s">
        <v>38</v>
      </c>
      <c r="C258" t="s">
        <v>38</v>
      </c>
      <c r="D258" s="1">
        <v>43466</v>
      </c>
      <c r="E258">
        <v>119757</v>
      </c>
      <c r="F258" t="s">
        <v>8</v>
      </c>
    </row>
    <row r="259" spans="1:6" x14ac:dyDescent="0.25">
      <c r="A259" t="s">
        <v>52</v>
      </c>
      <c r="B259" t="s">
        <v>38</v>
      </c>
      <c r="C259" t="s">
        <v>38</v>
      </c>
      <c r="D259" s="1">
        <v>43101</v>
      </c>
      <c r="E259">
        <v>120281</v>
      </c>
      <c r="F259" t="s">
        <v>8</v>
      </c>
    </row>
    <row r="260" spans="1:6" x14ac:dyDescent="0.25">
      <c r="A260" t="s">
        <v>53</v>
      </c>
      <c r="B260" t="s">
        <v>38</v>
      </c>
      <c r="C260" t="s">
        <v>38</v>
      </c>
      <c r="D260" s="1">
        <v>44927</v>
      </c>
      <c r="E260">
        <v>681943</v>
      </c>
      <c r="F260" t="s">
        <v>8</v>
      </c>
    </row>
    <row r="261" spans="1:6" x14ac:dyDescent="0.25">
      <c r="A261" t="s">
        <v>53</v>
      </c>
      <c r="B261" t="s">
        <v>38</v>
      </c>
      <c r="C261" t="s">
        <v>38</v>
      </c>
      <c r="D261" s="1">
        <v>44562</v>
      </c>
      <c r="E261">
        <v>700696</v>
      </c>
      <c r="F261" t="s">
        <v>8</v>
      </c>
    </row>
    <row r="262" spans="1:6" x14ac:dyDescent="0.25">
      <c r="A262" t="s">
        <v>53</v>
      </c>
      <c r="B262" t="s">
        <v>38</v>
      </c>
      <c r="C262" t="s">
        <v>38</v>
      </c>
      <c r="D262" s="1">
        <v>44197</v>
      </c>
      <c r="E262">
        <v>622863</v>
      </c>
      <c r="F262" t="s">
        <v>8</v>
      </c>
    </row>
    <row r="263" spans="1:6" x14ac:dyDescent="0.25">
      <c r="A263" t="s">
        <v>53</v>
      </c>
      <c r="B263" t="s">
        <v>38</v>
      </c>
      <c r="C263" t="s">
        <v>38</v>
      </c>
      <c r="D263" s="1">
        <v>43831</v>
      </c>
      <c r="E263">
        <v>587911</v>
      </c>
      <c r="F263" t="s">
        <v>8</v>
      </c>
    </row>
    <row r="264" spans="1:6" x14ac:dyDescent="0.25">
      <c r="A264" t="s">
        <v>53</v>
      </c>
      <c r="B264" t="s">
        <v>38</v>
      </c>
      <c r="C264" t="s">
        <v>38</v>
      </c>
      <c r="D264" s="1">
        <v>43466</v>
      </c>
      <c r="E264" t="s">
        <v>11</v>
      </c>
      <c r="F264" t="s">
        <v>8</v>
      </c>
    </row>
    <row r="265" spans="1:6" x14ac:dyDescent="0.25">
      <c r="A265" t="s">
        <v>53</v>
      </c>
      <c r="B265" t="s">
        <v>38</v>
      </c>
      <c r="C265" t="s">
        <v>38</v>
      </c>
      <c r="D265" s="1">
        <v>43101</v>
      </c>
      <c r="E265" t="s">
        <v>11</v>
      </c>
      <c r="F265" t="s">
        <v>8</v>
      </c>
    </row>
    <row r="266" spans="1:6" x14ac:dyDescent="0.25">
      <c r="A266" t="s">
        <v>54</v>
      </c>
      <c r="B266" t="s">
        <v>38</v>
      </c>
      <c r="C266" t="s">
        <v>38</v>
      </c>
      <c r="D266" s="1">
        <v>44927</v>
      </c>
      <c r="E266">
        <v>24149</v>
      </c>
      <c r="F266" t="s">
        <v>8</v>
      </c>
    </row>
    <row r="267" spans="1:6" x14ac:dyDescent="0.25">
      <c r="A267" t="s">
        <v>54</v>
      </c>
      <c r="B267" t="s">
        <v>38</v>
      </c>
      <c r="C267" t="s">
        <v>38</v>
      </c>
      <c r="D267" s="1">
        <v>44562</v>
      </c>
      <c r="E267">
        <v>38835</v>
      </c>
      <c r="F267" t="s">
        <v>8</v>
      </c>
    </row>
    <row r="268" spans="1:6" x14ac:dyDescent="0.25">
      <c r="A268" t="s">
        <v>54</v>
      </c>
      <c r="B268" t="s">
        <v>38</v>
      </c>
      <c r="C268" t="s">
        <v>38</v>
      </c>
      <c r="D268" s="1">
        <v>44197</v>
      </c>
      <c r="E268">
        <v>4544</v>
      </c>
      <c r="F268" t="s">
        <v>8</v>
      </c>
    </row>
    <row r="269" spans="1:6" x14ac:dyDescent="0.25">
      <c r="A269" t="s">
        <v>54</v>
      </c>
      <c r="B269" t="s">
        <v>38</v>
      </c>
      <c r="C269" t="s">
        <v>38</v>
      </c>
      <c r="D269" s="1">
        <v>43831</v>
      </c>
      <c r="E269" t="s">
        <v>11</v>
      </c>
      <c r="F269" t="s">
        <v>8</v>
      </c>
    </row>
    <row r="270" spans="1:6" x14ac:dyDescent="0.25">
      <c r="A270" t="s">
        <v>54</v>
      </c>
      <c r="B270" t="s">
        <v>38</v>
      </c>
      <c r="C270" t="s">
        <v>38</v>
      </c>
      <c r="D270" s="1">
        <v>43466</v>
      </c>
      <c r="E270" t="s">
        <v>11</v>
      </c>
      <c r="F270" t="s">
        <v>8</v>
      </c>
    </row>
    <row r="271" spans="1:6" x14ac:dyDescent="0.25">
      <c r="A271" t="s">
        <v>54</v>
      </c>
      <c r="B271" t="s">
        <v>38</v>
      </c>
      <c r="C271" t="s">
        <v>38</v>
      </c>
      <c r="D271" s="1">
        <v>43101</v>
      </c>
      <c r="E271" t="s">
        <v>11</v>
      </c>
      <c r="F271" t="s">
        <v>8</v>
      </c>
    </row>
    <row r="272" spans="1:6" x14ac:dyDescent="0.25">
      <c r="A272" t="s">
        <v>55</v>
      </c>
      <c r="B272" t="s">
        <v>38</v>
      </c>
      <c r="C272" t="s">
        <v>38</v>
      </c>
      <c r="D272" s="1">
        <v>44927</v>
      </c>
      <c r="E272">
        <v>1774522</v>
      </c>
      <c r="F272" t="s">
        <v>8</v>
      </c>
    </row>
    <row r="273" spans="1:6" x14ac:dyDescent="0.25">
      <c r="A273" t="s">
        <v>55</v>
      </c>
      <c r="B273" t="s">
        <v>38</v>
      </c>
      <c r="C273" t="s">
        <v>38</v>
      </c>
      <c r="D273" s="1">
        <v>44562</v>
      </c>
      <c r="E273">
        <v>1869430</v>
      </c>
      <c r="F273" t="s">
        <v>8</v>
      </c>
    </row>
    <row r="274" spans="1:6" x14ac:dyDescent="0.25">
      <c r="A274" t="s">
        <v>55</v>
      </c>
      <c r="B274" t="s">
        <v>38</v>
      </c>
      <c r="C274" t="s">
        <v>38</v>
      </c>
      <c r="D274" s="1">
        <v>44197</v>
      </c>
      <c r="E274">
        <v>1624238</v>
      </c>
      <c r="F274" t="s">
        <v>8</v>
      </c>
    </row>
    <row r="275" spans="1:6" x14ac:dyDescent="0.25">
      <c r="A275" t="s">
        <v>55</v>
      </c>
      <c r="B275" t="s">
        <v>38</v>
      </c>
      <c r="C275" t="s">
        <v>38</v>
      </c>
      <c r="D275" s="1">
        <v>43831</v>
      </c>
      <c r="E275">
        <v>1554895</v>
      </c>
      <c r="F275" t="s">
        <v>8</v>
      </c>
    </row>
    <row r="276" spans="1:6" x14ac:dyDescent="0.25">
      <c r="A276" t="s">
        <v>55</v>
      </c>
      <c r="B276" t="s">
        <v>38</v>
      </c>
      <c r="C276" t="s">
        <v>38</v>
      </c>
      <c r="D276" s="1">
        <v>43466</v>
      </c>
      <c r="E276">
        <v>929954</v>
      </c>
      <c r="F276" t="s">
        <v>8</v>
      </c>
    </row>
    <row r="277" spans="1:6" x14ac:dyDescent="0.25">
      <c r="A277" t="s">
        <v>55</v>
      </c>
      <c r="B277" t="s">
        <v>38</v>
      </c>
      <c r="C277" t="s">
        <v>38</v>
      </c>
      <c r="D277" s="1">
        <v>43101</v>
      </c>
      <c r="E277">
        <v>843805</v>
      </c>
      <c r="F277" t="s">
        <v>8</v>
      </c>
    </row>
    <row r="278" spans="1:6" x14ac:dyDescent="0.25">
      <c r="A278" t="s">
        <v>56</v>
      </c>
      <c r="B278" t="s">
        <v>38</v>
      </c>
      <c r="C278" t="s">
        <v>38</v>
      </c>
      <c r="D278" s="1">
        <v>44927</v>
      </c>
      <c r="E278">
        <v>444906</v>
      </c>
      <c r="F278" t="s">
        <v>8</v>
      </c>
    </row>
    <row r="279" spans="1:6" x14ac:dyDescent="0.25">
      <c r="A279" t="s">
        <v>56</v>
      </c>
      <c r="B279" t="s">
        <v>38</v>
      </c>
      <c r="C279" t="s">
        <v>38</v>
      </c>
      <c r="D279" s="1">
        <v>44562</v>
      </c>
      <c r="E279">
        <v>567649</v>
      </c>
      <c r="F279" t="s">
        <v>8</v>
      </c>
    </row>
    <row r="280" spans="1:6" x14ac:dyDescent="0.25">
      <c r="A280" t="s">
        <v>56</v>
      </c>
      <c r="B280" t="s">
        <v>38</v>
      </c>
      <c r="C280" t="s">
        <v>38</v>
      </c>
      <c r="D280" s="1">
        <v>44197</v>
      </c>
      <c r="E280">
        <v>574365</v>
      </c>
      <c r="F280" t="s">
        <v>8</v>
      </c>
    </row>
    <row r="281" spans="1:6" x14ac:dyDescent="0.25">
      <c r="A281" t="s">
        <v>56</v>
      </c>
      <c r="B281" t="s">
        <v>38</v>
      </c>
      <c r="C281" t="s">
        <v>38</v>
      </c>
      <c r="D281" s="1">
        <v>43831</v>
      </c>
      <c r="E281">
        <v>425970</v>
      </c>
      <c r="F281" t="s">
        <v>8</v>
      </c>
    </row>
    <row r="282" spans="1:6" x14ac:dyDescent="0.25">
      <c r="A282" t="s">
        <v>56</v>
      </c>
      <c r="B282" t="s">
        <v>38</v>
      </c>
      <c r="C282" t="s">
        <v>38</v>
      </c>
      <c r="D282" s="1">
        <v>43466</v>
      </c>
      <c r="E282">
        <v>473331</v>
      </c>
      <c r="F282" t="s">
        <v>8</v>
      </c>
    </row>
    <row r="283" spans="1:6" x14ac:dyDescent="0.25">
      <c r="A283" t="s">
        <v>56</v>
      </c>
      <c r="B283" t="s">
        <v>38</v>
      </c>
      <c r="C283" t="s">
        <v>38</v>
      </c>
      <c r="D283" s="1">
        <v>43101</v>
      </c>
      <c r="E283">
        <v>567205</v>
      </c>
      <c r="F283" t="s">
        <v>8</v>
      </c>
    </row>
    <row r="284" spans="1:6" x14ac:dyDescent="0.25">
      <c r="A284" t="s">
        <v>57</v>
      </c>
      <c r="B284" t="s">
        <v>38</v>
      </c>
      <c r="C284" t="s">
        <v>38</v>
      </c>
      <c r="D284" s="1">
        <v>44927</v>
      </c>
      <c r="E284">
        <v>-4410</v>
      </c>
      <c r="F284" t="s">
        <v>8</v>
      </c>
    </row>
    <row r="285" spans="1:6" x14ac:dyDescent="0.25">
      <c r="A285" t="s">
        <v>57</v>
      </c>
      <c r="B285" t="s">
        <v>38</v>
      </c>
      <c r="C285" t="s">
        <v>38</v>
      </c>
      <c r="D285" s="1">
        <v>44562</v>
      </c>
      <c r="E285">
        <v>-1403</v>
      </c>
      <c r="F285" t="s">
        <v>8</v>
      </c>
    </row>
    <row r="286" spans="1:6" x14ac:dyDescent="0.25">
      <c r="A286" t="s">
        <v>57</v>
      </c>
      <c r="B286" t="s">
        <v>38</v>
      </c>
      <c r="C286" t="s">
        <v>38</v>
      </c>
      <c r="D286" s="1">
        <v>44197</v>
      </c>
      <c r="E286">
        <v>-5759</v>
      </c>
      <c r="F286" t="s">
        <v>8</v>
      </c>
    </row>
    <row r="287" spans="1:6" x14ac:dyDescent="0.25">
      <c r="A287" t="s">
        <v>57</v>
      </c>
      <c r="B287" t="s">
        <v>38</v>
      </c>
      <c r="C287" t="s">
        <v>38</v>
      </c>
      <c r="D287" s="1">
        <v>43831</v>
      </c>
      <c r="E287">
        <v>-8554</v>
      </c>
      <c r="F287" t="s">
        <v>8</v>
      </c>
    </row>
    <row r="288" spans="1:6" x14ac:dyDescent="0.25">
      <c r="A288" t="s">
        <v>57</v>
      </c>
      <c r="B288" t="s">
        <v>38</v>
      </c>
      <c r="C288" t="s">
        <v>38</v>
      </c>
      <c r="D288" s="1">
        <v>43466</v>
      </c>
      <c r="E288">
        <v>-9770</v>
      </c>
      <c r="F288" t="s">
        <v>8</v>
      </c>
    </row>
    <row r="289" spans="1:6" x14ac:dyDescent="0.25">
      <c r="A289" t="s">
        <v>57</v>
      </c>
      <c r="B289" t="s">
        <v>38</v>
      </c>
      <c r="C289" t="s">
        <v>38</v>
      </c>
      <c r="D289" s="1">
        <v>43101</v>
      </c>
      <c r="E289">
        <v>-8401</v>
      </c>
      <c r="F289" t="s">
        <v>8</v>
      </c>
    </row>
    <row r="290" spans="1:6" x14ac:dyDescent="0.25">
      <c r="A290" t="s">
        <v>58</v>
      </c>
      <c r="B290" t="s">
        <v>38</v>
      </c>
      <c r="C290" t="s">
        <v>38</v>
      </c>
      <c r="D290" s="1">
        <v>44927</v>
      </c>
      <c r="E290">
        <v>440496</v>
      </c>
      <c r="F290" t="s">
        <v>8</v>
      </c>
    </row>
    <row r="291" spans="1:6" x14ac:dyDescent="0.25">
      <c r="A291" t="s">
        <v>58</v>
      </c>
      <c r="B291" t="s">
        <v>38</v>
      </c>
      <c r="C291" t="s">
        <v>38</v>
      </c>
      <c r="D291" s="1">
        <v>44562</v>
      </c>
      <c r="E291">
        <v>566246</v>
      </c>
      <c r="F291" t="s">
        <v>8</v>
      </c>
    </row>
    <row r="292" spans="1:6" x14ac:dyDescent="0.25">
      <c r="A292" t="s">
        <v>58</v>
      </c>
      <c r="B292" t="s">
        <v>38</v>
      </c>
      <c r="C292" t="s">
        <v>38</v>
      </c>
      <c r="D292" s="1">
        <v>44197</v>
      </c>
      <c r="E292">
        <v>568606</v>
      </c>
      <c r="F292" t="s">
        <v>8</v>
      </c>
    </row>
    <row r="293" spans="1:6" x14ac:dyDescent="0.25">
      <c r="A293" t="s">
        <v>58</v>
      </c>
      <c r="B293" t="s">
        <v>38</v>
      </c>
      <c r="C293" t="s">
        <v>38</v>
      </c>
      <c r="D293" s="1">
        <v>43831</v>
      </c>
      <c r="E293">
        <v>417416</v>
      </c>
      <c r="F293" t="s">
        <v>8</v>
      </c>
    </row>
    <row r="294" spans="1:6" x14ac:dyDescent="0.25">
      <c r="A294" t="s">
        <v>58</v>
      </c>
      <c r="B294" t="s">
        <v>38</v>
      </c>
      <c r="C294" t="s">
        <v>38</v>
      </c>
      <c r="D294" s="1">
        <v>43466</v>
      </c>
      <c r="E294">
        <v>463561</v>
      </c>
      <c r="F294" t="s">
        <v>8</v>
      </c>
    </row>
    <row r="295" spans="1:6" x14ac:dyDescent="0.25">
      <c r="A295" t="s">
        <v>58</v>
      </c>
      <c r="B295" t="s">
        <v>38</v>
      </c>
      <c r="C295" t="s">
        <v>38</v>
      </c>
      <c r="D295" s="1">
        <v>43101</v>
      </c>
      <c r="E295">
        <v>558804</v>
      </c>
      <c r="F295" t="s">
        <v>8</v>
      </c>
    </row>
    <row r="296" spans="1:6" x14ac:dyDescent="0.25">
      <c r="A296" t="s">
        <v>59</v>
      </c>
      <c r="B296" t="s">
        <v>38</v>
      </c>
      <c r="C296" t="s">
        <v>38</v>
      </c>
      <c r="D296" s="1">
        <v>44927</v>
      </c>
      <c r="E296">
        <v>2215018</v>
      </c>
      <c r="F296" t="s">
        <v>8</v>
      </c>
    </row>
    <row r="297" spans="1:6" x14ac:dyDescent="0.25">
      <c r="A297" t="s">
        <v>59</v>
      </c>
      <c r="B297" t="s">
        <v>38</v>
      </c>
      <c r="C297" t="s">
        <v>38</v>
      </c>
      <c r="D297" s="1">
        <v>44562</v>
      </c>
      <c r="E297">
        <v>2435676</v>
      </c>
      <c r="F297" t="s">
        <v>8</v>
      </c>
    </row>
    <row r="298" spans="1:6" x14ac:dyDescent="0.25">
      <c r="A298" t="s">
        <v>59</v>
      </c>
      <c r="B298" t="s">
        <v>38</v>
      </c>
      <c r="C298" t="s">
        <v>38</v>
      </c>
      <c r="D298" s="1">
        <v>44197</v>
      </c>
      <c r="E298">
        <v>2192844</v>
      </c>
      <c r="F298" t="s">
        <v>8</v>
      </c>
    </row>
    <row r="299" spans="1:6" x14ac:dyDescent="0.25">
      <c r="A299" t="s">
        <v>59</v>
      </c>
      <c r="B299" t="s">
        <v>38</v>
      </c>
      <c r="C299" t="s">
        <v>38</v>
      </c>
      <c r="D299" s="1">
        <v>43831</v>
      </c>
      <c r="E299">
        <v>1972311</v>
      </c>
      <c r="F299" t="s">
        <v>8</v>
      </c>
    </row>
    <row r="300" spans="1:6" x14ac:dyDescent="0.25">
      <c r="A300" t="s">
        <v>59</v>
      </c>
      <c r="B300" t="s">
        <v>38</v>
      </c>
      <c r="C300" t="s">
        <v>38</v>
      </c>
      <c r="D300" s="1">
        <v>43466</v>
      </c>
      <c r="E300">
        <v>1393515</v>
      </c>
      <c r="F300" t="s">
        <v>8</v>
      </c>
    </row>
    <row r="301" spans="1:6" x14ac:dyDescent="0.25">
      <c r="A301" t="s">
        <v>59</v>
      </c>
      <c r="B301" t="s">
        <v>38</v>
      </c>
      <c r="C301" t="s">
        <v>38</v>
      </c>
      <c r="D301" s="1">
        <v>43101</v>
      </c>
      <c r="E301">
        <v>1402609</v>
      </c>
      <c r="F301" t="s">
        <v>8</v>
      </c>
    </row>
    <row r="302" spans="1:6" x14ac:dyDescent="0.25">
      <c r="A302" t="s">
        <v>60</v>
      </c>
      <c r="B302" t="s">
        <v>61</v>
      </c>
      <c r="C302" t="s">
        <v>61</v>
      </c>
      <c r="D302" s="1">
        <v>44927</v>
      </c>
      <c r="E302">
        <v>7405158</v>
      </c>
      <c r="F302" t="s">
        <v>8</v>
      </c>
    </row>
    <row r="303" spans="1:6" x14ac:dyDescent="0.25">
      <c r="A303" t="s">
        <v>60</v>
      </c>
      <c r="B303" t="s">
        <v>61</v>
      </c>
      <c r="C303" t="s">
        <v>61</v>
      </c>
      <c r="D303" s="1">
        <v>44562</v>
      </c>
      <c r="E303">
        <v>7340628</v>
      </c>
      <c r="F303" t="s">
        <v>8</v>
      </c>
    </row>
    <row r="304" spans="1:6" x14ac:dyDescent="0.25">
      <c r="A304" t="s">
        <v>60</v>
      </c>
      <c r="B304" t="s">
        <v>61</v>
      </c>
      <c r="C304" t="s">
        <v>61</v>
      </c>
      <c r="D304" s="1">
        <v>44197</v>
      </c>
      <c r="E304">
        <v>7182507</v>
      </c>
      <c r="F304" t="s">
        <v>8</v>
      </c>
    </row>
    <row r="305" spans="1:6" x14ac:dyDescent="0.25">
      <c r="A305" t="s">
        <v>60</v>
      </c>
      <c r="B305" t="s">
        <v>61</v>
      </c>
      <c r="C305" t="s">
        <v>61</v>
      </c>
      <c r="D305" s="1">
        <v>43831</v>
      </c>
      <c r="E305">
        <v>6765851</v>
      </c>
      <c r="F305" t="s">
        <v>8</v>
      </c>
    </row>
    <row r="306" spans="1:6" x14ac:dyDescent="0.25">
      <c r="A306" t="s">
        <v>60</v>
      </c>
      <c r="B306" t="s">
        <v>61</v>
      </c>
      <c r="C306" t="s">
        <v>61</v>
      </c>
      <c r="D306" s="1">
        <v>43466</v>
      </c>
      <c r="E306">
        <v>6391574</v>
      </c>
      <c r="F306" t="s">
        <v>8</v>
      </c>
    </row>
    <row r="307" spans="1:6" x14ac:dyDescent="0.25">
      <c r="A307" t="s">
        <v>60</v>
      </c>
      <c r="B307" t="s">
        <v>61</v>
      </c>
      <c r="C307" t="s">
        <v>61</v>
      </c>
      <c r="D307" s="1">
        <v>43101</v>
      </c>
      <c r="E307">
        <v>6174135</v>
      </c>
      <c r="F307" t="s">
        <v>8</v>
      </c>
    </row>
    <row r="308" spans="1:6" x14ac:dyDescent="0.25">
      <c r="A308" t="s">
        <v>62</v>
      </c>
      <c r="B308" t="s">
        <v>61</v>
      </c>
      <c r="C308" t="s">
        <v>61</v>
      </c>
      <c r="D308" s="1">
        <v>44927</v>
      </c>
      <c r="E308">
        <v>3781983</v>
      </c>
      <c r="F308" t="s">
        <v>8</v>
      </c>
    </row>
    <row r="309" spans="1:6" x14ac:dyDescent="0.25">
      <c r="A309" t="s">
        <v>62</v>
      </c>
      <c r="B309" t="s">
        <v>61</v>
      </c>
      <c r="C309" t="s">
        <v>61</v>
      </c>
      <c r="D309" s="1">
        <v>44562</v>
      </c>
      <c r="E309">
        <v>3649938</v>
      </c>
      <c r="F309" t="s">
        <v>8</v>
      </c>
    </row>
    <row r="310" spans="1:6" x14ac:dyDescent="0.25">
      <c r="A310" t="s">
        <v>62</v>
      </c>
      <c r="B310" t="s">
        <v>61</v>
      </c>
      <c r="C310" t="s">
        <v>61</v>
      </c>
      <c r="D310" s="1">
        <v>44197</v>
      </c>
      <c r="E310">
        <v>-3530382</v>
      </c>
      <c r="F310" t="s">
        <v>8</v>
      </c>
    </row>
    <row r="311" spans="1:6" x14ac:dyDescent="0.25">
      <c r="A311" t="s">
        <v>62</v>
      </c>
      <c r="B311" t="s">
        <v>61</v>
      </c>
      <c r="C311" t="s">
        <v>61</v>
      </c>
      <c r="D311" s="1">
        <v>43831</v>
      </c>
      <c r="E311">
        <v>-3344076</v>
      </c>
      <c r="F311" t="s">
        <v>8</v>
      </c>
    </row>
    <row r="312" spans="1:6" x14ac:dyDescent="0.25">
      <c r="A312" t="s">
        <v>62</v>
      </c>
      <c r="B312" t="s">
        <v>61</v>
      </c>
      <c r="C312" t="s">
        <v>61</v>
      </c>
      <c r="D312" s="1">
        <v>43466</v>
      </c>
      <c r="E312">
        <v>-3141946</v>
      </c>
      <c r="F312" t="s">
        <v>8</v>
      </c>
    </row>
    <row r="313" spans="1:6" x14ac:dyDescent="0.25">
      <c r="A313" t="s">
        <v>62</v>
      </c>
      <c r="B313" t="s">
        <v>61</v>
      </c>
      <c r="C313" t="s">
        <v>61</v>
      </c>
      <c r="D313" s="1">
        <v>43101</v>
      </c>
      <c r="E313">
        <v>-3036713</v>
      </c>
      <c r="F313" t="s">
        <v>8</v>
      </c>
    </row>
    <row r="314" spans="1:6" x14ac:dyDescent="0.25">
      <c r="A314" t="s">
        <v>63</v>
      </c>
      <c r="B314" t="s">
        <v>61</v>
      </c>
      <c r="C314" t="s">
        <v>61</v>
      </c>
      <c r="D314" s="1">
        <v>44927</v>
      </c>
      <c r="E314">
        <v>3623175</v>
      </c>
      <c r="F314" t="s">
        <v>8</v>
      </c>
    </row>
    <row r="315" spans="1:6" x14ac:dyDescent="0.25">
      <c r="A315" t="s">
        <v>63</v>
      </c>
      <c r="B315" t="s">
        <v>61</v>
      </c>
      <c r="C315" t="s">
        <v>61</v>
      </c>
      <c r="D315" s="1">
        <v>44562</v>
      </c>
      <c r="E315">
        <v>3690690</v>
      </c>
      <c r="F315" t="s">
        <v>8</v>
      </c>
    </row>
    <row r="316" spans="1:6" x14ac:dyDescent="0.25">
      <c r="A316" t="s">
        <v>63</v>
      </c>
      <c r="B316" t="s">
        <v>61</v>
      </c>
      <c r="C316" t="s">
        <v>61</v>
      </c>
      <c r="D316" s="1">
        <v>44197</v>
      </c>
      <c r="E316">
        <v>3652125</v>
      </c>
      <c r="F316" t="s">
        <v>8</v>
      </c>
    </row>
    <row r="317" spans="1:6" x14ac:dyDescent="0.25">
      <c r="A317" t="s">
        <v>63</v>
      </c>
      <c r="B317" t="s">
        <v>61</v>
      </c>
      <c r="C317" t="s">
        <v>61</v>
      </c>
      <c r="D317" s="1">
        <v>43831</v>
      </c>
      <c r="E317">
        <v>3421775</v>
      </c>
      <c r="F317" t="s">
        <v>8</v>
      </c>
    </row>
    <row r="318" spans="1:6" x14ac:dyDescent="0.25">
      <c r="A318" t="s">
        <v>63</v>
      </c>
      <c r="B318" t="s">
        <v>61</v>
      </c>
      <c r="C318" t="s">
        <v>61</v>
      </c>
      <c r="D318" s="1">
        <v>43466</v>
      </c>
      <c r="E318">
        <v>3249628</v>
      </c>
      <c r="F318" t="s">
        <v>8</v>
      </c>
    </row>
    <row r="319" spans="1:6" x14ac:dyDescent="0.25">
      <c r="A319" t="s">
        <v>63</v>
      </c>
      <c r="B319" t="s">
        <v>61</v>
      </c>
      <c r="C319" t="s">
        <v>61</v>
      </c>
      <c r="D319" s="1">
        <v>43101</v>
      </c>
      <c r="E319">
        <v>3137422</v>
      </c>
      <c r="F319" t="s">
        <v>8</v>
      </c>
    </row>
    <row r="320" spans="1:6" x14ac:dyDescent="0.25">
      <c r="A320" t="s">
        <v>64</v>
      </c>
      <c r="B320" t="s">
        <v>61</v>
      </c>
      <c r="C320" t="s">
        <v>61</v>
      </c>
      <c r="D320" s="1">
        <v>44927</v>
      </c>
      <c r="E320">
        <v>42006</v>
      </c>
      <c r="F320" t="s">
        <v>8</v>
      </c>
    </row>
    <row r="321" spans="1:6" x14ac:dyDescent="0.25">
      <c r="A321" t="s">
        <v>64</v>
      </c>
      <c r="B321" t="s">
        <v>61</v>
      </c>
      <c r="C321" t="s">
        <v>61</v>
      </c>
      <c r="D321" s="1">
        <v>44562</v>
      </c>
      <c r="E321">
        <v>34202</v>
      </c>
      <c r="F321" t="s">
        <v>8</v>
      </c>
    </row>
    <row r="322" spans="1:6" x14ac:dyDescent="0.25">
      <c r="A322" t="s">
        <v>64</v>
      </c>
      <c r="B322" t="s">
        <v>61</v>
      </c>
      <c r="C322" t="s">
        <v>61</v>
      </c>
      <c r="D322" s="1">
        <v>44197</v>
      </c>
      <c r="E322">
        <v>23601</v>
      </c>
      <c r="F322" t="s">
        <v>8</v>
      </c>
    </row>
    <row r="323" spans="1:6" x14ac:dyDescent="0.25">
      <c r="A323" t="s">
        <v>64</v>
      </c>
      <c r="B323" t="s">
        <v>61</v>
      </c>
      <c r="C323" t="s">
        <v>61</v>
      </c>
      <c r="D323" s="1">
        <v>43831</v>
      </c>
      <c r="E323">
        <v>31403</v>
      </c>
      <c r="F323" t="s">
        <v>8</v>
      </c>
    </row>
    <row r="324" spans="1:6" x14ac:dyDescent="0.25">
      <c r="A324" t="s">
        <v>64</v>
      </c>
      <c r="B324" t="s">
        <v>61</v>
      </c>
      <c r="C324" t="s">
        <v>61</v>
      </c>
      <c r="D324" s="1">
        <v>43466</v>
      </c>
      <c r="E324">
        <v>34246</v>
      </c>
      <c r="F324" t="s">
        <v>8</v>
      </c>
    </row>
    <row r="325" spans="1:6" x14ac:dyDescent="0.25">
      <c r="A325" t="s">
        <v>64</v>
      </c>
      <c r="B325" t="s">
        <v>61</v>
      </c>
      <c r="C325" t="s">
        <v>61</v>
      </c>
      <c r="D325" s="1">
        <v>43101</v>
      </c>
      <c r="E325">
        <v>53381</v>
      </c>
      <c r="F325" t="s">
        <v>8</v>
      </c>
    </row>
    <row r="326" spans="1:6" x14ac:dyDescent="0.25">
      <c r="A326" t="s">
        <v>65</v>
      </c>
      <c r="B326" t="s">
        <v>61</v>
      </c>
      <c r="C326" t="s">
        <v>61</v>
      </c>
      <c r="D326" s="1">
        <v>44927</v>
      </c>
      <c r="E326">
        <v>-1190264</v>
      </c>
      <c r="F326" t="s">
        <v>8</v>
      </c>
    </row>
    <row r="327" spans="1:6" x14ac:dyDescent="0.25">
      <c r="A327" t="s">
        <v>65</v>
      </c>
      <c r="B327" t="s">
        <v>61</v>
      </c>
      <c r="C327" t="s">
        <v>61</v>
      </c>
      <c r="D327" s="1">
        <v>44562</v>
      </c>
      <c r="E327">
        <v>-1152477</v>
      </c>
      <c r="F327" t="s">
        <v>8</v>
      </c>
    </row>
    <row r="328" spans="1:6" x14ac:dyDescent="0.25">
      <c r="A328" t="s">
        <v>65</v>
      </c>
      <c r="B328" t="s">
        <v>61</v>
      </c>
      <c r="C328" t="s">
        <v>61</v>
      </c>
      <c r="D328" s="1">
        <v>44197</v>
      </c>
      <c r="E328">
        <v>-1109852</v>
      </c>
      <c r="F328" t="s">
        <v>8</v>
      </c>
    </row>
    <row r="329" spans="1:6" x14ac:dyDescent="0.25">
      <c r="A329" t="s">
        <v>65</v>
      </c>
      <c r="B329" t="s">
        <v>61</v>
      </c>
      <c r="C329" t="s">
        <v>61</v>
      </c>
      <c r="D329" s="1">
        <v>43831</v>
      </c>
      <c r="E329">
        <v>-1028097</v>
      </c>
      <c r="F329" t="s">
        <v>8</v>
      </c>
    </row>
    <row r="330" spans="1:6" x14ac:dyDescent="0.25">
      <c r="A330" t="s">
        <v>65</v>
      </c>
      <c r="B330" t="s">
        <v>61</v>
      </c>
      <c r="C330" t="s">
        <v>61</v>
      </c>
      <c r="D330" s="1">
        <v>43466</v>
      </c>
      <c r="E330">
        <v>-1009603</v>
      </c>
      <c r="F330" t="s">
        <v>8</v>
      </c>
    </row>
    <row r="331" spans="1:6" x14ac:dyDescent="0.25">
      <c r="A331" t="s">
        <v>65</v>
      </c>
      <c r="B331" t="s">
        <v>61</v>
      </c>
      <c r="C331" t="s">
        <v>61</v>
      </c>
      <c r="D331" s="1">
        <v>43101</v>
      </c>
      <c r="E331">
        <v>-983817</v>
      </c>
      <c r="F331" t="s">
        <v>8</v>
      </c>
    </row>
    <row r="332" spans="1:6" x14ac:dyDescent="0.25">
      <c r="A332" t="s">
        <v>66</v>
      </c>
      <c r="B332" t="s">
        <v>61</v>
      </c>
      <c r="C332" t="s">
        <v>61</v>
      </c>
      <c r="D332" s="1">
        <v>44927</v>
      </c>
      <c r="E332">
        <v>2474917</v>
      </c>
      <c r="F332" t="s">
        <v>8</v>
      </c>
    </row>
    <row r="333" spans="1:6" x14ac:dyDescent="0.25">
      <c r="A333" t="s">
        <v>66</v>
      </c>
      <c r="B333" t="s">
        <v>61</v>
      </c>
      <c r="C333" t="s">
        <v>61</v>
      </c>
      <c r="D333" s="1">
        <v>44562</v>
      </c>
      <c r="E333">
        <v>2572415</v>
      </c>
      <c r="F333" t="s">
        <v>8</v>
      </c>
    </row>
    <row r="334" spans="1:6" x14ac:dyDescent="0.25">
      <c r="A334" t="s">
        <v>66</v>
      </c>
      <c r="B334" t="s">
        <v>61</v>
      </c>
      <c r="C334" t="s">
        <v>61</v>
      </c>
      <c r="D334" s="1">
        <v>44197</v>
      </c>
      <c r="E334">
        <v>2565874</v>
      </c>
      <c r="F334" t="s">
        <v>8</v>
      </c>
    </row>
    <row r="335" spans="1:6" x14ac:dyDescent="0.25">
      <c r="A335" t="s">
        <v>66</v>
      </c>
      <c r="B335" t="s">
        <v>61</v>
      </c>
      <c r="C335" t="s">
        <v>61</v>
      </c>
      <c r="D335" s="1">
        <v>43831</v>
      </c>
      <c r="E335">
        <v>2425081</v>
      </c>
      <c r="F335" t="s">
        <v>8</v>
      </c>
    </row>
    <row r="336" spans="1:6" x14ac:dyDescent="0.25">
      <c r="A336" t="s">
        <v>66</v>
      </c>
      <c r="B336" t="s">
        <v>61</v>
      </c>
      <c r="C336" t="s">
        <v>61</v>
      </c>
      <c r="D336" s="1">
        <v>43466</v>
      </c>
      <c r="E336">
        <v>2274271</v>
      </c>
      <c r="F336" t="s">
        <v>8</v>
      </c>
    </row>
    <row r="337" spans="1:6" x14ac:dyDescent="0.25">
      <c r="A337" t="s">
        <v>66</v>
      </c>
      <c r="B337" t="s">
        <v>61</v>
      </c>
      <c r="C337" t="s">
        <v>61</v>
      </c>
      <c r="D337" s="1">
        <v>43101</v>
      </c>
      <c r="E337">
        <v>2206986</v>
      </c>
      <c r="F337" t="s">
        <v>8</v>
      </c>
    </row>
    <row r="338" spans="1:6" x14ac:dyDescent="0.25">
      <c r="A338" t="s">
        <v>67</v>
      </c>
      <c r="B338" t="s">
        <v>61</v>
      </c>
      <c r="C338" t="s">
        <v>61</v>
      </c>
      <c r="D338" s="1">
        <v>44927</v>
      </c>
      <c r="E338">
        <v>14952</v>
      </c>
      <c r="F338" t="s">
        <v>8</v>
      </c>
    </row>
    <row r="339" spans="1:6" x14ac:dyDescent="0.25">
      <c r="A339" t="s">
        <v>67</v>
      </c>
      <c r="B339" t="s">
        <v>61</v>
      </c>
      <c r="C339" t="s">
        <v>61</v>
      </c>
      <c r="D339" s="1">
        <v>44562</v>
      </c>
      <c r="E339">
        <v>1875</v>
      </c>
      <c r="F339" t="s">
        <v>8</v>
      </c>
    </row>
    <row r="340" spans="1:6" x14ac:dyDescent="0.25">
      <c r="A340" t="s">
        <v>67</v>
      </c>
      <c r="B340" t="s">
        <v>61</v>
      </c>
      <c r="C340" t="s">
        <v>61</v>
      </c>
      <c r="D340" s="1">
        <v>44197</v>
      </c>
      <c r="E340">
        <v>1605</v>
      </c>
      <c r="F340" t="s">
        <v>8</v>
      </c>
    </row>
    <row r="341" spans="1:6" x14ac:dyDescent="0.25">
      <c r="A341" t="s">
        <v>67</v>
      </c>
      <c r="B341" t="s">
        <v>61</v>
      </c>
      <c r="C341" t="s">
        <v>61</v>
      </c>
      <c r="D341" s="1">
        <v>43831</v>
      </c>
      <c r="E341">
        <v>5392</v>
      </c>
      <c r="F341" t="s">
        <v>8</v>
      </c>
    </row>
    <row r="342" spans="1:6" x14ac:dyDescent="0.25">
      <c r="A342" t="s">
        <v>67</v>
      </c>
      <c r="B342" t="s">
        <v>61</v>
      </c>
      <c r="C342" t="s">
        <v>61</v>
      </c>
      <c r="D342" s="1">
        <v>43466</v>
      </c>
      <c r="E342">
        <v>6427</v>
      </c>
      <c r="F342" t="s">
        <v>8</v>
      </c>
    </row>
    <row r="343" spans="1:6" x14ac:dyDescent="0.25">
      <c r="A343" t="s">
        <v>67</v>
      </c>
      <c r="B343" t="s">
        <v>61</v>
      </c>
      <c r="C343" t="s">
        <v>61</v>
      </c>
      <c r="D343" s="1">
        <v>43101</v>
      </c>
      <c r="E343">
        <v>3495</v>
      </c>
      <c r="F343" t="s">
        <v>8</v>
      </c>
    </row>
    <row r="344" spans="1:6" x14ac:dyDescent="0.25">
      <c r="A344" t="s">
        <v>68</v>
      </c>
      <c r="B344" t="s">
        <v>61</v>
      </c>
      <c r="C344" t="s">
        <v>61</v>
      </c>
      <c r="D344" s="1">
        <v>44927</v>
      </c>
      <c r="E344">
        <v>-32612</v>
      </c>
      <c r="F344" t="s">
        <v>8</v>
      </c>
    </row>
    <row r="345" spans="1:6" x14ac:dyDescent="0.25">
      <c r="A345" t="s">
        <v>68</v>
      </c>
      <c r="B345" t="s">
        <v>61</v>
      </c>
      <c r="C345" t="s">
        <v>61</v>
      </c>
      <c r="D345" s="1">
        <v>44562</v>
      </c>
      <c r="E345">
        <v>-31006</v>
      </c>
      <c r="F345" t="s">
        <v>8</v>
      </c>
    </row>
    <row r="346" spans="1:6" x14ac:dyDescent="0.25">
      <c r="A346" t="s">
        <v>68</v>
      </c>
      <c r="B346" t="s">
        <v>61</v>
      </c>
      <c r="C346" t="s">
        <v>61</v>
      </c>
      <c r="D346" s="1">
        <v>44197</v>
      </c>
      <c r="E346">
        <v>-29084</v>
      </c>
      <c r="F346" t="s">
        <v>8</v>
      </c>
    </row>
    <row r="347" spans="1:6" x14ac:dyDescent="0.25">
      <c r="A347" t="s">
        <v>68</v>
      </c>
      <c r="B347" t="s">
        <v>61</v>
      </c>
      <c r="C347" t="s">
        <v>61</v>
      </c>
      <c r="D347" s="1">
        <v>43831</v>
      </c>
      <c r="E347">
        <v>-28873</v>
      </c>
      <c r="F347" t="s">
        <v>8</v>
      </c>
    </row>
    <row r="348" spans="1:6" x14ac:dyDescent="0.25">
      <c r="A348" t="s">
        <v>68</v>
      </c>
      <c r="B348" t="s">
        <v>61</v>
      </c>
      <c r="C348" t="s">
        <v>61</v>
      </c>
      <c r="D348" s="1">
        <v>43466</v>
      </c>
      <c r="E348">
        <v>-4572</v>
      </c>
      <c r="F348" t="s">
        <v>8</v>
      </c>
    </row>
    <row r="349" spans="1:6" x14ac:dyDescent="0.25">
      <c r="A349" t="s">
        <v>68</v>
      </c>
      <c r="B349" t="s">
        <v>61</v>
      </c>
      <c r="C349" t="s">
        <v>61</v>
      </c>
      <c r="D349" s="1">
        <v>43101</v>
      </c>
      <c r="E349">
        <v>-3957</v>
      </c>
      <c r="F349" t="s">
        <v>8</v>
      </c>
    </row>
    <row r="350" spans="1:6" x14ac:dyDescent="0.25">
      <c r="A350" t="s">
        <v>6</v>
      </c>
      <c r="B350" t="s">
        <v>61</v>
      </c>
      <c r="C350" t="s">
        <v>61</v>
      </c>
      <c r="D350" s="1">
        <v>44927</v>
      </c>
      <c r="E350">
        <v>2457257</v>
      </c>
      <c r="F350" t="s">
        <v>8</v>
      </c>
    </row>
    <row r="351" spans="1:6" x14ac:dyDescent="0.25">
      <c r="A351" t="s">
        <v>6</v>
      </c>
      <c r="B351" t="s">
        <v>61</v>
      </c>
      <c r="C351" t="s">
        <v>61</v>
      </c>
      <c r="D351" s="1">
        <v>44562</v>
      </c>
      <c r="E351">
        <v>2543284</v>
      </c>
      <c r="F351" t="s">
        <v>8</v>
      </c>
    </row>
    <row r="352" spans="1:6" x14ac:dyDescent="0.25">
      <c r="A352" t="s">
        <v>6</v>
      </c>
      <c r="B352" t="s">
        <v>61</v>
      </c>
      <c r="C352" t="s">
        <v>61</v>
      </c>
      <c r="D352" s="1">
        <v>44197</v>
      </c>
      <c r="E352">
        <v>2538395</v>
      </c>
      <c r="F352" t="s">
        <v>8</v>
      </c>
    </row>
    <row r="353" spans="1:6" x14ac:dyDescent="0.25">
      <c r="A353" t="s">
        <v>6</v>
      </c>
      <c r="B353" t="s">
        <v>61</v>
      </c>
      <c r="C353" t="s">
        <v>61</v>
      </c>
      <c r="D353" s="1">
        <v>43831</v>
      </c>
      <c r="E353">
        <v>2401600</v>
      </c>
      <c r="F353" t="s">
        <v>8</v>
      </c>
    </row>
    <row r="354" spans="1:6" x14ac:dyDescent="0.25">
      <c r="A354" t="s">
        <v>6</v>
      </c>
      <c r="B354" t="s">
        <v>61</v>
      </c>
      <c r="C354" t="s">
        <v>61</v>
      </c>
      <c r="D354" s="1">
        <v>43466</v>
      </c>
      <c r="E354">
        <v>2276126</v>
      </c>
      <c r="F354" t="s">
        <v>8</v>
      </c>
    </row>
    <row r="355" spans="1:6" x14ac:dyDescent="0.25">
      <c r="A355" t="s">
        <v>6</v>
      </c>
      <c r="B355" t="s">
        <v>61</v>
      </c>
      <c r="C355" t="s">
        <v>61</v>
      </c>
      <c r="D355" s="1">
        <v>43101</v>
      </c>
      <c r="E355">
        <v>2206524</v>
      </c>
      <c r="F355" t="s">
        <v>8</v>
      </c>
    </row>
    <row r="356" spans="1:6" x14ac:dyDescent="0.25">
      <c r="A356" t="s">
        <v>69</v>
      </c>
      <c r="B356" t="s">
        <v>61</v>
      </c>
      <c r="C356" t="s">
        <v>61</v>
      </c>
      <c r="D356" s="1">
        <v>44927</v>
      </c>
      <c r="E356">
        <v>-3007</v>
      </c>
      <c r="F356" t="s">
        <v>8</v>
      </c>
    </row>
    <row r="357" spans="1:6" x14ac:dyDescent="0.25">
      <c r="A357" t="s">
        <v>69</v>
      </c>
      <c r="B357" t="s">
        <v>61</v>
      </c>
      <c r="C357" t="s">
        <v>61</v>
      </c>
      <c r="D357" s="1">
        <v>44562</v>
      </c>
      <c r="E357">
        <v>4356</v>
      </c>
      <c r="F357" t="s">
        <v>8</v>
      </c>
    </row>
    <row r="358" spans="1:6" x14ac:dyDescent="0.25">
      <c r="A358" t="s">
        <v>69</v>
      </c>
      <c r="B358" t="s">
        <v>61</v>
      </c>
      <c r="C358" t="s">
        <v>61</v>
      </c>
      <c r="D358" s="1">
        <v>44197</v>
      </c>
      <c r="E358">
        <v>2795</v>
      </c>
      <c r="F358" t="s">
        <v>8</v>
      </c>
    </row>
    <row r="359" spans="1:6" x14ac:dyDescent="0.25">
      <c r="A359" t="s">
        <v>69</v>
      </c>
      <c r="B359" t="s">
        <v>61</v>
      </c>
      <c r="C359" t="s">
        <v>61</v>
      </c>
      <c r="D359" s="1">
        <v>43831</v>
      </c>
      <c r="E359">
        <v>1216</v>
      </c>
      <c r="F359" t="s">
        <v>8</v>
      </c>
    </row>
    <row r="360" spans="1:6" x14ac:dyDescent="0.25">
      <c r="A360" t="s">
        <v>69</v>
      </c>
      <c r="B360" t="s">
        <v>61</v>
      </c>
      <c r="C360" t="s">
        <v>61</v>
      </c>
      <c r="D360" s="1">
        <v>43466</v>
      </c>
      <c r="E360">
        <v>-1369</v>
      </c>
      <c r="F360" t="s">
        <v>8</v>
      </c>
    </row>
    <row r="361" spans="1:6" x14ac:dyDescent="0.25">
      <c r="A361" t="s">
        <v>69</v>
      </c>
      <c r="B361" t="s">
        <v>61</v>
      </c>
      <c r="C361" t="s">
        <v>61</v>
      </c>
      <c r="D361" s="1">
        <v>43101</v>
      </c>
      <c r="E361">
        <v>-6659</v>
      </c>
      <c r="F361" t="s">
        <v>8</v>
      </c>
    </row>
    <row r="362" spans="1:6" x14ac:dyDescent="0.25">
      <c r="A362" t="s">
        <v>70</v>
      </c>
      <c r="B362" t="s">
        <v>61</v>
      </c>
      <c r="C362" t="s">
        <v>61</v>
      </c>
      <c r="D362" s="1">
        <v>44927</v>
      </c>
      <c r="E362">
        <v>-3007</v>
      </c>
      <c r="F362" t="s">
        <v>8</v>
      </c>
    </row>
    <row r="363" spans="1:6" x14ac:dyDescent="0.25">
      <c r="A363" t="s">
        <v>70</v>
      </c>
      <c r="B363" t="s">
        <v>61</v>
      </c>
      <c r="C363" t="s">
        <v>61</v>
      </c>
      <c r="D363" s="1">
        <v>44562</v>
      </c>
      <c r="E363">
        <v>4356</v>
      </c>
      <c r="F363" t="s">
        <v>8</v>
      </c>
    </row>
    <row r="364" spans="1:6" x14ac:dyDescent="0.25">
      <c r="A364" t="s">
        <v>70</v>
      </c>
      <c r="B364" t="s">
        <v>61</v>
      </c>
      <c r="C364" t="s">
        <v>61</v>
      </c>
      <c r="D364" s="1">
        <v>44197</v>
      </c>
      <c r="E364">
        <v>2795</v>
      </c>
      <c r="F364" t="s">
        <v>8</v>
      </c>
    </row>
    <row r="365" spans="1:6" x14ac:dyDescent="0.25">
      <c r="A365" t="s">
        <v>70</v>
      </c>
      <c r="B365" t="s">
        <v>61</v>
      </c>
      <c r="C365" t="s">
        <v>61</v>
      </c>
      <c r="D365" s="1">
        <v>43831</v>
      </c>
      <c r="E365">
        <v>1216</v>
      </c>
      <c r="F365" t="s">
        <v>8</v>
      </c>
    </row>
    <row r="366" spans="1:6" x14ac:dyDescent="0.25">
      <c r="A366" t="s">
        <v>70</v>
      </c>
      <c r="B366" t="s">
        <v>61</v>
      </c>
      <c r="C366" t="s">
        <v>61</v>
      </c>
      <c r="D366" s="1">
        <v>43466</v>
      </c>
      <c r="E366">
        <v>-1369</v>
      </c>
      <c r="F366" t="s">
        <v>8</v>
      </c>
    </row>
    <row r="367" spans="1:6" x14ac:dyDescent="0.25">
      <c r="A367" t="s">
        <v>70</v>
      </c>
      <c r="B367" t="s">
        <v>61</v>
      </c>
      <c r="C367" t="s">
        <v>61</v>
      </c>
      <c r="D367" s="1">
        <v>43101</v>
      </c>
      <c r="E367">
        <v>-6659</v>
      </c>
      <c r="F367" t="s">
        <v>8</v>
      </c>
    </row>
    <row r="368" spans="1:6" x14ac:dyDescent="0.25">
      <c r="A368" t="s">
        <v>71</v>
      </c>
      <c r="B368" t="s">
        <v>61</v>
      </c>
      <c r="C368" t="s">
        <v>61</v>
      </c>
      <c r="D368" s="1">
        <v>44927</v>
      </c>
      <c r="E368">
        <v>2454250</v>
      </c>
      <c r="F368" t="s">
        <v>8</v>
      </c>
    </row>
    <row r="369" spans="1:6" x14ac:dyDescent="0.25">
      <c r="A369" t="s">
        <v>71</v>
      </c>
      <c r="B369" t="s">
        <v>61</v>
      </c>
      <c r="C369" t="s">
        <v>61</v>
      </c>
      <c r="D369" s="1">
        <v>44562</v>
      </c>
      <c r="E369">
        <v>2547640</v>
      </c>
      <c r="F369" t="s">
        <v>8</v>
      </c>
    </row>
    <row r="370" spans="1:6" x14ac:dyDescent="0.25">
      <c r="A370" t="s">
        <v>71</v>
      </c>
      <c r="B370" t="s">
        <v>61</v>
      </c>
      <c r="C370" t="s">
        <v>61</v>
      </c>
      <c r="D370" s="1">
        <v>44197</v>
      </c>
      <c r="E370">
        <v>2541190</v>
      </c>
      <c r="F370" t="s">
        <v>8</v>
      </c>
    </row>
    <row r="371" spans="1:6" x14ac:dyDescent="0.25">
      <c r="A371" t="s">
        <v>71</v>
      </c>
      <c r="B371" t="s">
        <v>61</v>
      </c>
      <c r="C371" t="s">
        <v>61</v>
      </c>
      <c r="D371" s="1">
        <v>43831</v>
      </c>
      <c r="E371">
        <v>2402816</v>
      </c>
      <c r="F371" t="s">
        <v>8</v>
      </c>
    </row>
    <row r="372" spans="1:6" x14ac:dyDescent="0.25">
      <c r="A372" t="s">
        <v>71</v>
      </c>
      <c r="B372" t="s">
        <v>61</v>
      </c>
      <c r="C372" t="s">
        <v>61</v>
      </c>
      <c r="D372" s="1">
        <v>43466</v>
      </c>
      <c r="E372">
        <v>2274757</v>
      </c>
      <c r="F372" t="s">
        <v>8</v>
      </c>
    </row>
    <row r="373" spans="1:6" x14ac:dyDescent="0.25">
      <c r="A373" t="s">
        <v>71</v>
      </c>
      <c r="B373" t="s">
        <v>61</v>
      </c>
      <c r="C373" t="s">
        <v>61</v>
      </c>
      <c r="D373" s="1">
        <v>43101</v>
      </c>
      <c r="E373">
        <v>2199865</v>
      </c>
      <c r="F373" t="s">
        <v>8</v>
      </c>
    </row>
    <row r="374" spans="1:6" x14ac:dyDescent="0.25">
      <c r="A374" t="s">
        <v>6</v>
      </c>
      <c r="B374" t="s">
        <v>72</v>
      </c>
      <c r="C374" t="s">
        <v>7</v>
      </c>
      <c r="D374" s="1">
        <v>44927</v>
      </c>
      <c r="E374">
        <v>1198299</v>
      </c>
      <c r="F374" t="s">
        <v>73</v>
      </c>
    </row>
    <row r="375" spans="1:6" x14ac:dyDescent="0.25">
      <c r="A375" t="s">
        <v>6</v>
      </c>
      <c r="B375" t="s">
        <v>72</v>
      </c>
      <c r="C375" t="s">
        <v>7</v>
      </c>
      <c r="D375" s="1">
        <v>44562</v>
      </c>
      <c r="E375">
        <v>1189309</v>
      </c>
      <c r="F375" t="s">
        <v>73</v>
      </c>
    </row>
    <row r="376" spans="1:6" x14ac:dyDescent="0.25">
      <c r="A376" t="s">
        <v>6</v>
      </c>
      <c r="B376" t="s">
        <v>72</v>
      </c>
      <c r="C376" t="s">
        <v>7</v>
      </c>
      <c r="D376" s="1">
        <v>44197</v>
      </c>
      <c r="E376">
        <v>1160901</v>
      </c>
      <c r="F376" t="s">
        <v>73</v>
      </c>
    </row>
    <row r="377" spans="1:6" x14ac:dyDescent="0.25">
      <c r="A377" t="s">
        <v>6</v>
      </c>
      <c r="B377" t="s">
        <v>72</v>
      </c>
      <c r="C377" t="s">
        <v>7</v>
      </c>
      <c r="D377" s="1">
        <v>43831</v>
      </c>
      <c r="E377">
        <v>1107170</v>
      </c>
      <c r="F377" t="s">
        <v>73</v>
      </c>
    </row>
    <row r="378" spans="1:6" x14ac:dyDescent="0.25">
      <c r="A378" t="s">
        <v>6</v>
      </c>
      <c r="B378" t="s">
        <v>72</v>
      </c>
      <c r="C378" t="s">
        <v>7</v>
      </c>
      <c r="D378" s="1">
        <v>43466</v>
      </c>
      <c r="E378">
        <v>1104035</v>
      </c>
      <c r="F378" t="s">
        <v>73</v>
      </c>
    </row>
    <row r="379" spans="1:6" x14ac:dyDescent="0.25">
      <c r="A379" t="s">
        <v>6</v>
      </c>
      <c r="B379" t="s">
        <v>72</v>
      </c>
      <c r="C379" t="s">
        <v>7</v>
      </c>
      <c r="D379" s="1">
        <v>43101</v>
      </c>
      <c r="E379">
        <v>1119557</v>
      </c>
      <c r="F379" t="s">
        <v>73</v>
      </c>
    </row>
    <row r="380" spans="1:6" x14ac:dyDescent="0.25">
      <c r="A380" t="s">
        <v>74</v>
      </c>
      <c r="B380" t="s">
        <v>72</v>
      </c>
      <c r="C380" t="s">
        <v>7</v>
      </c>
      <c r="D380" s="1">
        <v>44927</v>
      </c>
      <c r="E380">
        <v>73871</v>
      </c>
      <c r="F380" t="s">
        <v>73</v>
      </c>
    </row>
    <row r="381" spans="1:6" x14ac:dyDescent="0.25">
      <c r="A381" t="s">
        <v>74</v>
      </c>
      <c r="B381" t="s">
        <v>72</v>
      </c>
      <c r="C381" t="s">
        <v>7</v>
      </c>
      <c r="D381" s="1">
        <v>44562</v>
      </c>
      <c r="E381">
        <v>82536</v>
      </c>
      <c r="F381" t="s">
        <v>73</v>
      </c>
    </row>
    <row r="382" spans="1:6" x14ac:dyDescent="0.25">
      <c r="A382" t="s">
        <v>74</v>
      </c>
      <c r="B382" t="s">
        <v>72</v>
      </c>
      <c r="C382" t="s">
        <v>7</v>
      </c>
      <c r="D382" s="1">
        <v>44197</v>
      </c>
      <c r="E382">
        <v>85919</v>
      </c>
      <c r="F382" t="s">
        <v>73</v>
      </c>
    </row>
    <row r="383" spans="1:6" x14ac:dyDescent="0.25">
      <c r="A383" t="s">
        <v>74</v>
      </c>
      <c r="B383" t="s">
        <v>72</v>
      </c>
      <c r="C383" t="s">
        <v>7</v>
      </c>
      <c r="D383" s="1">
        <v>43831</v>
      </c>
      <c r="E383">
        <v>79500</v>
      </c>
      <c r="F383" t="s">
        <v>73</v>
      </c>
    </row>
    <row r="384" spans="1:6" x14ac:dyDescent="0.25">
      <c r="A384" t="s">
        <v>74</v>
      </c>
      <c r="B384" t="s">
        <v>72</v>
      </c>
      <c r="C384" t="s">
        <v>7</v>
      </c>
      <c r="D384" s="1">
        <v>43466</v>
      </c>
      <c r="E384">
        <v>28452</v>
      </c>
      <c r="F384" t="s">
        <v>73</v>
      </c>
    </row>
    <row r="385" spans="1:6" x14ac:dyDescent="0.25">
      <c r="A385" t="s">
        <v>74</v>
      </c>
      <c r="B385" t="s">
        <v>72</v>
      </c>
      <c r="C385" t="s">
        <v>7</v>
      </c>
      <c r="D385" s="1">
        <v>43101</v>
      </c>
      <c r="E385">
        <v>18696</v>
      </c>
      <c r="F385" t="s">
        <v>73</v>
      </c>
    </row>
    <row r="386" spans="1:6" x14ac:dyDescent="0.25">
      <c r="A386" t="s">
        <v>75</v>
      </c>
      <c r="B386" t="s">
        <v>72</v>
      </c>
      <c r="C386" t="s">
        <v>7</v>
      </c>
      <c r="D386" s="1">
        <v>44927</v>
      </c>
      <c r="E386">
        <v>3378</v>
      </c>
      <c r="F386" t="s">
        <v>73</v>
      </c>
    </row>
    <row r="387" spans="1:6" x14ac:dyDescent="0.25">
      <c r="A387" t="s">
        <v>75</v>
      </c>
      <c r="B387" t="s">
        <v>72</v>
      </c>
      <c r="C387" t="s">
        <v>7</v>
      </c>
      <c r="D387" s="1">
        <v>44562</v>
      </c>
      <c r="E387">
        <v>1281</v>
      </c>
      <c r="F387" t="s">
        <v>73</v>
      </c>
    </row>
    <row r="388" spans="1:6" x14ac:dyDescent="0.25">
      <c r="A388" t="s">
        <v>75</v>
      </c>
      <c r="B388" t="s">
        <v>72</v>
      </c>
      <c r="C388" t="s">
        <v>7</v>
      </c>
      <c r="D388" s="1">
        <v>44197</v>
      </c>
      <c r="E388">
        <v>-4</v>
      </c>
      <c r="F388" t="s">
        <v>73</v>
      </c>
    </row>
    <row r="389" spans="1:6" x14ac:dyDescent="0.25">
      <c r="A389" t="s">
        <v>75</v>
      </c>
      <c r="B389" t="s">
        <v>72</v>
      </c>
      <c r="C389" t="s">
        <v>7</v>
      </c>
      <c r="D389" s="1">
        <v>43831</v>
      </c>
      <c r="E389">
        <v>197</v>
      </c>
      <c r="F389" t="s">
        <v>73</v>
      </c>
    </row>
    <row r="390" spans="1:6" x14ac:dyDescent="0.25">
      <c r="A390" t="s">
        <v>75</v>
      </c>
      <c r="B390" t="s">
        <v>72</v>
      </c>
      <c r="C390" t="s">
        <v>7</v>
      </c>
      <c r="D390" s="1">
        <v>43466</v>
      </c>
      <c r="E390">
        <v>75</v>
      </c>
      <c r="F390" t="s">
        <v>73</v>
      </c>
    </row>
    <row r="391" spans="1:6" x14ac:dyDescent="0.25">
      <c r="A391" t="s">
        <v>75</v>
      </c>
      <c r="B391" t="s">
        <v>72</v>
      </c>
      <c r="C391" t="s">
        <v>7</v>
      </c>
      <c r="D391" s="1">
        <v>43101</v>
      </c>
      <c r="E391">
        <v>504</v>
      </c>
      <c r="F391" t="s">
        <v>73</v>
      </c>
    </row>
    <row r="392" spans="1:6" x14ac:dyDescent="0.25">
      <c r="A392" t="s">
        <v>68</v>
      </c>
      <c r="B392" t="s">
        <v>72</v>
      </c>
      <c r="C392" t="s">
        <v>7</v>
      </c>
      <c r="D392" s="1">
        <v>44927</v>
      </c>
      <c r="E392">
        <v>6920</v>
      </c>
      <c r="F392" t="s">
        <v>73</v>
      </c>
    </row>
    <row r="393" spans="1:6" x14ac:dyDescent="0.25">
      <c r="A393" t="s">
        <v>68</v>
      </c>
      <c r="B393" t="s">
        <v>72</v>
      </c>
      <c r="C393" t="s">
        <v>7</v>
      </c>
      <c r="D393" s="1">
        <v>44562</v>
      </c>
      <c r="E393">
        <v>7170</v>
      </c>
      <c r="F393" t="s">
        <v>73</v>
      </c>
    </row>
    <row r="394" spans="1:6" x14ac:dyDescent="0.25">
      <c r="A394" t="s">
        <v>68</v>
      </c>
      <c r="B394" t="s">
        <v>72</v>
      </c>
      <c r="C394" t="s">
        <v>7</v>
      </c>
      <c r="D394" s="1">
        <v>44197</v>
      </c>
      <c r="E394">
        <v>7470</v>
      </c>
      <c r="F394" t="s">
        <v>73</v>
      </c>
    </row>
    <row r="395" spans="1:6" x14ac:dyDescent="0.25">
      <c r="A395" t="s">
        <v>68</v>
      </c>
      <c r="B395" t="s">
        <v>72</v>
      </c>
      <c r="C395" t="s">
        <v>7</v>
      </c>
      <c r="D395" s="1">
        <v>43831</v>
      </c>
      <c r="E395">
        <v>7546</v>
      </c>
      <c r="F395" t="s">
        <v>73</v>
      </c>
    </row>
    <row r="396" spans="1:6" x14ac:dyDescent="0.25">
      <c r="A396" t="s">
        <v>68</v>
      </c>
      <c r="B396" t="s">
        <v>72</v>
      </c>
      <c r="C396" t="s">
        <v>7</v>
      </c>
      <c r="D396" s="1">
        <v>43466</v>
      </c>
      <c r="E396">
        <v>2050</v>
      </c>
      <c r="F396" t="s">
        <v>73</v>
      </c>
    </row>
    <row r="397" spans="1:6" x14ac:dyDescent="0.25">
      <c r="A397" t="s">
        <v>68</v>
      </c>
      <c r="B397" t="s">
        <v>72</v>
      </c>
      <c r="C397" t="s">
        <v>7</v>
      </c>
      <c r="D397" s="1">
        <v>43101</v>
      </c>
      <c r="E397">
        <v>1093</v>
      </c>
      <c r="F397" t="s">
        <v>73</v>
      </c>
    </row>
    <row r="398" spans="1:6" x14ac:dyDescent="0.25">
      <c r="A398" t="s">
        <v>76</v>
      </c>
      <c r="B398" t="s">
        <v>72</v>
      </c>
      <c r="C398" t="s">
        <v>7</v>
      </c>
      <c r="D398" s="1">
        <v>44927</v>
      </c>
      <c r="E398">
        <v>2629</v>
      </c>
      <c r="F398" t="s">
        <v>73</v>
      </c>
    </row>
    <row r="399" spans="1:6" x14ac:dyDescent="0.25">
      <c r="A399" t="s">
        <v>76</v>
      </c>
      <c r="B399" t="s">
        <v>72</v>
      </c>
      <c r="C399" t="s">
        <v>7</v>
      </c>
      <c r="D399" s="1">
        <v>44562</v>
      </c>
      <c r="E399">
        <v>7532</v>
      </c>
      <c r="F399" t="s">
        <v>73</v>
      </c>
    </row>
    <row r="400" spans="1:6" x14ac:dyDescent="0.25">
      <c r="A400" t="s">
        <v>76</v>
      </c>
      <c r="B400" t="s">
        <v>72</v>
      </c>
      <c r="C400" t="s">
        <v>7</v>
      </c>
      <c r="D400" s="1">
        <v>44197</v>
      </c>
      <c r="E400">
        <v>2694</v>
      </c>
      <c r="F400" t="s">
        <v>73</v>
      </c>
    </row>
    <row r="401" spans="1:6" x14ac:dyDescent="0.25">
      <c r="A401" t="s">
        <v>76</v>
      </c>
      <c r="B401" t="s">
        <v>72</v>
      </c>
      <c r="C401" t="s">
        <v>7</v>
      </c>
      <c r="D401" s="1">
        <v>43831</v>
      </c>
      <c r="E401">
        <v>5058</v>
      </c>
      <c r="F401" t="s">
        <v>73</v>
      </c>
    </row>
    <row r="402" spans="1:6" x14ac:dyDescent="0.25">
      <c r="A402" t="s">
        <v>76</v>
      </c>
      <c r="B402" t="s">
        <v>72</v>
      </c>
      <c r="C402" t="s">
        <v>7</v>
      </c>
      <c r="D402" s="1">
        <v>43466</v>
      </c>
      <c r="E402">
        <v>-162</v>
      </c>
      <c r="F402" t="s">
        <v>73</v>
      </c>
    </row>
    <row r="403" spans="1:6" x14ac:dyDescent="0.25">
      <c r="A403" t="s">
        <v>76</v>
      </c>
      <c r="B403" t="s">
        <v>72</v>
      </c>
      <c r="C403" t="s">
        <v>7</v>
      </c>
      <c r="D403" s="1">
        <v>43101</v>
      </c>
      <c r="E403">
        <v>1453</v>
      </c>
      <c r="F403" t="s">
        <v>73</v>
      </c>
    </row>
    <row r="404" spans="1:6" x14ac:dyDescent="0.25">
      <c r="A404" t="s">
        <v>77</v>
      </c>
      <c r="B404" t="s">
        <v>72</v>
      </c>
      <c r="C404" t="s">
        <v>7</v>
      </c>
      <c r="D404" s="1">
        <v>44927</v>
      </c>
      <c r="E404">
        <v>-381</v>
      </c>
      <c r="F404" t="s">
        <v>73</v>
      </c>
    </row>
    <row r="405" spans="1:6" x14ac:dyDescent="0.25">
      <c r="A405" t="s">
        <v>77</v>
      </c>
      <c r="B405" t="s">
        <v>72</v>
      </c>
      <c r="C405" t="s">
        <v>7</v>
      </c>
      <c r="D405" s="1">
        <v>44562</v>
      </c>
      <c r="E405">
        <v>532</v>
      </c>
      <c r="F405" t="s">
        <v>73</v>
      </c>
    </row>
    <row r="406" spans="1:6" x14ac:dyDescent="0.25">
      <c r="A406" t="s">
        <v>77</v>
      </c>
      <c r="B406" t="s">
        <v>72</v>
      </c>
      <c r="C406" t="s">
        <v>7</v>
      </c>
      <c r="D406" s="1">
        <v>44197</v>
      </c>
      <c r="E406">
        <v>2722</v>
      </c>
      <c r="F406" t="s">
        <v>73</v>
      </c>
    </row>
    <row r="407" spans="1:6" x14ac:dyDescent="0.25">
      <c r="A407" t="s">
        <v>77</v>
      </c>
      <c r="B407" t="s">
        <v>72</v>
      </c>
      <c r="C407" t="s">
        <v>7</v>
      </c>
      <c r="D407" s="1">
        <v>43831</v>
      </c>
      <c r="E407">
        <v>348</v>
      </c>
      <c r="F407" t="s">
        <v>73</v>
      </c>
    </row>
    <row r="408" spans="1:6" x14ac:dyDescent="0.25">
      <c r="A408" t="s">
        <v>77</v>
      </c>
      <c r="B408" t="s">
        <v>72</v>
      </c>
      <c r="C408" t="s">
        <v>7</v>
      </c>
      <c r="D408" s="1">
        <v>43466</v>
      </c>
      <c r="E408">
        <v>-2944</v>
      </c>
      <c r="F408" t="s">
        <v>73</v>
      </c>
    </row>
    <row r="409" spans="1:6" x14ac:dyDescent="0.25">
      <c r="A409" t="s">
        <v>77</v>
      </c>
      <c r="B409" t="s">
        <v>72</v>
      </c>
      <c r="C409" t="s">
        <v>7</v>
      </c>
      <c r="D409" s="1">
        <v>43101</v>
      </c>
      <c r="E409">
        <v>-765</v>
      </c>
      <c r="F409" t="s">
        <v>73</v>
      </c>
    </row>
    <row r="410" spans="1:6" x14ac:dyDescent="0.25">
      <c r="A410" t="s">
        <v>78</v>
      </c>
      <c r="B410" t="s">
        <v>72</v>
      </c>
      <c r="C410" t="s">
        <v>7</v>
      </c>
      <c r="D410" s="1">
        <v>44927</v>
      </c>
      <c r="E410">
        <v>-49881</v>
      </c>
      <c r="F410" t="s">
        <v>73</v>
      </c>
    </row>
    <row r="411" spans="1:6" x14ac:dyDescent="0.25">
      <c r="A411" t="s">
        <v>78</v>
      </c>
      <c r="B411" t="s">
        <v>72</v>
      </c>
      <c r="C411" t="s">
        <v>7</v>
      </c>
      <c r="D411" s="1">
        <v>44562</v>
      </c>
      <c r="E411">
        <v>24321</v>
      </c>
      <c r="F411" t="s">
        <v>73</v>
      </c>
    </row>
    <row r="412" spans="1:6" x14ac:dyDescent="0.25">
      <c r="A412" t="s">
        <v>78</v>
      </c>
      <c r="B412" t="s">
        <v>72</v>
      </c>
      <c r="C412" t="s">
        <v>7</v>
      </c>
      <c r="D412" s="1">
        <v>44197</v>
      </c>
      <c r="E412">
        <v>-15846</v>
      </c>
      <c r="F412" t="s">
        <v>73</v>
      </c>
    </row>
    <row r="413" spans="1:6" x14ac:dyDescent="0.25">
      <c r="A413" t="s">
        <v>78</v>
      </c>
      <c r="B413" t="s">
        <v>72</v>
      </c>
      <c r="C413" t="s">
        <v>7</v>
      </c>
      <c r="D413" s="1">
        <v>43831</v>
      </c>
      <c r="E413">
        <v>20435</v>
      </c>
      <c r="F413" t="s">
        <v>73</v>
      </c>
    </row>
    <row r="414" spans="1:6" x14ac:dyDescent="0.25">
      <c r="A414" t="s">
        <v>78</v>
      </c>
      <c r="B414" t="s">
        <v>72</v>
      </c>
      <c r="C414" t="s">
        <v>7</v>
      </c>
      <c r="D414" s="1">
        <v>43466</v>
      </c>
      <c r="E414">
        <v>-71083</v>
      </c>
      <c r="F414" t="s">
        <v>73</v>
      </c>
    </row>
    <row r="415" spans="1:6" x14ac:dyDescent="0.25">
      <c r="A415" t="s">
        <v>78</v>
      </c>
      <c r="B415" t="s">
        <v>72</v>
      </c>
      <c r="C415" t="s">
        <v>7</v>
      </c>
      <c r="D415" s="1">
        <v>43101</v>
      </c>
      <c r="E415">
        <v>5968</v>
      </c>
      <c r="F415" t="s">
        <v>73</v>
      </c>
    </row>
    <row r="416" spans="1:6" x14ac:dyDescent="0.25">
      <c r="A416" t="s">
        <v>24</v>
      </c>
      <c r="B416" t="s">
        <v>72</v>
      </c>
      <c r="C416" t="s">
        <v>7</v>
      </c>
      <c r="D416" s="1">
        <v>44927</v>
      </c>
      <c r="E416">
        <v>1234835</v>
      </c>
      <c r="F416" t="s">
        <v>73</v>
      </c>
    </row>
    <row r="417" spans="1:6" x14ac:dyDescent="0.25">
      <c r="A417" t="s">
        <v>24</v>
      </c>
      <c r="B417" t="s">
        <v>72</v>
      </c>
      <c r="C417" t="s">
        <v>7</v>
      </c>
      <c r="D417" s="1">
        <v>44562</v>
      </c>
      <c r="E417">
        <v>1312681</v>
      </c>
      <c r="F417" t="s">
        <v>73</v>
      </c>
    </row>
    <row r="418" spans="1:6" x14ac:dyDescent="0.25">
      <c r="A418" t="s">
        <v>24</v>
      </c>
      <c r="B418" t="s">
        <v>72</v>
      </c>
      <c r="C418" t="s">
        <v>7</v>
      </c>
      <c r="D418" s="1">
        <v>44197</v>
      </c>
      <c r="E418">
        <v>1243856</v>
      </c>
      <c r="F418" t="s">
        <v>73</v>
      </c>
    </row>
    <row r="419" spans="1:6" x14ac:dyDescent="0.25">
      <c r="A419" t="s">
        <v>24</v>
      </c>
      <c r="B419" t="s">
        <v>72</v>
      </c>
      <c r="C419" t="s">
        <v>7</v>
      </c>
      <c r="D419" s="1">
        <v>43831</v>
      </c>
      <c r="E419">
        <v>1220254</v>
      </c>
      <c r="F419" t="s">
        <v>73</v>
      </c>
    </row>
    <row r="420" spans="1:6" x14ac:dyDescent="0.25">
      <c r="A420" t="s">
        <v>24</v>
      </c>
      <c r="B420" t="s">
        <v>72</v>
      </c>
      <c r="C420" t="s">
        <v>7</v>
      </c>
      <c r="D420" s="1">
        <v>43466</v>
      </c>
      <c r="E420">
        <v>1060423</v>
      </c>
      <c r="F420" t="s">
        <v>73</v>
      </c>
    </row>
    <row r="421" spans="1:6" x14ac:dyDescent="0.25">
      <c r="A421" t="s">
        <v>24</v>
      </c>
      <c r="B421" t="s">
        <v>72</v>
      </c>
      <c r="C421" t="s">
        <v>7</v>
      </c>
      <c r="D421" s="1">
        <v>43101</v>
      </c>
      <c r="E421">
        <v>1146506</v>
      </c>
      <c r="F421" t="s">
        <v>73</v>
      </c>
    </row>
    <row r="422" spans="1:6" x14ac:dyDescent="0.25">
      <c r="A422" t="s">
        <v>79</v>
      </c>
      <c r="B422" t="s">
        <v>72</v>
      </c>
      <c r="C422" t="s">
        <v>7</v>
      </c>
      <c r="D422" s="1">
        <v>44927</v>
      </c>
      <c r="E422">
        <v>-1433</v>
      </c>
      <c r="F422" t="s">
        <v>73</v>
      </c>
    </row>
    <row r="423" spans="1:6" x14ac:dyDescent="0.25">
      <c r="A423" t="s">
        <v>79</v>
      </c>
      <c r="B423" t="s">
        <v>72</v>
      </c>
      <c r="C423" t="s">
        <v>7</v>
      </c>
      <c r="D423" s="1">
        <v>44562</v>
      </c>
      <c r="E423">
        <v>-2265</v>
      </c>
      <c r="F423" t="s">
        <v>73</v>
      </c>
    </row>
    <row r="424" spans="1:6" x14ac:dyDescent="0.25">
      <c r="A424" t="s">
        <v>79</v>
      </c>
      <c r="B424" t="s">
        <v>72</v>
      </c>
      <c r="C424" t="s">
        <v>7</v>
      </c>
      <c r="D424" s="1">
        <v>44197</v>
      </c>
      <c r="E424">
        <v>-738</v>
      </c>
      <c r="F424" t="s">
        <v>73</v>
      </c>
    </row>
    <row r="425" spans="1:6" x14ac:dyDescent="0.25">
      <c r="A425" t="s">
        <v>79</v>
      </c>
      <c r="B425" t="s">
        <v>72</v>
      </c>
      <c r="C425" t="s">
        <v>7</v>
      </c>
      <c r="D425" s="1">
        <v>43831</v>
      </c>
      <c r="E425">
        <v>-12075</v>
      </c>
      <c r="F425" t="s">
        <v>73</v>
      </c>
    </row>
    <row r="426" spans="1:6" x14ac:dyDescent="0.25">
      <c r="A426" t="s">
        <v>79</v>
      </c>
      <c r="B426" t="s">
        <v>72</v>
      </c>
      <c r="C426" t="s">
        <v>7</v>
      </c>
      <c r="D426" s="1">
        <v>43466</v>
      </c>
      <c r="E426">
        <v>-27299</v>
      </c>
      <c r="F426" t="s">
        <v>73</v>
      </c>
    </row>
    <row r="427" spans="1:6" x14ac:dyDescent="0.25">
      <c r="A427" t="s">
        <v>79</v>
      </c>
      <c r="B427" t="s">
        <v>72</v>
      </c>
      <c r="C427" t="s">
        <v>7</v>
      </c>
      <c r="D427" s="1">
        <v>43101</v>
      </c>
      <c r="E427">
        <v>-13695</v>
      </c>
      <c r="F427" t="s">
        <v>73</v>
      </c>
    </row>
    <row r="428" spans="1:6" x14ac:dyDescent="0.25">
      <c r="A428" t="s">
        <v>80</v>
      </c>
      <c r="B428" t="s">
        <v>72</v>
      </c>
      <c r="C428" t="s">
        <v>7</v>
      </c>
      <c r="D428" s="1">
        <v>44927</v>
      </c>
      <c r="E428">
        <v>-14717</v>
      </c>
      <c r="F428" t="s">
        <v>73</v>
      </c>
    </row>
    <row r="429" spans="1:6" x14ac:dyDescent="0.25">
      <c r="A429" t="s">
        <v>80</v>
      </c>
      <c r="B429" t="s">
        <v>72</v>
      </c>
      <c r="C429" t="s">
        <v>7</v>
      </c>
      <c r="D429" s="1">
        <v>44562</v>
      </c>
      <c r="E429">
        <v>-21014</v>
      </c>
      <c r="F429" t="s">
        <v>73</v>
      </c>
    </row>
    <row r="430" spans="1:6" x14ac:dyDescent="0.25">
      <c r="A430" t="s">
        <v>80</v>
      </c>
      <c r="B430" t="s">
        <v>72</v>
      </c>
      <c r="C430" t="s">
        <v>7</v>
      </c>
      <c r="D430" s="1">
        <v>44197</v>
      </c>
      <c r="E430">
        <v>-21119</v>
      </c>
      <c r="F430" t="s">
        <v>73</v>
      </c>
    </row>
    <row r="431" spans="1:6" x14ac:dyDescent="0.25">
      <c r="A431" t="s">
        <v>80</v>
      </c>
      <c r="B431" t="s">
        <v>72</v>
      </c>
      <c r="C431" t="s">
        <v>7</v>
      </c>
      <c r="D431" s="1">
        <v>43831</v>
      </c>
      <c r="E431">
        <v>-25862</v>
      </c>
      <c r="F431" t="s">
        <v>73</v>
      </c>
    </row>
    <row r="432" spans="1:6" x14ac:dyDescent="0.25">
      <c r="A432" t="s">
        <v>80</v>
      </c>
      <c r="B432" t="s">
        <v>72</v>
      </c>
      <c r="C432" t="s">
        <v>7</v>
      </c>
      <c r="D432" s="1">
        <v>43466</v>
      </c>
      <c r="E432">
        <v>-32444</v>
      </c>
      <c r="F432" t="s">
        <v>73</v>
      </c>
    </row>
    <row r="433" spans="1:6" x14ac:dyDescent="0.25">
      <c r="A433" t="s">
        <v>80</v>
      </c>
      <c r="B433" t="s">
        <v>72</v>
      </c>
      <c r="C433" t="s">
        <v>7</v>
      </c>
      <c r="D433" s="1">
        <v>43101</v>
      </c>
      <c r="E433">
        <v>-34025</v>
      </c>
      <c r="F433" t="s">
        <v>73</v>
      </c>
    </row>
    <row r="434" spans="1:6" x14ac:dyDescent="0.25">
      <c r="A434" t="s">
        <v>81</v>
      </c>
      <c r="B434" t="s">
        <v>72</v>
      </c>
      <c r="C434" t="s">
        <v>7</v>
      </c>
      <c r="D434" s="1">
        <v>44927</v>
      </c>
      <c r="E434">
        <v>64</v>
      </c>
      <c r="F434" t="s">
        <v>73</v>
      </c>
    </row>
    <row r="435" spans="1:6" x14ac:dyDescent="0.25">
      <c r="A435" t="s">
        <v>81</v>
      </c>
      <c r="B435" t="s">
        <v>72</v>
      </c>
      <c r="C435" t="s">
        <v>7</v>
      </c>
      <c r="D435" s="1">
        <v>44562</v>
      </c>
      <c r="E435">
        <v>56</v>
      </c>
      <c r="F435" t="s">
        <v>73</v>
      </c>
    </row>
    <row r="436" spans="1:6" x14ac:dyDescent="0.25">
      <c r="A436" t="s">
        <v>81</v>
      </c>
      <c r="B436" t="s">
        <v>72</v>
      </c>
      <c r="C436" t="s">
        <v>7</v>
      </c>
      <c r="D436" s="1">
        <v>44197</v>
      </c>
      <c r="E436">
        <v>45</v>
      </c>
      <c r="F436" t="s">
        <v>73</v>
      </c>
    </row>
    <row r="437" spans="1:6" x14ac:dyDescent="0.25">
      <c r="A437" t="s">
        <v>81</v>
      </c>
      <c r="B437" t="s">
        <v>72</v>
      </c>
      <c r="C437" t="s">
        <v>7</v>
      </c>
      <c r="D437" s="1">
        <v>43831</v>
      </c>
      <c r="E437">
        <v>94</v>
      </c>
      <c r="F437" t="s">
        <v>73</v>
      </c>
    </row>
    <row r="438" spans="1:6" x14ac:dyDescent="0.25">
      <c r="A438" t="s">
        <v>81</v>
      </c>
      <c r="B438" t="s">
        <v>72</v>
      </c>
      <c r="C438" t="s">
        <v>7</v>
      </c>
      <c r="D438" s="1">
        <v>43466</v>
      </c>
      <c r="E438">
        <v>37</v>
      </c>
      <c r="F438" t="s">
        <v>73</v>
      </c>
    </row>
    <row r="439" spans="1:6" x14ac:dyDescent="0.25">
      <c r="A439" t="s">
        <v>81</v>
      </c>
      <c r="B439" t="s">
        <v>72</v>
      </c>
      <c r="C439" t="s">
        <v>7</v>
      </c>
      <c r="D439" s="1">
        <v>43101</v>
      </c>
      <c r="E439">
        <v>29</v>
      </c>
      <c r="F439" t="s">
        <v>73</v>
      </c>
    </row>
    <row r="440" spans="1:6" x14ac:dyDescent="0.25">
      <c r="A440" t="s">
        <v>27</v>
      </c>
      <c r="B440" t="s">
        <v>72</v>
      </c>
      <c r="C440" t="s">
        <v>7</v>
      </c>
      <c r="D440" s="1">
        <v>44927</v>
      </c>
      <c r="E440">
        <v>-16086</v>
      </c>
      <c r="F440" t="s">
        <v>73</v>
      </c>
    </row>
    <row r="441" spans="1:6" x14ac:dyDescent="0.25">
      <c r="A441" t="s">
        <v>27</v>
      </c>
      <c r="B441" t="s">
        <v>72</v>
      </c>
      <c r="C441" t="s">
        <v>7</v>
      </c>
      <c r="D441" s="1">
        <v>44562</v>
      </c>
      <c r="E441">
        <v>-23223</v>
      </c>
      <c r="F441" t="s">
        <v>73</v>
      </c>
    </row>
    <row r="442" spans="1:6" x14ac:dyDescent="0.25">
      <c r="A442" t="s">
        <v>27</v>
      </c>
      <c r="B442" t="s">
        <v>72</v>
      </c>
      <c r="C442" t="s">
        <v>7</v>
      </c>
      <c r="D442" s="1">
        <v>44197</v>
      </c>
      <c r="E442">
        <v>-21812</v>
      </c>
      <c r="F442" t="s">
        <v>73</v>
      </c>
    </row>
    <row r="443" spans="1:6" x14ac:dyDescent="0.25">
      <c r="A443" t="s">
        <v>27</v>
      </c>
      <c r="B443" t="s">
        <v>72</v>
      </c>
      <c r="C443" t="s">
        <v>7</v>
      </c>
      <c r="D443" s="1">
        <v>43831</v>
      </c>
      <c r="E443">
        <v>-37843</v>
      </c>
      <c r="F443" t="s">
        <v>73</v>
      </c>
    </row>
    <row r="444" spans="1:6" x14ac:dyDescent="0.25">
      <c r="A444" t="s">
        <v>27</v>
      </c>
      <c r="B444" t="s">
        <v>72</v>
      </c>
      <c r="C444" t="s">
        <v>7</v>
      </c>
      <c r="D444" s="1">
        <v>43466</v>
      </c>
      <c r="E444">
        <v>-59706</v>
      </c>
      <c r="F444" t="s">
        <v>73</v>
      </c>
    </row>
    <row r="445" spans="1:6" x14ac:dyDescent="0.25">
      <c r="A445" t="s">
        <v>27</v>
      </c>
      <c r="B445" t="s">
        <v>72</v>
      </c>
      <c r="C445" t="s">
        <v>7</v>
      </c>
      <c r="D445" s="1">
        <v>43101</v>
      </c>
      <c r="E445">
        <v>-47691</v>
      </c>
      <c r="F445" t="s">
        <v>73</v>
      </c>
    </row>
    <row r="446" spans="1:6" x14ac:dyDescent="0.25">
      <c r="A446" t="s">
        <v>82</v>
      </c>
      <c r="B446" t="s">
        <v>72</v>
      </c>
      <c r="C446" t="s">
        <v>7</v>
      </c>
      <c r="D446" s="1">
        <v>44927</v>
      </c>
      <c r="E446">
        <v>-52092</v>
      </c>
      <c r="F446" t="s">
        <v>73</v>
      </c>
    </row>
    <row r="447" spans="1:6" x14ac:dyDescent="0.25">
      <c r="A447" t="s">
        <v>82</v>
      </c>
      <c r="B447" t="s">
        <v>72</v>
      </c>
      <c r="C447" t="s">
        <v>7</v>
      </c>
      <c r="D447" s="1">
        <v>44562</v>
      </c>
      <c r="E447">
        <v>-50150</v>
      </c>
      <c r="F447" t="s">
        <v>73</v>
      </c>
    </row>
    <row r="448" spans="1:6" x14ac:dyDescent="0.25">
      <c r="A448" t="s">
        <v>82</v>
      </c>
      <c r="B448" t="s">
        <v>72</v>
      </c>
      <c r="C448" t="s">
        <v>7</v>
      </c>
      <c r="D448" s="1">
        <v>44197</v>
      </c>
      <c r="E448">
        <v>-48275</v>
      </c>
      <c r="F448" t="s">
        <v>73</v>
      </c>
    </row>
    <row r="449" spans="1:6" x14ac:dyDescent="0.25">
      <c r="A449" t="s">
        <v>82</v>
      </c>
      <c r="B449" t="s">
        <v>72</v>
      </c>
      <c r="C449" t="s">
        <v>7</v>
      </c>
      <c r="D449" s="1">
        <v>43831</v>
      </c>
      <c r="E449">
        <v>-46725</v>
      </c>
      <c r="F449" t="s">
        <v>73</v>
      </c>
    </row>
    <row r="450" spans="1:6" x14ac:dyDescent="0.25">
      <c r="A450" t="s">
        <v>82</v>
      </c>
      <c r="B450" t="s">
        <v>72</v>
      </c>
      <c r="C450" t="s">
        <v>7</v>
      </c>
      <c r="D450" s="1">
        <v>43466</v>
      </c>
      <c r="E450">
        <v>0</v>
      </c>
      <c r="F450" t="s">
        <v>73</v>
      </c>
    </row>
    <row r="451" spans="1:6" x14ac:dyDescent="0.25">
      <c r="A451" t="s">
        <v>82</v>
      </c>
      <c r="B451" t="s">
        <v>72</v>
      </c>
      <c r="C451" t="s">
        <v>7</v>
      </c>
      <c r="D451" s="1">
        <v>43101</v>
      </c>
      <c r="E451">
        <v>0</v>
      </c>
      <c r="F451" t="s">
        <v>73</v>
      </c>
    </row>
    <row r="452" spans="1:6" x14ac:dyDescent="0.25">
      <c r="A452" t="s">
        <v>83</v>
      </c>
      <c r="B452" t="s">
        <v>72</v>
      </c>
      <c r="C452" t="s">
        <v>7</v>
      </c>
      <c r="D452" s="1">
        <v>44927</v>
      </c>
      <c r="E452">
        <v>1203</v>
      </c>
      <c r="F452" t="s">
        <v>73</v>
      </c>
    </row>
    <row r="453" spans="1:6" x14ac:dyDescent="0.25">
      <c r="A453" t="s">
        <v>83</v>
      </c>
      <c r="B453" t="s">
        <v>72</v>
      </c>
      <c r="C453" t="s">
        <v>7</v>
      </c>
      <c r="D453" s="1">
        <v>44562</v>
      </c>
      <c r="E453">
        <v>1018</v>
      </c>
      <c r="F453" t="s">
        <v>73</v>
      </c>
    </row>
    <row r="454" spans="1:6" x14ac:dyDescent="0.25">
      <c r="A454" t="s">
        <v>83</v>
      </c>
      <c r="B454" t="s">
        <v>72</v>
      </c>
      <c r="C454" t="s">
        <v>7</v>
      </c>
      <c r="D454" s="1">
        <v>44197</v>
      </c>
      <c r="E454">
        <v>0</v>
      </c>
      <c r="F454" t="s">
        <v>73</v>
      </c>
    </row>
    <row r="455" spans="1:6" x14ac:dyDescent="0.25">
      <c r="A455" t="s">
        <v>83</v>
      </c>
      <c r="B455" t="s">
        <v>72</v>
      </c>
      <c r="C455" t="s">
        <v>7</v>
      </c>
      <c r="D455" s="1">
        <v>43831</v>
      </c>
      <c r="E455">
        <v>0</v>
      </c>
      <c r="F455" t="s">
        <v>73</v>
      </c>
    </row>
    <row r="456" spans="1:6" x14ac:dyDescent="0.25">
      <c r="A456" t="s">
        <v>83</v>
      </c>
      <c r="B456" t="s">
        <v>72</v>
      </c>
      <c r="C456" t="s">
        <v>7</v>
      </c>
      <c r="D456" s="1">
        <v>43466</v>
      </c>
      <c r="E456">
        <v>0</v>
      </c>
      <c r="F456" t="s">
        <v>73</v>
      </c>
    </row>
    <row r="457" spans="1:6" x14ac:dyDescent="0.25">
      <c r="A457" t="s">
        <v>83</v>
      </c>
      <c r="B457" t="s">
        <v>72</v>
      </c>
      <c r="C457" t="s">
        <v>7</v>
      </c>
      <c r="D457" s="1">
        <v>43101</v>
      </c>
      <c r="E457">
        <v>0</v>
      </c>
      <c r="F457" t="s">
        <v>73</v>
      </c>
    </row>
    <row r="458" spans="1:6" x14ac:dyDescent="0.25">
      <c r="A458" t="s">
        <v>84</v>
      </c>
      <c r="B458" t="s">
        <v>72</v>
      </c>
      <c r="C458" t="s">
        <v>7</v>
      </c>
      <c r="D458" s="1">
        <v>44927</v>
      </c>
      <c r="E458">
        <v>-1169308</v>
      </c>
      <c r="F458" t="s">
        <v>73</v>
      </c>
    </row>
    <row r="459" spans="1:6" x14ac:dyDescent="0.25">
      <c r="A459" t="s">
        <v>84</v>
      </c>
      <c r="B459" t="s">
        <v>72</v>
      </c>
      <c r="C459" t="s">
        <v>7</v>
      </c>
      <c r="D459" s="1">
        <v>44562</v>
      </c>
      <c r="E459">
        <v>-1241181</v>
      </c>
      <c r="F459" t="s">
        <v>73</v>
      </c>
    </row>
    <row r="460" spans="1:6" x14ac:dyDescent="0.25">
      <c r="A460" t="s">
        <v>84</v>
      </c>
      <c r="B460" t="s">
        <v>72</v>
      </c>
      <c r="C460" t="s">
        <v>7</v>
      </c>
      <c r="D460" s="1">
        <v>44197</v>
      </c>
      <c r="E460">
        <v>-1167417</v>
      </c>
      <c r="F460" t="s">
        <v>73</v>
      </c>
    </row>
    <row r="461" spans="1:6" x14ac:dyDescent="0.25">
      <c r="A461" t="s">
        <v>84</v>
      </c>
      <c r="B461" t="s">
        <v>72</v>
      </c>
      <c r="C461" t="s">
        <v>7</v>
      </c>
      <c r="D461" s="1">
        <v>43831</v>
      </c>
      <c r="E461">
        <v>-1160743</v>
      </c>
      <c r="F461" t="s">
        <v>73</v>
      </c>
    </row>
    <row r="462" spans="1:6" x14ac:dyDescent="0.25">
      <c r="A462" t="s">
        <v>84</v>
      </c>
      <c r="B462" t="s">
        <v>72</v>
      </c>
      <c r="C462" t="s">
        <v>7</v>
      </c>
      <c r="D462" s="1">
        <v>43466</v>
      </c>
      <c r="E462">
        <v>-1004842</v>
      </c>
      <c r="F462" t="s">
        <v>73</v>
      </c>
    </row>
    <row r="463" spans="1:6" x14ac:dyDescent="0.25">
      <c r="A463" t="s">
        <v>84</v>
      </c>
      <c r="B463" t="s">
        <v>72</v>
      </c>
      <c r="C463" t="s">
        <v>7</v>
      </c>
      <c r="D463" s="1">
        <v>43101</v>
      </c>
      <c r="E463">
        <v>-1093192</v>
      </c>
      <c r="F463" t="s">
        <v>73</v>
      </c>
    </row>
    <row r="464" spans="1:6" x14ac:dyDescent="0.25">
      <c r="A464" t="s">
        <v>33</v>
      </c>
      <c r="B464" t="s">
        <v>72</v>
      </c>
      <c r="C464" t="s">
        <v>7</v>
      </c>
      <c r="D464" s="1">
        <v>44927</v>
      </c>
      <c r="E464">
        <v>-1220197</v>
      </c>
      <c r="F464" t="s">
        <v>73</v>
      </c>
    </row>
    <row r="465" spans="1:6" x14ac:dyDescent="0.25">
      <c r="A465" t="s">
        <v>33</v>
      </c>
      <c r="B465" t="s">
        <v>72</v>
      </c>
      <c r="C465" t="s">
        <v>7</v>
      </c>
      <c r="D465" s="1">
        <v>44562</v>
      </c>
      <c r="E465">
        <v>-1290313</v>
      </c>
      <c r="F465" t="s">
        <v>73</v>
      </c>
    </row>
    <row r="466" spans="1:6" x14ac:dyDescent="0.25">
      <c r="A466" t="s">
        <v>33</v>
      </c>
      <c r="B466" t="s">
        <v>72</v>
      </c>
      <c r="C466" t="s">
        <v>7</v>
      </c>
      <c r="D466" s="1">
        <v>44197</v>
      </c>
      <c r="E466" t="s">
        <v>11</v>
      </c>
      <c r="F466" t="s">
        <v>73</v>
      </c>
    </row>
    <row r="467" spans="1:6" x14ac:dyDescent="0.25">
      <c r="A467" t="s">
        <v>33</v>
      </c>
      <c r="B467" t="s">
        <v>72</v>
      </c>
      <c r="C467" t="s">
        <v>7</v>
      </c>
      <c r="D467" s="1">
        <v>43831</v>
      </c>
      <c r="E467" t="s">
        <v>11</v>
      </c>
      <c r="F467" t="s">
        <v>73</v>
      </c>
    </row>
    <row r="468" spans="1:6" x14ac:dyDescent="0.25">
      <c r="A468" t="s">
        <v>33</v>
      </c>
      <c r="B468" t="s">
        <v>72</v>
      </c>
      <c r="C468" t="s">
        <v>7</v>
      </c>
      <c r="D468" s="1">
        <v>43466</v>
      </c>
      <c r="E468">
        <v>-1004842</v>
      </c>
      <c r="F468" t="s">
        <v>73</v>
      </c>
    </row>
    <row r="469" spans="1:6" x14ac:dyDescent="0.25">
      <c r="A469" t="s">
        <v>33</v>
      </c>
      <c r="B469" t="s">
        <v>72</v>
      </c>
      <c r="C469" t="s">
        <v>7</v>
      </c>
      <c r="D469" s="1">
        <v>43101</v>
      </c>
      <c r="E469">
        <v>-1093192</v>
      </c>
      <c r="F469" t="s">
        <v>73</v>
      </c>
    </row>
    <row r="470" spans="1:6" x14ac:dyDescent="0.25">
      <c r="A470" t="s">
        <v>85</v>
      </c>
      <c r="B470" t="s">
        <v>72</v>
      </c>
      <c r="C470" t="s">
        <v>7</v>
      </c>
      <c r="D470" s="1">
        <v>44927</v>
      </c>
      <c r="E470">
        <v>-1448</v>
      </c>
      <c r="F470" t="s">
        <v>73</v>
      </c>
    </row>
    <row r="471" spans="1:6" x14ac:dyDescent="0.25">
      <c r="A471" t="s">
        <v>85</v>
      </c>
      <c r="B471" t="s">
        <v>72</v>
      </c>
      <c r="C471" t="s">
        <v>7</v>
      </c>
      <c r="D471" s="1">
        <v>44562</v>
      </c>
      <c r="E471">
        <v>-855</v>
      </c>
      <c r="F471" t="s">
        <v>73</v>
      </c>
    </row>
    <row r="472" spans="1:6" x14ac:dyDescent="0.25">
      <c r="A472" t="s">
        <v>85</v>
      </c>
      <c r="B472" t="s">
        <v>72</v>
      </c>
      <c r="C472" t="s">
        <v>7</v>
      </c>
      <c r="D472" s="1">
        <v>44197</v>
      </c>
      <c r="E472">
        <v>6352</v>
      </c>
      <c r="F472" t="s">
        <v>73</v>
      </c>
    </row>
    <row r="473" spans="1:6" x14ac:dyDescent="0.25">
      <c r="A473" t="s">
        <v>85</v>
      </c>
      <c r="B473" t="s">
        <v>72</v>
      </c>
      <c r="C473" t="s">
        <v>7</v>
      </c>
      <c r="D473" s="1">
        <v>43831</v>
      </c>
      <c r="E473">
        <v>-19240</v>
      </c>
      <c r="F473" t="s">
        <v>73</v>
      </c>
    </row>
    <row r="474" spans="1:6" x14ac:dyDescent="0.25">
      <c r="A474" t="s">
        <v>85</v>
      </c>
      <c r="B474" t="s">
        <v>72</v>
      </c>
      <c r="C474" t="s">
        <v>7</v>
      </c>
      <c r="D474" s="1">
        <v>43466</v>
      </c>
      <c r="E474">
        <v>-4125</v>
      </c>
      <c r="F474" t="s">
        <v>73</v>
      </c>
    </row>
    <row r="475" spans="1:6" x14ac:dyDescent="0.25">
      <c r="A475" t="s">
        <v>85</v>
      </c>
      <c r="B475" t="s">
        <v>72</v>
      </c>
      <c r="C475" t="s">
        <v>7</v>
      </c>
      <c r="D475" s="1">
        <v>43101</v>
      </c>
      <c r="E475">
        <v>5623</v>
      </c>
      <c r="F475" t="s">
        <v>73</v>
      </c>
    </row>
    <row r="476" spans="1:6" x14ac:dyDescent="0.25">
      <c r="A476" t="s">
        <v>86</v>
      </c>
      <c r="B476" t="s">
        <v>72</v>
      </c>
      <c r="C476" t="s">
        <v>7</v>
      </c>
      <c r="D476" s="1">
        <v>44927</v>
      </c>
      <c r="E476">
        <v>11426</v>
      </c>
      <c r="F476" t="s">
        <v>73</v>
      </c>
    </row>
    <row r="477" spans="1:6" x14ac:dyDescent="0.25">
      <c r="A477" t="s">
        <v>86</v>
      </c>
      <c r="B477" t="s">
        <v>72</v>
      </c>
      <c r="C477" t="s">
        <v>7</v>
      </c>
      <c r="D477" s="1">
        <v>44562</v>
      </c>
      <c r="E477">
        <v>12281</v>
      </c>
      <c r="F477" t="s">
        <v>73</v>
      </c>
    </row>
    <row r="478" spans="1:6" x14ac:dyDescent="0.25">
      <c r="A478" t="s">
        <v>86</v>
      </c>
      <c r="B478" t="s">
        <v>72</v>
      </c>
      <c r="C478" t="s">
        <v>7</v>
      </c>
      <c r="D478" s="1">
        <v>44197</v>
      </c>
      <c r="E478">
        <v>5929</v>
      </c>
      <c r="F478" t="s">
        <v>73</v>
      </c>
    </row>
    <row r="479" spans="1:6" x14ac:dyDescent="0.25">
      <c r="A479" t="s">
        <v>86</v>
      </c>
      <c r="B479" t="s">
        <v>72</v>
      </c>
      <c r="C479" t="s">
        <v>7</v>
      </c>
      <c r="D479" s="1">
        <v>43831</v>
      </c>
      <c r="E479">
        <v>25169</v>
      </c>
      <c r="F479" t="s">
        <v>73</v>
      </c>
    </row>
    <row r="480" spans="1:6" x14ac:dyDescent="0.25">
      <c r="A480" t="s">
        <v>86</v>
      </c>
      <c r="B480" t="s">
        <v>72</v>
      </c>
      <c r="C480" t="s">
        <v>7</v>
      </c>
      <c r="D480" s="1">
        <v>43466</v>
      </c>
      <c r="E480">
        <v>29294</v>
      </c>
      <c r="F480" t="s">
        <v>73</v>
      </c>
    </row>
    <row r="481" spans="1:6" x14ac:dyDescent="0.25">
      <c r="A481" t="s">
        <v>86</v>
      </c>
      <c r="B481" t="s">
        <v>72</v>
      </c>
      <c r="C481" t="s">
        <v>7</v>
      </c>
      <c r="D481" s="1">
        <v>43101</v>
      </c>
      <c r="E481">
        <v>23671</v>
      </c>
      <c r="F481" t="s">
        <v>73</v>
      </c>
    </row>
    <row r="482" spans="1:6" x14ac:dyDescent="0.25">
      <c r="A482" t="s">
        <v>87</v>
      </c>
      <c r="B482" t="s">
        <v>72</v>
      </c>
      <c r="C482" t="s">
        <v>7</v>
      </c>
      <c r="D482" s="1">
        <v>44927</v>
      </c>
      <c r="E482">
        <v>9978</v>
      </c>
      <c r="F482" t="s">
        <v>73</v>
      </c>
    </row>
    <row r="483" spans="1:6" x14ac:dyDescent="0.25">
      <c r="A483" t="s">
        <v>87</v>
      </c>
      <c r="B483" t="s">
        <v>72</v>
      </c>
      <c r="C483" t="s">
        <v>7</v>
      </c>
      <c r="D483" s="1">
        <v>44562</v>
      </c>
      <c r="E483">
        <v>11426</v>
      </c>
      <c r="F483" t="s">
        <v>73</v>
      </c>
    </row>
    <row r="484" spans="1:6" x14ac:dyDescent="0.25">
      <c r="A484" t="s">
        <v>87</v>
      </c>
      <c r="B484" t="s">
        <v>72</v>
      </c>
      <c r="C484" t="s">
        <v>7</v>
      </c>
      <c r="D484" s="1">
        <v>44197</v>
      </c>
      <c r="E484">
        <v>12281</v>
      </c>
      <c r="F484" t="s">
        <v>73</v>
      </c>
    </row>
    <row r="485" spans="1:6" x14ac:dyDescent="0.25">
      <c r="A485" t="s">
        <v>87</v>
      </c>
      <c r="B485" t="s">
        <v>72</v>
      </c>
      <c r="C485" t="s">
        <v>7</v>
      </c>
      <c r="D485" s="1">
        <v>43831</v>
      </c>
      <c r="E485">
        <v>5929</v>
      </c>
      <c r="F485" t="s">
        <v>73</v>
      </c>
    </row>
    <row r="486" spans="1:6" x14ac:dyDescent="0.25">
      <c r="A486" t="s">
        <v>87</v>
      </c>
      <c r="B486" t="s">
        <v>72</v>
      </c>
      <c r="C486" t="s">
        <v>7</v>
      </c>
      <c r="D486" s="1">
        <v>43466</v>
      </c>
      <c r="E486">
        <v>25169</v>
      </c>
      <c r="F486" t="s">
        <v>73</v>
      </c>
    </row>
    <row r="487" spans="1:6" x14ac:dyDescent="0.25">
      <c r="A487" t="s">
        <v>87</v>
      </c>
      <c r="B487" t="s">
        <v>72</v>
      </c>
      <c r="C487" t="s">
        <v>7</v>
      </c>
      <c r="D487" s="1">
        <v>43101</v>
      </c>
      <c r="E487">
        <v>29294</v>
      </c>
      <c r="F487" t="s">
        <v>73</v>
      </c>
    </row>
    <row r="488" spans="1:6" x14ac:dyDescent="0.25">
      <c r="A488" t="s">
        <v>88</v>
      </c>
      <c r="B488" t="s">
        <v>72</v>
      </c>
      <c r="C488" t="s">
        <v>7</v>
      </c>
      <c r="D488" s="1">
        <v>44927</v>
      </c>
      <c r="E488">
        <v>56442</v>
      </c>
      <c r="F488" t="s">
        <v>73</v>
      </c>
    </row>
    <row r="489" spans="1:6" x14ac:dyDescent="0.25">
      <c r="A489" t="s">
        <v>88</v>
      </c>
      <c r="B489" t="s">
        <v>72</v>
      </c>
      <c r="C489" t="s">
        <v>7</v>
      </c>
      <c r="D489" s="1">
        <v>44562</v>
      </c>
      <c r="E489">
        <v>39737</v>
      </c>
      <c r="F489" t="s">
        <v>73</v>
      </c>
    </row>
    <row r="490" spans="1:6" x14ac:dyDescent="0.25">
      <c r="A490" t="s">
        <v>88</v>
      </c>
      <c r="B490" t="s">
        <v>72</v>
      </c>
      <c r="C490" t="s">
        <v>7</v>
      </c>
      <c r="D490" s="1">
        <v>44197</v>
      </c>
      <c r="E490">
        <v>64038</v>
      </c>
      <c r="F490" t="s">
        <v>73</v>
      </c>
    </row>
    <row r="491" spans="1:6" x14ac:dyDescent="0.25">
      <c r="A491" t="s">
        <v>88</v>
      </c>
      <c r="B491" t="s">
        <v>72</v>
      </c>
      <c r="C491" t="s">
        <v>7</v>
      </c>
      <c r="D491" s="1">
        <v>43831</v>
      </c>
      <c r="E491">
        <v>13176</v>
      </c>
      <c r="F491" t="s">
        <v>73</v>
      </c>
    </row>
    <row r="492" spans="1:6" x14ac:dyDescent="0.25">
      <c r="A492" t="s">
        <v>88</v>
      </c>
      <c r="B492" t="s">
        <v>72</v>
      </c>
      <c r="C492" t="s">
        <v>7</v>
      </c>
      <c r="D492" s="1">
        <v>43466</v>
      </c>
      <c r="E492">
        <v>0</v>
      </c>
      <c r="F492" t="s">
        <v>73</v>
      </c>
    </row>
    <row r="493" spans="1:6" x14ac:dyDescent="0.25">
      <c r="A493" t="s">
        <v>88</v>
      </c>
      <c r="B493" t="s">
        <v>72</v>
      </c>
      <c r="C493" t="s">
        <v>7</v>
      </c>
      <c r="D493" s="1">
        <v>43101</v>
      </c>
      <c r="E493">
        <v>0</v>
      </c>
      <c r="F493" t="s">
        <v>73</v>
      </c>
    </row>
    <row r="494" spans="1:6" x14ac:dyDescent="0.25">
      <c r="A494" t="s">
        <v>89</v>
      </c>
      <c r="B494" t="s">
        <v>38</v>
      </c>
      <c r="C494" t="s">
        <v>38</v>
      </c>
      <c r="D494" s="1">
        <v>44927</v>
      </c>
      <c r="E494">
        <v>9978</v>
      </c>
      <c r="F494" t="s">
        <v>73</v>
      </c>
    </row>
    <row r="495" spans="1:6" x14ac:dyDescent="0.25">
      <c r="A495" t="s">
        <v>89</v>
      </c>
      <c r="B495" t="s">
        <v>38</v>
      </c>
      <c r="C495" t="s">
        <v>38</v>
      </c>
      <c r="D495" s="1">
        <v>44562</v>
      </c>
      <c r="E495">
        <v>11426</v>
      </c>
      <c r="F495" t="s">
        <v>73</v>
      </c>
    </row>
    <row r="496" spans="1:6" x14ac:dyDescent="0.25">
      <c r="A496" t="s">
        <v>89</v>
      </c>
      <c r="B496" t="s">
        <v>38</v>
      </c>
      <c r="C496" t="s">
        <v>38</v>
      </c>
      <c r="D496" s="1">
        <v>44197</v>
      </c>
      <c r="E496">
        <v>12281</v>
      </c>
      <c r="F496" t="s">
        <v>73</v>
      </c>
    </row>
    <row r="497" spans="1:6" x14ac:dyDescent="0.25">
      <c r="A497" t="s">
        <v>89</v>
      </c>
      <c r="B497" t="s">
        <v>38</v>
      </c>
      <c r="C497" t="s">
        <v>38</v>
      </c>
      <c r="D497" s="1">
        <v>43831</v>
      </c>
      <c r="E497">
        <v>5929</v>
      </c>
      <c r="F497" t="s">
        <v>73</v>
      </c>
    </row>
    <row r="498" spans="1:6" x14ac:dyDescent="0.25">
      <c r="A498" t="s">
        <v>89</v>
      </c>
      <c r="B498" t="s">
        <v>38</v>
      </c>
      <c r="C498" t="s">
        <v>38</v>
      </c>
      <c r="D498" s="1">
        <v>43466</v>
      </c>
      <c r="E498">
        <v>25169</v>
      </c>
      <c r="F498" t="s">
        <v>73</v>
      </c>
    </row>
    <row r="499" spans="1:6" x14ac:dyDescent="0.25">
      <c r="A499" t="s">
        <v>89</v>
      </c>
      <c r="B499" t="s">
        <v>38</v>
      </c>
      <c r="C499" t="s">
        <v>38</v>
      </c>
      <c r="D499" s="1">
        <v>43101</v>
      </c>
      <c r="E499">
        <v>29294</v>
      </c>
      <c r="F499" t="s">
        <v>73</v>
      </c>
    </row>
    <row r="500" spans="1:6" x14ac:dyDescent="0.25">
      <c r="A500" t="s">
        <v>90</v>
      </c>
      <c r="B500" t="s">
        <v>38</v>
      </c>
      <c r="C500" t="s">
        <v>38</v>
      </c>
      <c r="D500" s="1">
        <v>44927</v>
      </c>
      <c r="E500">
        <v>20226</v>
      </c>
      <c r="F500" t="s">
        <v>73</v>
      </c>
    </row>
    <row r="501" spans="1:6" x14ac:dyDescent="0.25">
      <c r="A501" t="s">
        <v>90</v>
      </c>
      <c r="B501" t="s">
        <v>38</v>
      </c>
      <c r="C501" t="s">
        <v>38</v>
      </c>
      <c r="D501" s="1">
        <v>44562</v>
      </c>
      <c r="E501">
        <v>15341</v>
      </c>
      <c r="F501" t="s">
        <v>73</v>
      </c>
    </row>
    <row r="502" spans="1:6" x14ac:dyDescent="0.25">
      <c r="A502" t="s">
        <v>90</v>
      </c>
      <c r="B502" t="s">
        <v>38</v>
      </c>
      <c r="C502" t="s">
        <v>38</v>
      </c>
      <c r="D502" s="1">
        <v>44197</v>
      </c>
      <c r="E502">
        <v>17746</v>
      </c>
      <c r="F502" t="s">
        <v>73</v>
      </c>
    </row>
    <row r="503" spans="1:6" x14ac:dyDescent="0.25">
      <c r="A503" t="s">
        <v>90</v>
      </c>
      <c r="B503" t="s">
        <v>38</v>
      </c>
      <c r="C503" t="s">
        <v>38</v>
      </c>
      <c r="D503" s="1">
        <v>43831</v>
      </c>
      <c r="E503">
        <v>15806</v>
      </c>
      <c r="F503" t="s">
        <v>73</v>
      </c>
    </row>
    <row r="504" spans="1:6" x14ac:dyDescent="0.25">
      <c r="A504" t="s">
        <v>90</v>
      </c>
      <c r="B504" t="s">
        <v>38</v>
      </c>
      <c r="C504" t="s">
        <v>38</v>
      </c>
      <c r="D504" s="1">
        <v>43466</v>
      </c>
      <c r="E504">
        <v>21178</v>
      </c>
      <c r="F504" t="s">
        <v>73</v>
      </c>
    </row>
    <row r="505" spans="1:6" x14ac:dyDescent="0.25">
      <c r="A505" t="s">
        <v>90</v>
      </c>
      <c r="B505" t="s">
        <v>38</v>
      </c>
      <c r="C505" t="s">
        <v>38</v>
      </c>
      <c r="D505" s="1">
        <v>43101</v>
      </c>
      <c r="E505">
        <v>18350</v>
      </c>
      <c r="F505" t="s">
        <v>73</v>
      </c>
    </row>
    <row r="506" spans="1:6" x14ac:dyDescent="0.25">
      <c r="A506" t="s">
        <v>41</v>
      </c>
      <c r="B506" t="s">
        <v>38</v>
      </c>
      <c r="C506" t="s">
        <v>38</v>
      </c>
      <c r="D506" s="1">
        <v>44927</v>
      </c>
      <c r="E506">
        <v>11090</v>
      </c>
      <c r="F506" t="s">
        <v>73</v>
      </c>
    </row>
    <row r="507" spans="1:6" x14ac:dyDescent="0.25">
      <c r="A507" t="s">
        <v>41</v>
      </c>
      <c r="B507" t="s">
        <v>38</v>
      </c>
      <c r="C507" t="s">
        <v>38</v>
      </c>
      <c r="D507" s="1">
        <v>44562</v>
      </c>
      <c r="E507">
        <v>10412</v>
      </c>
      <c r="F507" t="s">
        <v>73</v>
      </c>
    </row>
    <row r="508" spans="1:6" x14ac:dyDescent="0.25">
      <c r="A508" t="s">
        <v>41</v>
      </c>
      <c r="B508" t="s">
        <v>38</v>
      </c>
      <c r="C508" t="s">
        <v>38</v>
      </c>
      <c r="D508" s="1">
        <v>44197</v>
      </c>
      <c r="E508">
        <v>9106</v>
      </c>
      <c r="F508" t="s">
        <v>73</v>
      </c>
    </row>
    <row r="509" spans="1:6" x14ac:dyDescent="0.25">
      <c r="A509" t="s">
        <v>41</v>
      </c>
      <c r="B509" t="s">
        <v>38</v>
      </c>
      <c r="C509" t="s">
        <v>38</v>
      </c>
      <c r="D509" s="1">
        <v>43831</v>
      </c>
      <c r="E509">
        <v>7258</v>
      </c>
      <c r="F509" t="s">
        <v>73</v>
      </c>
    </row>
    <row r="510" spans="1:6" x14ac:dyDescent="0.25">
      <c r="A510" t="s">
        <v>41</v>
      </c>
      <c r="B510" t="s">
        <v>38</v>
      </c>
      <c r="C510" t="s">
        <v>38</v>
      </c>
      <c r="D510" s="1">
        <v>43466</v>
      </c>
      <c r="E510">
        <v>10592</v>
      </c>
      <c r="F510" t="s">
        <v>73</v>
      </c>
    </row>
    <row r="511" spans="1:6" x14ac:dyDescent="0.25">
      <c r="A511" t="s">
        <v>41</v>
      </c>
      <c r="B511" t="s">
        <v>38</v>
      </c>
      <c r="C511" t="s">
        <v>38</v>
      </c>
      <c r="D511" s="1">
        <v>43101</v>
      </c>
      <c r="E511">
        <v>11568</v>
      </c>
      <c r="F511" t="s">
        <v>73</v>
      </c>
    </row>
    <row r="512" spans="1:6" x14ac:dyDescent="0.25">
      <c r="A512" t="s">
        <v>40</v>
      </c>
      <c r="B512" t="s">
        <v>38</v>
      </c>
      <c r="C512" t="s">
        <v>38</v>
      </c>
      <c r="D512" s="1">
        <v>44927</v>
      </c>
      <c r="E512">
        <v>233078</v>
      </c>
      <c r="F512" t="s">
        <v>73</v>
      </c>
    </row>
    <row r="513" spans="1:6" x14ac:dyDescent="0.25">
      <c r="A513" t="s">
        <v>40</v>
      </c>
      <c r="B513" t="s">
        <v>38</v>
      </c>
      <c r="C513" t="s">
        <v>38</v>
      </c>
      <c r="D513" s="1">
        <v>44562</v>
      </c>
      <c r="E513">
        <v>206633</v>
      </c>
      <c r="F513" t="s">
        <v>73</v>
      </c>
    </row>
    <row r="514" spans="1:6" x14ac:dyDescent="0.25">
      <c r="A514" t="s">
        <v>40</v>
      </c>
      <c r="B514" t="s">
        <v>38</v>
      </c>
      <c r="C514" t="s">
        <v>38</v>
      </c>
      <c r="D514" s="1">
        <v>44197</v>
      </c>
      <c r="E514">
        <v>230061</v>
      </c>
      <c r="F514" t="s">
        <v>73</v>
      </c>
    </row>
    <row r="515" spans="1:6" x14ac:dyDescent="0.25">
      <c r="A515" t="s">
        <v>40</v>
      </c>
      <c r="B515" t="s">
        <v>38</v>
      </c>
      <c r="C515" t="s">
        <v>38</v>
      </c>
      <c r="D515" s="1">
        <v>43831</v>
      </c>
      <c r="E515">
        <v>184320</v>
      </c>
      <c r="F515" t="s">
        <v>73</v>
      </c>
    </row>
    <row r="516" spans="1:6" x14ac:dyDescent="0.25">
      <c r="A516" t="s">
        <v>40</v>
      </c>
      <c r="B516" t="s">
        <v>38</v>
      </c>
      <c r="C516" t="s">
        <v>38</v>
      </c>
      <c r="D516" s="1">
        <v>43466</v>
      </c>
      <c r="E516">
        <v>208099</v>
      </c>
      <c r="F516" t="s">
        <v>73</v>
      </c>
    </row>
    <row r="517" spans="1:6" x14ac:dyDescent="0.25">
      <c r="A517" t="s">
        <v>40</v>
      </c>
      <c r="B517" t="s">
        <v>38</v>
      </c>
      <c r="C517" t="s">
        <v>38</v>
      </c>
      <c r="D517" s="1">
        <v>43101</v>
      </c>
      <c r="E517">
        <v>121940</v>
      </c>
      <c r="F517" t="s">
        <v>73</v>
      </c>
    </row>
    <row r="518" spans="1:6" x14ac:dyDescent="0.25">
      <c r="A518" t="s">
        <v>42</v>
      </c>
      <c r="B518" t="s">
        <v>38</v>
      </c>
      <c r="C518" t="s">
        <v>38</v>
      </c>
      <c r="D518" s="1">
        <v>44927</v>
      </c>
      <c r="E518">
        <v>274372</v>
      </c>
      <c r="F518" t="s">
        <v>73</v>
      </c>
    </row>
    <row r="519" spans="1:6" x14ac:dyDescent="0.25">
      <c r="A519" t="s">
        <v>42</v>
      </c>
      <c r="B519" t="s">
        <v>38</v>
      </c>
      <c r="C519" t="s">
        <v>38</v>
      </c>
      <c r="D519" s="1">
        <v>44562</v>
      </c>
      <c r="E519">
        <v>243812</v>
      </c>
      <c r="F519" t="s">
        <v>73</v>
      </c>
    </row>
    <row r="520" spans="1:6" x14ac:dyDescent="0.25">
      <c r="A520" t="s">
        <v>42</v>
      </c>
      <c r="B520" t="s">
        <v>38</v>
      </c>
      <c r="C520" t="s">
        <v>38</v>
      </c>
      <c r="D520" s="1">
        <v>44197</v>
      </c>
      <c r="E520">
        <v>269194</v>
      </c>
      <c r="F520" t="s">
        <v>73</v>
      </c>
    </row>
    <row r="521" spans="1:6" x14ac:dyDescent="0.25">
      <c r="A521" t="s">
        <v>42</v>
      </c>
      <c r="B521" t="s">
        <v>38</v>
      </c>
      <c r="C521" t="s">
        <v>38</v>
      </c>
      <c r="D521" s="1">
        <v>43831</v>
      </c>
      <c r="E521">
        <v>213313</v>
      </c>
      <c r="F521" t="s">
        <v>73</v>
      </c>
    </row>
    <row r="522" spans="1:6" x14ac:dyDescent="0.25">
      <c r="A522" t="s">
        <v>42</v>
      </c>
      <c r="B522" t="s">
        <v>38</v>
      </c>
      <c r="C522" t="s">
        <v>38</v>
      </c>
      <c r="D522" s="1">
        <v>43466</v>
      </c>
      <c r="E522">
        <v>265038</v>
      </c>
      <c r="F522" t="s">
        <v>73</v>
      </c>
    </row>
    <row r="523" spans="1:6" x14ac:dyDescent="0.25">
      <c r="A523" t="s">
        <v>42</v>
      </c>
      <c r="B523" t="s">
        <v>38</v>
      </c>
      <c r="C523" t="s">
        <v>38</v>
      </c>
      <c r="D523" s="1">
        <v>43101</v>
      </c>
      <c r="E523">
        <v>181152</v>
      </c>
      <c r="F523" t="s">
        <v>73</v>
      </c>
    </row>
    <row r="524" spans="1:6" x14ac:dyDescent="0.25">
      <c r="A524" t="s">
        <v>91</v>
      </c>
      <c r="B524" t="s">
        <v>38</v>
      </c>
      <c r="C524" t="s">
        <v>38</v>
      </c>
      <c r="D524" s="1">
        <v>44927</v>
      </c>
      <c r="E524">
        <v>1247</v>
      </c>
      <c r="F524" t="s">
        <v>73</v>
      </c>
    </row>
    <row r="525" spans="1:6" x14ac:dyDescent="0.25">
      <c r="A525" t="s">
        <v>91</v>
      </c>
      <c r="B525" t="s">
        <v>38</v>
      </c>
      <c r="C525" t="s">
        <v>38</v>
      </c>
      <c r="D525" s="1">
        <v>44562</v>
      </c>
      <c r="E525">
        <v>866</v>
      </c>
      <c r="F525" t="s">
        <v>73</v>
      </c>
    </row>
    <row r="526" spans="1:6" x14ac:dyDescent="0.25">
      <c r="A526" t="s">
        <v>91</v>
      </c>
      <c r="B526" t="s">
        <v>38</v>
      </c>
      <c r="C526" t="s">
        <v>38</v>
      </c>
      <c r="D526" s="1">
        <v>44197</v>
      </c>
      <c r="E526">
        <v>1398</v>
      </c>
      <c r="F526" t="s">
        <v>73</v>
      </c>
    </row>
    <row r="527" spans="1:6" x14ac:dyDescent="0.25">
      <c r="A527" t="s">
        <v>91</v>
      </c>
      <c r="B527" t="s">
        <v>38</v>
      </c>
      <c r="C527" t="s">
        <v>38</v>
      </c>
      <c r="D527" s="1">
        <v>43831</v>
      </c>
      <c r="E527">
        <v>4120</v>
      </c>
      <c r="F527" t="s">
        <v>73</v>
      </c>
    </row>
    <row r="528" spans="1:6" x14ac:dyDescent="0.25">
      <c r="A528" t="s">
        <v>91</v>
      </c>
      <c r="B528" t="s">
        <v>38</v>
      </c>
      <c r="C528" t="s">
        <v>38</v>
      </c>
      <c r="D528" s="1">
        <v>43466</v>
      </c>
      <c r="E528">
        <v>4468</v>
      </c>
      <c r="F528" t="s">
        <v>73</v>
      </c>
    </row>
    <row r="529" spans="1:6" x14ac:dyDescent="0.25">
      <c r="A529" t="s">
        <v>91</v>
      </c>
      <c r="B529" t="s">
        <v>38</v>
      </c>
      <c r="C529" t="s">
        <v>38</v>
      </c>
      <c r="D529" s="1">
        <v>43101</v>
      </c>
      <c r="E529">
        <v>1524</v>
      </c>
      <c r="F529" t="s">
        <v>73</v>
      </c>
    </row>
    <row r="530" spans="1:6" x14ac:dyDescent="0.25">
      <c r="A530" t="s">
        <v>92</v>
      </c>
      <c r="B530" t="s">
        <v>38</v>
      </c>
      <c r="C530" t="s">
        <v>38</v>
      </c>
      <c r="D530" s="1">
        <v>44927</v>
      </c>
      <c r="E530">
        <v>3514</v>
      </c>
      <c r="F530" t="s">
        <v>73</v>
      </c>
    </row>
    <row r="531" spans="1:6" x14ac:dyDescent="0.25">
      <c r="A531" t="s">
        <v>92</v>
      </c>
      <c r="B531" t="s">
        <v>38</v>
      </c>
      <c r="C531" t="s">
        <v>38</v>
      </c>
      <c r="D531" s="1">
        <v>44562</v>
      </c>
      <c r="E531">
        <v>13950</v>
      </c>
      <c r="F531" t="s">
        <v>73</v>
      </c>
    </row>
    <row r="532" spans="1:6" x14ac:dyDescent="0.25">
      <c r="A532" t="s">
        <v>92</v>
      </c>
      <c r="B532" t="s">
        <v>38</v>
      </c>
      <c r="C532" t="s">
        <v>38</v>
      </c>
      <c r="D532" s="1">
        <v>44197</v>
      </c>
      <c r="E532">
        <v>28278</v>
      </c>
      <c r="F532" t="s">
        <v>73</v>
      </c>
    </row>
    <row r="533" spans="1:6" x14ac:dyDescent="0.25">
      <c r="A533" t="s">
        <v>92</v>
      </c>
      <c r="B533" t="s">
        <v>38</v>
      </c>
      <c r="C533" t="s">
        <v>38</v>
      </c>
      <c r="D533" s="1">
        <v>43831</v>
      </c>
      <c r="E533">
        <v>48162</v>
      </c>
      <c r="F533" t="s">
        <v>73</v>
      </c>
    </row>
    <row r="534" spans="1:6" x14ac:dyDescent="0.25">
      <c r="A534" t="s">
        <v>92</v>
      </c>
      <c r="B534" t="s">
        <v>38</v>
      </c>
      <c r="C534" t="s">
        <v>38</v>
      </c>
      <c r="D534" s="1">
        <v>43466</v>
      </c>
      <c r="E534">
        <v>54075</v>
      </c>
      <c r="F534" t="s">
        <v>73</v>
      </c>
    </row>
    <row r="535" spans="1:6" x14ac:dyDescent="0.25">
      <c r="A535" t="s">
        <v>92</v>
      </c>
      <c r="B535" t="s">
        <v>38</v>
      </c>
      <c r="C535" t="s">
        <v>38</v>
      </c>
      <c r="D535" s="1">
        <v>43101</v>
      </c>
      <c r="E535">
        <v>40425</v>
      </c>
      <c r="F535" t="s">
        <v>73</v>
      </c>
    </row>
    <row r="536" spans="1:6" x14ac:dyDescent="0.25">
      <c r="A536" t="s">
        <v>93</v>
      </c>
      <c r="B536" t="s">
        <v>38</v>
      </c>
      <c r="C536" t="s">
        <v>38</v>
      </c>
      <c r="D536" s="1">
        <v>44927</v>
      </c>
      <c r="E536">
        <v>86572</v>
      </c>
      <c r="F536" t="s">
        <v>73</v>
      </c>
    </row>
    <row r="537" spans="1:6" x14ac:dyDescent="0.25">
      <c r="A537" t="s">
        <v>93</v>
      </c>
      <c r="B537" t="s">
        <v>38</v>
      </c>
      <c r="C537" t="s">
        <v>38</v>
      </c>
      <c r="D537" s="1">
        <v>44562</v>
      </c>
      <c r="E537">
        <v>94593</v>
      </c>
      <c r="F537" t="s">
        <v>73</v>
      </c>
    </row>
    <row r="538" spans="1:6" x14ac:dyDescent="0.25">
      <c r="A538" t="s">
        <v>93</v>
      </c>
      <c r="B538" t="s">
        <v>38</v>
      </c>
      <c r="C538" t="s">
        <v>38</v>
      </c>
      <c r="D538" s="1">
        <v>44197</v>
      </c>
      <c r="E538">
        <v>318992</v>
      </c>
      <c r="F538" t="s">
        <v>73</v>
      </c>
    </row>
    <row r="539" spans="1:6" x14ac:dyDescent="0.25">
      <c r="A539" t="s">
        <v>93</v>
      </c>
      <c r="B539" t="s">
        <v>38</v>
      </c>
      <c r="C539" t="s">
        <v>38</v>
      </c>
      <c r="D539" s="1">
        <v>43831</v>
      </c>
      <c r="E539">
        <v>300267</v>
      </c>
      <c r="F539" t="s">
        <v>73</v>
      </c>
    </row>
    <row r="540" spans="1:6" x14ac:dyDescent="0.25">
      <c r="A540" t="s">
        <v>93</v>
      </c>
      <c r="B540" t="s">
        <v>38</v>
      </c>
      <c r="C540" t="s">
        <v>38</v>
      </c>
      <c r="D540" s="1">
        <v>43466</v>
      </c>
      <c r="E540">
        <v>86080</v>
      </c>
      <c r="F540" t="s">
        <v>73</v>
      </c>
    </row>
    <row r="541" spans="1:6" x14ac:dyDescent="0.25">
      <c r="A541" t="s">
        <v>93</v>
      </c>
      <c r="B541" t="s">
        <v>38</v>
      </c>
      <c r="C541" t="s">
        <v>38</v>
      </c>
      <c r="D541" s="1">
        <v>43101</v>
      </c>
      <c r="E541">
        <v>68551</v>
      </c>
      <c r="F541" t="s">
        <v>73</v>
      </c>
    </row>
    <row r="542" spans="1:6" x14ac:dyDescent="0.25">
      <c r="A542" t="s">
        <v>43</v>
      </c>
      <c r="B542" t="s">
        <v>38</v>
      </c>
      <c r="C542" t="s">
        <v>38</v>
      </c>
      <c r="D542" s="1">
        <v>44927</v>
      </c>
      <c r="E542">
        <v>219414</v>
      </c>
      <c r="F542" t="s">
        <v>73</v>
      </c>
    </row>
    <row r="543" spans="1:6" x14ac:dyDescent="0.25">
      <c r="A543" t="s">
        <v>43</v>
      </c>
      <c r="B543" t="s">
        <v>38</v>
      </c>
      <c r="C543" t="s">
        <v>38</v>
      </c>
      <c r="D543" s="1">
        <v>44562</v>
      </c>
      <c r="E543">
        <v>205677</v>
      </c>
      <c r="F543" t="s">
        <v>73</v>
      </c>
    </row>
    <row r="544" spans="1:6" x14ac:dyDescent="0.25">
      <c r="A544" t="s">
        <v>43</v>
      </c>
      <c r="B544" t="s">
        <v>38</v>
      </c>
      <c r="C544" t="s">
        <v>38</v>
      </c>
      <c r="D544" s="1">
        <v>44197</v>
      </c>
      <c r="E544">
        <v>0</v>
      </c>
      <c r="F544" t="s">
        <v>73</v>
      </c>
    </row>
    <row r="545" spans="1:6" x14ac:dyDescent="0.25">
      <c r="A545" t="s">
        <v>43</v>
      </c>
      <c r="B545" t="s">
        <v>38</v>
      </c>
      <c r="C545" t="s">
        <v>38</v>
      </c>
      <c r="D545" s="1">
        <v>43831</v>
      </c>
      <c r="E545">
        <v>0</v>
      </c>
      <c r="F545" t="s">
        <v>73</v>
      </c>
    </row>
    <row r="546" spans="1:6" x14ac:dyDescent="0.25">
      <c r="A546" t="s">
        <v>43</v>
      </c>
      <c r="B546" t="s">
        <v>38</v>
      </c>
      <c r="C546" t="s">
        <v>38</v>
      </c>
      <c r="D546" s="1">
        <v>43466</v>
      </c>
      <c r="E546">
        <v>0</v>
      </c>
      <c r="F546" t="s">
        <v>73</v>
      </c>
    </row>
    <row r="547" spans="1:6" x14ac:dyDescent="0.25">
      <c r="A547" t="s">
        <v>43</v>
      </c>
      <c r="B547" t="s">
        <v>38</v>
      </c>
      <c r="C547" t="s">
        <v>38</v>
      </c>
      <c r="D547" s="1">
        <v>43101</v>
      </c>
      <c r="E547">
        <v>0</v>
      </c>
      <c r="F547" t="s">
        <v>73</v>
      </c>
    </row>
    <row r="548" spans="1:6" x14ac:dyDescent="0.25">
      <c r="A548" t="s">
        <v>94</v>
      </c>
      <c r="B548" t="s">
        <v>38</v>
      </c>
      <c r="C548" t="s">
        <v>38</v>
      </c>
      <c r="D548" s="1">
        <v>44927</v>
      </c>
      <c r="E548">
        <v>310747</v>
      </c>
      <c r="F548" t="s">
        <v>73</v>
      </c>
    </row>
    <row r="549" spans="1:6" x14ac:dyDescent="0.25">
      <c r="A549" t="s">
        <v>94</v>
      </c>
      <c r="B549" t="s">
        <v>38</v>
      </c>
      <c r="C549" t="s">
        <v>38</v>
      </c>
      <c r="D549" s="1">
        <v>44562</v>
      </c>
      <c r="E549">
        <v>315086</v>
      </c>
      <c r="F549" t="s">
        <v>73</v>
      </c>
    </row>
    <row r="550" spans="1:6" x14ac:dyDescent="0.25">
      <c r="A550" t="s">
        <v>94</v>
      </c>
      <c r="B550" t="s">
        <v>38</v>
      </c>
      <c r="C550" t="s">
        <v>38</v>
      </c>
      <c r="D550" s="1">
        <v>44197</v>
      </c>
      <c r="E550">
        <v>348668</v>
      </c>
      <c r="F550" t="s">
        <v>73</v>
      </c>
    </row>
    <row r="551" spans="1:6" x14ac:dyDescent="0.25">
      <c r="A551" t="s">
        <v>94</v>
      </c>
      <c r="B551" t="s">
        <v>38</v>
      </c>
      <c r="C551" t="s">
        <v>38</v>
      </c>
      <c r="D551" s="1">
        <v>43831</v>
      </c>
      <c r="E551">
        <v>352549</v>
      </c>
      <c r="F551" t="s">
        <v>73</v>
      </c>
    </row>
    <row r="552" spans="1:6" x14ac:dyDescent="0.25">
      <c r="A552" t="s">
        <v>94</v>
      </c>
      <c r="B552" t="s">
        <v>38</v>
      </c>
      <c r="C552" t="s">
        <v>38</v>
      </c>
      <c r="D552" s="1">
        <v>43466</v>
      </c>
      <c r="E552">
        <v>144623</v>
      </c>
      <c r="F552" t="s">
        <v>73</v>
      </c>
    </row>
    <row r="553" spans="1:6" x14ac:dyDescent="0.25">
      <c r="A553" t="s">
        <v>94</v>
      </c>
      <c r="B553" t="s">
        <v>38</v>
      </c>
      <c r="C553" t="s">
        <v>38</v>
      </c>
      <c r="D553" s="1">
        <v>43101</v>
      </c>
      <c r="E553">
        <v>110500</v>
      </c>
      <c r="F553" t="s">
        <v>73</v>
      </c>
    </row>
    <row r="554" spans="1:6" x14ac:dyDescent="0.25">
      <c r="A554" t="s">
        <v>45</v>
      </c>
      <c r="B554" t="s">
        <v>38</v>
      </c>
      <c r="C554" t="s">
        <v>38</v>
      </c>
      <c r="D554" s="1">
        <v>44927</v>
      </c>
      <c r="E554">
        <v>585119</v>
      </c>
      <c r="F554" t="s">
        <v>73</v>
      </c>
    </row>
    <row r="555" spans="1:6" x14ac:dyDescent="0.25">
      <c r="A555" t="s">
        <v>45</v>
      </c>
      <c r="B555" t="s">
        <v>38</v>
      </c>
      <c r="C555" t="s">
        <v>38</v>
      </c>
      <c r="D555" s="1">
        <v>44562</v>
      </c>
      <c r="E555">
        <v>558898</v>
      </c>
      <c r="F555" t="s">
        <v>73</v>
      </c>
    </row>
    <row r="556" spans="1:6" x14ac:dyDescent="0.25">
      <c r="A556" t="s">
        <v>45</v>
      </c>
      <c r="B556" t="s">
        <v>38</v>
      </c>
      <c r="C556" t="s">
        <v>38</v>
      </c>
      <c r="D556" s="1">
        <v>44197</v>
      </c>
      <c r="E556">
        <v>617862</v>
      </c>
      <c r="F556" t="s">
        <v>73</v>
      </c>
    </row>
    <row r="557" spans="1:6" x14ac:dyDescent="0.25">
      <c r="A557" t="s">
        <v>45</v>
      </c>
      <c r="B557" t="s">
        <v>38</v>
      </c>
      <c r="C557" t="s">
        <v>38</v>
      </c>
      <c r="D557" s="1">
        <v>43831</v>
      </c>
      <c r="E557">
        <v>585862</v>
      </c>
      <c r="F557" t="s">
        <v>73</v>
      </c>
    </row>
    <row r="558" spans="1:6" x14ac:dyDescent="0.25">
      <c r="A558" t="s">
        <v>45</v>
      </c>
      <c r="B558" t="s">
        <v>38</v>
      </c>
      <c r="C558" t="s">
        <v>38</v>
      </c>
      <c r="D558" s="1">
        <v>43466</v>
      </c>
      <c r="E558">
        <v>409661</v>
      </c>
      <c r="F558" t="s">
        <v>73</v>
      </c>
    </row>
    <row r="559" spans="1:6" x14ac:dyDescent="0.25">
      <c r="A559" t="s">
        <v>45</v>
      </c>
      <c r="B559" t="s">
        <v>38</v>
      </c>
      <c r="C559" t="s">
        <v>38</v>
      </c>
      <c r="D559" s="1">
        <v>43101</v>
      </c>
      <c r="E559">
        <v>291652</v>
      </c>
      <c r="F559" t="s">
        <v>73</v>
      </c>
    </row>
    <row r="560" spans="1:6" x14ac:dyDescent="0.25">
      <c r="A560" t="s">
        <v>95</v>
      </c>
      <c r="B560" t="s">
        <v>38</v>
      </c>
      <c r="C560" t="s">
        <v>38</v>
      </c>
      <c r="D560" s="1">
        <v>44927</v>
      </c>
      <c r="E560">
        <v>223840</v>
      </c>
      <c r="F560" t="s">
        <v>73</v>
      </c>
    </row>
    <row r="561" spans="1:6" x14ac:dyDescent="0.25">
      <c r="A561" t="s">
        <v>95</v>
      </c>
      <c r="B561" t="s">
        <v>38</v>
      </c>
      <c r="C561" t="s">
        <v>38</v>
      </c>
      <c r="D561" s="1">
        <v>44562</v>
      </c>
      <c r="E561">
        <v>241712</v>
      </c>
      <c r="F561" t="s">
        <v>73</v>
      </c>
    </row>
    <row r="562" spans="1:6" x14ac:dyDescent="0.25">
      <c r="A562" t="s">
        <v>95</v>
      </c>
      <c r="B562" t="s">
        <v>38</v>
      </c>
      <c r="C562" t="s">
        <v>38</v>
      </c>
      <c r="D562" s="1">
        <v>44197</v>
      </c>
      <c r="E562">
        <v>243206</v>
      </c>
      <c r="F562" t="s">
        <v>73</v>
      </c>
    </row>
    <row r="563" spans="1:6" x14ac:dyDescent="0.25">
      <c r="A563" t="s">
        <v>95</v>
      </c>
      <c r="B563" t="s">
        <v>38</v>
      </c>
      <c r="C563" t="s">
        <v>38</v>
      </c>
      <c r="D563" s="1">
        <v>43831</v>
      </c>
      <c r="E563">
        <v>209525</v>
      </c>
      <c r="F563" t="s">
        <v>73</v>
      </c>
    </row>
    <row r="564" spans="1:6" x14ac:dyDescent="0.25">
      <c r="A564" t="s">
        <v>95</v>
      </c>
      <c r="B564" t="s">
        <v>38</v>
      </c>
      <c r="C564" t="s">
        <v>38</v>
      </c>
      <c r="D564" s="1">
        <v>43466</v>
      </c>
      <c r="E564">
        <v>220408</v>
      </c>
      <c r="F564" t="s">
        <v>73</v>
      </c>
    </row>
    <row r="565" spans="1:6" x14ac:dyDescent="0.25">
      <c r="A565" t="s">
        <v>95</v>
      </c>
      <c r="B565" t="s">
        <v>38</v>
      </c>
      <c r="C565" t="s">
        <v>38</v>
      </c>
      <c r="D565" s="1">
        <v>43101</v>
      </c>
      <c r="E565">
        <v>203657</v>
      </c>
      <c r="F565" t="s">
        <v>73</v>
      </c>
    </row>
    <row r="566" spans="1:6" x14ac:dyDescent="0.25">
      <c r="A566" t="s">
        <v>49</v>
      </c>
      <c r="B566" t="s">
        <v>38</v>
      </c>
      <c r="C566" t="s">
        <v>38</v>
      </c>
      <c r="D566" s="1">
        <v>44927</v>
      </c>
      <c r="E566">
        <v>43680</v>
      </c>
      <c r="F566" t="s">
        <v>73</v>
      </c>
    </row>
    <row r="567" spans="1:6" x14ac:dyDescent="0.25">
      <c r="A567" t="s">
        <v>49</v>
      </c>
      <c r="B567" t="s">
        <v>38</v>
      </c>
      <c r="C567" t="s">
        <v>38</v>
      </c>
      <c r="D567" s="1">
        <v>44562</v>
      </c>
      <c r="E567">
        <v>44154</v>
      </c>
      <c r="F567" t="s">
        <v>73</v>
      </c>
    </row>
    <row r="568" spans="1:6" x14ac:dyDescent="0.25">
      <c r="A568" t="s">
        <v>49</v>
      </c>
      <c r="B568" t="s">
        <v>38</v>
      </c>
      <c r="C568" t="s">
        <v>38</v>
      </c>
      <c r="D568" s="1">
        <v>44197</v>
      </c>
      <c r="E568">
        <v>41267</v>
      </c>
      <c r="F568" t="s">
        <v>73</v>
      </c>
    </row>
    <row r="569" spans="1:6" x14ac:dyDescent="0.25">
      <c r="A569" t="s">
        <v>49</v>
      </c>
      <c r="B569" t="s">
        <v>38</v>
      </c>
      <c r="C569" t="s">
        <v>38</v>
      </c>
      <c r="D569" s="1">
        <v>43831</v>
      </c>
      <c r="E569">
        <v>35884</v>
      </c>
      <c r="F569" t="s">
        <v>73</v>
      </c>
    </row>
    <row r="570" spans="1:6" x14ac:dyDescent="0.25">
      <c r="A570" t="s">
        <v>49</v>
      </c>
      <c r="B570" t="s">
        <v>38</v>
      </c>
      <c r="C570" t="s">
        <v>38</v>
      </c>
      <c r="D570" s="1">
        <v>43466</v>
      </c>
      <c r="E570">
        <v>0</v>
      </c>
      <c r="F570" t="s">
        <v>73</v>
      </c>
    </row>
    <row r="571" spans="1:6" x14ac:dyDescent="0.25">
      <c r="A571" t="s">
        <v>49</v>
      </c>
      <c r="B571" t="s">
        <v>38</v>
      </c>
      <c r="C571" t="s">
        <v>38</v>
      </c>
      <c r="D571" s="1">
        <v>43101</v>
      </c>
      <c r="E571">
        <v>0</v>
      </c>
      <c r="F571" t="s">
        <v>73</v>
      </c>
    </row>
    <row r="572" spans="1:6" x14ac:dyDescent="0.25">
      <c r="A572" t="s">
        <v>96</v>
      </c>
      <c r="B572" t="s">
        <v>38</v>
      </c>
      <c r="C572" t="s">
        <v>38</v>
      </c>
      <c r="D572" s="1">
        <v>44927</v>
      </c>
      <c r="E572">
        <v>71098</v>
      </c>
      <c r="F572" t="s">
        <v>73</v>
      </c>
    </row>
    <row r="573" spans="1:6" x14ac:dyDescent="0.25">
      <c r="A573" t="s">
        <v>96</v>
      </c>
      <c r="B573" t="s">
        <v>38</v>
      </c>
      <c r="C573" t="s">
        <v>38</v>
      </c>
      <c r="D573" s="1">
        <v>44562</v>
      </c>
      <c r="E573">
        <v>42107</v>
      </c>
      <c r="F573" t="s">
        <v>73</v>
      </c>
    </row>
    <row r="574" spans="1:6" x14ac:dyDescent="0.25">
      <c r="A574" t="s">
        <v>96</v>
      </c>
      <c r="B574" t="s">
        <v>38</v>
      </c>
      <c r="C574" t="s">
        <v>38</v>
      </c>
      <c r="D574" s="1">
        <v>44197</v>
      </c>
      <c r="E574">
        <v>93979</v>
      </c>
      <c r="F574" t="s">
        <v>73</v>
      </c>
    </row>
    <row r="575" spans="1:6" x14ac:dyDescent="0.25">
      <c r="A575" t="s">
        <v>96</v>
      </c>
      <c r="B575" t="s">
        <v>38</v>
      </c>
      <c r="C575" t="s">
        <v>38</v>
      </c>
      <c r="D575" s="1">
        <v>43831</v>
      </c>
      <c r="E575">
        <v>100495</v>
      </c>
      <c r="F575" t="s">
        <v>73</v>
      </c>
    </row>
    <row r="576" spans="1:6" x14ac:dyDescent="0.25">
      <c r="A576" t="s">
        <v>96</v>
      </c>
      <c r="B576" t="s">
        <v>38</v>
      </c>
      <c r="C576" t="s">
        <v>38</v>
      </c>
      <c r="D576" s="1">
        <v>43466</v>
      </c>
      <c r="E576">
        <v>154068</v>
      </c>
      <c r="F576" t="s">
        <v>73</v>
      </c>
    </row>
    <row r="577" spans="1:6" x14ac:dyDescent="0.25">
      <c r="A577" t="s">
        <v>96</v>
      </c>
      <c r="B577" t="s">
        <v>38</v>
      </c>
      <c r="C577" t="s">
        <v>38</v>
      </c>
      <c r="D577" s="1">
        <v>43101</v>
      </c>
      <c r="E577">
        <v>54875</v>
      </c>
      <c r="F577" t="s">
        <v>73</v>
      </c>
    </row>
    <row r="578" spans="1:6" x14ac:dyDescent="0.25">
      <c r="A578" t="s">
        <v>51</v>
      </c>
      <c r="B578" t="s">
        <v>38</v>
      </c>
      <c r="C578" t="s">
        <v>38</v>
      </c>
      <c r="D578" s="1">
        <v>44927</v>
      </c>
      <c r="E578">
        <v>338618</v>
      </c>
      <c r="F578" t="s">
        <v>73</v>
      </c>
    </row>
    <row r="579" spans="1:6" x14ac:dyDescent="0.25">
      <c r="A579" t="s">
        <v>51</v>
      </c>
      <c r="B579" t="s">
        <v>38</v>
      </c>
      <c r="C579" t="s">
        <v>38</v>
      </c>
      <c r="D579" s="1">
        <v>44562</v>
      </c>
      <c r="E579">
        <v>327973</v>
      </c>
      <c r="F579" t="s">
        <v>73</v>
      </c>
    </row>
    <row r="580" spans="1:6" x14ac:dyDescent="0.25">
      <c r="A580" t="s">
        <v>51</v>
      </c>
      <c r="B580" t="s">
        <v>38</v>
      </c>
      <c r="C580" t="s">
        <v>38</v>
      </c>
      <c r="D580" s="1">
        <v>44197</v>
      </c>
      <c r="E580">
        <v>378452</v>
      </c>
      <c r="F580" t="s">
        <v>73</v>
      </c>
    </row>
    <row r="581" spans="1:6" x14ac:dyDescent="0.25">
      <c r="A581" t="s">
        <v>51</v>
      </c>
      <c r="B581" t="s">
        <v>38</v>
      </c>
      <c r="C581" t="s">
        <v>38</v>
      </c>
      <c r="D581" s="1">
        <v>43831</v>
      </c>
      <c r="E581">
        <v>345904</v>
      </c>
      <c r="F581" t="s">
        <v>73</v>
      </c>
    </row>
    <row r="582" spans="1:6" x14ac:dyDescent="0.25">
      <c r="A582" t="s">
        <v>51</v>
      </c>
      <c r="B582" t="s">
        <v>38</v>
      </c>
      <c r="C582" t="s">
        <v>38</v>
      </c>
      <c r="D582" s="1">
        <v>43466</v>
      </c>
      <c r="E582">
        <v>374476</v>
      </c>
      <c r="F582" t="s">
        <v>73</v>
      </c>
    </row>
    <row r="583" spans="1:6" x14ac:dyDescent="0.25">
      <c r="A583" t="s">
        <v>51</v>
      </c>
      <c r="B583" t="s">
        <v>38</v>
      </c>
      <c r="C583" t="s">
        <v>38</v>
      </c>
      <c r="D583" s="1">
        <v>43101</v>
      </c>
      <c r="E583">
        <v>258532</v>
      </c>
      <c r="F583" t="s">
        <v>73</v>
      </c>
    </row>
    <row r="584" spans="1:6" x14ac:dyDescent="0.25">
      <c r="A584" t="s">
        <v>97</v>
      </c>
      <c r="B584" t="s">
        <v>38</v>
      </c>
      <c r="C584" t="s">
        <v>38</v>
      </c>
      <c r="D584" s="1">
        <v>44927</v>
      </c>
      <c r="E584">
        <v>198718</v>
      </c>
      <c r="F584" t="s">
        <v>73</v>
      </c>
    </row>
    <row r="585" spans="1:6" x14ac:dyDescent="0.25">
      <c r="A585" t="s">
        <v>97</v>
      </c>
      <c r="B585" t="s">
        <v>38</v>
      </c>
      <c r="C585" t="s">
        <v>38</v>
      </c>
      <c r="D585" s="1">
        <v>44562</v>
      </c>
      <c r="E585">
        <v>185771</v>
      </c>
      <c r="F585" t="s">
        <v>73</v>
      </c>
    </row>
    <row r="586" spans="1:6" x14ac:dyDescent="0.25">
      <c r="A586" t="s">
        <v>97</v>
      </c>
      <c r="B586" t="s">
        <v>38</v>
      </c>
      <c r="C586" t="s">
        <v>38</v>
      </c>
      <c r="D586" s="1">
        <v>44197</v>
      </c>
      <c r="E586">
        <v>191669</v>
      </c>
      <c r="F586" t="s">
        <v>73</v>
      </c>
    </row>
    <row r="587" spans="1:6" x14ac:dyDescent="0.25">
      <c r="A587" t="s">
        <v>97</v>
      </c>
      <c r="B587" t="s">
        <v>38</v>
      </c>
      <c r="C587" t="s">
        <v>38</v>
      </c>
      <c r="D587" s="1">
        <v>43831</v>
      </c>
      <c r="E587">
        <v>173820</v>
      </c>
      <c r="F587" t="s">
        <v>73</v>
      </c>
    </row>
    <row r="588" spans="1:6" x14ac:dyDescent="0.25">
      <c r="A588" t="s">
        <v>97</v>
      </c>
      <c r="B588" t="s">
        <v>38</v>
      </c>
      <c r="C588" t="s">
        <v>38</v>
      </c>
      <c r="D588" s="1">
        <v>43466</v>
      </c>
      <c r="E588">
        <v>0</v>
      </c>
      <c r="F588" t="s">
        <v>73</v>
      </c>
    </row>
    <row r="589" spans="1:6" x14ac:dyDescent="0.25">
      <c r="A589" t="s">
        <v>97</v>
      </c>
      <c r="B589" t="s">
        <v>38</v>
      </c>
      <c r="C589" t="s">
        <v>38</v>
      </c>
      <c r="D589" s="1">
        <v>43101</v>
      </c>
      <c r="E589">
        <v>0</v>
      </c>
      <c r="F589" t="s">
        <v>73</v>
      </c>
    </row>
    <row r="590" spans="1:6" x14ac:dyDescent="0.25">
      <c r="A590" t="s">
        <v>98</v>
      </c>
      <c r="B590" t="s">
        <v>38</v>
      </c>
      <c r="C590" t="s">
        <v>38</v>
      </c>
      <c r="D590" s="1">
        <v>44927</v>
      </c>
      <c r="E590">
        <v>47783</v>
      </c>
      <c r="F590" t="s">
        <v>73</v>
      </c>
    </row>
    <row r="591" spans="1:6" x14ac:dyDescent="0.25">
      <c r="A591" t="s">
        <v>98</v>
      </c>
      <c r="B591" t="s">
        <v>38</v>
      </c>
      <c r="C591" t="s">
        <v>38</v>
      </c>
      <c r="D591" s="1">
        <v>44562</v>
      </c>
      <c r="E591">
        <v>45154</v>
      </c>
      <c r="F591" t="s">
        <v>73</v>
      </c>
    </row>
    <row r="592" spans="1:6" x14ac:dyDescent="0.25">
      <c r="A592" t="s">
        <v>98</v>
      </c>
      <c r="B592" t="s">
        <v>38</v>
      </c>
      <c r="C592" t="s">
        <v>38</v>
      </c>
      <c r="D592" s="1">
        <v>44197</v>
      </c>
      <c r="E592">
        <v>47741</v>
      </c>
      <c r="F592" t="s">
        <v>73</v>
      </c>
    </row>
    <row r="593" spans="1:6" x14ac:dyDescent="0.25">
      <c r="A593" t="s">
        <v>98</v>
      </c>
      <c r="B593" t="s">
        <v>38</v>
      </c>
      <c r="C593" t="s">
        <v>38</v>
      </c>
      <c r="D593" s="1">
        <v>43831</v>
      </c>
      <c r="E593">
        <v>46138</v>
      </c>
      <c r="F593" t="s">
        <v>73</v>
      </c>
    </row>
    <row r="594" spans="1:6" x14ac:dyDescent="0.25">
      <c r="A594" t="s">
        <v>98</v>
      </c>
      <c r="B594" t="s">
        <v>38</v>
      </c>
      <c r="C594" t="s">
        <v>38</v>
      </c>
      <c r="D594" s="1">
        <v>43466</v>
      </c>
      <c r="E594">
        <v>35185</v>
      </c>
      <c r="F594" t="s">
        <v>73</v>
      </c>
    </row>
    <row r="595" spans="1:6" x14ac:dyDescent="0.25">
      <c r="A595" t="s">
        <v>98</v>
      </c>
      <c r="B595" t="s">
        <v>38</v>
      </c>
      <c r="C595" t="s">
        <v>38</v>
      </c>
      <c r="D595" s="1">
        <v>43101</v>
      </c>
      <c r="E595">
        <v>33120</v>
      </c>
      <c r="F595" t="s">
        <v>73</v>
      </c>
    </row>
    <row r="596" spans="1:6" x14ac:dyDescent="0.25">
      <c r="A596" t="s">
        <v>99</v>
      </c>
      <c r="B596" t="s">
        <v>38</v>
      </c>
      <c r="C596" t="s">
        <v>38</v>
      </c>
      <c r="D596" s="1">
        <v>44927</v>
      </c>
      <c r="E596">
        <v>246501</v>
      </c>
      <c r="F596" t="s">
        <v>73</v>
      </c>
    </row>
    <row r="597" spans="1:6" x14ac:dyDescent="0.25">
      <c r="A597" t="s">
        <v>99</v>
      </c>
      <c r="B597" t="s">
        <v>38</v>
      </c>
      <c r="C597" t="s">
        <v>38</v>
      </c>
      <c r="D597" s="1">
        <v>44562</v>
      </c>
      <c r="E597">
        <v>230925</v>
      </c>
      <c r="F597" t="s">
        <v>73</v>
      </c>
    </row>
    <row r="598" spans="1:6" x14ac:dyDescent="0.25">
      <c r="A598" t="s">
        <v>99</v>
      </c>
      <c r="B598" t="s">
        <v>38</v>
      </c>
      <c r="C598" t="s">
        <v>38</v>
      </c>
      <c r="D598" s="1">
        <v>44197</v>
      </c>
      <c r="E598">
        <v>239410</v>
      </c>
      <c r="F598" t="s">
        <v>73</v>
      </c>
    </row>
    <row r="599" spans="1:6" x14ac:dyDescent="0.25">
      <c r="A599" t="s">
        <v>99</v>
      </c>
      <c r="B599" t="s">
        <v>38</v>
      </c>
      <c r="C599" t="s">
        <v>38</v>
      </c>
      <c r="D599" s="1">
        <v>43831</v>
      </c>
      <c r="E599">
        <v>219958</v>
      </c>
      <c r="F599" t="s">
        <v>73</v>
      </c>
    </row>
    <row r="600" spans="1:6" x14ac:dyDescent="0.25">
      <c r="A600" t="s">
        <v>99</v>
      </c>
      <c r="B600" t="s">
        <v>38</v>
      </c>
      <c r="C600" t="s">
        <v>38</v>
      </c>
      <c r="D600" s="1">
        <v>43466</v>
      </c>
      <c r="E600">
        <v>35185</v>
      </c>
      <c r="F600" t="s">
        <v>73</v>
      </c>
    </row>
    <row r="601" spans="1:6" x14ac:dyDescent="0.25">
      <c r="A601" t="s">
        <v>99</v>
      </c>
      <c r="B601" t="s">
        <v>38</v>
      </c>
      <c r="C601" t="s">
        <v>38</v>
      </c>
      <c r="D601" s="1">
        <v>43101</v>
      </c>
      <c r="E601">
        <v>33120</v>
      </c>
      <c r="F601" t="s">
        <v>73</v>
      </c>
    </row>
    <row r="602" spans="1:6" x14ac:dyDescent="0.25">
      <c r="A602" t="s">
        <v>55</v>
      </c>
      <c r="B602" t="s">
        <v>38</v>
      </c>
      <c r="C602" t="s">
        <v>38</v>
      </c>
      <c r="D602" s="1">
        <v>44927</v>
      </c>
      <c r="E602">
        <v>585119</v>
      </c>
      <c r="F602" t="s">
        <v>73</v>
      </c>
    </row>
    <row r="603" spans="1:6" x14ac:dyDescent="0.25">
      <c r="A603" t="s">
        <v>55</v>
      </c>
      <c r="B603" t="s">
        <v>38</v>
      </c>
      <c r="C603" t="s">
        <v>38</v>
      </c>
      <c r="D603" s="1">
        <v>44562</v>
      </c>
      <c r="E603">
        <v>558898</v>
      </c>
      <c r="F603" t="s">
        <v>73</v>
      </c>
    </row>
    <row r="604" spans="1:6" x14ac:dyDescent="0.25">
      <c r="A604" t="s">
        <v>55</v>
      </c>
      <c r="B604" t="s">
        <v>38</v>
      </c>
      <c r="C604" t="s">
        <v>38</v>
      </c>
      <c r="D604" s="1">
        <v>44197</v>
      </c>
      <c r="E604">
        <v>617862</v>
      </c>
      <c r="F604" t="s">
        <v>73</v>
      </c>
    </row>
    <row r="605" spans="1:6" x14ac:dyDescent="0.25">
      <c r="A605" t="s">
        <v>55</v>
      </c>
      <c r="B605" t="s">
        <v>38</v>
      </c>
      <c r="C605" t="s">
        <v>38</v>
      </c>
      <c r="D605" s="1">
        <v>43831</v>
      </c>
      <c r="E605">
        <v>585862</v>
      </c>
      <c r="F605" t="s">
        <v>73</v>
      </c>
    </row>
    <row r="606" spans="1:6" x14ac:dyDescent="0.25">
      <c r="A606" t="s">
        <v>55</v>
      </c>
      <c r="B606" t="s">
        <v>38</v>
      </c>
      <c r="C606" t="s">
        <v>38</v>
      </c>
      <c r="D606" s="1">
        <v>43466</v>
      </c>
      <c r="E606">
        <v>409661</v>
      </c>
      <c r="F606" t="s">
        <v>73</v>
      </c>
    </row>
    <row r="607" spans="1:6" x14ac:dyDescent="0.25">
      <c r="A607" t="s">
        <v>55</v>
      </c>
      <c r="B607" t="s">
        <v>38</v>
      </c>
      <c r="C607" t="s">
        <v>38</v>
      </c>
      <c r="D607" s="1">
        <v>43101</v>
      </c>
      <c r="E607">
        <v>291652</v>
      </c>
      <c r="F607" t="s">
        <v>73</v>
      </c>
    </row>
    <row r="608" spans="1:6" x14ac:dyDescent="0.25">
      <c r="A608" t="s">
        <v>58</v>
      </c>
      <c r="B608" t="s">
        <v>38</v>
      </c>
      <c r="C608" t="s">
        <v>38</v>
      </c>
      <c r="D608" s="1">
        <v>44927</v>
      </c>
      <c r="E608">
        <v>0</v>
      </c>
      <c r="F608" t="s">
        <v>73</v>
      </c>
    </row>
    <row r="609" spans="1:6" x14ac:dyDescent="0.25">
      <c r="A609" t="s">
        <v>58</v>
      </c>
      <c r="B609" t="s">
        <v>38</v>
      </c>
      <c r="C609" t="s">
        <v>38</v>
      </c>
      <c r="D609" s="1">
        <v>44562</v>
      </c>
      <c r="E609">
        <v>0</v>
      </c>
      <c r="F609" t="s">
        <v>73</v>
      </c>
    </row>
    <row r="610" spans="1:6" x14ac:dyDescent="0.25">
      <c r="A610" t="s">
        <v>58</v>
      </c>
      <c r="B610" t="s">
        <v>38</v>
      </c>
      <c r="C610" t="s">
        <v>38</v>
      </c>
      <c r="D610" s="1">
        <v>44197</v>
      </c>
      <c r="E610">
        <v>0</v>
      </c>
      <c r="F610" t="s">
        <v>73</v>
      </c>
    </row>
    <row r="611" spans="1:6" x14ac:dyDescent="0.25">
      <c r="A611" t="s">
        <v>58</v>
      </c>
      <c r="B611" t="s">
        <v>38</v>
      </c>
      <c r="C611" t="s">
        <v>38</v>
      </c>
      <c r="D611" s="1">
        <v>43831</v>
      </c>
      <c r="E611">
        <v>0</v>
      </c>
      <c r="F611" t="s">
        <v>73</v>
      </c>
    </row>
    <row r="612" spans="1:6" x14ac:dyDescent="0.25">
      <c r="A612" t="s">
        <v>58</v>
      </c>
      <c r="B612" t="s">
        <v>38</v>
      </c>
      <c r="C612" t="s">
        <v>38</v>
      </c>
      <c r="D612" s="1">
        <v>43466</v>
      </c>
      <c r="E612">
        <v>0</v>
      </c>
      <c r="F612" t="s">
        <v>73</v>
      </c>
    </row>
    <row r="613" spans="1:6" x14ac:dyDescent="0.25">
      <c r="A613" t="s">
        <v>58</v>
      </c>
      <c r="B613" t="s">
        <v>38</v>
      </c>
      <c r="C613" t="s">
        <v>38</v>
      </c>
      <c r="D613" s="1">
        <v>43101</v>
      </c>
      <c r="E613">
        <v>0</v>
      </c>
      <c r="F613" t="s">
        <v>73</v>
      </c>
    </row>
    <row r="614" spans="1:6" x14ac:dyDescent="0.25">
      <c r="A614" t="s">
        <v>60</v>
      </c>
      <c r="B614" t="s">
        <v>61</v>
      </c>
      <c r="C614" t="s">
        <v>61</v>
      </c>
      <c r="D614" s="1">
        <v>44927</v>
      </c>
      <c r="E614">
        <v>3873632</v>
      </c>
      <c r="F614" t="s">
        <v>73</v>
      </c>
    </row>
    <row r="615" spans="1:6" x14ac:dyDescent="0.25">
      <c r="A615" t="s">
        <v>60</v>
      </c>
      <c r="B615" t="s">
        <v>61</v>
      </c>
      <c r="C615" t="s">
        <v>61</v>
      </c>
      <c r="D615" s="1">
        <v>44562</v>
      </c>
      <c r="E615">
        <v>3751564</v>
      </c>
      <c r="F615" t="s">
        <v>73</v>
      </c>
    </row>
    <row r="616" spans="1:6" x14ac:dyDescent="0.25">
      <c r="A616" t="s">
        <v>60</v>
      </c>
      <c r="B616" t="s">
        <v>61</v>
      </c>
      <c r="C616" t="s">
        <v>61</v>
      </c>
      <c r="D616" s="1">
        <v>44197</v>
      </c>
      <c r="E616">
        <v>4134673</v>
      </c>
      <c r="F616" t="s">
        <v>73</v>
      </c>
    </row>
    <row r="617" spans="1:6" x14ac:dyDescent="0.25">
      <c r="A617" t="s">
        <v>60</v>
      </c>
      <c r="B617" t="s">
        <v>61</v>
      </c>
      <c r="C617" t="s">
        <v>61</v>
      </c>
      <c r="D617" s="1">
        <v>43831</v>
      </c>
      <c r="E617">
        <v>3841426</v>
      </c>
      <c r="F617" t="s">
        <v>73</v>
      </c>
    </row>
    <row r="618" spans="1:6" x14ac:dyDescent="0.25">
      <c r="A618" t="s">
        <v>60</v>
      </c>
      <c r="B618" t="s">
        <v>61</v>
      </c>
      <c r="C618" t="s">
        <v>61</v>
      </c>
      <c r="D618" s="1">
        <v>43466</v>
      </c>
      <c r="E618">
        <v>3593613</v>
      </c>
      <c r="F618" t="s">
        <v>73</v>
      </c>
    </row>
    <row r="619" spans="1:6" x14ac:dyDescent="0.25">
      <c r="A619" t="s">
        <v>60</v>
      </c>
      <c r="B619" t="s">
        <v>61</v>
      </c>
      <c r="C619" t="s">
        <v>61</v>
      </c>
      <c r="D619" s="1">
        <v>43101</v>
      </c>
      <c r="E619">
        <v>3498007</v>
      </c>
      <c r="F619" t="s">
        <v>73</v>
      </c>
    </row>
    <row r="620" spans="1:6" x14ac:dyDescent="0.25">
      <c r="A620" t="s">
        <v>62</v>
      </c>
      <c r="B620" t="s">
        <v>61</v>
      </c>
      <c r="C620" t="s">
        <v>61</v>
      </c>
      <c r="D620" s="1">
        <v>44927</v>
      </c>
      <c r="E620">
        <v>-2163411</v>
      </c>
      <c r="F620" t="s">
        <v>73</v>
      </c>
    </row>
    <row r="621" spans="1:6" x14ac:dyDescent="0.25">
      <c r="A621" t="s">
        <v>62</v>
      </c>
      <c r="B621" t="s">
        <v>61</v>
      </c>
      <c r="C621" t="s">
        <v>61</v>
      </c>
      <c r="D621" s="1">
        <v>44562</v>
      </c>
      <c r="E621">
        <v>-2071179</v>
      </c>
      <c r="F621" t="s">
        <v>73</v>
      </c>
    </row>
    <row r="622" spans="1:6" x14ac:dyDescent="0.25">
      <c r="A622" t="s">
        <v>62</v>
      </c>
      <c r="B622" t="s">
        <v>61</v>
      </c>
      <c r="C622" t="s">
        <v>61</v>
      </c>
      <c r="D622" s="1">
        <v>44197</v>
      </c>
      <c r="E622">
        <v>2499243</v>
      </c>
      <c r="F622" t="s">
        <v>73</v>
      </c>
    </row>
    <row r="623" spans="1:6" x14ac:dyDescent="0.25">
      <c r="A623" t="s">
        <v>62</v>
      </c>
      <c r="B623" t="s">
        <v>61</v>
      </c>
      <c r="C623" t="s">
        <v>61</v>
      </c>
      <c r="D623" s="1">
        <v>43831</v>
      </c>
      <c r="E623">
        <v>2270351</v>
      </c>
      <c r="F623" t="s">
        <v>73</v>
      </c>
    </row>
    <row r="624" spans="1:6" x14ac:dyDescent="0.25">
      <c r="A624" t="s">
        <v>62</v>
      </c>
      <c r="B624" t="s">
        <v>61</v>
      </c>
      <c r="C624" t="s">
        <v>61</v>
      </c>
      <c r="D624" s="1">
        <v>43466</v>
      </c>
      <c r="E624">
        <v>-2095527</v>
      </c>
      <c r="F624" t="s">
        <v>73</v>
      </c>
    </row>
    <row r="625" spans="1:6" x14ac:dyDescent="0.25">
      <c r="A625" t="s">
        <v>62</v>
      </c>
      <c r="B625" t="s">
        <v>61</v>
      </c>
      <c r="C625" t="s">
        <v>61</v>
      </c>
      <c r="D625" s="1">
        <v>43101</v>
      </c>
      <c r="E625">
        <v>-2030641</v>
      </c>
      <c r="F625" t="s">
        <v>73</v>
      </c>
    </row>
    <row r="626" spans="1:6" x14ac:dyDescent="0.25">
      <c r="A626" t="s">
        <v>100</v>
      </c>
      <c r="B626" t="s">
        <v>61</v>
      </c>
      <c r="C626" t="s">
        <v>61</v>
      </c>
      <c r="D626" s="1">
        <v>44927</v>
      </c>
      <c r="E626">
        <v>1710221</v>
      </c>
      <c r="F626" t="s">
        <v>73</v>
      </c>
    </row>
    <row r="627" spans="1:6" x14ac:dyDescent="0.25">
      <c r="A627" t="s">
        <v>100</v>
      </c>
      <c r="B627" t="s">
        <v>61</v>
      </c>
      <c r="C627" t="s">
        <v>61</v>
      </c>
      <c r="D627" s="1">
        <v>44562</v>
      </c>
      <c r="E627">
        <v>1680385</v>
      </c>
      <c r="F627" t="s">
        <v>73</v>
      </c>
    </row>
    <row r="628" spans="1:6" x14ac:dyDescent="0.25">
      <c r="A628" t="s">
        <v>100</v>
      </c>
      <c r="B628" t="s">
        <v>61</v>
      </c>
      <c r="C628" t="s">
        <v>61</v>
      </c>
      <c r="D628" s="1">
        <v>44197</v>
      </c>
      <c r="E628">
        <v>1635430</v>
      </c>
      <c r="F628" t="s">
        <v>73</v>
      </c>
    </row>
    <row r="629" spans="1:6" x14ac:dyDescent="0.25">
      <c r="A629" t="s">
        <v>100</v>
      </c>
      <c r="B629" t="s">
        <v>61</v>
      </c>
      <c r="C629" t="s">
        <v>61</v>
      </c>
      <c r="D629" s="1">
        <v>43831</v>
      </c>
      <c r="E629">
        <v>1571075</v>
      </c>
      <c r="F629" t="s">
        <v>73</v>
      </c>
    </row>
    <row r="630" spans="1:6" x14ac:dyDescent="0.25">
      <c r="A630" t="s">
        <v>100</v>
      </c>
      <c r="B630" t="s">
        <v>61</v>
      </c>
      <c r="C630" t="s">
        <v>61</v>
      </c>
      <c r="D630" s="1">
        <v>43466</v>
      </c>
      <c r="E630">
        <v>1498086</v>
      </c>
      <c r="F630" t="s">
        <v>73</v>
      </c>
    </row>
    <row r="631" spans="1:6" x14ac:dyDescent="0.25">
      <c r="A631" t="s">
        <v>100</v>
      </c>
      <c r="B631" t="s">
        <v>61</v>
      </c>
      <c r="C631" t="s">
        <v>61</v>
      </c>
      <c r="D631" s="1">
        <v>43101</v>
      </c>
      <c r="E631">
        <v>1467366</v>
      </c>
      <c r="F631" t="s">
        <v>73</v>
      </c>
    </row>
    <row r="632" spans="1:6" x14ac:dyDescent="0.25">
      <c r="A632" t="s">
        <v>101</v>
      </c>
      <c r="B632" t="s">
        <v>61</v>
      </c>
      <c r="C632" t="s">
        <v>61</v>
      </c>
      <c r="D632" s="1">
        <v>44927</v>
      </c>
      <c r="E632">
        <v>-513784</v>
      </c>
      <c r="F632" t="s">
        <v>73</v>
      </c>
    </row>
    <row r="633" spans="1:6" x14ac:dyDescent="0.25">
      <c r="A633" t="s">
        <v>101</v>
      </c>
      <c r="B633" t="s">
        <v>61</v>
      </c>
      <c r="C633" t="s">
        <v>61</v>
      </c>
      <c r="D633" s="1">
        <v>44562</v>
      </c>
      <c r="E633">
        <v>-491816</v>
      </c>
      <c r="F633" t="s">
        <v>73</v>
      </c>
    </row>
    <row r="634" spans="1:6" x14ac:dyDescent="0.25">
      <c r="A634" t="s">
        <v>101</v>
      </c>
      <c r="B634" t="s">
        <v>61</v>
      </c>
      <c r="C634" t="s">
        <v>61</v>
      </c>
      <c r="D634" s="1">
        <v>44197</v>
      </c>
      <c r="E634">
        <v>469969</v>
      </c>
      <c r="F634" t="s">
        <v>73</v>
      </c>
    </row>
    <row r="635" spans="1:6" x14ac:dyDescent="0.25">
      <c r="A635" t="s">
        <v>101</v>
      </c>
      <c r="B635" t="s">
        <v>61</v>
      </c>
      <c r="C635" t="s">
        <v>61</v>
      </c>
      <c r="D635" s="1">
        <v>43831</v>
      </c>
      <c r="E635">
        <v>459456</v>
      </c>
      <c r="F635" t="s">
        <v>73</v>
      </c>
    </row>
    <row r="636" spans="1:6" x14ac:dyDescent="0.25">
      <c r="A636" t="s">
        <v>101</v>
      </c>
      <c r="B636" t="s">
        <v>61</v>
      </c>
      <c r="C636" t="s">
        <v>61</v>
      </c>
      <c r="D636" s="1">
        <v>43466</v>
      </c>
      <c r="E636">
        <v>-402377</v>
      </c>
      <c r="F636" t="s">
        <v>73</v>
      </c>
    </row>
    <row r="637" spans="1:6" x14ac:dyDescent="0.25">
      <c r="A637" t="s">
        <v>101</v>
      </c>
      <c r="B637" t="s">
        <v>61</v>
      </c>
      <c r="C637" t="s">
        <v>61</v>
      </c>
      <c r="D637" s="1">
        <v>43101</v>
      </c>
      <c r="E637">
        <v>-353381</v>
      </c>
      <c r="F637" t="s">
        <v>73</v>
      </c>
    </row>
    <row r="638" spans="1:6" x14ac:dyDescent="0.25">
      <c r="A638" t="s">
        <v>102</v>
      </c>
      <c r="B638" t="s">
        <v>61</v>
      </c>
      <c r="C638" t="s">
        <v>61</v>
      </c>
      <c r="D638" s="1">
        <v>44927</v>
      </c>
      <c r="E638">
        <v>-7930</v>
      </c>
      <c r="F638" t="s">
        <v>73</v>
      </c>
    </row>
    <row r="639" spans="1:6" x14ac:dyDescent="0.25">
      <c r="A639" t="s">
        <v>102</v>
      </c>
      <c r="B639" t="s">
        <v>61</v>
      </c>
      <c r="C639" t="s">
        <v>61</v>
      </c>
      <c r="D639" s="1">
        <v>44562</v>
      </c>
      <c r="E639">
        <v>-7489</v>
      </c>
      <c r="F639" t="s">
        <v>73</v>
      </c>
    </row>
    <row r="640" spans="1:6" x14ac:dyDescent="0.25">
      <c r="A640" t="s">
        <v>102</v>
      </c>
      <c r="B640" t="s">
        <v>61</v>
      </c>
      <c r="C640" t="s">
        <v>61</v>
      </c>
      <c r="D640" s="1">
        <v>44197</v>
      </c>
      <c r="E640">
        <v>6967</v>
      </c>
      <c r="F640" t="s">
        <v>73</v>
      </c>
    </row>
    <row r="641" spans="1:6" x14ac:dyDescent="0.25">
      <c r="A641" t="s">
        <v>102</v>
      </c>
      <c r="B641" t="s">
        <v>61</v>
      </c>
      <c r="C641" t="s">
        <v>61</v>
      </c>
      <c r="D641" s="1">
        <v>43831</v>
      </c>
      <c r="E641">
        <v>6429</v>
      </c>
      <c r="F641" t="s">
        <v>73</v>
      </c>
    </row>
    <row r="642" spans="1:6" x14ac:dyDescent="0.25">
      <c r="A642" t="s">
        <v>102</v>
      </c>
      <c r="B642" t="s">
        <v>61</v>
      </c>
      <c r="C642" t="s">
        <v>61</v>
      </c>
      <c r="D642" s="1">
        <v>43466</v>
      </c>
      <c r="E642">
        <v>-6665</v>
      </c>
      <c r="F642" t="s">
        <v>73</v>
      </c>
    </row>
    <row r="643" spans="1:6" x14ac:dyDescent="0.25">
      <c r="A643" t="s">
        <v>102</v>
      </c>
      <c r="B643" t="s">
        <v>61</v>
      </c>
      <c r="C643" t="s">
        <v>61</v>
      </c>
      <c r="D643" s="1">
        <v>43101</v>
      </c>
      <c r="E643">
        <v>-5269</v>
      </c>
      <c r="F643" t="s">
        <v>73</v>
      </c>
    </row>
    <row r="644" spans="1:6" x14ac:dyDescent="0.25">
      <c r="A644" t="s">
        <v>103</v>
      </c>
      <c r="B644" t="s">
        <v>61</v>
      </c>
      <c r="C644" t="s">
        <v>61</v>
      </c>
      <c r="D644" s="1">
        <v>44927</v>
      </c>
      <c r="E644">
        <v>-1159</v>
      </c>
      <c r="F644" t="s">
        <v>73</v>
      </c>
    </row>
    <row r="645" spans="1:6" x14ac:dyDescent="0.25">
      <c r="A645" t="s">
        <v>103</v>
      </c>
      <c r="B645" t="s">
        <v>61</v>
      </c>
      <c r="C645" t="s">
        <v>61</v>
      </c>
      <c r="D645" s="1">
        <v>44562</v>
      </c>
      <c r="E645">
        <v>-1266</v>
      </c>
      <c r="F645" t="s">
        <v>73</v>
      </c>
    </row>
    <row r="646" spans="1:6" x14ac:dyDescent="0.25">
      <c r="A646" t="s">
        <v>103</v>
      </c>
      <c r="B646" t="s">
        <v>61</v>
      </c>
      <c r="C646" t="s">
        <v>61</v>
      </c>
      <c r="D646" s="1">
        <v>44197</v>
      </c>
      <c r="E646">
        <v>3104</v>
      </c>
      <c r="F646" t="s">
        <v>73</v>
      </c>
    </row>
    <row r="647" spans="1:6" x14ac:dyDescent="0.25">
      <c r="A647" t="s">
        <v>103</v>
      </c>
      <c r="B647" t="s">
        <v>61</v>
      </c>
      <c r="C647" t="s">
        <v>61</v>
      </c>
      <c r="D647" s="1">
        <v>43831</v>
      </c>
      <c r="E647">
        <v>2812</v>
      </c>
      <c r="F647" t="s">
        <v>73</v>
      </c>
    </row>
    <row r="648" spans="1:6" x14ac:dyDescent="0.25">
      <c r="A648" t="s">
        <v>103</v>
      </c>
      <c r="B648" t="s">
        <v>61</v>
      </c>
      <c r="C648" t="s">
        <v>61</v>
      </c>
      <c r="D648" s="1">
        <v>43466</v>
      </c>
      <c r="E648">
        <v>-2647</v>
      </c>
      <c r="F648" t="s">
        <v>73</v>
      </c>
    </row>
    <row r="649" spans="1:6" x14ac:dyDescent="0.25">
      <c r="A649" t="s">
        <v>103</v>
      </c>
      <c r="B649" t="s">
        <v>61</v>
      </c>
      <c r="C649" t="s">
        <v>61</v>
      </c>
      <c r="D649" s="1">
        <v>43101</v>
      </c>
      <c r="E649">
        <v>-1397</v>
      </c>
      <c r="F649" t="s">
        <v>73</v>
      </c>
    </row>
    <row r="650" spans="1:6" x14ac:dyDescent="0.25">
      <c r="A650" t="s">
        <v>104</v>
      </c>
      <c r="B650" t="s">
        <v>61</v>
      </c>
      <c r="C650" t="s">
        <v>61</v>
      </c>
      <c r="D650" s="1">
        <v>44927</v>
      </c>
      <c r="E650">
        <v>-522873</v>
      </c>
      <c r="F650" t="s">
        <v>73</v>
      </c>
    </row>
    <row r="651" spans="1:6" x14ac:dyDescent="0.25">
      <c r="A651" t="s">
        <v>104</v>
      </c>
      <c r="B651" t="s">
        <v>61</v>
      </c>
      <c r="C651" t="s">
        <v>61</v>
      </c>
      <c r="D651" s="1">
        <v>44562</v>
      </c>
      <c r="E651">
        <v>-500571</v>
      </c>
      <c r="F651" t="s">
        <v>73</v>
      </c>
    </row>
    <row r="652" spans="1:6" x14ac:dyDescent="0.25">
      <c r="A652" t="s">
        <v>104</v>
      </c>
      <c r="B652" t="s">
        <v>61</v>
      </c>
      <c r="C652" t="s">
        <v>61</v>
      </c>
      <c r="D652" s="1">
        <v>44197</v>
      </c>
      <c r="E652">
        <v>480040</v>
      </c>
      <c r="F652" t="s">
        <v>73</v>
      </c>
    </row>
    <row r="653" spans="1:6" x14ac:dyDescent="0.25">
      <c r="A653" t="s">
        <v>104</v>
      </c>
      <c r="B653" t="s">
        <v>61</v>
      </c>
      <c r="C653" t="s">
        <v>61</v>
      </c>
      <c r="D653" s="1">
        <v>43831</v>
      </c>
      <c r="E653">
        <v>468697</v>
      </c>
      <c r="F653" t="s">
        <v>73</v>
      </c>
    </row>
    <row r="654" spans="1:6" x14ac:dyDescent="0.25">
      <c r="A654" t="s">
        <v>104</v>
      </c>
      <c r="B654" t="s">
        <v>61</v>
      </c>
      <c r="C654" t="s">
        <v>61</v>
      </c>
      <c r="D654" s="1">
        <v>43466</v>
      </c>
      <c r="E654">
        <v>-411689</v>
      </c>
      <c r="F654" t="s">
        <v>73</v>
      </c>
    </row>
    <row r="655" spans="1:6" x14ac:dyDescent="0.25">
      <c r="A655" t="s">
        <v>104</v>
      </c>
      <c r="B655" t="s">
        <v>61</v>
      </c>
      <c r="C655" t="s">
        <v>61</v>
      </c>
      <c r="D655" s="1">
        <v>43101</v>
      </c>
      <c r="E655">
        <v>-360047</v>
      </c>
      <c r="F655" t="s">
        <v>73</v>
      </c>
    </row>
    <row r="656" spans="1:6" x14ac:dyDescent="0.25">
      <c r="A656" t="s">
        <v>66</v>
      </c>
      <c r="B656" t="s">
        <v>61</v>
      </c>
      <c r="C656" t="s">
        <v>61</v>
      </c>
      <c r="D656" s="1">
        <v>44927</v>
      </c>
      <c r="E656">
        <v>1187348</v>
      </c>
      <c r="F656" t="s">
        <v>73</v>
      </c>
    </row>
    <row r="657" spans="1:6" x14ac:dyDescent="0.25">
      <c r="A657" t="s">
        <v>66</v>
      </c>
      <c r="B657" t="s">
        <v>61</v>
      </c>
      <c r="C657" t="s">
        <v>61</v>
      </c>
      <c r="D657" s="1">
        <v>44562</v>
      </c>
      <c r="E657">
        <v>1179814</v>
      </c>
      <c r="F657" t="s">
        <v>73</v>
      </c>
    </row>
    <row r="658" spans="1:6" x14ac:dyDescent="0.25">
      <c r="A658" t="s">
        <v>66</v>
      </c>
      <c r="B658" t="s">
        <v>61</v>
      </c>
      <c r="C658" t="s">
        <v>61</v>
      </c>
      <c r="D658" s="1">
        <v>44197</v>
      </c>
      <c r="E658">
        <v>1155390</v>
      </c>
      <c r="F658" t="s">
        <v>73</v>
      </c>
    </row>
    <row r="659" spans="1:6" x14ac:dyDescent="0.25">
      <c r="A659" t="s">
        <v>66</v>
      </c>
      <c r="B659" t="s">
        <v>61</v>
      </c>
      <c r="C659" t="s">
        <v>61</v>
      </c>
      <c r="D659" s="1">
        <v>43831</v>
      </c>
      <c r="E659">
        <v>1102378</v>
      </c>
      <c r="F659" t="s">
        <v>73</v>
      </c>
    </row>
    <row r="660" spans="1:6" x14ac:dyDescent="0.25">
      <c r="A660" t="s">
        <v>66</v>
      </c>
      <c r="B660" t="s">
        <v>61</v>
      </c>
      <c r="C660" t="s">
        <v>61</v>
      </c>
      <c r="D660" s="1">
        <v>43466</v>
      </c>
      <c r="E660">
        <v>1086397</v>
      </c>
      <c r="F660" t="s">
        <v>73</v>
      </c>
    </row>
    <row r="661" spans="1:6" x14ac:dyDescent="0.25">
      <c r="A661" t="s">
        <v>66</v>
      </c>
      <c r="B661" t="s">
        <v>61</v>
      </c>
      <c r="C661" t="s">
        <v>61</v>
      </c>
      <c r="D661" s="1">
        <v>43101</v>
      </c>
      <c r="E661">
        <v>1107319</v>
      </c>
      <c r="F661" t="s">
        <v>73</v>
      </c>
    </row>
    <row r="662" spans="1:6" x14ac:dyDescent="0.25">
      <c r="A662" t="s">
        <v>64</v>
      </c>
      <c r="B662" t="s">
        <v>61</v>
      </c>
      <c r="C662" t="s">
        <v>61</v>
      </c>
      <c r="D662" s="1">
        <v>44927</v>
      </c>
      <c r="E662">
        <v>17871</v>
      </c>
      <c r="F662" t="s">
        <v>73</v>
      </c>
    </row>
    <row r="663" spans="1:6" x14ac:dyDescent="0.25">
      <c r="A663" t="s">
        <v>64</v>
      </c>
      <c r="B663" t="s">
        <v>61</v>
      </c>
      <c r="C663" t="s">
        <v>61</v>
      </c>
      <c r="D663" s="1">
        <v>44562</v>
      </c>
      <c r="E663">
        <v>16665</v>
      </c>
      <c r="F663" t="s">
        <v>73</v>
      </c>
    </row>
    <row r="664" spans="1:6" x14ac:dyDescent="0.25">
      <c r="A664" t="s">
        <v>64</v>
      </c>
      <c r="B664" t="s">
        <v>61</v>
      </c>
      <c r="C664" t="s">
        <v>61</v>
      </c>
      <c r="D664" s="1">
        <v>44197</v>
      </c>
      <c r="E664">
        <v>12981</v>
      </c>
      <c r="F664" t="s">
        <v>73</v>
      </c>
    </row>
    <row r="665" spans="1:6" x14ac:dyDescent="0.25">
      <c r="A665" t="s">
        <v>64</v>
      </c>
      <c r="B665" t="s">
        <v>61</v>
      </c>
      <c r="C665" t="s">
        <v>61</v>
      </c>
      <c r="D665" s="1">
        <v>43831</v>
      </c>
      <c r="E665">
        <v>12338</v>
      </c>
      <c r="F665" t="s">
        <v>73</v>
      </c>
    </row>
    <row r="666" spans="1:6" x14ac:dyDescent="0.25">
      <c r="A666" t="s">
        <v>64</v>
      </c>
      <c r="B666" t="s">
        <v>61</v>
      </c>
      <c r="C666" t="s">
        <v>61</v>
      </c>
      <c r="D666" s="1">
        <v>43466</v>
      </c>
      <c r="E666">
        <v>17638</v>
      </c>
      <c r="F666" t="s">
        <v>73</v>
      </c>
    </row>
    <row r="667" spans="1:6" x14ac:dyDescent="0.25">
      <c r="A667" t="s">
        <v>64</v>
      </c>
      <c r="B667" t="s">
        <v>61</v>
      </c>
      <c r="C667" t="s">
        <v>61</v>
      </c>
      <c r="D667" s="1">
        <v>43101</v>
      </c>
      <c r="E667">
        <v>12238</v>
      </c>
      <c r="F667" t="s">
        <v>73</v>
      </c>
    </row>
    <row r="668" spans="1:6" x14ac:dyDescent="0.25">
      <c r="A668" t="s">
        <v>68</v>
      </c>
      <c r="B668" t="s">
        <v>61</v>
      </c>
      <c r="C668" t="s">
        <v>61</v>
      </c>
      <c r="D668" s="1">
        <v>44927</v>
      </c>
      <c r="E668">
        <v>-6920</v>
      </c>
      <c r="F668" t="s">
        <v>73</v>
      </c>
    </row>
    <row r="669" spans="1:6" x14ac:dyDescent="0.25">
      <c r="A669" t="s">
        <v>68</v>
      </c>
      <c r="B669" t="s">
        <v>61</v>
      </c>
      <c r="C669" t="s">
        <v>61</v>
      </c>
      <c r="D669" s="1">
        <v>44562</v>
      </c>
      <c r="E669">
        <v>-7170</v>
      </c>
      <c r="F669" t="s">
        <v>73</v>
      </c>
    </row>
    <row r="670" spans="1:6" x14ac:dyDescent="0.25">
      <c r="A670" t="s">
        <v>68</v>
      </c>
      <c r="B670" t="s">
        <v>61</v>
      </c>
      <c r="C670" t="s">
        <v>61</v>
      </c>
      <c r="D670" s="1">
        <v>44197</v>
      </c>
      <c r="E670">
        <v>7470</v>
      </c>
      <c r="F670" t="s">
        <v>73</v>
      </c>
    </row>
    <row r="671" spans="1:6" x14ac:dyDescent="0.25">
      <c r="A671" t="s">
        <v>68</v>
      </c>
      <c r="B671" t="s">
        <v>61</v>
      </c>
      <c r="C671" t="s">
        <v>61</v>
      </c>
      <c r="D671" s="1">
        <v>43831</v>
      </c>
      <c r="E671">
        <v>7546</v>
      </c>
      <c r="F671" t="s">
        <v>73</v>
      </c>
    </row>
    <row r="672" spans="1:6" x14ac:dyDescent="0.25">
      <c r="A672" t="s">
        <v>68</v>
      </c>
      <c r="B672" t="s">
        <v>61</v>
      </c>
      <c r="C672" t="s">
        <v>61</v>
      </c>
      <c r="D672" s="1">
        <v>43466</v>
      </c>
      <c r="E672">
        <v>0</v>
      </c>
      <c r="F672" t="s">
        <v>73</v>
      </c>
    </row>
    <row r="673" spans="1:6" x14ac:dyDescent="0.25">
      <c r="A673" t="s">
        <v>68</v>
      </c>
      <c r="B673" t="s">
        <v>61</v>
      </c>
      <c r="C673" t="s">
        <v>61</v>
      </c>
      <c r="D673" s="1">
        <v>43101</v>
      </c>
      <c r="E673">
        <v>0</v>
      </c>
      <c r="F673" t="s">
        <v>73</v>
      </c>
    </row>
    <row r="674" spans="1:6" x14ac:dyDescent="0.25">
      <c r="A674" t="s">
        <v>6</v>
      </c>
      <c r="B674" t="s">
        <v>61</v>
      </c>
      <c r="C674" t="s">
        <v>61</v>
      </c>
      <c r="D674" s="1">
        <v>44927</v>
      </c>
      <c r="E674">
        <v>1198299</v>
      </c>
      <c r="F674" t="s">
        <v>73</v>
      </c>
    </row>
    <row r="675" spans="1:6" x14ac:dyDescent="0.25">
      <c r="A675" t="s">
        <v>6</v>
      </c>
      <c r="B675" t="s">
        <v>61</v>
      </c>
      <c r="C675" t="s">
        <v>61</v>
      </c>
      <c r="D675" s="1">
        <v>44562</v>
      </c>
      <c r="E675">
        <v>1189309</v>
      </c>
      <c r="F675" t="s">
        <v>73</v>
      </c>
    </row>
    <row r="676" spans="1:6" x14ac:dyDescent="0.25">
      <c r="A676" t="s">
        <v>6</v>
      </c>
      <c r="B676" t="s">
        <v>61</v>
      </c>
      <c r="C676" t="s">
        <v>61</v>
      </c>
      <c r="D676" s="1">
        <v>44197</v>
      </c>
      <c r="E676">
        <v>1160901</v>
      </c>
      <c r="F676" t="s">
        <v>73</v>
      </c>
    </row>
    <row r="677" spans="1:6" x14ac:dyDescent="0.25">
      <c r="A677" t="s">
        <v>6</v>
      </c>
      <c r="B677" t="s">
        <v>61</v>
      </c>
      <c r="C677" t="s">
        <v>61</v>
      </c>
      <c r="D677" s="1">
        <v>43831</v>
      </c>
      <c r="E677">
        <v>1107170</v>
      </c>
      <c r="F677" t="s">
        <v>73</v>
      </c>
    </row>
    <row r="678" spans="1:6" x14ac:dyDescent="0.25">
      <c r="A678" t="s">
        <v>6</v>
      </c>
      <c r="B678" t="s">
        <v>61</v>
      </c>
      <c r="C678" t="s">
        <v>61</v>
      </c>
      <c r="D678" s="1">
        <v>43466</v>
      </c>
      <c r="E678">
        <v>1104035</v>
      </c>
      <c r="F678" t="s">
        <v>73</v>
      </c>
    </row>
    <row r="679" spans="1:6" x14ac:dyDescent="0.25">
      <c r="A679" t="s">
        <v>6</v>
      </c>
      <c r="B679" t="s">
        <v>61</v>
      </c>
      <c r="C679" t="s">
        <v>61</v>
      </c>
      <c r="D679" s="1">
        <v>43101</v>
      </c>
      <c r="E679">
        <v>1119557</v>
      </c>
      <c r="F679"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dashboard_work</vt:lpstr>
      <vt:lpstr>financial_trend</vt:lpstr>
      <vt:lpstr>Ratio_timeline</vt:lpstr>
      <vt:lpstr>Ratio_table</vt:lpstr>
      <vt:lpstr>bcl_lcbo_group_data_tabulated</vt:lpstr>
      <vt:lpstr>bcl_lcbo_group_data_used</vt:lpstr>
      <vt:lpstr>bcl_lcbo_group_rawdata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Bello</dc:creator>
  <cp:lastModifiedBy>Muhammad Bello</cp:lastModifiedBy>
  <dcterms:created xsi:type="dcterms:W3CDTF">2024-12-03T19:37:23Z</dcterms:created>
  <dcterms:modified xsi:type="dcterms:W3CDTF">2025-02-21T05:28:14Z</dcterms:modified>
</cp:coreProperties>
</file>