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36210EC6-74A7-484A-A3B2-364BDCBEDB2A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0" i="1" l="1"/>
  <c r="AK160" i="1"/>
  <c r="S160" i="1"/>
  <c r="T160" i="1"/>
  <c r="AL159" i="1"/>
  <c r="AK159" i="1"/>
  <c r="S159" i="1"/>
  <c r="T159" i="1"/>
  <c r="AL158" i="1"/>
  <c r="S158" i="1"/>
  <c r="AK158" i="1"/>
  <c r="T158" i="1"/>
  <c r="AK157" i="1"/>
  <c r="S157" i="1"/>
  <c r="AL157" i="1"/>
  <c r="T157" i="1"/>
  <c r="AL156" i="1"/>
  <c r="AK156" i="1"/>
  <c r="S156" i="1"/>
  <c r="T156" i="1"/>
  <c r="AL155" i="1"/>
  <c r="AK155" i="1"/>
  <c r="T155" i="1"/>
  <c r="S155" i="1"/>
  <c r="AL154" i="1"/>
  <c r="AK154" i="1"/>
  <c r="S154" i="1"/>
  <c r="T154" i="1"/>
  <c r="AK153" i="1"/>
  <c r="AL153" i="1"/>
  <c r="T153" i="1"/>
  <c r="S153" i="1"/>
  <c r="AK152" i="1"/>
  <c r="AL152" i="1"/>
  <c r="S152" i="1"/>
  <c r="T152" i="1"/>
  <c r="AL151" i="1"/>
  <c r="AK151" i="1"/>
  <c r="S151" i="1"/>
  <c r="T151" i="1"/>
  <c r="AK150" i="1"/>
  <c r="AL150" i="1"/>
  <c r="S150" i="1"/>
  <c r="T150" i="1"/>
  <c r="AK149" i="1"/>
  <c r="S149" i="1"/>
  <c r="AL149" i="1"/>
  <c r="T149" i="1"/>
  <c r="AK148" i="1"/>
  <c r="S148" i="1"/>
  <c r="AL148" i="1"/>
  <c r="T148" i="1"/>
  <c r="AK147" i="1"/>
  <c r="S147" i="1"/>
  <c r="AL147" i="1"/>
  <c r="T147" i="1"/>
  <c r="AL146" i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<sst xmlns="http://schemas.openxmlformats.org/spreadsheetml/2006/main" count="3352" uniqueCount="1523">
  <si>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</si>
  <si>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</si>
  <si>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</si>
  <si>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</si>
  <si>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</si>
  <si>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</si>
  <si>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</si>
  <si>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</si>
  <si>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</si>
  <si>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</si>
  <si>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</si>
  <si>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</si>
  <si>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</si>
  <si>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</si>
  <si>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</si>
  <si>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</si>
  <si>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</si>
  <si>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</si>
  <si>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</si>
  <si>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</si>
  <si>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</si>
  <si>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</si>
  <si>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</si>
  <si>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</si>
  <si>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</si>
  <si>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</si>
  <si>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</si>
  <si>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</si>
  <si>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</si>
  <si>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</si>
  <si>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</si>
  <si>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</si>
  <si>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</si>
  <si>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</si>
  <si>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</si>
  <si>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</si>
  <si>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</si>
  <si>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</si>
  <si>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</si>
  <si>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</si>
  <si>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</si>
  <si>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</si>
  <si>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</si>
  <si>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</si>
  <si>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</si>
  <si>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</si>
  <si>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</si>
  <si>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</si>
  <si>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</si>
  <si>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</si>
  <si>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</si>
  <si>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</si>
  <si>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</si>
  <si>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</si>
  <si>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</si>
  <si>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</si>
  <si>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</si>
  <si>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</si>
  <si>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</si>
  <si>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</si>
  <si>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</si>
  <si>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</si>
  <si>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</si>
  <si>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</si>
  <si>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</si>
  <si>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</si>
  <si>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</si>
  <si>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</si>
  <si>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</si>
  <si>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</si>
  <si>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</si>
  <si>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</si>
  <si>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</si>
  <si>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</si>
  <si>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</si>
  <si>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</si>
  <si>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</si>
  <si>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</si>
  <si>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</si>
  <si>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</si>
  <si>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</si>
  <si>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</si>
  <si>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</si>
  <si>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</si>
  <si>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</si>
  <si>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</si>
  <si>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</si>
  <si>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</si>
  <si>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</si>
  <si>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</si>
  <si>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</si>
  <si>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</si>
  <si>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</si>
  <si>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</si>
  <si>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</si>
  <si>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</si>
  <si>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</si>
  <si>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</si>
  <si>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</si>
  <si>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</si>
  <si>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</si>
  <si>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</si>
  <si>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</si>
  <si>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</si>
  <si>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</si>
  <si>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</si>
  <si>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</si>
  <si>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</si>
  <si>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</si>
  <si>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</si>
  <si>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</si>
  <si>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</si>
  <si>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</si>
  <si>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</si>
  <si>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</si>
  <si>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</si>
  <si>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</si>
  <si>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</si>
  <si>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</si>
  <si>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</si>
  <si>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</si>
  <si>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</si>
  <si>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</si>
  <si>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</si>
  <si>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</si>
  <si>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</si>
  <si>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</si>
  <si>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</si>
  <si>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</si>
  <si>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</si>
  <si>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</si>
  <si>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</si>
  <si>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</si>
  <si>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</si>
  <si>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</si>
  <si>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</si>
  <si>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</si>
  <si>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</si>
  <si>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</si>
  <si>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</si>
  <si>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</si>
  <si>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</si>
  <si>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</si>
  <si>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</si>
  <si>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</si>
  <si>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</si>
  <si>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</si>
  <si>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</si>
  <si>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</si>
  <si>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</si>
  <si>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</si>
  <si>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</si>
  <si>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</si>
  <si>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</si>
  <si>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</si>
  <si>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</si>
  <si>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</si>
  <si>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</si>
  <si>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</si>
  <si>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</si>
  <si>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</si>
  <si>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</si>
  <si>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</si>
  <si>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</si>
  <si>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</si>
  <si>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</si>
  <si>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</si>
  <si>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</si>
  <si>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</si>
  <si>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</si>
  <si>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</si>
  <si>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</si>
  <si>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</si>
  <si>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</si>
  <si>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</si>
  <si>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</si>
  <si>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</si>
  <si>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</si>
  <si>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</si>
  <si>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</si>
  <si>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</si>
  <si>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</si>
  <si>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</si>
  <si>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</si>
  <si>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</si>
  <si>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</si>
  <si>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</si>
  <si>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</si>
  <si>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</si>
  <si>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</si>
  <si>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</si>
  <si>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</si>
  <si>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</si>
  <si>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</si>
  <si>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</si>
  <si>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</si>
  <si>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</si>
  <si>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</si>
  <si>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</si>
  <si>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</si>
  <si>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</si>
  <si>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</si>
  <si>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</si>
  <si>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</si>
  <si>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</si>
  <si>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</si>
  <si>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</si>
  <si>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</si>
  <si>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</si>
  <si>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</si>
  <si>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</si>
  <si>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</si>
  <si>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</si>
  <si>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</si>
  <si>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</si>
  <si>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</si>
  <si>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</si>
  <si>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</si>
  <si>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</si>
  <si>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</si>
  <si>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</si>
  <si>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</si>
  <si>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</si>
  <si>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</si>
  <si>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</si>
  <si>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</si>
  <si>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</si>
  <si>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</si>
  <si>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</si>
  <si>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</si>
  <si>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</si>
  <si>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</si>
  <si>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</si>
  <si>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</si>
  <si>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</si>
  <si>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</si>
  <si>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</si>
  <si>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</si>
  <si>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</si>
  <si>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</si>
  <si>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</si>
  <si>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</si>
  <si>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</si>
  <si>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</si>
  <si>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</si>
  <si>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</si>
  <si>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</si>
  <si>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</si>
  <si>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</si>
  <si>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</si>
  <si>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</si>
  <si>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</si>
  <si>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</si>
  <si>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</si>
  <si>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</si>
  <si>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</si>
  <si>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</si>
  <si>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</si>
  <si>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</si>
  <si>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</si>
  <si>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</si>
  <si>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</si>
  <si>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</si>
  <si>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</si>
  <si>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</si>
  <si>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</si>
  <si>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</si>
  <si>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</si>
  <si>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</si>
  <si>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</si>
  <si>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</si>
  <si>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</si>
  <si>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</si>
  <si>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</si>
  <si>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</si>
  <si>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</si>
  <si>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</si>
  <si>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</si>
  <si>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</si>
  <si>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</si>
  <si>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</si>
  <si>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</si>
  <si>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</si>
  <si>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</si>
  <si>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</si>
  <si>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</si>
  <si>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</si>
  <si>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</si>
  <si>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</si>
  <si>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</si>
  <si>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</si>
  <si>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</si>
  <si>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</si>
  <si>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</si>
  <si>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</si>
  <si>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</si>
  <si>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</si>
  <si>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</si>
  <si>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</si>
  <si>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</si>
  <si>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</si>
  <si>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</si>
  <si>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</si>
  <si>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</si>
  <si>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</si>
  <si>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</si>
  <si>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</si>
  <si>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</si>
  <si>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</si>
  <si>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</si>
  <si>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</si>
  <si>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</si>
  <si>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</si>
  <si>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</si>
  <si>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</si>
  <si>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</si>
  <si>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</si>
  <si>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</si>
  <si>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</si>
  <si>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</si>
  <si>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</si>
  <si>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</si>
  <si>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</si>
  <si>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</si>
  <si>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</si>
  <si>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</si>
  <si>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</si>
  <si>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</si>
  <si>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</si>
  <si>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</si>
  <si>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</si>
  <si>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</si>
  <si>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</si>
  <si>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</si>
  <si>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</si>
  <si>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</si>
  <si>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</si>
  <si>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</si>
  <si>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</si>
  <si>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</si>
  <si>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</si>
  <si>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</si>
  <si>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</si>
  <si>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</si>
  <si>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</si>
  <si>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</si>
  <si>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</si>
  <si>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</si>
  <si>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</si>
  <si>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</si>
  <si>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</si>
  <si>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</si>
  <si>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</si>
  <si>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</si>
  <si>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</si>
  <si>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</si>
  <si>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</si>
  <si>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</si>
  <si>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</si>
  <si>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</si>
  <si>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</si>
  <si>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</si>
  <si>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</si>
  <si>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</si>
  <si>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</si>
  <si>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</si>
  <si>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</si>
  <si>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</si>
  <si>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</si>
  <si>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</si>
  <si>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</si>
  <si>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</si>
  <si>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</si>
  <si>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</si>
  <si>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</si>
  <si>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</si>
  <si>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</si>
  <si>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</si>
  <si>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</si>
  <si>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</si>
  <si>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</si>
  <si>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</si>
  <si>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</si>
  <si>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</si>
  <si>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</si>
  <si>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</si>
  <si>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</si>
  <si>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</si>
  <si>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</si>
  <si>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</si>
  <si>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</si>
  <si>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</si>
  <si>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</si>
  <si>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</si>
  <si>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</si>
  <si>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</si>
  <si>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</si>
  <si>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</si>
  <si>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</si>
  <si>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</si>
  <si>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</si>
  <si>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</si>
  <si>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</si>
  <si>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</si>
  <si>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</si>
  <si>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</si>
  <si>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</si>
  <si>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</si>
  <si>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</si>
  <si>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</si>
  <si>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</si>
  <si>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</si>
  <si>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</si>
  <si>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</si>
  <si>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</si>
  <si>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</si>
  <si>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</si>
  <si>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</si>
  <si>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</si>
  <si>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</si>
  <si>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</si>
  <si>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</si>
  <si>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</si>
  <si>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</si>
  <si>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</si>
  <si>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</si>
  <si>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</si>
  <si>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</si>
  <si>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</si>
  <si>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</si>
  <si>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</si>
  <si>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</si>
  <si>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</si>
  <si>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</si>
  <si>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</si>
  <si>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</si>
  <si>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</si>
  <si>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</si>
  <si>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</si>
  <si>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</si>
  <si>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</si>
  <si>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</si>
  <si>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</si>
  <si>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</si>
  <si>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</si>
  <si>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</si>
  <si>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</si>
  <si>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</si>
  <si>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</si>
  <si>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</si>
  <si>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</si>
  <si>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</si>
  <si>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</si>
  <si>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</si>
  <si>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</si>
  <si>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</si>
  <si>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</si>
  <si>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</si>
  <si>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</si>
  <si>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</si>
  <si>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</si>
  <si>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</si>
  <si>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</si>
  <si>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</si>
  <si>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</si>
  <si>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</si>
  <si>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</si>
  <si>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</si>
  <si>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</si>
  <si>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</si>
  <si>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</si>
  <si>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</si>
  <si>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</si>
  <si>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</si>
  <si>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</si>
  <si>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</si>
  <si>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</si>
  <si>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</si>
  <si>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</si>
  <si>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</si>
  <si>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</si>
  <si>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</si>
  <si>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</si>
  <si>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</si>
  <si>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</si>
  <si>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</si>
  <si>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</si>
  <si>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</si>
  <si>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</si>
  <si>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</si>
  <si>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</si>
  <si>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</si>
  <si>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</si>
  <si>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</si>
  <si>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</si>
  <si>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</si>
  <si>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</si>
  <si>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</si>
  <si>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</si>
  <si>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</si>
  <si>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</si>
  <si>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</si>
  <si>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</si>
  <si>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</si>
  <si>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</si>
  <si>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</si>
  <si>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</si>
  <si>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</si>
  <si>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</si>
  <si>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</si>
  <si>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</si>
  <si>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</si>
  <si>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</si>
  <si>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</si>
  <si>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</si>
  <si>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</si>
  <si>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</si>
  <si>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</si>
  <si>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</si>
  <si>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</si>
  <si>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</si>
  <si>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</si>
  <si>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</si>
  <si>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</si>
  <si>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</si>
  <si>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</si>
  <si>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</si>
  <si>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</si>
  <si>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</si>
  <si>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</si>
  <si>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</si>
  <si>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</si>
  <si>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</si>
  <si>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</si>
  <si>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</si>
  <si>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</si>
  <si>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</si>
  <si>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</si>
  <si>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</si>
  <si>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</si>
  <si>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</si>
  <si>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</si>
  <si>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</si>
  <si>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</si>
  <si>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</si>
  <si>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</si>
  <si>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</si>
  <si>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</si>
  <si>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</si>
  <si>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</si>
  <si>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</si>
  <si>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</si>
  <si>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</si>
  <si>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</si>
  <si>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</si>
  <si>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</si>
  <si>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</si>
  <si>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</si>
  <si>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</si>
  <si>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</si>
  <si>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</si>
  <si>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</si>
  <si>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</si>
  <si>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</si>
  <si>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</si>
  <si>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</si>
  <si>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</si>
  <si>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</si>
  <si>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</si>
  <si>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</si>
  <si>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</si>
  <si>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</si>
  <si>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</si>
  <si>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</si>
  <si>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</si>
  <si>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</si>
  <si>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</si>
  <si>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</si>
  <si>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</si>
  <si>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</si>
  <si>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</si>
  <si>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</si>
  <si>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</si>
  <si>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</si>
  <si>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</si>
  <si>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</si>
  <si>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</si>
  <si>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</si>
  <si>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</si>
  <si>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</si>
  <si>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</si>
  <si>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</si>
  <si>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</si>
  <si>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</si>
  <si>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</si>
  <si>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</si>
  <si>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</si>
  <si>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</si>
  <si>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</si>
  <si>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</si>
  <si>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</si>
  <si>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</si>
  <si>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</si>
  <si>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</si>
  <si>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</si>
  <si>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</si>
  <si>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</si>
  <si>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</si>
  <si>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</si>
  <si>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</si>
  <si>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</si>
  <si>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</si>
  <si>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</si>
  <si>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</si>
  <si>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</si>
  <si>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</si>
  <si>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</si>
  <si>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</si>
  <si>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</si>
  <si>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</si>
  <si>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</si>
  <si>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</si>
  <si>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</si>
  <si>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</si>
  <si>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</si>
  <si>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</si>
  <si>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</si>
  <si>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</si>
  <si>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</si>
  <si>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</si>
  <si>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</si>
  <si>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</si>
  <si>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</si>
  <si>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</si>
  <si>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</si>
  <si>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</si>
  <si>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</si>
  <si>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</si>
  <si>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</si>
  <si>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</si>
  <si>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</si>
  <si>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</si>
  <si>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</si>
  <si>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</si>
  <si>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</si>
  <si>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</si>
  <si>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</si>
  <si>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</si>
  <si>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</si>
  <si>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</si>
  <si>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</si>
  <si>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</si>
  <si>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</si>
  <si>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</si>
  <si>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</si>
  <si>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</si>
  <si>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</si>
  <si>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</si>
  <si>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</si>
  <si>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</si>
  <si>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</si>
  <si>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</si>
  <si>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</si>
  <si>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</si>
  <si>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</si>
  <si>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</si>
  <si>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</si>
  <si>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</si>
  <si>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</si>
  <si>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</si>
  <si>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</si>
  <si>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</si>
  <si>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</si>
  <si>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</si>
  <si>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</si>
  <si>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</si>
  <si>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</si>
  <si>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</si>
  <si>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</si>
  <si>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</si>
  <si>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</si>
  <si>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</si>
  <si>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</si>
  <si>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</si>
  <si>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</si>
  <si>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</si>
  <si>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</si>
  <si>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</si>
  <si>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</si>
  <si>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</si>
  <si>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</si>
  <si>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</si>
  <si>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</si>
  <si>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</si>
  <si>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</si>
  <si>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</si>
  <si>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</si>
  <si>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</si>
  <si>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</si>
  <si>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</si>
  <si>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</si>
  <si>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</si>
  <si>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</si>
  <si>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</si>
  <si>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</si>
  <si>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</si>
  <si>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</si>
  <si>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</si>
  <si>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</si>
  <si>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</si>
  <si>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</si>
  <si>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</si>
  <si>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</si>
  <si>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</si>
  <si>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</si>
  <si>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</si>
  <si>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</si>
  <si>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</si>
  <si>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</si>
  <si>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</si>
  <si>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</si>
  <si>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</si>
  <si>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</si>
  <si>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</si>
  <si>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</si>
  <si>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</si>
  <si>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</si>
  <si>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</si>
  <si>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</si>
  <si>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</si>
  <si>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</si>
  <si>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</si>
  <si>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</si>
  <si>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</si>
  <si>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</si>
  <si>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</si>
  <si>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</si>
  <si>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</si>
  <si>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</si>
  <si>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</si>
  <si>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</si>
  <si>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</si>
  <si>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</si>
  <si>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</si>
  <si>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</si>
  <si>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</si>
  <si>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</si>
  <si>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</si>
  <si>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</si>
  <si>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</si>
  <si>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</si>
  <si>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</si>
  <si>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</si>
  <si>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</si>
  <si>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</si>
  <si>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</si>
  <si>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</si>
  <si>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</si>
  <si>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</si>
  <si>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</si>
  <si>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</si>
  <si>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</si>
  <si>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</si>
  <si>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</si>
  <si>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</si>
  <si>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</si>
  <si>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</si>
  <si>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</si>
  <si>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</si>
  <si>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</si>
  <si>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</si>
  <si>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</si>
  <si>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</si>
  <si>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</si>
  <si>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</si>
  <si>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</si>
  <si>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</si>
  <si>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</si>
  <si>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</si>
  <si>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</si>
  <si>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</si>
  <si>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</si>
  <si>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</si>
  <si>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</si>
  <si>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</si>
  <si>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</si>
  <si>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</si>
  <si>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</si>
  <si>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</si>
  <si>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</si>
  <si>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</si>
  <si>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</si>
  <si>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</si>
  <si>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</si>
  <si>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</si>
  <si>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</si>
  <si>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</si>
  <si>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</si>
  <si>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</si>
  <si>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</si>
  <si>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</si>
  <si>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</si>
  <si>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</si>
  <si>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</si>
  <si>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</si>
  <si>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</si>
  <si>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</si>
  <si>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</si>
  <si>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</si>
  <si>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</si>
  <si>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</si>
  <si>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</si>
  <si>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</si>
  <si>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</si>
  <si>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</si>
  <si>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</si>
  <si>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</si>
  <si>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</si>
  <si>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</si>
  <si>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</si>
  <si>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</si>
  <si>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</si>
  <si>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</si>
  <si>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</si>
  <si>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</si>
  <si>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</si>
  <si>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</si>
  <si>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</si>
  <si>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</si>
  <si>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</si>
  <si>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</si>
  <si>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</si>
  <si>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</si>
  <si>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</si>
  <si>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</si>
  <si>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</si>
  <si>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</si>
  <si>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</si>
  <si>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</si>
  <si>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</si>
  <si>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</si>
  <si>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</si>
  <si>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</si>
  <si>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</si>
  <si>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</si>
  <si>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</si>
  <si>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</si>
  <si>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</si>
  <si>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</si>
  <si>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</si>
  <si>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</si>
  <si>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</si>
  <si>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</si>
  <si>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</si>
  <si>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</si>
  <si>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</si>
  <si>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</si>
  <si>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</si>
  <si>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</si>
  <si>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</si>
  <si>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</si>
  <si>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</si>
  <si>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</si>
  <si>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</si>
  <si>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</si>
  <si>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</si>
  <si>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</si>
  <si>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</si>
  <si>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</si>
  <si>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</si>
  <si>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</si>
  <si>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</si>
  <si>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</si>
  <si>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</si>
  <si>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</si>
  <si>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</si>
  <si>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</si>
  <si>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</si>
  <si>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</si>
  <si>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</si>
  <si>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</si>
  <si>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</si>
  <si>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</si>
  <si>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</si>
  <si>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</si>
  <si>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</si>
  <si>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</si>
  <si>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</si>
  <si>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</si>
  <si>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</si>
  <si>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</si>
  <si>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</si>
  <si>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</si>
  <si>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</si>
  <si>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</si>
  <si>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</si>
  <si>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</si>
  <si>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</si>
  <si>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</si>
  <si>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</si>
  <si>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</si>
  <si>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</si>
  <si>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</si>
  <si>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</si>
  <si>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</si>
  <si>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</si>
  <si>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</si>
  <si>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</si>
  <si>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</si>
  <si>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</si>
  <si>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</si>
  <si>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</si>
  <si>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</si>
  <si>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</si>
  <si>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</si>
  <si>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</si>
  <si>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</si>
  <si>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</si>
  <si>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</si>
  <si>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</si>
  <si>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</si>
  <si>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</si>
  <si>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</si>
  <si>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</si>
  <si>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</si>
  <si>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</si>
  <si>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</si>
  <si>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</si>
  <si>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</si>
  <si>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</si>
  <si>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</si>
  <si>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</si>
  <si>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</si>
  <si>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</si>
  <si>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</si>
  <si>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</si>
  <si>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</si>
  <si>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</si>
  <si>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</si>
  <si>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</si>
  <si>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</si>
  <si>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</si>
  <si>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</si>
  <si>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</si>
  <si>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</si>
  <si>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</si>
  <si>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</si>
  <si>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</si>
  <si>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</si>
  <si>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</si>
  <si>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</si>
  <si>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</si>
  <si>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</si>
  <si>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</si>
  <si>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</si>
  <si>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</si>
  <si>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</si>
  <si>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</si>
  <si>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</si>
  <si>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</si>
  <si>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</si>
  <si>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</si>
  <si>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</si>
  <si>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</si>
  <si>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</si>
  <si>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</si>
  <si>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</si>
  <si>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</si>
  <si>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</si>
  <si>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</si>
  <si>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</si>
  <si>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</si>
  <si>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</si>
  <si>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</si>
  <si>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</si>
  <si>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</si>
  <si>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</si>
  <si>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</si>
  <si>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</si>
  <si>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</si>
  <si>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</si>
  <si>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</si>
  <si>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</si>
  <si>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</si>
  <si>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</si>
  <si>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</si>
  <si>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</si>
  <si>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</si>
  <si>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</si>
  <si>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</si>
  <si>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</si>
  <si>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</si>
  <si>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</si>
  <si>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</si>
  <si>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</si>
  <si>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</si>
  <si>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</si>
  <si>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</si>
  <si>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</si>
  <si>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</si>
  <si>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</si>
  <si>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</si>
  <si>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</si>
  <si>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</si>
  <si>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</si>
  <si>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</si>
  <si>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</si>
  <si>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</si>
  <si>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</si>
  <si>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</si>
  <si>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</si>
  <si>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</si>
  <si>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</si>
  <si>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</si>
  <si>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</si>
  <si>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</si>
  <si>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</si>
  <si>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</si>
  <si>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</si>
  <si>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</si>
  <si>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</si>
  <si>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</si>
  <si>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</si>
  <si>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</si>
  <si>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</si>
  <si>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</si>
  <si>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</si>
  <si>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</si>
  <si>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</si>
  <si>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</si>
  <si>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</si>
  <si>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</si>
  <si>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</si>
  <si>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</si>
  <si>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</si>
  <si>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</si>
  <si>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</si>
  <si>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</si>
  <si>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</si>
  <si>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</si>
  <si>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</si>
  <si>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</si>
  <si>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</si>
  <si>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</si>
  <si>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</si>
  <si>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</si>
  <si>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</si>
  <si>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</si>
  <si>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</si>
  <si>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</si>
  <si>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</si>
  <si>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</si>
  <si>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</si>
  <si>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</si>
  <si>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</si>
  <si>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</si>
  <si>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</si>
  <si>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</si>
  <si>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</si>
  <si>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</si>
  <si>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</si>
  <si>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</si>
  <si>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</si>
  <si>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</si>
  <si>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</si>
  <si>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</si>
  <si>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</si>
  <si>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</si>
  <si>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</si>
  <si>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</si>
  <si>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</si>
  <si>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</si>
  <si>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</si>
  <si>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</si>
  <si>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</si>
  <si>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</si>
  <si>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</si>
  <si>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</si>
  <si>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</si>
  <si>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</si>
  <si>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</si>
  <si>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</si>
  <si>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</si>
  <si>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</si>
  <si>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</si>
  <si>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</si>
  <si>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</si>
  <si>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</si>
  <si>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</si>
  <si>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</si>
  <si>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</si>
  <si>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</si>
  <si>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</si>
  <si>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</si>
  <si>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</si>
  <si>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</si>
  <si>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</si>
  <si>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</si>
  <si>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</si>
  <si>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</si>
  <si>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</si>
  <si>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</si>
  <si>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</si>
  <si>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</si>
  <si>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</si>
  <si>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</si>
  <si>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</si>
  <si>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</si>
  <si>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</si>
  <si>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</si>
  <si>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</si>
  <si>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</si>
  <si>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</si>
  <si>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</si>
  <si>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</si>
  <si>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</si>
  <si>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</si>
  <si>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</si>
  <si>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</si>
  <si>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</si>
  <si>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</si>
  <si>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</si>
  <si>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</si>
  <si>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</si>
  <si>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</si>
  <si>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</si>
  <si>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</si>
  <si>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</si>
  <si>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</si>
  <si>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</si>
  <si>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</si>
  <si>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</si>
  <si>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</si>
  <si>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</si>
  <si>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</si>
  <si>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</si>
  <si>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</si>
  <si>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</si>
  <si>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</si>
  <si>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</si>
  <si>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</si>
  <si>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</si>
  <si>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</si>
  <si>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</si>
  <si>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</si>
  <si>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</si>
  <si>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</si>
  <si>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</si>
  <si>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</si>
  <si>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</si>
  <si>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</si>
  <si>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</si>
  <si>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</si>
  <si>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</si>
  <si>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</si>
  <si>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</si>
  <si>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</si>
  <si>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</si>
  <si>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</si>
  <si>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</si>
  <si>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</si>
  <si>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</si>
  <si>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</si>
  <si>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</si>
  <si>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</si>
  <si>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</si>
  <si>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</si>
  <si>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</si>
  <si>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</si>
  <si>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</si>
  <si>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</si>
  <si>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</si>
  <si>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</si>
  <si>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</si>
  <si>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</si>
  <si>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</si>
  <si>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</si>
  <si>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</si>
  <si>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</si>
  <si>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</si>
  <si>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</si>
  <si>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</si>
  <si>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</si>
  <si>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</si>
  <si>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</si>
  <si>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</si>
  <si>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</si>
  <si>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</si>
  <si>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</si>
  <si>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</si>
  <si>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</si>
  <si>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</si>
  <si>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</si>
  <si>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</si>
  <si>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</si>
  <si>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</si>
  <si>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</si>
  <si>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</si>
  <si>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</si>
  <si>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</si>
  <si>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</si>
  <si>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</si>
  <si>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</si>
  <si>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</si>
  <si>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</si>
  <si>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</si>
  <si>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</si>
  <si>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</si>
  <si>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</si>
  <si>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</si>
  <si>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</si>
  <si>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</si>
  <si>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</si>
  <si>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</si>
  <si>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</si>
  <si>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</si>
  <si>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</si>
  <si>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</si>
  <si>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</si>
  <si>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</si>
  <si>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</si>
  <si>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</si>
  <si>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</si>
  <si>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</si>
  <si>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</si>
  <si>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</si>
  <si>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</si>
  <si>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</si>
  <si>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</si>
  <si>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</si>
  <si>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</si>
  <si>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</si>
  <si>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</si>
  <si>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</si>
  <si>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</si>
  <si>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</si>
  <si>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</si>
  <si>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</si>
  <si>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</si>
  <si>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</si>
  <si>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</si>
  <si>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</si>
  <si>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</si>
  <si>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</si>
  <si>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</si>
  <si>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</si>
  <si>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</si>
  <si>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</si>
  <si>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</si>
  <si>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</si>
  <si>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</si>
  <si>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</si>
  <si>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</si>
  <si>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</si>
  <si>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</si>
  <si>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</si>
  <si>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</si>
  <si>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</si>
  <si>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</si>
  <si>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</si>
  <si>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</si>
  <si>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</si>
  <si>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</si>
  <si>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</si>
  <si>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</si>
  <si>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</si>
  <si>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</si>
  <si>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</si>
  <si>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</si>
  <si>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</si>
  <si>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</si>
  <si>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</si>
  <si>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</si>
  <si>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</si>
  <si>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</si>
  <si>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</si>
  <si>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</si>
  <si>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</si>
  <si>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</si>
  <si>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</si>
  <si>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</si>
  <si>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</si>
  <si>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</si>
  <si>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</si>
  <si>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</si>
  <si>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</si>
  <si>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</si>
  <si>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</si>
  <si>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</si>
  <si>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</si>
  <si>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</si>
  <si>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</si>
  <si>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</si>
  <si>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</si>
  <si>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</si>
  <si>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</si>
  <si>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</si>
  <si>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</si>
  <si>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</si>
  <si>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</si>
  <si>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</si>
  <si>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</si>
  <si>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</si>
  <si>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</si>
  <si>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</si>
  <si>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</si>
  <si>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</si>
  <si>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</si>
  <si>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</si>
  <si>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</si>
  <si>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</si>
  <si>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</si>
  <si>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</si>
  <si>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</si>
  <si>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</si>
  <si>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</si>
  <si>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</si>
  <si>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</si>
  <si>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</si>
  <si>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</si>
  <si>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</si>
  <si>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</si>
  <si>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</si>
  <si>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</si>
  <si>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</si>
  <si>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</si>
  <si>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</si>
  <si>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</si>
  <si>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</si>
  <si>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</si>
  <si>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</si>
  <si>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</si>
  <si>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</si>
  <si>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</si>
  <si>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</si>
  <si>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</si>
  <si>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</si>
  <si>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</si>
  <si>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</si>
  <si>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</si>
  <si>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</si>
  <si>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</si>
  <si>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</si>
  <si>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</si>
  <si>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</si>
  <si>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</si>
  <si>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</si>
  <si>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</si>
  <si>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</si>
  <si>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</si>
  <si>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</si>
  <si>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</si>
  <si>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</si>
  <si>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</si>
  <si>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</si>
  <si>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</si>
  <si>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</si>
  <si>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</si>
  <si>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</si>
  <si>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</si>
  <si>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</si>
  <si>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</si>
  <si>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</si>
  <si>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</si>
  <si>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</si>
  <si>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</si>
  <si>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</si>
  <si>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</si>
  <si>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</si>
  <si>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</si>
  <si>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</si>
  <si>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</si>
  <si>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</si>
  <si>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</si>
  <si>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</si>
  <si>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</si>
  <si>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</si>
  <si>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</si>
  <si>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</si>
  <si>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</si>
  <si>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</si>
  <si>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</si>
  <si>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</si>
  <si>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</si>
  <si>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</si>
  <si>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</si>
  <si>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</si>
  <si>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</si>
  <si>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</si>
  <si>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</si>
  <si>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</si>
  <si>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</si>
  <si>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</si>
  <si>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</si>
  <si>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</si>
  <si>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</si>
  <si>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</si>
  <si>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</si>
  <si>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</si>
  <si>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</si>
  <si>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</si>
  <si>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</si>
  <si>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</si>
  <si>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</si>
  <si>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</si>
  <si>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</si>
  <si>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</si>
  <si>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</si>
  <si>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</si>
  <si>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</si>
  <si>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</si>
  <si>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</si>
  <si>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</si>
  <si>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</si>
  <si>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</si>
  <si>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</si>
  <si>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</si>
  <si>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</si>
  <si>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</si>
  <si>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</si>
  <si>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</si>
  <si>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</si>
  <si>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</si>
  <si>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</si>
  <si>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</si>
  <si>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</si>
  <si>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</si>
  <si>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</si>
  <si>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</si>
  <si>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</si>
  <si>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</si>
  <si>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</si>
  <si>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</si>
  <si>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</si>
  <si>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</si>
  <si>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</si>
  <si>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</si>
  <si>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</si>
  <si>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</si>
  <si>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</si>
  <si>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</si>
  <si>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</si>
  <si>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</si>
  <si>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</si>
  <si>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</si>
  <si>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</si>
  <si>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</si>
  <si>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</si>
  <si>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</si>
  <si>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</si>
  <si>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</si>
  <si>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</si>
  <si>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</si>
  <si>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</si>
  <si>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</si>
  <si>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</si>
  <si>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</si>
  <si>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</si>
  <si>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</si>
  <si>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</si>
  <si>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</si>
  <si>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</si>
  <si>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</si>
  <si>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</si>
  <si>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</si>
  <si>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</si>
  <si>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</si>
  <si>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</si>
  <si>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</si>
  <si>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</si>
  <si>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</si>
  <si>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</si>
  <si>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</si>
  <si>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</si>
  <si>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</si>
  <si>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</si>
  <si>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</si>
  <si>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</si>
  <si>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</si>
  <si>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</si>
  <si>
    <t>Brevistay</t>
  </si>
  <si>
    <t>Aditya Naithani</t>
  </si>
  <si>
    <t>Shubham Agarwal</t>
  </si>
  <si>
    <t>Prateek Singh</t>
  </si>
  <si>
    <t>Nikhil Kumar Pathak</t>
  </si>
  <si>
    <t>Avnish Kumar</t>
  </si>
  <si>
    <t>Aditya Naithani, Shubham Agarwal, Prateek Singh, Nikhil Kumar Pathak, Avnish Kumar</t>
  </si>
  <si>
    <t>Hourly Hotel Booking</t>
  </si>
  <si>
    <t>₹ 1 crore for 1.66% Equity</t>
  </si>
  <si>
    <t>SoulUp</t>
  </si>
  <si>
    <t>Punita Mittal</t>
  </si>
  <si>
    <t>Mahak Maheshwari</t>
  </si>
  <si>
    <t>Punita Mittal, Mahak Maheshwari</t>
  </si>
  <si>
    <t>Emotional Wellness Platform</t>
  </si>
  <si>
    <t>The Big Book Box &amp; Chapter One Books</t>
  </si>
  <si>
    <t>Surabhi Sanjana Rai</t>
  </si>
  <si>
    <t>Desh Deepak Singh</t>
  </si>
  <si>
    <t>Surabhi Sanjana Rai, Desh Deepak Singh</t>
  </si>
  <si>
    <t xml:space="preserve">₹ 50 lakh for 8% Equity	</t>
  </si>
  <si>
    <t>Books &amp; Curated Book Boxes</t>
  </si>
  <si>
    <t>Rubans</t>
  </si>
  <si>
    <t>Amit Kala</t>
  </si>
  <si>
    <t>Chinu Kala</t>
  </si>
  <si>
    <t>Amit Kala, Chinu Kala</t>
  </si>
  <si>
    <t>₹ 1.5 crore for 0.5% Equity</t>
  </si>
  <si>
    <t>Fashion Jewellery</t>
  </si>
  <si>
    <t>₹ 1 crore for 1% Equity and ₹ 50 Lakhs Debt @ 12% Interest</t>
  </si>
  <si>
    <t>Same Notification</t>
  </si>
  <si>
    <t>Ilesh Sharma</t>
  </si>
  <si>
    <t xml:space="preserve">₹ 25 lakh for 15% Equity	</t>
  </si>
  <si>
    <t>An app for sending same notifications across devices</t>
  </si>
  <si>
    <t>Bottom Line Sprays</t>
  </si>
  <si>
    <t>Aadil Attarwala</t>
  </si>
  <si>
    <t>Prathana Singh</t>
  </si>
  <si>
    <t>Aadil Attarwala, Prathana Shah</t>
  </si>
  <si>
    <t>Portable Jet Spray</t>
  </si>
  <si>
    <t xml:space="preserve">₹ 35 lakh for 5% Equity	</t>
  </si>
  <si>
    <t>LiL Goodness</t>
  </si>
  <si>
    <t>Damanbir Singh</t>
  </si>
  <si>
    <t>Harshavardhan</t>
  </si>
  <si>
    <t>Damanbir Singh, Harshavardhan</t>
  </si>
  <si>
    <t>Chocolates, Milkshakes, Puffs with less sugar</t>
  </si>
  <si>
    <t>₹ 50 lakh for 1% Equity and ₹ 50 Lakhs Debt @ 10%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</si>
</sst>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60"/>
  <sheetViews>
    <sheetView tabSelected="1" topLeftCell="A137" workbookViewId="0">
      <selection activeCell="A160" sqref="A160"/>
    </sheetView>
  </sheetViews>
  <sheetFormatPr defaultRowHeight="14.4" x14ac:dyDescent="0.3"/>
  <cols>
    <col min="2" max="2" width="38.10937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40</v>
      </c>
      <c r="AR2" t="s">
        <v>72</v>
      </c>
      <c r="AS2">
        <f>COUNTIF(L:L,AR2)</f>
        <v>97</v>
      </c>
      <c r="AU2" t="s">
        <v>237</v>
      </c>
      <c r="AV2">
        <f>COUNTIF(T:T,"1")</f>
        <v>39</v>
      </c>
      <c r="AX2" t="s">
        <v>243</v>
      </c>
      <c r="AY2">
        <f>COUNTIF(S:S,"0")</f>
        <v>60</v>
      </c>
      <c r="BA2" t="s">
        <v>12</v>
      </c>
      <c r="BB2">
        <f>COUNTIF(M:M,"Y")</f>
        <v>39</v>
      </c>
      <c r="BD2" t="s">
        <v>253</v>
      </c>
      <c r="BE2">
        <f>COUNTIF(U:U,BD2)</f>
        <v>35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11</v>
      </c>
      <c r="AR3" t="s">
        <v>59</v>
      </c>
      <c r="AS3">
        <f>COUNTIF(L:L,AR3)</f>
        <v>62</v>
      </c>
      <c r="AU3" t="s">
        <v>238</v>
      </c>
      <c r="AV3">
        <f>COUNTIF(T:T,"2")</f>
        <v>82</v>
      </c>
      <c r="AX3" t="s">
        <v>244</v>
      </c>
      <c r="AY3">
        <f>COUNTIF(S:S,"1")</f>
        <v>49</v>
      </c>
      <c r="BA3" t="s">
        <v>11</v>
      </c>
      <c r="BB3">
        <f>COUNTIF(N:N,"Y")</f>
        <v>24</v>
      </c>
      <c r="BD3" t="s">
        <v>255</v>
      </c>
      <c r="BE3">
        <f>COUNTIF(U:U,BD3)</f>
        <v>58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30</v>
      </c>
      <c r="AX4" t="s">
        <v>245</v>
      </c>
      <c r="AY4">
        <f>COUNTIF(S:S,"2")</f>
        <v>28</v>
      </c>
      <c r="BA4" t="s">
        <v>15</v>
      </c>
      <c r="BB4">
        <f>COUNTIF(O:O,"Y")</f>
        <v>24</v>
      </c>
      <c r="BD4" t="s">
        <v>254</v>
      </c>
      <c r="BE4">
        <f>COUNTIF(U:U,BD4)</f>
        <v>39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6</v>
      </c>
      <c r="AX5" t="s">
        <v>246</v>
      </c>
      <c r="AY5">
        <f>COUNTIF(S:S,"3")</f>
        <v>13</v>
      </c>
      <c r="BA5" t="s">
        <v>13</v>
      </c>
      <c r="BB5">
        <f>COUNTIF(P:P,"Y")</f>
        <v>41</v>
      </c>
      <c r="BD5" t="s">
        <v>257</v>
      </c>
      <c r="BE5">
        <f>COUNTIF(U:U,BD5)</f>
        <v>19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25</v>
      </c>
      <c r="AU6" t="s">
        <v>241</v>
      </c>
      <c r="AV6">
        <f>COUNTIF(T:T,"5")</f>
        <v>2</v>
      </c>
      <c r="AX6" t="s">
        <v>247</v>
      </c>
      <c r="AY6">
        <f>COUNTIF(S:S,"4")</f>
        <v>6</v>
      </c>
      <c r="BA6" t="s">
        <v>14</v>
      </c>
      <c r="BB6">
        <f>COUNTIF(Q:Q,"Y")</f>
        <v>39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16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10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14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60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60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60" si="9" xml:space="preserve"> (( E87/F87 ) * 100) / 10000000</f>
        <v>200</v>
      </c>
      <c r="AL87">
        <f t="shared" ref="AL87:AL160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  <row r="147" spans="1:38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"/>
        <v>1</v>
      </c>
      <c r="T147">
        <f t="shared" si="7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9"/>
        <v>50</v>
      </c>
      <c r="AL147">
        <f t="shared" si="10"/>
        <v>5</v>
      </c>
    </row>
    <row r="148" spans="1:38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"/>
        <v>1</v>
      </c>
      <c r="T148">
        <f t="shared" si="7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9"/>
        <v>50</v>
      </c>
      <c r="AL148">
        <f t="shared" si="10"/>
        <v>20</v>
      </c>
    </row>
    <row r="149" spans="1:38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"/>
        <v>1</v>
      </c>
      <c r="T149">
        <f t="shared" si="7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9"/>
        <v>10</v>
      </c>
      <c r="AL149">
        <f t="shared" si="10"/>
        <v>5</v>
      </c>
    </row>
    <row r="150" spans="1:38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"/>
        <v>0</v>
      </c>
      <c r="T150">
        <f t="shared" si="7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9"/>
        <v>30</v>
      </c>
      <c r="AL150">
        <f t="shared" si="10"/>
        <v>0</v>
      </c>
    </row>
    <row r="151" spans="1:38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"/>
        <v>3</v>
      </c>
      <c r="T151">
        <f t="shared" si="7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9"/>
        <v>37.5</v>
      </c>
      <c r="AL151">
        <f t="shared" si="10"/>
        <v>20</v>
      </c>
    </row>
    <row r="152" spans="1:38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"/>
        <v>0</v>
      </c>
      <c r="T152">
        <f t="shared" si="7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9"/>
        <v>33.333333333333336</v>
      </c>
      <c r="AL152">
        <f t="shared" si="10"/>
        <v>0</v>
      </c>
    </row>
    <row r="153" spans="1:38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"/>
        <v>0</v>
      </c>
      <c r="T153">
        <f t="shared" si="7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9"/>
        <v>35.714285714285715</v>
      </c>
      <c r="AL153">
        <f t="shared" si="10"/>
        <v>0</v>
      </c>
    </row>
    <row r="154" spans="1:38" x14ac:dyDescent="0.3">
      <c r="A154">
        <v>153</v>
      </c>
      <c r="B154" t="s">
        <v>1480</v>
      </c>
      <c r="C154" t="s">
        <v>1487</v>
      </c>
      <c r="D154" t="s">
        <v>1488</v>
      </c>
      <c r="E154">
        <v>10000000</v>
      </c>
      <c r="F154">
        <v>1.66</v>
      </c>
      <c r="G154" t="s">
        <v>59</v>
      </c>
      <c r="H154">
        <v>0</v>
      </c>
      <c r="I154">
        <v>0</v>
      </c>
      <c r="J154">
        <v>0</v>
      </c>
      <c r="K154">
        <v>0</v>
      </c>
      <c r="L154" t="s">
        <v>59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>
        <f t="shared" si="8"/>
        <v>0</v>
      </c>
      <c r="T154">
        <f t="shared" si="7"/>
        <v>5</v>
      </c>
      <c r="U154" t="s">
        <v>255</v>
      </c>
      <c r="V154" t="s">
        <v>1481</v>
      </c>
      <c r="W154" t="s">
        <v>1482</v>
      </c>
      <c r="X154" t="s">
        <v>1483</v>
      </c>
      <c r="Y154" t="s">
        <v>1484</v>
      </c>
      <c r="Z154" t="s">
        <v>1485</v>
      </c>
      <c r="AB154" t="s">
        <v>230</v>
      </c>
      <c r="AI154" t="s">
        <v>189</v>
      </c>
      <c r="AJ154" t="s">
        <v>1486</v>
      </c>
      <c r="AK154">
        <f t="shared" si="9"/>
        <v>60.240963855421683</v>
      </c>
      <c r="AL154">
        <f t="shared" si="10"/>
        <v>0</v>
      </c>
    </row>
    <row r="155" spans="1:38" x14ac:dyDescent="0.3">
      <c r="A155">
        <v>154</v>
      </c>
      <c r="B155" t="s">
        <v>1489</v>
      </c>
      <c r="C155" t="s">
        <v>1493</v>
      </c>
      <c r="D155" t="s">
        <v>1014</v>
      </c>
      <c r="E155">
        <v>5000000</v>
      </c>
      <c r="F155">
        <v>3</v>
      </c>
      <c r="G155" t="s">
        <v>974</v>
      </c>
      <c r="H155">
        <v>5000000</v>
      </c>
      <c r="I155">
        <v>5</v>
      </c>
      <c r="J155">
        <v>0</v>
      </c>
      <c r="K155">
        <v>0</v>
      </c>
      <c r="L155" t="s">
        <v>72</v>
      </c>
      <c r="M155" t="s">
        <v>71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>
        <f t="shared" si="8"/>
        <v>1</v>
      </c>
      <c r="T155">
        <f t="shared" si="7"/>
        <v>2</v>
      </c>
      <c r="U155" t="s">
        <v>255</v>
      </c>
      <c r="V155" t="s">
        <v>1490</v>
      </c>
      <c r="W155" t="s">
        <v>1491</v>
      </c>
      <c r="AB155" t="s">
        <v>297</v>
      </c>
      <c r="AI155" t="s">
        <v>12</v>
      </c>
      <c r="AJ155" t="s">
        <v>1492</v>
      </c>
      <c r="AK155">
        <f t="shared" si="9"/>
        <v>16.666666666666668</v>
      </c>
      <c r="AL155">
        <f t="shared" si="10"/>
        <v>10</v>
      </c>
    </row>
    <row r="156" spans="1:38" x14ac:dyDescent="0.3">
      <c r="A156">
        <v>155</v>
      </c>
      <c r="B156" t="s">
        <v>1494</v>
      </c>
      <c r="C156" t="s">
        <v>1499</v>
      </c>
      <c r="D156" t="s">
        <v>1498</v>
      </c>
      <c r="E156">
        <v>5000000</v>
      </c>
      <c r="F156">
        <v>8</v>
      </c>
      <c r="G156" t="s">
        <v>59</v>
      </c>
      <c r="H156">
        <v>0</v>
      </c>
      <c r="I156">
        <v>0</v>
      </c>
      <c r="J156">
        <v>0</v>
      </c>
      <c r="K156">
        <v>0</v>
      </c>
      <c r="L156" t="s">
        <v>59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>
        <f t="shared" si="8"/>
        <v>0</v>
      </c>
      <c r="T156">
        <f t="shared" si="7"/>
        <v>2</v>
      </c>
      <c r="U156" t="s">
        <v>255</v>
      </c>
      <c r="V156" t="s">
        <v>1495</v>
      </c>
      <c r="W156" t="s">
        <v>1496</v>
      </c>
      <c r="AB156" t="s">
        <v>230</v>
      </c>
      <c r="AI156" t="s">
        <v>189</v>
      </c>
      <c r="AJ156" t="s">
        <v>1497</v>
      </c>
      <c r="AK156">
        <f t="shared" si="9"/>
        <v>6.25</v>
      </c>
      <c r="AL156">
        <f t="shared" si="10"/>
        <v>0</v>
      </c>
    </row>
    <row r="157" spans="1:38" x14ac:dyDescent="0.3">
      <c r="A157">
        <v>156</v>
      </c>
      <c r="B157" t="s">
        <v>1500</v>
      </c>
      <c r="C157" t="s">
        <v>1505</v>
      </c>
      <c r="D157" t="s">
        <v>1504</v>
      </c>
      <c r="E157">
        <v>15000000</v>
      </c>
      <c r="F157">
        <v>0.5</v>
      </c>
      <c r="G157" t="s">
        <v>1506</v>
      </c>
      <c r="H157">
        <v>10000000</v>
      </c>
      <c r="I157">
        <v>1</v>
      </c>
      <c r="J157">
        <v>5000000</v>
      </c>
      <c r="K157">
        <v>12</v>
      </c>
      <c r="L157" t="s">
        <v>72</v>
      </c>
      <c r="M157" t="s">
        <v>71</v>
      </c>
      <c r="N157" t="s">
        <v>70</v>
      </c>
      <c r="O157" t="s">
        <v>71</v>
      </c>
      <c r="P157" t="s">
        <v>71</v>
      </c>
      <c r="Q157" t="s">
        <v>70</v>
      </c>
      <c r="R157" t="s">
        <v>70</v>
      </c>
      <c r="S157">
        <f t="shared" si="8"/>
        <v>3</v>
      </c>
      <c r="T157">
        <f t="shared" si="7"/>
        <v>2</v>
      </c>
      <c r="U157" t="s">
        <v>257</v>
      </c>
      <c r="V157" t="s">
        <v>1501</v>
      </c>
      <c r="W157" t="s">
        <v>1502</v>
      </c>
      <c r="AB157" t="s">
        <v>326</v>
      </c>
      <c r="AI157" t="s">
        <v>1465</v>
      </c>
      <c r="AJ157" t="s">
        <v>1503</v>
      </c>
      <c r="AK157">
        <f t="shared" si="9"/>
        <v>300</v>
      </c>
      <c r="AL157">
        <f t="shared" si="10"/>
        <v>100</v>
      </c>
    </row>
    <row r="158" spans="1:38" x14ac:dyDescent="0.3">
      <c r="A158">
        <v>157</v>
      </c>
      <c r="B158" t="s">
        <v>1507</v>
      </c>
      <c r="C158" t="s">
        <v>1510</v>
      </c>
      <c r="D158" t="s">
        <v>1509</v>
      </c>
      <c r="E158">
        <v>2500000</v>
      </c>
      <c r="F158">
        <v>15</v>
      </c>
      <c r="G158" t="s">
        <v>59</v>
      </c>
      <c r="H158">
        <v>0</v>
      </c>
      <c r="I158">
        <v>0</v>
      </c>
      <c r="J158">
        <v>0</v>
      </c>
      <c r="K158">
        <v>0</v>
      </c>
      <c r="L158" t="s">
        <v>59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>
        <f t="shared" si="8"/>
        <v>0</v>
      </c>
      <c r="T158">
        <f t="shared" si="7"/>
        <v>1</v>
      </c>
      <c r="U158" t="s">
        <v>254</v>
      </c>
      <c r="V158" t="s">
        <v>1508</v>
      </c>
      <c r="AB158" t="s">
        <v>325</v>
      </c>
      <c r="AI158" t="s">
        <v>189</v>
      </c>
      <c r="AJ158" t="s">
        <v>1508</v>
      </c>
      <c r="AK158">
        <f t="shared" si="9"/>
        <v>1.6666666666666665</v>
      </c>
      <c r="AL158">
        <f t="shared" si="10"/>
        <v>0</v>
      </c>
    </row>
    <row r="159" spans="1:38" x14ac:dyDescent="0.3">
      <c r="A159">
        <v>158</v>
      </c>
      <c r="B159" t="s">
        <v>1511</v>
      </c>
      <c r="C159" t="s">
        <v>1515</v>
      </c>
      <c r="D159" t="s">
        <v>1516</v>
      </c>
      <c r="E159">
        <v>3500000</v>
      </c>
      <c r="F159">
        <v>5</v>
      </c>
      <c r="G159" t="s">
        <v>59</v>
      </c>
      <c r="H159">
        <v>0</v>
      </c>
      <c r="I159">
        <v>0</v>
      </c>
      <c r="J159">
        <v>0</v>
      </c>
      <c r="K159">
        <v>0</v>
      </c>
      <c r="L159" t="s">
        <v>59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>
        <f t="shared" si="8"/>
        <v>0</v>
      </c>
      <c r="T159">
        <f t="shared" si="7"/>
        <v>2</v>
      </c>
      <c r="U159" t="s">
        <v>257</v>
      </c>
      <c r="V159" t="s">
        <v>1512</v>
      </c>
      <c r="W159" t="s">
        <v>1513</v>
      </c>
      <c r="AB159" t="s">
        <v>230</v>
      </c>
      <c r="AI159" t="s">
        <v>189</v>
      </c>
      <c r="AJ159" t="s">
        <v>1514</v>
      </c>
      <c r="AK159">
        <f t="shared" si="9"/>
        <v>7</v>
      </c>
      <c r="AL159">
        <f t="shared" si="10"/>
        <v>0</v>
      </c>
    </row>
    <row r="160" spans="1:38" x14ac:dyDescent="0.3">
      <c r="A160">
        <v>159</v>
      </c>
      <c r="B160" t="s">
        <v>1517</v>
      </c>
      <c r="C160" t="s">
        <v>1521</v>
      </c>
      <c r="D160" t="s">
        <v>980</v>
      </c>
      <c r="E160">
        <v>10000000</v>
      </c>
      <c r="F160">
        <v>1</v>
      </c>
      <c r="G160" t="s">
        <v>1522</v>
      </c>
      <c r="H160">
        <v>5000000</v>
      </c>
      <c r="I160">
        <v>1</v>
      </c>
      <c r="J160">
        <v>5000000</v>
      </c>
      <c r="K160">
        <v>10</v>
      </c>
      <c r="L160" t="s">
        <v>72</v>
      </c>
      <c r="M160" t="s">
        <v>70</v>
      </c>
      <c r="N160" t="s">
        <v>70</v>
      </c>
      <c r="O160" t="s">
        <v>70</v>
      </c>
      <c r="P160" t="s">
        <v>70</v>
      </c>
      <c r="Q160" t="s">
        <v>71</v>
      </c>
      <c r="R160" t="s">
        <v>70</v>
      </c>
      <c r="S160">
        <f t="shared" si="8"/>
        <v>1</v>
      </c>
      <c r="T160">
        <f t="shared" si="7"/>
        <v>2</v>
      </c>
      <c r="U160" t="s">
        <v>255</v>
      </c>
      <c r="V160" t="s">
        <v>1518</v>
      </c>
      <c r="W160" t="s">
        <v>1519</v>
      </c>
      <c r="AB160" t="s">
        <v>197</v>
      </c>
      <c r="AI160" t="s">
        <v>14</v>
      </c>
      <c r="AJ160" t="s">
        <v>1520</v>
      </c>
      <c r="AK160">
        <f t="shared" si="9"/>
        <v>100</v>
      </c>
      <c r="AL160">
        <f t="shared" si="10"/>
        <v>50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2023-03-09T03:55:20Z</dcterms:modified>
</cp:coreProperties>
</file>