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F2446FD-4F17-42DD-9D37-1FBD9D1EBBD0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AL25" i="1"/>
  <c r="BH25" i="1"/>
  <c r="AK25" i="1"/>
  <c r="BG25" i="1"/>
  <c r="T25" i="1"/>
  <c r="S24" i="1"/>
  <c r="AL24" i="1"/>
  <c r="BH24" i="1"/>
  <c r="AK24" i="1"/>
  <c r="BG24" i="1"/>
  <c r="T24" i="1"/>
  <c r="S23" i="1"/>
  <c r="AY6" i="1" s="1"/>
  <c r="AL23" i="1"/>
  <c r="BH23" i="1"/>
  <c r="AK23" i="1"/>
  <c r="BG23" i="1"/>
  <c r="T23" i="1"/>
  <c r="AL2" i="1"/>
  <c r="AK2" i="1"/>
  <c r="BE2" i="1"/>
  <c r="BB2" i="1"/>
  <c r="AY2" i="1"/>
  <c r="AV2" i="1"/>
  <c r="AS2" i="1"/>
  <c r="AP2" i="1"/>
  <c r="BH2" i="1"/>
  <c r="BG2" i="1"/>
  <c r="AP12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Y7" i="1"/>
  <c r="AS3" i="1"/>
  <c r="AP3" i="1"/>
  <c r="AP4" i="1"/>
  <c r="AP5" i="1"/>
  <c r="AP6" i="1"/>
  <c r="AP7" i="1"/>
  <c r="AP8" i="1"/>
  <c r="AP9" i="1"/>
  <c r="AP10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8" i="1" l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<sst xmlns="http://schemas.openxmlformats.org/spreadsheetml/2006/main" count="622" uniqueCount="349">
  <si>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</si>
  <si>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</si>
  <si>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</si>
  <si>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</si>
  <si>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</si>
  <si>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</si>
  <si>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</si>
  <si>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</si>
  <si>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</si>
  <si>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</si>
  <si>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</si>
  <si>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</si>
  <si>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</si>
  <si>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</si>
  <si>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</si>
  <si>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</si>
  <si>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</si>
  <si>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</si>
  <si>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</si>
  <si>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</si>
  <si>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</si>
  <si>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</si>
  <si>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</si>
  <si>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</si>
  <si>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</si>
  <si>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</si>
  <si>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</si>
  <si>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</si>
  <si>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</si>
  <si>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</si>
  <si>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</si>
  <si>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</si>
  <si>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</si>
  <si>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</si>
  <si>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</si>
  <si>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</si>
  <si>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</si>
  <si>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</si>
  <si>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</si>
  <si>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</si>
  <si>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</si>
  <si>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</si>
  <si>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</si>
  <si>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</si>
  <si>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</si>
  <si>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</si>
  <si>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</si>
  <si>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</si>
  <si>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</si>
  <si>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</si>
  <si>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</si>
  <si>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</si>
  <si>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</si>
  <si>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</si>
  <si>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</si>
  <si>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</si>
  <si>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</si>
  <si>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</si>
  <si>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</si>
  <si>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</si>
  <si>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</si>
  <si>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</si>
  <si>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</si>
  <si>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</si>
  <si>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</si>
  <si>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</si>
  <si>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</si>
  <si>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</si>
  <si>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</si>
  <si>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</si>
  <si>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</si>
  <si>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</si>
  <si>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</si>
  <si>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</si>
  <si>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</si>
  <si>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</si>
  <si>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</si>
  <si>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</si>
  <si>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</si>
  <si>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</si>
  <si>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</si>
  <si>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</si>
  <si>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</si>
  <si>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</si>
  <si>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</si>
  <si>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</si>
  <si>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</si>
  <si>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</si>
  <si>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</si>
  <si>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</si>
  <si>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</si>
  <si>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</si>
  <si>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</si>
  <si>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</si>
  <si>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</si>
  <si>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</si>
  <si>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</si>
  <si>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</si>
  <si>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</si>
  <si>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</si>
  <si>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</si>
  <si>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</si>
  <si>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</si>
  <si>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</si>
  <si>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</si>
  <si>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</si>
  <si>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</si>
  <si>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</si>
  <si>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</si>
  <si>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</si>
  <si>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</si>
  <si>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</si>
  <si>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</si>
  <si>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</si>
  <si>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</si>
  <si>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</si>
  <si>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</si>
  <si>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</si>
  <si>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</si>
  <si>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</si>
  <si>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</si>
  <si>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</si>
  <si>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</si>
  <si>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</si>
  <si>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</si>
  <si>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</si>
  <si>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</si>
  <si>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</si>
  <si>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</si>
  <si>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</si>
  <si>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</si>
  <si>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</si>
  <si>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</si>
  <si>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</si>
  <si>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</si>
  <si>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</si>
  <si>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</si>
  <si>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</si>
  <si>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</si>
  <si>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</si>
  <si>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</si>
  <si>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</si>
  <si>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</si>
  <si>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</si>
  <si>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</si>
  <si>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</si>
  <si>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</si>
  <si>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</si>
  <si>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</si>
  <si>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</si>
  <si>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</si>
  <si>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</si>
  <si>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</si>
  <si>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</si>
  <si>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</si>
  <si>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</si>
  <si>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</si>
  <si>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</si>
  <si>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</si>
  <si>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</si>
  <si>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</si>
  <si>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</si>
  <si>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</si>
  <si>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</si>
  <si>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</si>
  <si>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</si>
  <si>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</si>
  <si>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</si>
  <si>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</si>
  <si>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</si>
  <si>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</si>
  <si>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</si>
  <si>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</si>
  <si>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</si>
  <si>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</si>
  <si>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</si>
  <si>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</si>
  <si>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</si>
  <si>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</si>
  <si>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</si>
  <si>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</si>
  <si>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</si>
  <si>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</si>
  <si>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</si>
  <si>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</si>
  <si>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</si>
  <si>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</si>
  <si>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</si>
  <si>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</si>
  <si>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</si>
  <si>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</si>
  <si>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</si>
  <si>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</si>
  <si>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</si>
  <si>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</si>
  <si>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</si>
  <si>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</si>
  <si>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</si>
  <si>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</si>
  <si>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</si>
  <si>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</si>
  <si>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</si>
  <si>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</si>
  <si>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</si>
  <si>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</si>
  <si>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</si>
  <si>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</si>
  <si>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</si>
  <si>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</si>
  <si>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</si>
  <si>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</si>
  <si>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</si>
  <si>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</si>
  <si>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</si>
  <si>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</si>
  <si>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</si>
  <si>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</si>
  <si>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</si>
  <si>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</si>
  <si>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</si>
  <si>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</si>
  <si>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</si>
  <si>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</si>
  <si>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</si>
  <si>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</si>
  <si>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</si>
  <si>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</si>
  <si>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</si>
  <si>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</si>
  <si>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</si>
  <si>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</si>
  <si>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</si>
  <si>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</si>
  <si>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</si>
  <si>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</si>
  <si>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</si>
  <si>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</si>
  <si>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</si>
  <si>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</si>
  <si>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</si>
  <si>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</si>
  <si>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</si>
  <si>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</si>
  <si>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</si>
  <si>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</si>
  <si>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</si>
  <si>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</si>
  <si>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</si>
  <si>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</si>
  <si>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</si>
  <si>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</si>
  <si>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</si>
  <si>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</si>
  <si>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</si>
  <si>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</si>
  <si>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</si>
  <si>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</si>
  <si>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</si>
  <si>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</si>
  <si>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</si>
  <si>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</si>
  <si>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</si>
  <si>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</si>
  <si>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</si>
  <si>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</si>
  <si>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</si>
  <si>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</si>
  <si>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</si>
  <si>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</si>
  <si>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</si>
  <si>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</si>
  <si>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</si>
  <si>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</si>
  <si>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</si>
  <si>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</si>
  <si>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</si>
  <si>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</si>
  <si>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</si>
  <si>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</si>
  <si>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</si>
  <si>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</si>
  <si>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</si>
  <si>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</si>
  <si>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</si>
  <si>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</si>
  <si>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</si>
  <si>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</si>
  <si>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</si>
  <si>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</si>
  <si>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</si>
  <si>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</si>
  <si>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</si>
  <si>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</si>
  <si>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</si>
  <si>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</si>
  <si>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</si>
  <si>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</si>
  <si>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</si>
  <si>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</si>
  <si>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</si>
  <si>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</si>
  <si>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</si>
  <si>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</si>
  <si>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</si>
  <si>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</si>
  <si>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</si>
  <si>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</si>
  <si>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</si>
  <si>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</si>
  <si>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</si>
  <si>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</si>
  <si>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</si>
  <si>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</si>
  <si>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</si>
  <si>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</si>
  <si>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</si>
  <si>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</si>
  <si>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</si>
  <si>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</si>
  <si>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</si>
  <si>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</si>
  <si>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</si>
  <si>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</si>
  <si>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</si>
  <si>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</si>
  <si>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</si>
  <si>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</si>
  <si>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</si>
  <si>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</si>
  <si>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</si>
  <si>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</si>
  <si>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</si>
  <si>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</si>
  <si>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</si>
  <si>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</si>
  <si>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</si>
  <si>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</si>
  <si>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</si>
  <si>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</si>
  <si>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</si>
  <si>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</si>
  <si>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</si>
  <si>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</si>
  <si>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</si>
  <si>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</si>
  <si>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</si>
  <si>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</si>
  <si>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Consumer</t>
  </si>
  <si>
    <t>Beauty and 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</si>
</sst>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38" Type="http://schemas.openxmlformats.org/officeDocument/2006/relationships/hyperlink" Target="https://www.houseofchikankari.in/" TargetMode="External"/><Relationship Id="rId16" Type="http://schemas.openxmlformats.org/officeDocument/2006/relationships/hyperlink" Target="https://www.facebook.com/BeautyMantraCb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28" Type="http://schemas.openxmlformats.org/officeDocument/2006/relationships/hyperlink" Target="https://www.youtube.com/channel/UCJMTgM6q67G0Dz5D8DdUvzw" TargetMode="External"/><Relationship Id="rId144" Type="http://schemas.openxmlformats.org/officeDocument/2006/relationships/hyperlink" Target="https://themagicofmemories.com/" TargetMode="External"/><Relationship Id="rId5" Type="http://schemas.openxmlformats.org/officeDocument/2006/relationships/hyperlink" Target="https://twitter.com/hoovufresh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18" Type="http://schemas.openxmlformats.org/officeDocument/2006/relationships/hyperlink" Target="https://thesimplysalad.com/" TargetMode="External"/><Relationship Id="rId134" Type="http://schemas.openxmlformats.org/officeDocument/2006/relationships/hyperlink" Target="https://www.facebook.com/houseofchikankariin-111272640697261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16" Type="http://schemas.openxmlformats.org/officeDocument/2006/relationships/hyperlink" Target="https://www.instagram.com/thesimplysalad/?hl=en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137" Type="http://schemas.openxmlformats.org/officeDocument/2006/relationships/hyperlink" Target="https://www.houseofchikankari.in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43" Type="http://schemas.openxmlformats.org/officeDocument/2006/relationships/hyperlink" Target="https://themagicofmemories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25"/>
  <sheetViews>
    <sheetView tabSelected="1" topLeftCell="AJ1" workbookViewId="0">
      <selection activeCell="AO5" sqref="AO5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21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347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347</v>
      </c>
      <c r="AP2">
        <f>COUNTIF(AB:AB,AO2)</f>
        <v>1</v>
      </c>
      <c r="AR2" t="s">
        <v>86</v>
      </c>
      <c r="AS2">
        <f>COUNTIF(L:L,AR2)</f>
        <v>17</v>
      </c>
      <c r="AU2" t="s">
        <v>254</v>
      </c>
      <c r="AV2">
        <f>COUNTIF(T:T,"1")</f>
        <v>9</v>
      </c>
      <c r="AX2" t="s">
        <v>260</v>
      </c>
      <c r="AY2">
        <f>COUNTIF(S:S,"0")</f>
        <v>7</v>
      </c>
      <c r="BA2" t="s">
        <v>12</v>
      </c>
      <c r="BB2">
        <f>COUNTIF(M:M,"Y")</f>
        <v>7</v>
      </c>
      <c r="BD2" t="s">
        <v>270</v>
      </c>
      <c r="BE2">
        <f>COUNTIF(U:U,BD2)</f>
        <v>4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25" si="0">SUM(COUNTIF(M3:R3, "Y"))</f>
        <v>3</v>
      </c>
      <c r="T3">
        <f t="shared" ref="T3:T25" si="1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2">CONCATENATE(V3, ", ", W3,", ",X3)</f>
        <v xml:space="preserve">Ishaan Kanoria, Sparsh Agarwal, </v>
      </c>
      <c r="AK3">
        <f t="shared" ref="AK3:AK25" si="3" xml:space="preserve"> (( E3/F3 ) * 100) / 10000000</f>
        <v>6</v>
      </c>
      <c r="AL3">
        <f t="shared" ref="AL3:AL25" si="4">IFERROR(((H3/I3)*100)/10000000, 0)</f>
        <v>2</v>
      </c>
      <c r="AO3" t="s">
        <v>211</v>
      </c>
      <c r="AP3">
        <f>COUNTIF(AB:AB,AO3)</f>
        <v>7</v>
      </c>
      <c r="AR3" t="s">
        <v>73</v>
      </c>
      <c r="AS3">
        <f>COUNTIF(L:L,AR3)</f>
        <v>7</v>
      </c>
      <c r="AU3" t="s">
        <v>255</v>
      </c>
      <c r="AV3">
        <f>COUNTIF(T:T,"2")</f>
        <v>10</v>
      </c>
      <c r="AX3" t="s">
        <v>261</v>
      </c>
      <c r="AY3">
        <f>COUNTIF(S:S,"1")</f>
        <v>4</v>
      </c>
      <c r="BA3" t="s">
        <v>11</v>
      </c>
      <c r="BB3">
        <f>COUNTIF(N:N,"Y")</f>
        <v>5</v>
      </c>
      <c r="BD3" t="s">
        <v>272</v>
      </c>
      <c r="BE3">
        <f t="shared" ref="BE3:BE6" si="5">COUNTIF(U:U,BD3)</f>
        <v>6</v>
      </c>
      <c r="BG3">
        <f t="shared" ref="BG3:BG25" si="6">E3/100000</f>
        <v>30</v>
      </c>
      <c r="BH3">
        <f t="shared" ref="BH3:BH25" si="7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 t="s">
        <v>272</v>
      </c>
      <c r="V4" t="s">
        <v>111</v>
      </c>
      <c r="W4" t="s">
        <v>112</v>
      </c>
      <c r="AB4" t="s">
        <v>348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2"/>
        <v xml:space="preserve">Dheeraj Bansal, Rahul Sachdeva, </v>
      </c>
      <c r="AK4">
        <f t="shared" si="3"/>
        <v>100</v>
      </c>
      <c r="AL4">
        <f t="shared" si="4"/>
        <v>0</v>
      </c>
      <c r="AO4" t="s">
        <v>348</v>
      </c>
      <c r="AP4">
        <f t="shared" ref="AP4:AP13" si="8">COUNTIF(AB:AB,AO4)</f>
        <v>1</v>
      </c>
      <c r="AU4" t="s">
        <v>256</v>
      </c>
      <c r="AV4">
        <f>COUNTIF(T:T,"3")</f>
        <v>5</v>
      </c>
      <c r="AX4" t="s">
        <v>262</v>
      </c>
      <c r="AY4">
        <f>COUNTIF(S:S,"2")</f>
        <v>9</v>
      </c>
      <c r="BA4" t="s">
        <v>15</v>
      </c>
      <c r="BB4">
        <f>COUNTIF(O:O,"Y")</f>
        <v>6</v>
      </c>
      <c r="BD4" t="s">
        <v>271</v>
      </c>
      <c r="BE4">
        <f t="shared" si="5"/>
        <v>9</v>
      </c>
      <c r="BG4">
        <f t="shared" si="6"/>
        <v>100</v>
      </c>
      <c r="BH4">
        <f t="shared" si="7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2"/>
        <v xml:space="preserve">Slony Gambhir, , </v>
      </c>
      <c r="AK5">
        <f t="shared" si="3"/>
        <v>16.666666666666668</v>
      </c>
      <c r="AL5">
        <f t="shared" si="4"/>
        <v>5</v>
      </c>
      <c r="AO5" t="s">
        <v>125</v>
      </c>
      <c r="AP5">
        <f>COUNTIF(AB:AB,AO5)</f>
        <v>2</v>
      </c>
      <c r="AU5" t="s">
        <v>257</v>
      </c>
      <c r="AV5">
        <f>COUNTIF(T:T,"4")</f>
        <v>0</v>
      </c>
      <c r="AX5" t="s">
        <v>263</v>
      </c>
      <c r="AY5">
        <f>COUNTIF(S:S,"3")</f>
        <v>3</v>
      </c>
      <c r="BA5" t="s">
        <v>13</v>
      </c>
      <c r="BB5">
        <f>COUNTIF(P:P,"Y")</f>
        <v>9</v>
      </c>
      <c r="BD5" t="s">
        <v>274</v>
      </c>
      <c r="BE5">
        <f t="shared" si="5"/>
        <v>2</v>
      </c>
      <c r="BG5">
        <f t="shared" si="6"/>
        <v>50</v>
      </c>
      <c r="BH5">
        <f t="shared" si="7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2"/>
        <v xml:space="preserve">Abhisek Baheti, , </v>
      </c>
      <c r="AK6">
        <f t="shared" si="3"/>
        <v>40</v>
      </c>
      <c r="AL6">
        <f t="shared" si="4"/>
        <v>10</v>
      </c>
      <c r="AO6" t="s">
        <v>245</v>
      </c>
      <c r="AP6">
        <f>COUNTIF(AB:AB,AO6)</f>
        <v>1</v>
      </c>
      <c r="AU6" t="s">
        <v>258</v>
      </c>
      <c r="AV6">
        <f>COUNTIF(T:T,"5")</f>
        <v>0</v>
      </c>
      <c r="AX6" t="s">
        <v>264</v>
      </c>
      <c r="AY6">
        <f>COUNTIF(S:S,"4")</f>
        <v>1</v>
      </c>
      <c r="BA6" t="s">
        <v>14</v>
      </c>
      <c r="BB6">
        <f>COUNTIF(Q:Q,"Y")</f>
        <v>8</v>
      </c>
      <c r="BD6" t="s">
        <v>273</v>
      </c>
      <c r="BE6">
        <f t="shared" si="5"/>
        <v>3</v>
      </c>
      <c r="BG6">
        <f t="shared" si="6"/>
        <v>200</v>
      </c>
      <c r="BH6">
        <f t="shared" si="7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2"/>
        <v xml:space="preserve">Uttam Kumar, Priyank Jain, </v>
      </c>
      <c r="AK7">
        <f t="shared" si="3"/>
        <v>12.5</v>
      </c>
      <c r="AL7">
        <f t="shared" si="4"/>
        <v>2.7777777777777777</v>
      </c>
      <c r="AO7" t="s">
        <v>247</v>
      </c>
      <c r="AP7">
        <f>COUNTIF(AB:AB,AO7)</f>
        <v>1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0</v>
      </c>
      <c r="BG7">
        <f t="shared" si="6"/>
        <v>75</v>
      </c>
      <c r="BH7">
        <f t="shared" si="7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2"/>
        <v xml:space="preserve">Rebekah Sood, Ariella Blank, </v>
      </c>
      <c r="AK8">
        <f t="shared" si="3"/>
        <v>25</v>
      </c>
      <c r="AL8">
        <f t="shared" si="4"/>
        <v>0</v>
      </c>
      <c r="AO8" t="s">
        <v>190</v>
      </c>
      <c r="AP8">
        <f>COUNTIF(AB:AB,AO8)</f>
        <v>5</v>
      </c>
      <c r="AX8" t="s">
        <v>266</v>
      </c>
      <c r="AY8">
        <f>COUNTIF(S:S,"6")</f>
        <v>0</v>
      </c>
      <c r="BG8">
        <f t="shared" si="6"/>
        <v>75</v>
      </c>
      <c r="BH8">
        <f t="shared" si="7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246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2"/>
        <v>Vinay Singhal, Shashank Vaishnav, Parveen Singhal</v>
      </c>
      <c r="AK9">
        <f t="shared" si="3"/>
        <v>300</v>
      </c>
      <c r="AL9">
        <f t="shared" si="4"/>
        <v>250</v>
      </c>
      <c r="AO9" t="s">
        <v>246</v>
      </c>
      <c r="AP9">
        <f>COUNTIF(AB:AB,AO9)</f>
        <v>2</v>
      </c>
      <c r="BG9">
        <f t="shared" si="6"/>
        <v>300</v>
      </c>
      <c r="BH9">
        <f t="shared" si="7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2"/>
        <v xml:space="preserve">Pooja Bajaj, , </v>
      </c>
      <c r="AK10">
        <f t="shared" si="3"/>
        <v>2</v>
      </c>
      <c r="AL10">
        <f t="shared" si="4"/>
        <v>1</v>
      </c>
      <c r="AO10" t="s">
        <v>238</v>
      </c>
      <c r="AP10">
        <f>COUNTIF(AB:AB,AO10)</f>
        <v>2</v>
      </c>
      <c r="BG10">
        <f t="shared" si="6"/>
        <v>20</v>
      </c>
      <c r="BH10">
        <f t="shared" si="7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2"/>
        <v xml:space="preserve">Amigo Nikhil, Meher Sai, </v>
      </c>
      <c r="AK11">
        <f t="shared" si="3"/>
        <v>37.5</v>
      </c>
      <c r="AL11">
        <f t="shared" si="4"/>
        <v>14.992503748125937</v>
      </c>
      <c r="AO11" t="s">
        <v>346</v>
      </c>
      <c r="AP11">
        <f>COUNTIF(AB:AB,AO11)</f>
        <v>1</v>
      </c>
      <c r="BG11">
        <f t="shared" si="6"/>
        <v>75</v>
      </c>
      <c r="BH11">
        <f t="shared" si="7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2"/>
        <v>Vinit Patil, Geeta Patil, Darshil Savla</v>
      </c>
      <c r="AK12">
        <f t="shared" si="3"/>
        <v>16</v>
      </c>
      <c r="AL12">
        <f t="shared" si="4"/>
        <v>10</v>
      </c>
      <c r="AO12" t="s">
        <v>315</v>
      </c>
      <c r="AP12">
        <f>COUNTIF(AB:AB,AO12)</f>
        <v>1</v>
      </c>
      <c r="BG12">
        <f t="shared" si="6"/>
        <v>40</v>
      </c>
      <c r="BH12">
        <f t="shared" si="7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2"/>
        <v xml:space="preserve">Roshaan V Mishra, , </v>
      </c>
      <c r="AK13">
        <f t="shared" si="3"/>
        <v>14</v>
      </c>
      <c r="AL13">
        <f t="shared" si="4"/>
        <v>7</v>
      </c>
      <c r="BG13">
        <f t="shared" si="6"/>
        <v>70</v>
      </c>
      <c r="BH13">
        <f t="shared" si="7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2"/>
        <v xml:space="preserve">Himanshu Adlakha, Nikita Malhotra, </v>
      </c>
      <c r="AK14">
        <f t="shared" si="3"/>
        <v>25</v>
      </c>
      <c r="AL14">
        <f t="shared" si="4"/>
        <v>10</v>
      </c>
      <c r="BG14">
        <f t="shared" si="6"/>
        <v>100</v>
      </c>
      <c r="BH14">
        <f t="shared" si="7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2"/>
        <v xml:space="preserve">Ganesh Balakrishnan, , </v>
      </c>
      <c r="AK15">
        <f t="shared" si="3"/>
        <v>25</v>
      </c>
      <c r="AL15">
        <f t="shared" si="4"/>
        <v>0</v>
      </c>
      <c r="BG15">
        <f t="shared" si="6"/>
        <v>75</v>
      </c>
      <c r="BH15">
        <f t="shared" si="7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2"/>
        <v>Gaurav Chhabra, Nitin Chhabra, Piyush</v>
      </c>
      <c r="AK16">
        <f t="shared" si="3"/>
        <v>100</v>
      </c>
      <c r="AL16">
        <f t="shared" si="4"/>
        <v>0</v>
      </c>
      <c r="BG16">
        <f t="shared" si="6"/>
        <v>100</v>
      </c>
      <c r="BH16">
        <f t="shared" si="7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3"/>
        <v>16.666666666666668</v>
      </c>
      <c r="AL17">
        <f t="shared" si="4"/>
        <v>6.25</v>
      </c>
      <c r="BG17">
        <f t="shared" si="6"/>
        <v>50</v>
      </c>
      <c r="BH17">
        <f t="shared" si="7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3"/>
        <v>200</v>
      </c>
      <c r="AL18">
        <f t="shared" si="4"/>
        <v>50</v>
      </c>
      <c r="BG18">
        <f t="shared" si="6"/>
        <v>100</v>
      </c>
      <c r="BH18">
        <f t="shared" si="7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3"/>
        <v>75</v>
      </c>
      <c r="AL19">
        <f t="shared" si="4"/>
        <v>0</v>
      </c>
      <c r="BG19">
        <f t="shared" si="6"/>
        <v>75</v>
      </c>
      <c r="BH19">
        <f t="shared" si="7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0"/>
        <v>0</v>
      </c>
      <c r="T20">
        <f t="shared" si="1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3"/>
        <v>250</v>
      </c>
      <c r="AL20">
        <f t="shared" si="4"/>
        <v>0</v>
      </c>
      <c r="BG20">
        <f t="shared" si="6"/>
        <v>250</v>
      </c>
      <c r="BH20">
        <f t="shared" si="7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0"/>
        <v>2</v>
      </c>
      <c r="T21">
        <f t="shared" si="1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3"/>
        <v>3</v>
      </c>
      <c r="AL21">
        <f t="shared" si="4"/>
        <v>3</v>
      </c>
      <c r="BG21">
        <f t="shared" si="6"/>
        <v>30</v>
      </c>
      <c r="BH21">
        <f t="shared" si="7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0"/>
        <v>1</v>
      </c>
      <c r="T22">
        <f t="shared" si="1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3"/>
        <v>66.666666666666671</v>
      </c>
      <c r="AL22">
        <f t="shared" si="4"/>
        <v>14.285714285714286</v>
      </c>
      <c r="BG22">
        <f t="shared" si="6"/>
        <v>100</v>
      </c>
      <c r="BH22">
        <f t="shared" si="7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0"/>
        <v>2</v>
      </c>
      <c r="T23">
        <f t="shared" si="1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3"/>
        <v>30</v>
      </c>
      <c r="AL23">
        <f t="shared" si="4"/>
        <v>10</v>
      </c>
      <c r="BG23">
        <f t="shared" si="6"/>
        <v>30</v>
      </c>
      <c r="BH23">
        <f t="shared" si="7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0"/>
        <v>2</v>
      </c>
      <c r="T24">
        <f t="shared" si="1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3"/>
        <v>75</v>
      </c>
      <c r="AL24">
        <f t="shared" si="4"/>
        <v>20</v>
      </c>
      <c r="BG24">
        <f t="shared" si="6"/>
        <v>75</v>
      </c>
      <c r="BH24">
        <f t="shared" si="7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0"/>
        <v>0</v>
      </c>
      <c r="T25">
        <f t="shared" si="1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3"/>
        <v>5</v>
      </c>
      <c r="AL25">
        <f t="shared" si="4"/>
        <v>0</v>
      </c>
      <c r="BG25">
        <f t="shared" si="6"/>
        <v>25</v>
      </c>
      <c r="BH25">
        <f t="shared" si="7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</hyperlinks>
  <pageMargins left="0.7" right="0.7" top="0.75" bottom="0.75" header="0.3" footer="0.3"/>
  <pageSetup orientation="portrait" horizontalDpi="1200" verticalDpi="1200" r:id="rId1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2023-01-11T20:29:46Z</dcterms:modified>
</cp:coreProperties>
</file>