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799950F1-FC91-4619-997E-8034A5BA508F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" i="1" l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<sst xmlns="http://schemas.openxmlformats.org/spreadsheetml/2006/main" count="1111" uniqueCount="605">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</sst>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26" Type="http://schemas.openxmlformats.org/officeDocument/2006/relationships/hyperlink" Target="https://www.linkedin.com/company/angrakhaa/" TargetMode="External"/><Relationship Id="rId247" Type="http://schemas.openxmlformats.org/officeDocument/2006/relationships/hyperlink" Target="https://www.econiture.com/" TargetMode="External"/><Relationship Id="rId107" Type="http://schemas.openxmlformats.org/officeDocument/2006/relationships/hyperlink" Target="http://bhaskarspuranpolighar.in/" TargetMode="External"/><Relationship Id="rId268" Type="http://schemas.openxmlformats.org/officeDocument/2006/relationships/hyperlink" Target="https://tejnaksh.com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81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37" Type="http://schemas.openxmlformats.org/officeDocument/2006/relationships/hyperlink" Target="https://www.instagram.com/kyari_innovations/" TargetMode="External"/><Relationship Id="rId258" Type="http://schemas.openxmlformats.org/officeDocument/2006/relationships/hyperlink" Target="https://www.dobiee.com/" TargetMode="External"/><Relationship Id="rId22" Type="http://schemas.openxmlformats.org/officeDocument/2006/relationships/hyperlink" Target="https://www.linkedin.com/company/very-much-indian/" TargetMode="External"/><Relationship Id="rId43" Type="http://schemas.openxmlformats.org/officeDocument/2006/relationships/hyperlink" Target="https://www.girgitstore.com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139" Type="http://schemas.openxmlformats.org/officeDocument/2006/relationships/hyperlink" Target="https://themagicofmemories.com/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71" Type="http://schemas.openxmlformats.org/officeDocument/2006/relationships/hyperlink" Target="https://www.linkedin.com/company/credmate/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227" Type="http://schemas.openxmlformats.org/officeDocument/2006/relationships/hyperlink" Target="https://www.angrakhaa.com/" TargetMode="External"/><Relationship Id="rId248" Type="http://schemas.openxmlformats.org/officeDocument/2006/relationships/hyperlink" Target="https://www.youtube.com/channel/UCZ3dxaTvSm5UIRq4bTDlwuQ" TargetMode="External"/><Relationship Id="rId269" Type="http://schemas.openxmlformats.org/officeDocument/2006/relationships/hyperlink" Target="https://tejnaksh.com/" TargetMode="External"/><Relationship Id="rId12" Type="http://schemas.openxmlformats.org/officeDocument/2006/relationships/hyperlink" Target="https://in.linkedin.com/company/dorje-teas" TargetMode="External"/><Relationship Id="rId33" Type="http://schemas.openxmlformats.org/officeDocument/2006/relationships/hyperlink" Target="https://atmospherestudio.in/" TargetMode="External"/><Relationship Id="rId108" Type="http://schemas.openxmlformats.org/officeDocument/2006/relationships/hyperlink" Target="https://www.youtube.com/channel/UCZgq0kHCr8COZd-lnGnmz9w" TargetMode="External"/><Relationship Id="rId129" Type="http://schemas.openxmlformats.org/officeDocument/2006/relationships/hyperlink" Target="https://www.facebook.com/AtypicalAdvantage" TargetMode="External"/><Relationship Id="rId54" Type="http://schemas.openxmlformats.org/officeDocument/2006/relationships/hyperlink" Target="https://www.instagram.com/patilkaki/" TargetMode="External"/><Relationship Id="rId75" Type="http://schemas.openxmlformats.org/officeDocument/2006/relationships/hyperlink" Target="https://www.organicsmokes.co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61" Type="http://schemas.openxmlformats.org/officeDocument/2006/relationships/hyperlink" Target="https://www.instagram.com/coezysleep/" TargetMode="External"/><Relationship Id="rId182" Type="http://schemas.openxmlformats.org/officeDocument/2006/relationships/hyperlink" Target="https://www.facebook.com/profile.php?id=100063753222970" TargetMode="External"/><Relationship Id="rId217" Type="http://schemas.openxmlformats.org/officeDocument/2006/relationships/hyperlink" Target="https://www.insidefpv.com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259" Type="http://schemas.openxmlformats.org/officeDocument/2006/relationships/hyperlink" Target="https://www.fastbeetle.com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44" Type="http://schemas.openxmlformats.org/officeDocument/2006/relationships/hyperlink" Target="https://www.youtube.com/user/girgitstore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51" Type="http://schemas.openxmlformats.org/officeDocument/2006/relationships/hyperlink" Target="https://www.nestroots.com/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2" Type="http://schemas.openxmlformats.org/officeDocument/2006/relationships/hyperlink" Target="https://www.youtube.com/@gharsoaps" TargetMode="External"/><Relationship Id="rId207" Type="http://schemas.openxmlformats.org/officeDocument/2006/relationships/hyperlink" Target="https://www.facebook.com/janitriofficial/" TargetMode="External"/><Relationship Id="rId223" Type="http://schemas.openxmlformats.org/officeDocument/2006/relationships/hyperlink" Target="https://www.angrakhaa.com/" TargetMode="External"/><Relationship Id="rId228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249" Type="http://schemas.openxmlformats.org/officeDocument/2006/relationships/hyperlink" Target="https://www.facebook.com/econiture.recycle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265" Type="http://schemas.openxmlformats.org/officeDocument/2006/relationships/hyperlink" Target="https://www.linkedin.com/company/tejnakshhealthcare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3" Type="http://schemas.openxmlformats.org/officeDocument/2006/relationships/hyperlink" Target="https://www.facebook.com/JaipurWatchCompany/" TargetMode="External"/><Relationship Id="rId218" Type="http://schemas.openxmlformats.org/officeDocument/2006/relationships/hyperlink" Target="https://www.youtube.com/@insidefpv373" TargetMode="External"/><Relationship Id="rId234" Type="http://schemas.openxmlformats.org/officeDocument/2006/relationships/hyperlink" Target="https://www.linkedin.com/company/nutroactive/" TargetMode="External"/><Relationship Id="rId239" Type="http://schemas.openxmlformats.org/officeDocument/2006/relationships/hyperlink" Target="https://twitter.com/KyariInnovation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0" Type="http://schemas.openxmlformats.org/officeDocument/2006/relationships/hyperlink" Target="https://www.instagram.com/econiture.recycle/" TargetMode="External"/><Relationship Id="rId255" Type="http://schemas.openxmlformats.org/officeDocument/2006/relationships/hyperlink" Target="https://www.instagram.com/dobieefoodsindia/" TargetMode="External"/><Relationship Id="rId271" Type="http://schemas.openxmlformats.org/officeDocument/2006/relationships/printerSettings" Target="../printerSettings/printerSettings1.bin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0" Type="http://schemas.openxmlformats.org/officeDocument/2006/relationships/hyperlink" Target="https://kyari.in/" TargetMode="External"/><Relationship Id="rId245" Type="http://schemas.openxmlformats.org/officeDocument/2006/relationships/hyperlink" Target="https://www.facebook.com/MOPPIndia/" TargetMode="External"/><Relationship Id="rId261" Type="http://schemas.openxmlformats.org/officeDocument/2006/relationships/hyperlink" Target="https://www.instagram.com/fastbeetle_" TargetMode="External"/><Relationship Id="rId266" Type="http://schemas.openxmlformats.org/officeDocument/2006/relationships/hyperlink" Target="https://facebook.com/tejnaksh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189" Type="http://schemas.openxmlformats.org/officeDocument/2006/relationships/hyperlink" Target="https://www.instagram.com/primeos_official/" TargetMode="External"/><Relationship Id="rId219" Type="http://schemas.openxmlformats.org/officeDocument/2006/relationships/hyperlink" Target="https://www.instagram.com/inside_fpv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0" Type="http://schemas.openxmlformats.org/officeDocument/2006/relationships/hyperlink" Target="https://www.youtube.com/diabexy" TargetMode="External"/><Relationship Id="rId235" Type="http://schemas.openxmlformats.org/officeDocument/2006/relationships/hyperlink" Target="https://kyari.in/" TargetMode="External"/><Relationship Id="rId251" Type="http://schemas.openxmlformats.org/officeDocument/2006/relationships/hyperlink" Target="https://twitter.com/econiture_recyc" TargetMode="External"/><Relationship Id="rId256" Type="http://schemas.openxmlformats.org/officeDocument/2006/relationships/hyperlink" Target="https://www.linkedin.com/company/dobieeinternational/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0" Type="http://schemas.openxmlformats.org/officeDocument/2006/relationships/hyperlink" Target="https://www.linkedin.com/company/inside-fpv/mycompany/" TargetMode="External"/><Relationship Id="rId225" Type="http://schemas.openxmlformats.org/officeDocument/2006/relationships/hyperlink" Target="https://instagram.com/angrakhaa" TargetMode="External"/><Relationship Id="rId241" Type="http://schemas.openxmlformats.org/officeDocument/2006/relationships/hyperlink" Target="https://moppfoods.com/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262" Type="http://schemas.openxmlformats.org/officeDocument/2006/relationships/hyperlink" Target="https://twitter.com/fastbeetle_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46"/>
  <sheetViews>
    <sheetView tabSelected="1" topLeftCell="A25" workbookViewId="0">
      <selection activeCell="C45" sqref="C45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15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5.2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7" si="0">COUNTIF(AB:AB,AO2)</f>
        <v>10</v>
      </c>
      <c r="AR2" t="s">
        <v>86</v>
      </c>
      <c r="AS2">
        <f>COUNTIF(L:L,AR2)</f>
        <v>33</v>
      </c>
      <c r="AU2" t="s">
        <v>254</v>
      </c>
      <c r="AV2">
        <f>COUNTIF(T:T,"1")</f>
        <v>13</v>
      </c>
      <c r="AX2" t="s">
        <v>260</v>
      </c>
      <c r="AY2">
        <f>COUNTIF(S:S,"0")</f>
        <v>12</v>
      </c>
      <c r="BA2" t="s">
        <v>12</v>
      </c>
      <c r="BB2">
        <f>COUNTIF(M:M,"Y")</f>
        <v>13</v>
      </c>
      <c r="BD2" t="s">
        <v>270</v>
      </c>
      <c r="BE2">
        <f>COUNTIF(U:U,BD2)</f>
        <v>7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46" si="1">SUM(COUNTIF(M3:R3, "Y"))</f>
        <v>3</v>
      </c>
      <c r="T3">
        <f t="shared" ref="T3:T46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46" si="4" xml:space="preserve"> (( E3/F3 ) * 100) / 10000000</f>
        <v>6</v>
      </c>
      <c r="AL3">
        <f t="shared" ref="AL3:AL46" si="5">IFERROR(((H3/I3)*100)/10000000, 0)</f>
        <v>2</v>
      </c>
      <c r="AO3" t="s">
        <v>347</v>
      </c>
      <c r="AP3">
        <f t="shared" si="0"/>
        <v>3</v>
      </c>
      <c r="AR3" t="s">
        <v>73</v>
      </c>
      <c r="AS3">
        <f>COUNTIF(L:L,AR3)</f>
        <v>12</v>
      </c>
      <c r="AU3" t="s">
        <v>255</v>
      </c>
      <c r="AV3">
        <f>COUNTIF(T:T,"2")</f>
        <v>24</v>
      </c>
      <c r="AX3" t="s">
        <v>261</v>
      </c>
      <c r="AY3">
        <f>COUNTIF(S:S,"1")</f>
        <v>14</v>
      </c>
      <c r="BA3" t="s">
        <v>11</v>
      </c>
      <c r="BB3">
        <f>COUNTIF(N:N,"Y")</f>
        <v>7</v>
      </c>
      <c r="BD3" t="s">
        <v>272</v>
      </c>
      <c r="BE3">
        <f t="shared" ref="BE3:BE6" si="6">COUNTIF(U:U,BD3)</f>
        <v>15</v>
      </c>
      <c r="BG3">
        <f t="shared" ref="BG3:BG46" si="7">E3/100000</f>
        <v>30</v>
      </c>
      <c r="BH3">
        <f t="shared" ref="BH3:BH46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5</v>
      </c>
      <c r="AU4" t="s">
        <v>256</v>
      </c>
      <c r="AV4">
        <f>COUNTIF(T:T,"3")</f>
        <v>6</v>
      </c>
      <c r="AX4" t="s">
        <v>262</v>
      </c>
      <c r="AY4">
        <f>COUNTIF(S:S,"2")</f>
        <v>14</v>
      </c>
      <c r="BA4" t="s">
        <v>15</v>
      </c>
      <c r="BB4">
        <f>COUNTIF(O:O,"Y")</f>
        <v>7</v>
      </c>
      <c r="BD4" t="s">
        <v>271</v>
      </c>
      <c r="BE4">
        <f t="shared" si="6"/>
        <v>13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1</v>
      </c>
      <c r="AU5" t="s">
        <v>257</v>
      </c>
      <c r="AV5">
        <f>COUNTIF(T:T,"4")</f>
        <v>2</v>
      </c>
      <c r="AX5" t="s">
        <v>263</v>
      </c>
      <c r="AY5">
        <f>COUNTIF(S:S,"3")</f>
        <v>3</v>
      </c>
      <c r="BA5" t="s">
        <v>13</v>
      </c>
      <c r="BB5">
        <f>COUNTIF(P:P,"Y")</f>
        <v>14</v>
      </c>
      <c r="BD5" t="s">
        <v>274</v>
      </c>
      <c r="BE5">
        <f t="shared" si="6"/>
        <v>7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2</v>
      </c>
      <c r="AU6" t="s">
        <v>258</v>
      </c>
      <c r="AV6">
        <f>COUNTIF(T:T,"5")</f>
        <v>0</v>
      </c>
      <c r="AX6" t="s">
        <v>264</v>
      </c>
      <c r="AY6">
        <f>COUNTIF(S:S,"4")</f>
        <v>2</v>
      </c>
      <c r="BA6" t="s">
        <v>14</v>
      </c>
      <c r="BB6">
        <f>COUNTIF(Q:Q,"Y")</f>
        <v>13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9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5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3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2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1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2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AO17" t="s">
        <v>593</v>
      </c>
      <c r="AP17">
        <f t="shared" si="0"/>
        <v>1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7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7"/>
        <v>75</v>
      </c>
      <c r="BH38">
        <f t="shared" si="8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7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7"/>
        <v>40</v>
      </c>
      <c r="BH39">
        <f t="shared" si="8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7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7"/>
        <v>150</v>
      </c>
      <c r="BH40">
        <f t="shared" si="8"/>
        <v>0</v>
      </c>
    </row>
    <row r="41" spans="1:60" x14ac:dyDescent="0.3">
      <c r="A41">
        <v>40</v>
      </c>
      <c r="B41" t="s">
        <v>530</v>
      </c>
      <c r="C41" t="s">
        <v>531</v>
      </c>
      <c r="D41" s="9" t="s">
        <v>532</v>
      </c>
      <c r="E41">
        <v>5100000</v>
      </c>
      <c r="F41">
        <v>1</v>
      </c>
      <c r="G41" t="s">
        <v>533</v>
      </c>
      <c r="H41">
        <v>5100000</v>
      </c>
      <c r="I41">
        <v>6</v>
      </c>
      <c r="J41">
        <v>0</v>
      </c>
      <c r="K41">
        <v>0</v>
      </c>
      <c r="L41" t="s">
        <v>86</v>
      </c>
      <c r="M41" t="s">
        <v>84</v>
      </c>
      <c r="N41" t="s">
        <v>85</v>
      </c>
      <c r="O41" t="s">
        <v>84</v>
      </c>
      <c r="P41" t="s">
        <v>84</v>
      </c>
      <c r="Q41" t="s">
        <v>85</v>
      </c>
      <c r="R41" t="s">
        <v>84</v>
      </c>
      <c r="S41">
        <f t="shared" si="1"/>
        <v>2</v>
      </c>
      <c r="T41">
        <f t="shared" si="2"/>
        <v>2</v>
      </c>
      <c r="U41" t="s">
        <v>270</v>
      </c>
      <c r="V41" t="s">
        <v>560</v>
      </c>
      <c r="W41" t="s">
        <v>559</v>
      </c>
      <c r="AB41" t="s">
        <v>125</v>
      </c>
      <c r="AC41" s="6" t="s">
        <v>557</v>
      </c>
      <c r="AD41" s="6" t="s">
        <v>556</v>
      </c>
      <c r="AE41" s="6" t="s">
        <v>555</v>
      </c>
      <c r="AF41" s="6" t="s">
        <v>554</v>
      </c>
      <c r="AG41" s="6" t="s">
        <v>553</v>
      </c>
      <c r="AH41" s="6" t="s">
        <v>553</v>
      </c>
      <c r="AI41" t="s">
        <v>207</v>
      </c>
      <c r="AJ41" t="s">
        <v>558</v>
      </c>
      <c r="AK41">
        <f t="shared" si="4"/>
        <v>51</v>
      </c>
      <c r="AL41">
        <f t="shared" si="5"/>
        <v>8.5</v>
      </c>
      <c r="BG41">
        <f t="shared" si="7"/>
        <v>51</v>
      </c>
      <c r="BH41">
        <f t="shared" si="8"/>
        <v>51</v>
      </c>
    </row>
    <row r="42" spans="1:60" x14ac:dyDescent="0.3">
      <c r="A42">
        <v>41</v>
      </c>
      <c r="B42" t="s">
        <v>534</v>
      </c>
      <c r="C42" t="s">
        <v>548</v>
      </c>
      <c r="D42" s="9" t="s">
        <v>535</v>
      </c>
      <c r="E42">
        <v>7500000</v>
      </c>
      <c r="F42">
        <v>2.25</v>
      </c>
      <c r="G42" t="s">
        <v>536</v>
      </c>
      <c r="H42">
        <v>7500000</v>
      </c>
      <c r="I42">
        <v>5</v>
      </c>
      <c r="J42">
        <v>0</v>
      </c>
      <c r="K42">
        <v>0</v>
      </c>
      <c r="L42" t="s">
        <v>86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85</v>
      </c>
      <c r="S42">
        <f t="shared" si="1"/>
        <v>1</v>
      </c>
      <c r="T42">
        <f t="shared" si="2"/>
        <v>2</v>
      </c>
      <c r="U42" t="s">
        <v>274</v>
      </c>
      <c r="V42" t="s">
        <v>569</v>
      </c>
      <c r="W42" t="s">
        <v>568</v>
      </c>
      <c r="AB42" t="s">
        <v>211</v>
      </c>
      <c r="AC42" s="6" t="s">
        <v>564</v>
      </c>
      <c r="AD42" s="6" t="s">
        <v>562</v>
      </c>
      <c r="AE42" s="6" t="s">
        <v>563</v>
      </c>
      <c r="AF42" s="6" t="s">
        <v>565</v>
      </c>
      <c r="AG42" s="6" t="s">
        <v>566</v>
      </c>
      <c r="AH42" s="6" t="s">
        <v>561</v>
      </c>
      <c r="AI42" t="s">
        <v>83</v>
      </c>
      <c r="AJ42" t="s">
        <v>567</v>
      </c>
      <c r="AK42">
        <f t="shared" si="4"/>
        <v>33.333333333333336</v>
      </c>
      <c r="AL42">
        <f t="shared" si="5"/>
        <v>15</v>
      </c>
      <c r="BG42">
        <f t="shared" si="7"/>
        <v>75</v>
      </c>
      <c r="BH42">
        <f t="shared" si="8"/>
        <v>75</v>
      </c>
    </row>
    <row r="43" spans="1:60" x14ac:dyDescent="0.3">
      <c r="A43">
        <v>42</v>
      </c>
      <c r="B43" t="s">
        <v>537</v>
      </c>
      <c r="C43" t="s">
        <v>549</v>
      </c>
      <c r="D43" s="9" t="s">
        <v>538</v>
      </c>
      <c r="E43">
        <v>5000000</v>
      </c>
      <c r="F43">
        <v>8</v>
      </c>
      <c r="G43" t="s">
        <v>73</v>
      </c>
      <c r="H43">
        <v>0</v>
      </c>
      <c r="I43">
        <v>0</v>
      </c>
      <c r="J43">
        <v>0</v>
      </c>
      <c r="K43">
        <v>0</v>
      </c>
      <c r="L43" t="s">
        <v>73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>
        <f t="shared" si="1"/>
        <v>0</v>
      </c>
      <c r="T43">
        <f t="shared" si="2"/>
        <v>4</v>
      </c>
      <c r="U43" t="s">
        <v>272</v>
      </c>
      <c r="V43" t="s">
        <v>579</v>
      </c>
      <c r="W43" t="s">
        <v>580</v>
      </c>
      <c r="X43" t="s">
        <v>581</v>
      </c>
      <c r="Y43" t="s">
        <v>582</v>
      </c>
      <c r="AB43" t="s">
        <v>369</v>
      </c>
      <c r="AC43" s="6" t="s">
        <v>576</v>
      </c>
      <c r="AD43" s="6" t="s">
        <v>577</v>
      </c>
      <c r="AE43" s="6" t="s">
        <v>575</v>
      </c>
      <c r="AF43" s="6" t="s">
        <v>574</v>
      </c>
      <c r="AG43" s="6" t="s">
        <v>573</v>
      </c>
      <c r="AH43" s="6" t="s">
        <v>570</v>
      </c>
      <c r="AI43" t="s">
        <v>203</v>
      </c>
      <c r="AJ43" t="s">
        <v>578</v>
      </c>
      <c r="AK43">
        <f t="shared" si="4"/>
        <v>6.25</v>
      </c>
      <c r="AL43">
        <f t="shared" si="5"/>
        <v>0</v>
      </c>
      <c r="BG43">
        <f t="shared" si="7"/>
        <v>50</v>
      </c>
      <c r="BH43">
        <f t="shared" si="8"/>
        <v>0</v>
      </c>
    </row>
    <row r="44" spans="1:60" x14ac:dyDescent="0.3">
      <c r="A44">
        <v>43</v>
      </c>
      <c r="B44" t="s">
        <v>539</v>
      </c>
      <c r="C44" t="s">
        <v>604</v>
      </c>
      <c r="D44" s="9" t="s">
        <v>540</v>
      </c>
      <c r="E44">
        <v>7200000</v>
      </c>
      <c r="F44">
        <v>2</v>
      </c>
      <c r="G44" t="s">
        <v>547</v>
      </c>
      <c r="H44">
        <v>7200000</v>
      </c>
      <c r="I44">
        <v>6.5</v>
      </c>
      <c r="J44">
        <v>0</v>
      </c>
      <c r="K44">
        <v>0</v>
      </c>
      <c r="L44" t="s">
        <v>86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85</v>
      </c>
      <c r="S44">
        <f t="shared" si="1"/>
        <v>1</v>
      </c>
      <c r="T44">
        <f t="shared" si="2"/>
        <v>2</v>
      </c>
      <c r="U44" t="s">
        <v>270</v>
      </c>
      <c r="V44" t="s">
        <v>586</v>
      </c>
      <c r="W44" t="s">
        <v>587</v>
      </c>
      <c r="AB44" t="s">
        <v>211</v>
      </c>
      <c r="AC44" s="6" t="s">
        <v>571</v>
      </c>
      <c r="AD44" s="6" t="s">
        <v>585</v>
      </c>
      <c r="AE44" s="6" t="s">
        <v>584</v>
      </c>
      <c r="AF44" s="6" t="s">
        <v>583</v>
      </c>
      <c r="AG44" s="6" t="s">
        <v>571</v>
      </c>
      <c r="AH44" s="6" t="s">
        <v>571</v>
      </c>
      <c r="AI44" t="s">
        <v>83</v>
      </c>
      <c r="AJ44" t="s">
        <v>588</v>
      </c>
      <c r="AK44">
        <f t="shared" si="4"/>
        <v>36</v>
      </c>
      <c r="AL44">
        <f t="shared" si="5"/>
        <v>11.076923076923077</v>
      </c>
      <c r="BG44">
        <f t="shared" si="7"/>
        <v>72</v>
      </c>
      <c r="BH44">
        <f t="shared" si="8"/>
        <v>72</v>
      </c>
    </row>
    <row r="45" spans="1:60" x14ac:dyDescent="0.3">
      <c r="A45">
        <v>44</v>
      </c>
      <c r="B45" t="s">
        <v>541</v>
      </c>
      <c r="C45" t="s">
        <v>550</v>
      </c>
      <c r="D45" s="9" t="s">
        <v>542</v>
      </c>
      <c r="E45">
        <v>9000000</v>
      </c>
      <c r="F45">
        <v>3</v>
      </c>
      <c r="G45" t="s">
        <v>543</v>
      </c>
      <c r="H45">
        <v>9000000</v>
      </c>
      <c r="I45">
        <v>7.5</v>
      </c>
      <c r="J45">
        <v>0</v>
      </c>
      <c r="K45">
        <v>0</v>
      </c>
      <c r="L45" t="s">
        <v>86</v>
      </c>
      <c r="M45" t="s">
        <v>84</v>
      </c>
      <c r="N45" t="s">
        <v>84</v>
      </c>
      <c r="O45" t="s">
        <v>84</v>
      </c>
      <c r="P45" t="s">
        <v>85</v>
      </c>
      <c r="Q45" t="s">
        <v>85</v>
      </c>
      <c r="R45" t="s">
        <v>84</v>
      </c>
      <c r="S45">
        <f t="shared" si="1"/>
        <v>2</v>
      </c>
      <c r="T45">
        <f t="shared" si="2"/>
        <v>2</v>
      </c>
      <c r="U45" t="s">
        <v>272</v>
      </c>
      <c r="V45" t="s">
        <v>594</v>
      </c>
      <c r="W45" t="s">
        <v>595</v>
      </c>
      <c r="AB45" t="s">
        <v>593</v>
      </c>
      <c r="AC45" s="6" t="s">
        <v>591</v>
      </c>
      <c r="AD45" s="6" t="s">
        <v>592</v>
      </c>
      <c r="AE45" s="6" t="s">
        <v>590</v>
      </c>
      <c r="AF45" s="6" t="s">
        <v>589</v>
      </c>
      <c r="AG45" s="6" t="s">
        <v>572</v>
      </c>
      <c r="AH45" s="6" t="s">
        <v>572</v>
      </c>
      <c r="AI45" t="s">
        <v>201</v>
      </c>
      <c r="AJ45" t="s">
        <v>596</v>
      </c>
      <c r="AK45">
        <f t="shared" si="4"/>
        <v>30</v>
      </c>
      <c r="AL45">
        <f t="shared" si="5"/>
        <v>12</v>
      </c>
      <c r="BG45">
        <f t="shared" si="7"/>
        <v>90</v>
      </c>
      <c r="BH45">
        <f t="shared" si="8"/>
        <v>90</v>
      </c>
    </row>
    <row r="46" spans="1:60" x14ac:dyDescent="0.3">
      <c r="A46">
        <v>45</v>
      </c>
      <c r="B46" t="s">
        <v>544</v>
      </c>
      <c r="C46" t="s">
        <v>551</v>
      </c>
      <c r="D46" s="9" t="s">
        <v>545</v>
      </c>
      <c r="E46">
        <v>6000000</v>
      </c>
      <c r="F46">
        <v>1</v>
      </c>
      <c r="G46" t="s">
        <v>546</v>
      </c>
      <c r="H46">
        <v>6000000</v>
      </c>
      <c r="I46">
        <v>6</v>
      </c>
      <c r="J46">
        <v>0</v>
      </c>
      <c r="K46">
        <v>0</v>
      </c>
      <c r="L46" t="s">
        <v>86</v>
      </c>
      <c r="M46" t="s">
        <v>85</v>
      </c>
      <c r="N46" t="s">
        <v>84</v>
      </c>
      <c r="O46" t="s">
        <v>84</v>
      </c>
      <c r="P46" t="s">
        <v>84</v>
      </c>
      <c r="Q46" t="s">
        <v>84</v>
      </c>
      <c r="R46" t="s">
        <v>85</v>
      </c>
      <c r="S46">
        <f t="shared" si="1"/>
        <v>2</v>
      </c>
      <c r="T46">
        <f t="shared" si="2"/>
        <v>2</v>
      </c>
      <c r="U46" t="s">
        <v>274</v>
      </c>
      <c r="V46" t="s">
        <v>598</v>
      </c>
      <c r="W46" t="s">
        <v>599</v>
      </c>
      <c r="AB46" t="s">
        <v>315</v>
      </c>
      <c r="AC46" s="6" t="s">
        <v>602</v>
      </c>
      <c r="AD46" s="6" t="s">
        <v>600</v>
      </c>
      <c r="AE46" s="6" t="s">
        <v>603</v>
      </c>
      <c r="AF46" s="6" t="s">
        <v>601</v>
      </c>
      <c r="AG46" s="6" t="s">
        <v>603</v>
      </c>
      <c r="AH46" s="6" t="s">
        <v>603</v>
      </c>
      <c r="AI46" t="s">
        <v>552</v>
      </c>
      <c r="AJ46" t="s">
        <v>597</v>
      </c>
      <c r="AK46">
        <f t="shared" si="4"/>
        <v>60</v>
      </c>
      <c r="AL46">
        <f t="shared" si="5"/>
        <v>10</v>
      </c>
      <c r="BG46">
        <f t="shared" si="7"/>
        <v>60</v>
      </c>
      <c r="BH46">
        <f t="shared" si="8"/>
        <v>60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</hyperlinks>
  <pageMargins left="0.7" right="0.7" top="0.75" bottom="0.75" header="0.3" footer="0.3"/>
  <pageSetup orientation="portrait" horizontalDpi="1200" verticalDpi="1200" r:id="rId2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2023-01-21T12:48:31Z</dcterms:modified>
</cp:coreProperties>
</file>