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Note_Database\Subject\MS Monographic Study\MS Phase6\MCU\SMRBS-ESP32\algorithm\fair_comparison\"/>
    </mc:Choice>
  </mc:AlternateContent>
  <xr:revisionPtr revIDLastSave="0" documentId="13_ncr:1_{0B17377C-B48E-4234-9E34-20027351B81A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" i="1" l="1"/>
  <c r="N10" i="1"/>
  <c r="O9" i="1"/>
  <c r="N9" i="1"/>
  <c r="O8" i="1"/>
  <c r="N8" i="1"/>
  <c r="O7" i="1"/>
  <c r="N7" i="1"/>
  <c r="O4" i="1"/>
  <c r="N4" i="1"/>
  <c r="O3" i="1"/>
  <c r="N3" i="1"/>
  <c r="M12" i="1"/>
  <c r="L12" i="1"/>
  <c r="K12" i="1"/>
  <c r="J12" i="1"/>
  <c r="I12" i="1"/>
  <c r="H12" i="1"/>
  <c r="O12" i="1" s="1"/>
  <c r="G12" i="1"/>
  <c r="F12" i="1"/>
  <c r="E12" i="1"/>
  <c r="D12" i="1"/>
  <c r="C12" i="1"/>
  <c r="B12" i="1"/>
  <c r="M11" i="1"/>
  <c r="L11" i="1"/>
  <c r="K11" i="1"/>
  <c r="J11" i="1"/>
  <c r="N11" i="1" s="1"/>
  <c r="I11" i="1"/>
  <c r="H11" i="1"/>
  <c r="O11" i="1" s="1"/>
  <c r="G11" i="1"/>
  <c r="F11" i="1"/>
  <c r="E11" i="1"/>
  <c r="D11" i="1"/>
  <c r="C11" i="1"/>
  <c r="B11" i="1"/>
  <c r="M6" i="1"/>
  <c r="L6" i="1"/>
  <c r="K6" i="1"/>
  <c r="J6" i="1"/>
  <c r="I6" i="1"/>
  <c r="H6" i="1"/>
  <c r="O6" i="1" s="1"/>
  <c r="G6" i="1"/>
  <c r="F6" i="1"/>
  <c r="E6" i="1"/>
  <c r="D6" i="1"/>
  <c r="C6" i="1"/>
  <c r="B6" i="1"/>
  <c r="M5" i="1"/>
  <c r="L5" i="1"/>
  <c r="K5" i="1"/>
  <c r="J5" i="1"/>
  <c r="N5" i="1" s="1"/>
  <c r="I5" i="1"/>
  <c r="H5" i="1"/>
  <c r="O5" i="1" s="1"/>
  <c r="G5" i="1"/>
  <c r="F5" i="1"/>
  <c r="E5" i="1"/>
  <c r="D5" i="1"/>
  <c r="C5" i="1"/>
  <c r="B5" i="1"/>
  <c r="N6" i="1" l="1"/>
  <c r="N12" i="1"/>
</calcChain>
</file>

<file path=xl/sharedStrings.xml><?xml version="1.0" encoding="utf-8"?>
<sst xmlns="http://schemas.openxmlformats.org/spreadsheetml/2006/main" count="27" uniqueCount="21">
  <si>
    <t>max</t>
    <phoneticPr fontId="1" type="noConversion"/>
  </si>
  <si>
    <t>scale</t>
    <phoneticPr fontId="1" type="noConversion"/>
  </si>
  <si>
    <t>pe11</t>
  </si>
  <si>
    <t>pe12</t>
  </si>
  <si>
    <t>pe13</t>
  </si>
  <si>
    <t>pe14</t>
  </si>
  <si>
    <t>pe15</t>
  </si>
  <si>
    <t>pe16</t>
  </si>
  <si>
    <t>item</t>
    <phoneticPr fontId="1" type="noConversion"/>
  </si>
  <si>
    <t>fc5</t>
    <phoneticPr fontId="1" type="noConversion"/>
  </si>
  <si>
    <t>fc6</t>
    <phoneticPr fontId="1" type="noConversion"/>
  </si>
  <si>
    <t>mean of 5-6</t>
    <phoneticPr fontId="1" type="noConversion"/>
  </si>
  <si>
    <t>std of 5-6</t>
    <phoneticPr fontId="1" type="noConversion"/>
  </si>
  <si>
    <t>fc7</t>
    <phoneticPr fontId="1" type="noConversion"/>
  </si>
  <si>
    <t>fc8</t>
    <phoneticPr fontId="1" type="noConversion"/>
  </si>
  <si>
    <t>fc9</t>
    <phoneticPr fontId="1" type="noConversion"/>
  </si>
  <si>
    <t>fc10</t>
    <phoneticPr fontId="1" type="noConversion"/>
  </si>
  <si>
    <t>std of  7-10</t>
    <phoneticPr fontId="1" type="noConversion"/>
  </si>
  <si>
    <t>mean of 7-10</t>
    <phoneticPr fontId="1" type="noConversion"/>
  </si>
  <si>
    <t>std</t>
    <phoneticPr fontId="1" type="noConversion"/>
  </si>
  <si>
    <t>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</si>
</sst>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0"/>
      <color theme="1"/>
      <name val="Liberation Sans"/>
      <family val="2"/>
    </font>
    <font>
      <b/>
      <sz val="10"/>
      <color rgb="FF000000"/>
      <name val="Liberation Sans"/>
      <family val="2"/>
    </font>
    <font>
      <sz val="10"/>
      <color rgb="FFFFFFFF"/>
      <name val="Liberation Sans"/>
      <family val="2"/>
    </font>
    <font>
      <sz val="10"/>
      <color rgb="FFCC0000"/>
      <name val="Liberation Sans"/>
      <family val="2"/>
    </font>
    <font>
      <b/>
      <sz val="10"/>
      <color rgb="FFFFFFFF"/>
      <name val="Liberation Sans"/>
      <family val="2"/>
    </font>
    <font>
      <i/>
      <sz val="10"/>
      <color rgb="FF808080"/>
      <name val="Liberation Sans"/>
      <family val="2"/>
    </font>
    <font>
      <sz val="10"/>
      <color rgb="FF006600"/>
      <name val="Liberation Sans"/>
      <family val="2"/>
    </font>
    <font>
      <b/>
      <sz val="24"/>
      <color rgb="FF000000"/>
      <name val="Liberation Sans"/>
      <family val="2"/>
    </font>
    <font>
      <sz val="18"/>
      <color rgb="FF000000"/>
      <name val="Liberation Sans"/>
      <family val="2"/>
    </font>
    <font>
      <sz val="12"/>
      <color rgb="FF000000"/>
      <name val="Liberation Sans"/>
      <family val="2"/>
    </font>
    <font>
      <u/>
      <sz val="10"/>
      <color rgb="FF0000EE"/>
      <name val="Liberation Sans"/>
      <family val="2"/>
    </font>
    <font>
      <sz val="10"/>
      <color rgb="FF996600"/>
      <name val="Liberation Sans"/>
      <family val="2"/>
    </font>
    <font>
      <sz val="10"/>
      <color rgb="FF333333"/>
      <name val="Liberation Sans"/>
      <family val="2"/>
    </font>
    <font>
      <b/>
      <i/>
      <u/>
      <sz val="10"/>
      <color rgb="FF000000"/>
      <name val="Liberation Sans"/>
      <family val="2"/>
    </font>
    <font>
      <sz val="11"/>
      <color theme="1"/>
      <name val="Liberation Sans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0">
    <xf numFmtId="0" fontId="0" fillId="0" borderId="0"/>
    <xf numFmtId="0" fontId="2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8" fillId="7" borderId="0">
      <alignment vertical="center"/>
    </xf>
    <xf numFmtId="0" fontId="5" fillId="5" borderId="0">
      <alignment vertical="center"/>
    </xf>
    <xf numFmtId="0" fontId="13" fillId="8" borderId="0">
      <alignment vertical="center"/>
    </xf>
    <xf numFmtId="0" fontId="14" fillId="8" borderId="5">
      <alignment vertical="center"/>
    </xf>
    <xf numFmtId="0" fontId="3" fillId="0" borderId="0">
      <alignment vertical="center"/>
    </xf>
    <xf numFmtId="0" fontId="4" fillId="2" borderId="0">
      <alignment vertical="center"/>
    </xf>
    <xf numFmtId="0" fontId="4" fillId="3" borderId="0">
      <alignment vertical="center"/>
    </xf>
    <xf numFmtId="0" fontId="3" fillId="4" borderId="0">
      <alignment vertical="center"/>
    </xf>
    <xf numFmtId="0" fontId="6" fillId="6" borderId="0">
      <alignment vertical="center"/>
    </xf>
    <xf numFmtId="0" fontId="7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</cellStyleXfs>
  <cellXfs count="42">
    <xf numFmtId="0" fontId="0" fillId="0" borderId="0" xfId="0"/>
    <xf numFmtId="0" fontId="16" fillId="0" borderId="0" xfId="0" applyFont="1"/>
    <xf numFmtId="0" fontId="16" fillId="0" borderId="3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16" fillId="0" borderId="9" xfId="0" applyFont="1" applyBorder="1" applyAlignment="1">
      <alignment vertical="center"/>
    </xf>
    <xf numFmtId="0" fontId="16" fillId="0" borderId="10" xfId="0" applyFont="1" applyBorder="1"/>
    <xf numFmtId="0" fontId="16" fillId="0" borderId="6" xfId="0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16" fillId="0" borderId="8" xfId="0" applyFont="1" applyBorder="1" applyAlignment="1">
      <alignment vertical="center"/>
    </xf>
    <xf numFmtId="0" fontId="16" fillId="0" borderId="1" xfId="1" applyFont="1" applyBorder="1">
      <alignment vertical="center"/>
    </xf>
    <xf numFmtId="0" fontId="16" fillId="0" borderId="2" xfId="1" applyFont="1" applyBorder="1">
      <alignment vertical="center"/>
    </xf>
    <xf numFmtId="0" fontId="16" fillId="0" borderId="11" xfId="0" applyFont="1" applyBorder="1"/>
    <xf numFmtId="0" fontId="16" fillId="0" borderId="7" xfId="0" applyFont="1" applyBorder="1"/>
    <xf numFmtId="0" fontId="16" fillId="0" borderId="3" xfId="0" applyFont="1" applyBorder="1"/>
    <xf numFmtId="0" fontId="16" fillId="0" borderId="9" xfId="0" applyFont="1" applyBorder="1"/>
    <xf numFmtId="0" fontId="16" fillId="0" borderId="4" xfId="0" applyFont="1" applyBorder="1"/>
    <xf numFmtId="0" fontId="16" fillId="0" borderId="12" xfId="0" applyFont="1" applyBorder="1"/>
    <xf numFmtId="0" fontId="16" fillId="0" borderId="1" xfId="0" applyFont="1" applyBorder="1"/>
    <xf numFmtId="0" fontId="16" fillId="0" borderId="2" xfId="0" applyFont="1" applyBorder="1"/>
    <xf numFmtId="0" fontId="16" fillId="0" borderId="13" xfId="0" applyFont="1" applyBorder="1"/>
    <xf numFmtId="0" fontId="16" fillId="0" borderId="6" xfId="0" applyFont="1" applyBorder="1"/>
    <xf numFmtId="0" fontId="16" fillId="0" borderId="8" xfId="0" applyFont="1" applyBorder="1"/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4" xfId="0" applyFont="1" applyBorder="1" applyAlignment="1">
      <alignment vertical="center"/>
    </xf>
    <xf numFmtId="0" fontId="16" fillId="0" borderId="15" xfId="0" applyFont="1" applyBorder="1"/>
    <xf numFmtId="0" fontId="16" fillId="0" borderId="0" xfId="0" applyFont="1" applyBorder="1" applyAlignment="1">
      <alignment vertical="center"/>
    </xf>
    <xf numFmtId="0" fontId="16" fillId="0" borderId="0" xfId="0" applyFont="1" applyBorder="1"/>
    <xf numFmtId="0" fontId="16" fillId="0" borderId="16" xfId="0" applyFont="1" applyBorder="1"/>
    <xf numFmtId="0" fontId="16" fillId="0" borderId="14" xfId="0" applyFont="1" applyBorder="1"/>
    <xf numFmtId="0" fontId="16" fillId="0" borderId="17" xfId="0" applyFont="1" applyBorder="1" applyAlignment="1">
      <alignment vertical="center"/>
    </xf>
    <xf numFmtId="0" fontId="16" fillId="0" borderId="17" xfId="0" applyFont="1" applyBorder="1"/>
    <xf numFmtId="0" fontId="16" fillId="0" borderId="13" xfId="0" applyFont="1" applyBorder="1" applyAlignment="1">
      <alignment vertical="center"/>
    </xf>
    <xf numFmtId="0" fontId="16" fillId="0" borderId="12" xfId="1" applyFont="1" applyBorder="1">
      <alignment vertical="center"/>
    </xf>
    <xf numFmtId="0" fontId="16" fillId="0" borderId="12" xfId="0" applyFont="1" applyBorder="1" applyAlignment="1">
      <alignment vertical="center"/>
    </xf>
    <xf numFmtId="0" fontId="16" fillId="0" borderId="2" xfId="0" applyFont="1" applyBorder="1" applyAlignment="1">
      <alignment vertical="center"/>
    </xf>
    <xf numFmtId="0" fontId="16" fillId="0" borderId="15" xfId="0" applyFont="1" applyBorder="1" applyAlignment="1">
      <alignment vertical="center"/>
    </xf>
    <xf numFmtId="0" fontId="16" fillId="0" borderId="18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16" fillId="0" borderId="21" xfId="0" applyFont="1" applyBorder="1" applyAlignment="1">
      <alignment horizontal="center"/>
    </xf>
  </cellXfs>
  <cellStyles count="20">
    <cellStyle name="Accent" xfId="8" xr:uid="{CFC18EBB-F7DA-4AAA-9AEF-1223110A766F}"/>
    <cellStyle name="Accent 1" xfId="9" xr:uid="{D98ABD34-6A03-4838-BB96-0021BDEC1F40}"/>
    <cellStyle name="Accent 2" xfId="10" xr:uid="{ED84DE27-4B95-44B6-9CCB-17FDDF2E2492}"/>
    <cellStyle name="Accent 3" xfId="11" xr:uid="{ED500A28-2F2C-4C8A-84DE-C45185F43687}"/>
    <cellStyle name="Bad 2" xfId="5" xr:uid="{2B970EC0-DCF4-460D-90DF-5D96452A11ED}"/>
    <cellStyle name="Error" xfId="12" xr:uid="{CF2D82F7-535C-4162-99BF-9F214129515C}"/>
    <cellStyle name="Footnote" xfId="13" xr:uid="{5A994E78-C8C1-44A9-888C-F12D4475E516}"/>
    <cellStyle name="Good 2" xfId="4" xr:uid="{C89D6DC3-662A-4030-B222-97F4B032E926}"/>
    <cellStyle name="Heading" xfId="14" xr:uid="{CD8FFB66-7C61-40A3-B375-B392EF200824}"/>
    <cellStyle name="Heading 1 2" xfId="2" xr:uid="{FEE439CB-33BD-498D-AD2B-4E0B92EA6373}"/>
    <cellStyle name="Heading 2 2" xfId="3" xr:uid="{5126E12B-55A6-4BD9-8C8E-F27DE475DF7F}"/>
    <cellStyle name="Hyperlink" xfId="15" xr:uid="{453C22C5-36B7-492C-AE0F-882504F0EE4E}"/>
    <cellStyle name="Neutral 2" xfId="6" xr:uid="{B54DA1F6-921B-409B-8D44-4A64B3EB38A4}"/>
    <cellStyle name="Normal" xfId="0" builtinId="0"/>
    <cellStyle name="Normal 2" xfId="1" xr:uid="{6C0A7BB6-9663-407F-8D39-3646D6BB47FE}"/>
    <cellStyle name="Note 2" xfId="7" xr:uid="{D70CD825-6663-4F18-9680-F30EC015AAD9}"/>
    <cellStyle name="Result" xfId="16" xr:uid="{346B17B4-7BF4-4F67-AF41-7AE56AA6BF19}"/>
    <cellStyle name="Status" xfId="17" xr:uid="{E7B42C37-BF65-4C75-92F6-60095E097414}"/>
    <cellStyle name="Text" xfId="18" xr:uid="{D9E5E056-AA06-4B5F-B87F-DDDA320B7958}"/>
    <cellStyle name="Warning" xfId="19" xr:uid="{C3316FD6-30E3-4547-80C2-F82CADA8094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tabSelected="1" zoomScale="190" zoomScaleNormal="190" workbookViewId="0">
      <selection activeCell="K17" sqref="K17"/>
    </sheetView>
  </sheetViews>
  <sheetFormatPr defaultRowHeight="15.75"/>
  <cols>
    <col min="1" max="1" width="14.5703125" customWidth="1"/>
    <col min="2" max="2" width="9.7109375" bestFit="1" customWidth="1"/>
    <col min="15" max="15" width="14.42578125" customWidth="1"/>
  </cols>
  <sheetData>
    <row r="1" spans="1:15">
      <c r="A1" s="23" t="s">
        <v>8</v>
      </c>
      <c r="B1" s="38" t="s">
        <v>0</v>
      </c>
      <c r="C1" s="39"/>
      <c r="D1" s="39"/>
      <c r="E1" s="39"/>
      <c r="F1" s="39"/>
      <c r="G1" s="39"/>
      <c r="H1" s="40" t="s">
        <v>1</v>
      </c>
      <c r="I1" s="39"/>
      <c r="J1" s="39"/>
      <c r="K1" s="39"/>
      <c r="L1" s="39"/>
      <c r="M1" s="39"/>
      <c r="N1" s="39"/>
      <c r="O1" s="41"/>
    </row>
    <row r="2" spans="1:15" ht="16.5" thickBot="1">
      <c r="A2" s="24"/>
      <c r="B2" s="4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5" t="s">
        <v>7</v>
      </c>
      <c r="H2" s="33" t="s">
        <v>2</v>
      </c>
      <c r="I2" s="2" t="s">
        <v>3</v>
      </c>
      <c r="J2" s="2" t="s">
        <v>4</v>
      </c>
      <c r="K2" s="2" t="s">
        <v>5</v>
      </c>
      <c r="L2" s="2" t="s">
        <v>6</v>
      </c>
      <c r="M2" s="3" t="s">
        <v>7</v>
      </c>
      <c r="N2" s="20" t="s">
        <v>19</v>
      </c>
      <c r="O2" s="16" t="s">
        <v>20</v>
      </c>
    </row>
    <row r="3" spans="1:15">
      <c r="A3" s="6" t="s">
        <v>9</v>
      </c>
      <c r="B3" s="7">
        <v>30.7434554855346</v>
      </c>
      <c r="C3" s="8">
        <v>30.7434554855346</v>
      </c>
      <c r="D3" s="8">
        <v>30.7434554855346</v>
      </c>
      <c r="E3" s="8">
        <v>30.7434554855346</v>
      </c>
      <c r="F3" s="8">
        <v>30.7434554855346</v>
      </c>
      <c r="G3" s="9">
        <v>30.7434554855346</v>
      </c>
      <c r="H3" s="34">
        <v>1.2057617462834016</v>
      </c>
      <c r="I3" s="10">
        <v>1</v>
      </c>
      <c r="J3" s="10">
        <v>1.1034097514408803</v>
      </c>
      <c r="K3" s="10">
        <v>1.1362593475238467</v>
      </c>
      <c r="L3" s="10">
        <v>1.7795214607916048</v>
      </c>
      <c r="M3" s="11">
        <v>1.2635179008427135</v>
      </c>
      <c r="N3" s="35">
        <f>STDEV(H3:M3)</f>
        <v>0.27547639287268622</v>
      </c>
      <c r="O3" s="36">
        <f>GEOMEAN(H3:M3)</f>
        <v>1.2261964925853031</v>
      </c>
    </row>
    <row r="4" spans="1:15" ht="16.5" thickBot="1">
      <c r="A4" s="12" t="s">
        <v>10</v>
      </c>
      <c r="B4" s="13">
        <v>30.082885556435102</v>
      </c>
      <c r="C4" s="14">
        <v>30.082885556435102</v>
      </c>
      <c r="D4" s="14">
        <v>30.082885556435102</v>
      </c>
      <c r="E4" s="14">
        <v>30.082885556435102</v>
      </c>
      <c r="F4" s="14">
        <v>30.082885556435102</v>
      </c>
      <c r="G4" s="15">
        <v>30.082885556435102</v>
      </c>
      <c r="H4" s="20">
        <v>1.1957801671921953</v>
      </c>
      <c r="I4" s="14">
        <v>1</v>
      </c>
      <c r="J4" s="14">
        <v>1.0259201119307249</v>
      </c>
      <c r="K4" s="14">
        <v>1.1774432680194868</v>
      </c>
      <c r="L4" s="14">
        <v>1.6627120170231653</v>
      </c>
      <c r="M4" s="16">
        <v>1.264288441493016</v>
      </c>
      <c r="N4" s="33">
        <f>STDEV(H4:M4)</f>
        <v>0.23933816381433767</v>
      </c>
      <c r="O4" s="16">
        <f>GEOMEAN(H4:M4)</f>
        <v>1.2033575320545387</v>
      </c>
    </row>
    <row r="5" spans="1:15">
      <c r="A5" s="17" t="s">
        <v>12</v>
      </c>
      <c r="B5" s="21">
        <f>STDEV(B3:B4)</f>
        <v>0.46709347631417225</v>
      </c>
      <c r="C5" s="18">
        <f t="shared" ref="C5:M5" si="0">STDEV(C3:C4)</f>
        <v>0.46709347631417225</v>
      </c>
      <c r="D5" s="18">
        <f t="shared" si="0"/>
        <v>0.46709347631417225</v>
      </c>
      <c r="E5" s="18">
        <f t="shared" si="0"/>
        <v>0.46709347631417225</v>
      </c>
      <c r="F5" s="18">
        <f t="shared" si="0"/>
        <v>0.46709347631417225</v>
      </c>
      <c r="G5" s="22">
        <f t="shared" si="0"/>
        <v>0.46709347631417225</v>
      </c>
      <c r="H5" s="17">
        <f t="shared" si="0"/>
        <v>7.0580422623418588E-3</v>
      </c>
      <c r="I5" s="18">
        <f t="shared" si="0"/>
        <v>0</v>
      </c>
      <c r="J5" s="18">
        <f t="shared" si="0"/>
        <v>5.4793449569331916E-2</v>
      </c>
      <c r="K5" s="18">
        <f t="shared" si="0"/>
        <v>2.9121429458314772E-2</v>
      </c>
      <c r="L5" s="18">
        <f t="shared" si="0"/>
        <v>8.2596749795292274E-2</v>
      </c>
      <c r="M5" s="19">
        <f t="shared" si="0"/>
        <v>5.44854519008765E-4</v>
      </c>
      <c r="N5" s="37">
        <f t="shared" ref="N5:N12" si="1">STDEV(H5:M5)</f>
        <v>3.3675127325979708E-2</v>
      </c>
      <c r="O5" s="36" t="e">
        <f>GEOMEAN(H5:M5)</f>
        <v>#NUM!</v>
      </c>
    </row>
    <row r="6" spans="1:15" ht="16.5" thickBot="1">
      <c r="A6" s="20" t="s">
        <v>11</v>
      </c>
      <c r="B6" s="13">
        <f>GEOMEAN(B3:B4)</f>
        <v>30.411377031971018</v>
      </c>
      <c r="C6" s="14">
        <f t="shared" ref="C6:M6" si="2">GEOMEAN(C3:C4)</f>
        <v>30.411377031971018</v>
      </c>
      <c r="D6" s="14">
        <f t="shared" si="2"/>
        <v>30.411377031971018</v>
      </c>
      <c r="E6" s="14">
        <f t="shared" si="2"/>
        <v>30.411377031971018</v>
      </c>
      <c r="F6" s="14">
        <f t="shared" si="2"/>
        <v>30.411377031971018</v>
      </c>
      <c r="G6" s="15">
        <f t="shared" si="2"/>
        <v>30.411377031971018</v>
      </c>
      <c r="H6" s="20">
        <f t="shared" si="2"/>
        <v>1.2007605850313039</v>
      </c>
      <c r="I6" s="14">
        <f t="shared" si="2"/>
        <v>1</v>
      </c>
      <c r="J6" s="14">
        <f t="shared" si="2"/>
        <v>1.0639597058646917</v>
      </c>
      <c r="K6" s="14">
        <f t="shared" si="2"/>
        <v>1.1566680247444241</v>
      </c>
      <c r="L6" s="14">
        <f t="shared" si="2"/>
        <v>1.7201254946685776</v>
      </c>
      <c r="M6" s="16">
        <f t="shared" si="2"/>
        <v>1.2639031124476914</v>
      </c>
      <c r="N6" s="33">
        <f t="shared" si="1"/>
        <v>0.25611194928123027</v>
      </c>
      <c r="O6" s="16">
        <f>GEOMEAN(H6:M6)</f>
        <v>1.2147233368678572</v>
      </c>
    </row>
    <row r="7" spans="1:15">
      <c r="A7" s="17" t="s">
        <v>13</v>
      </c>
      <c r="B7" s="21">
        <v>30.310056267599499</v>
      </c>
      <c r="C7" s="18">
        <v>30.310056267599499</v>
      </c>
      <c r="D7" s="18">
        <v>30.310056267599499</v>
      </c>
      <c r="E7" s="18">
        <v>30.310056267599499</v>
      </c>
      <c r="F7" s="18">
        <v>30.310056267599499</v>
      </c>
      <c r="G7" s="22">
        <v>30.310056267599499</v>
      </c>
      <c r="H7" s="17">
        <v>1.1432228790000001</v>
      </c>
      <c r="I7" s="18">
        <v>1.161246389</v>
      </c>
      <c r="J7" s="18">
        <v>1.1708298779999999</v>
      </c>
      <c r="K7" s="18">
        <v>1.0241696979999999</v>
      </c>
      <c r="L7" s="18">
        <v>1.01161346</v>
      </c>
      <c r="M7" s="19">
        <v>1</v>
      </c>
      <c r="N7" s="37">
        <f t="shared" si="1"/>
        <v>8.1093647218929449E-2</v>
      </c>
      <c r="O7" s="36">
        <f>GEOMEAN(H7:M7)</f>
        <v>1.0826529584088818</v>
      </c>
    </row>
    <row r="8" spans="1:15">
      <c r="A8" s="26" t="s">
        <v>14</v>
      </c>
      <c r="B8" s="31">
        <v>29.9904888695377</v>
      </c>
      <c r="C8" s="27">
        <v>29.9904888695377</v>
      </c>
      <c r="D8" s="27">
        <v>29.9904888695377</v>
      </c>
      <c r="E8" s="27">
        <v>29.9904888695377</v>
      </c>
      <c r="F8" s="27">
        <v>29.9904888695377</v>
      </c>
      <c r="G8" s="25">
        <v>29.9904888695377</v>
      </c>
      <c r="H8" s="26">
        <v>1.1325549370000001</v>
      </c>
      <c r="I8" s="28">
        <v>1.1017360919999999</v>
      </c>
      <c r="J8" s="28">
        <v>1.0337392009999999</v>
      </c>
      <c r="K8" s="28">
        <v>1.0337951839999999</v>
      </c>
      <c r="L8" s="28">
        <v>1</v>
      </c>
      <c r="M8" s="29">
        <v>1.0174520300000001</v>
      </c>
      <c r="N8" s="37">
        <f t="shared" si="1"/>
        <v>5.1993046062226572E-2</v>
      </c>
      <c r="O8" s="29">
        <f>GEOMEAN(H8:M8)</f>
        <v>1.0521622467358105</v>
      </c>
    </row>
    <row r="9" spans="1:15">
      <c r="A9" s="26" t="s">
        <v>15</v>
      </c>
      <c r="B9" s="32">
        <v>30.0032610794362</v>
      </c>
      <c r="C9" s="28">
        <v>30.0032610794362</v>
      </c>
      <c r="D9" s="28">
        <v>30.0032610794362</v>
      </c>
      <c r="E9" s="28">
        <v>30.0032610794362</v>
      </c>
      <c r="F9" s="28">
        <v>30.0032610794362</v>
      </c>
      <c r="G9" s="30">
        <v>30.0032610794362</v>
      </c>
      <c r="H9" s="26">
        <v>1.119960284</v>
      </c>
      <c r="I9" s="28">
        <v>1</v>
      </c>
      <c r="J9" s="28">
        <v>1.1338713920000001</v>
      </c>
      <c r="K9" s="28">
        <v>1.0301607020000001</v>
      </c>
      <c r="L9" s="28">
        <v>1.0075798</v>
      </c>
      <c r="M9" s="29">
        <v>1.0622019519999999</v>
      </c>
      <c r="N9" s="37">
        <f t="shared" si="1"/>
        <v>5.707690887966041E-2</v>
      </c>
      <c r="O9" s="29">
        <f>GEOMEAN(H9:M9)</f>
        <v>1.0576930670777485</v>
      </c>
    </row>
    <row r="10" spans="1:15" ht="16.5" thickBot="1">
      <c r="A10" s="20" t="s">
        <v>16</v>
      </c>
      <c r="B10" s="13">
        <v>29.5397540562453</v>
      </c>
      <c r="C10" s="14">
        <v>29.5397540562453</v>
      </c>
      <c r="D10" s="14">
        <v>29.5397540562453</v>
      </c>
      <c r="E10" s="14">
        <v>29.5397540562453</v>
      </c>
      <c r="F10" s="14">
        <v>29.5397540562453</v>
      </c>
      <c r="G10" s="15">
        <v>29.5397540562453</v>
      </c>
      <c r="H10" s="20">
        <v>1.1204237849876169</v>
      </c>
      <c r="I10" s="14">
        <v>1.0067271968654703</v>
      </c>
      <c r="J10" s="14">
        <v>1.135607874637816</v>
      </c>
      <c r="K10" s="14">
        <v>1.0193762192152824</v>
      </c>
      <c r="L10" s="14">
        <v>1</v>
      </c>
      <c r="M10" s="16">
        <v>1.0866971756733292</v>
      </c>
      <c r="N10" s="33">
        <f t="shared" si="1"/>
        <v>6.025878419515842E-2</v>
      </c>
      <c r="O10" s="16">
        <f>GEOMEAN(H10:M10)</f>
        <v>1.0600530308570455</v>
      </c>
    </row>
    <row r="11" spans="1:15">
      <c r="A11" s="17" t="s">
        <v>17</v>
      </c>
      <c r="B11" s="21">
        <f>STDEV(B7:B10)</f>
        <v>0.31725067218316322</v>
      </c>
      <c r="C11" s="18">
        <f t="shared" ref="C11:M11" si="3">STDEV(C7:C10)</f>
        <v>0.31725067218316322</v>
      </c>
      <c r="D11" s="18">
        <f t="shared" si="3"/>
        <v>0.31725067218316322</v>
      </c>
      <c r="E11" s="18">
        <f t="shared" si="3"/>
        <v>0.31725067218316322</v>
      </c>
      <c r="F11" s="18">
        <f t="shared" si="3"/>
        <v>0.31725067218316322</v>
      </c>
      <c r="G11" s="22">
        <f t="shared" si="3"/>
        <v>0.31725067218316322</v>
      </c>
      <c r="H11" s="17">
        <f t="shared" si="3"/>
        <v>1.1108393849316389E-2</v>
      </c>
      <c r="I11" s="18">
        <f t="shared" si="3"/>
        <v>7.7910328744150117E-2</v>
      </c>
      <c r="J11" s="18">
        <f t="shared" si="3"/>
        <v>5.9024762207424461E-2</v>
      </c>
      <c r="K11" s="18">
        <f t="shared" si="3"/>
        <v>6.383185087457441E-3</v>
      </c>
      <c r="L11" s="18">
        <f t="shared" si="3"/>
        <v>5.7801532233064459E-3</v>
      </c>
      <c r="M11" s="19">
        <f t="shared" si="3"/>
        <v>3.9882659300541037E-2</v>
      </c>
      <c r="N11" s="37">
        <f t="shared" si="1"/>
        <v>3.0559733419238708E-2</v>
      </c>
      <c r="O11" s="36">
        <f>GEOMEAN(H11:M11)</f>
        <v>2.0543459248205675E-2</v>
      </c>
    </row>
    <row r="12" spans="1:15" ht="16.5" thickBot="1">
      <c r="A12" s="20" t="s">
        <v>18</v>
      </c>
      <c r="B12" s="13">
        <f>GEOMEAN(B7:B10)</f>
        <v>29.959627271998848</v>
      </c>
      <c r="C12" s="14">
        <f t="shared" ref="C12:M12" si="4">GEOMEAN(C7:C10)</f>
        <v>29.959627271998848</v>
      </c>
      <c r="D12" s="14">
        <f t="shared" si="4"/>
        <v>29.959627271998848</v>
      </c>
      <c r="E12" s="14">
        <f t="shared" si="4"/>
        <v>29.959627271998848</v>
      </c>
      <c r="F12" s="14">
        <f t="shared" si="4"/>
        <v>29.959627271998848</v>
      </c>
      <c r="G12" s="15">
        <f t="shared" si="4"/>
        <v>29.959627271998848</v>
      </c>
      <c r="H12" s="20">
        <f t="shared" si="4"/>
        <v>1.1289995833233646</v>
      </c>
      <c r="I12" s="14">
        <f t="shared" si="4"/>
        <v>1.0653159727952195</v>
      </c>
      <c r="J12" s="14">
        <f t="shared" si="4"/>
        <v>1.117311435978716</v>
      </c>
      <c r="K12" s="14">
        <f t="shared" si="4"/>
        <v>1.0268605651772165</v>
      </c>
      <c r="L12" s="14">
        <f t="shared" si="4"/>
        <v>1.0047858555575333</v>
      </c>
      <c r="M12" s="16">
        <f t="shared" si="4"/>
        <v>1.0410159749228809</v>
      </c>
      <c r="N12" s="33">
        <f t="shared" si="1"/>
        <v>4.9965369597213607E-2</v>
      </c>
      <c r="O12" s="16">
        <f>GEOMEAN(H12:M12)</f>
        <v>1.0630772096899939</v>
      </c>
    </row>
    <row r="13" spans="1: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</sheetData>
  <mergeCells count="3">
    <mergeCell ref="A1:A2"/>
    <mergeCell ref="B1:G1"/>
    <mergeCell ref="H1:O1"/>
  </mergeCells>
  <phoneticPr fontId="1" type="noConversion"/>
  <pageMargins left="0.7" right="0.7" top="0.75" bottom="0.75" header="0.3" footer="0.3"/>
  <pageSetup orientation="portrait" r:id="rId1"/>
  <ignoredErrors>
    <ignoredError sqref="N3:O4 N7:O1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dachuan Chen</dc:creator>
  <cp:lastModifiedBy>dachuan Chen</cp:lastModifiedBy>
  <dcterms:created xsi:type="dcterms:W3CDTF">2015-06-05T18:17:20Z</dcterms:created>
  <dcterms:modified xsi:type="dcterms:W3CDTF">2022-12-06T16:23:15Z</dcterms:modified>
</cp:coreProperties>
</file>