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O485" i="2" l="1"/>
  <c r="P485" i="2" s="1"/>
  <c r="R485" i="2" s="1"/>
  <c r="O482" i="2"/>
  <c r="P482" i="2" s="1"/>
  <c r="R482" i="2" s="1"/>
  <c r="O479" i="2"/>
  <c r="P479" i="2" s="1"/>
  <c r="R479" i="2" s="1"/>
  <c r="O476" i="2"/>
  <c r="P476" i="2" s="1"/>
  <c r="R476" i="2" s="1"/>
  <c r="R473" i="2"/>
  <c r="O473" i="2"/>
  <c r="O470" i="2"/>
  <c r="P470" i="2" s="1"/>
  <c r="R470" i="2" s="1"/>
  <c r="O467" i="2"/>
  <c r="P467" i="2" s="1"/>
  <c r="R467" i="2" s="1"/>
  <c r="O464" i="2"/>
  <c r="P464" i="2" s="1"/>
  <c r="R464" i="2" s="1"/>
  <c r="O461" i="2"/>
  <c r="P461" i="2" s="1"/>
  <c r="R461" i="2" s="1"/>
  <c r="O458" i="2"/>
  <c r="P458" i="2" s="1"/>
  <c r="R458" i="2" s="1"/>
  <c r="O455" i="2"/>
  <c r="P455" i="2" s="1"/>
  <c r="R455" i="2" s="1"/>
  <c r="R452" i="2"/>
  <c r="O452" i="2"/>
  <c r="O449" i="2"/>
  <c r="P449" i="2" s="1"/>
  <c r="R449" i="2" s="1"/>
  <c r="O446" i="2"/>
  <c r="P446" i="2" s="1"/>
  <c r="R446" i="2" s="1"/>
  <c r="R443" i="2"/>
  <c r="O443" i="2"/>
  <c r="O440" i="2"/>
  <c r="P440" i="2" s="1"/>
  <c r="R440" i="2" s="1"/>
  <c r="O437" i="2"/>
  <c r="P437" i="2" s="1"/>
  <c r="R437" i="2" s="1"/>
  <c r="P434" i="2"/>
  <c r="R434" i="2" s="1"/>
  <c r="O434" i="2"/>
  <c r="O431" i="2"/>
  <c r="P431" i="2" s="1"/>
  <c r="R431" i="2" s="1"/>
  <c r="R428" i="2"/>
  <c r="O428" i="2"/>
  <c r="O425" i="2"/>
  <c r="P425" i="2" s="1"/>
  <c r="R425" i="2" s="1"/>
  <c r="O422" i="2"/>
  <c r="P422" i="2" s="1"/>
  <c r="R422" i="2" s="1"/>
  <c r="P419" i="2"/>
  <c r="R419" i="2" s="1"/>
  <c r="O419" i="2"/>
  <c r="O416" i="2"/>
  <c r="P416" i="2" s="1"/>
  <c r="R416" i="2" s="1"/>
  <c r="O413" i="2"/>
  <c r="P413" i="2" s="1"/>
  <c r="R413" i="2" s="1"/>
  <c r="O410" i="2"/>
  <c r="P410" i="2" s="1"/>
  <c r="R410" i="2" s="1"/>
  <c r="P407" i="2"/>
  <c r="R407" i="2" s="1"/>
  <c r="O407" i="2"/>
  <c r="O404" i="2"/>
  <c r="P404" i="2" s="1"/>
  <c r="R404" i="2" s="1"/>
  <c r="O401" i="2"/>
  <c r="P401" i="2" s="1"/>
  <c r="R401" i="2" s="1"/>
  <c r="O398" i="2"/>
  <c r="P398" i="2" s="1"/>
  <c r="R398" i="2" s="1"/>
  <c r="P395" i="2"/>
  <c r="R395" i="2" s="1"/>
  <c r="O395" i="2"/>
  <c r="O392" i="2"/>
  <c r="P392" i="2" s="1"/>
  <c r="R392" i="2" s="1"/>
  <c r="O389" i="2"/>
  <c r="P389" i="2" s="1"/>
  <c r="R389" i="2" s="1"/>
  <c r="O386" i="2"/>
  <c r="P386" i="2" s="1"/>
  <c r="R386" i="2" s="1"/>
  <c r="P383" i="2"/>
  <c r="R383" i="2" s="1"/>
  <c r="O383" i="2"/>
  <c r="R380" i="2"/>
  <c r="O380" i="2"/>
  <c r="O377" i="2"/>
  <c r="P377" i="2" s="1"/>
  <c r="R377" i="2" s="1"/>
  <c r="O374" i="2"/>
  <c r="P374" i="2" s="1"/>
  <c r="R374" i="2" s="1"/>
  <c r="O371" i="2"/>
  <c r="P371" i="2" s="1"/>
  <c r="R371" i="2" s="1"/>
  <c r="R368" i="2"/>
  <c r="O368" i="2"/>
  <c r="P365" i="2"/>
  <c r="R365" i="2" s="1"/>
  <c r="O365" i="2"/>
  <c r="O362" i="2"/>
  <c r="P362" i="2" s="1"/>
  <c r="R362" i="2" s="1"/>
  <c r="R359" i="2"/>
  <c r="O359" i="2"/>
  <c r="R356" i="2"/>
  <c r="O356" i="2"/>
  <c r="R353" i="2"/>
  <c r="O353" i="2"/>
  <c r="O350" i="2"/>
  <c r="P350" i="2" s="1"/>
  <c r="R350" i="2" s="1"/>
  <c r="R347" i="2"/>
  <c r="O347" i="2"/>
  <c r="O344" i="2"/>
  <c r="P344" i="2" s="1"/>
  <c r="R344" i="2" s="1"/>
  <c r="R341" i="2"/>
  <c r="O341" i="2"/>
  <c r="P338" i="2"/>
  <c r="R338" i="2" s="1"/>
  <c r="O338" i="2"/>
  <c r="R335" i="2"/>
  <c r="O335" i="2"/>
  <c r="R332" i="2"/>
  <c r="O332" i="2"/>
  <c r="O329" i="2"/>
  <c r="P329" i="2" s="1"/>
  <c r="R329" i="2" s="1"/>
  <c r="O326" i="2"/>
  <c r="P326" i="2" s="1"/>
  <c r="R326" i="2" s="1"/>
  <c r="O323" i="2"/>
  <c r="P323" i="2" s="1"/>
  <c r="R323" i="2" s="1"/>
  <c r="P320" i="2"/>
  <c r="R320" i="2" s="1"/>
  <c r="O320" i="2"/>
  <c r="O317" i="2"/>
  <c r="P317" i="2" s="1"/>
  <c r="R317" i="2" s="1"/>
  <c r="R314" i="2"/>
  <c r="O314" i="2"/>
  <c r="R311" i="2"/>
  <c r="O311" i="2"/>
  <c r="O308" i="2"/>
  <c r="P308" i="2" s="1"/>
  <c r="R308" i="2" s="1"/>
  <c r="O305" i="2"/>
  <c r="P305" i="2" s="1"/>
  <c r="R305" i="2" s="1"/>
  <c r="R302" i="2"/>
  <c r="O302" i="2"/>
  <c r="R299" i="2"/>
  <c r="O299" i="2"/>
  <c r="P296" i="2"/>
  <c r="R296" i="2" s="1"/>
  <c r="O296" i="2"/>
  <c r="R293" i="2"/>
  <c r="O293" i="2"/>
  <c r="R290" i="2"/>
  <c r="O290" i="2"/>
  <c r="R287" i="2"/>
  <c r="O287" i="2"/>
  <c r="O284" i="2"/>
  <c r="P284" i="2" s="1"/>
  <c r="R284" i="2" s="1"/>
  <c r="R281" i="2"/>
  <c r="O281" i="2"/>
  <c r="O278" i="2"/>
  <c r="P278" i="2" s="1"/>
  <c r="R278" i="2" s="1"/>
  <c r="R275" i="2"/>
  <c r="O275" i="2"/>
  <c r="R272" i="2"/>
  <c r="O272" i="2"/>
  <c r="O269" i="2"/>
  <c r="P269" i="2" s="1"/>
  <c r="R269" i="2" s="1"/>
  <c r="P266" i="2"/>
  <c r="R266" i="2" s="1"/>
  <c r="O266" i="2"/>
  <c r="O263" i="2"/>
  <c r="P263" i="2" s="1"/>
  <c r="R263" i="2" s="1"/>
  <c r="O260" i="2"/>
  <c r="P260" i="2" s="1"/>
  <c r="R260" i="2" s="1"/>
  <c r="O257" i="2"/>
  <c r="P257" i="2" s="1"/>
  <c r="R257" i="2" s="1"/>
  <c r="R254" i="2"/>
  <c r="O254" i="2"/>
  <c r="R251" i="2"/>
  <c r="O251" i="2"/>
  <c r="P248" i="2"/>
  <c r="R248" i="2" s="1"/>
  <c r="O248" i="2"/>
  <c r="O245" i="2"/>
  <c r="P245" i="2" s="1"/>
  <c r="R245" i="2" s="1"/>
  <c r="R242" i="2"/>
  <c r="O242" i="2"/>
  <c r="R239" i="2"/>
  <c r="O239" i="2"/>
  <c r="R236" i="2"/>
  <c r="O236" i="2"/>
  <c r="R233" i="2"/>
  <c r="O233" i="2"/>
  <c r="R230" i="2"/>
  <c r="O230" i="2"/>
  <c r="O227" i="2"/>
  <c r="P227" i="2" s="1"/>
  <c r="R227" i="2" s="1"/>
  <c r="R224" i="2"/>
  <c r="O224" i="2"/>
  <c r="R221" i="2"/>
  <c r="O221" i="2"/>
  <c r="O218" i="2"/>
  <c r="P218" i="2" s="1"/>
  <c r="R218" i="2" s="1"/>
  <c r="P215" i="2"/>
  <c r="R215" i="2" s="1"/>
  <c r="O215" i="2"/>
  <c r="O212" i="2"/>
  <c r="P212" i="2" s="1"/>
  <c r="R212" i="2" s="1"/>
  <c r="R209" i="2"/>
  <c r="O209" i="2"/>
  <c r="R206" i="2"/>
  <c r="O206" i="2"/>
  <c r="R203" i="2"/>
  <c r="O203" i="2"/>
  <c r="O200" i="2"/>
  <c r="P200" i="2" s="1"/>
  <c r="R200" i="2" s="1"/>
  <c r="R197" i="2"/>
  <c r="O197" i="2"/>
  <c r="R194" i="2"/>
  <c r="O194" i="2"/>
  <c r="R191" i="2"/>
  <c r="O191" i="2"/>
  <c r="R188" i="2"/>
  <c r="O188" i="2"/>
  <c r="O185" i="2"/>
  <c r="P185" i="2" s="1"/>
  <c r="R185" i="2" s="1"/>
  <c r="P182" i="2"/>
  <c r="R182" i="2" s="1"/>
  <c r="O182" i="2"/>
  <c r="R179" i="2"/>
  <c r="O179" i="2"/>
  <c r="R176" i="2"/>
  <c r="O176" i="2"/>
  <c r="R173" i="2"/>
  <c r="O173" i="2"/>
  <c r="R170" i="2"/>
  <c r="O170" i="2"/>
  <c r="O167" i="2"/>
  <c r="P167" i="2" s="1"/>
  <c r="R167" i="2" s="1"/>
  <c r="R164" i="2"/>
  <c r="O164" i="2"/>
  <c r="R161" i="2"/>
  <c r="O161" i="2"/>
  <c r="O158" i="2"/>
  <c r="P158" i="2" s="1"/>
  <c r="R158" i="2" s="1"/>
  <c r="O155" i="2"/>
  <c r="P155" i="2" s="1"/>
  <c r="R155" i="2" s="1"/>
  <c r="P152" i="2"/>
  <c r="R152" i="2" s="1"/>
  <c r="O152" i="2"/>
  <c r="O149" i="2"/>
  <c r="P149" i="2" s="1"/>
  <c r="R149" i="2" s="1"/>
  <c r="O146" i="2"/>
  <c r="P146" i="2" s="1"/>
  <c r="R146" i="2" s="1"/>
  <c r="R143" i="2"/>
  <c r="O143" i="2"/>
  <c r="R140" i="2"/>
  <c r="O140" i="2"/>
  <c r="O137" i="2"/>
  <c r="P137" i="2" s="1"/>
  <c r="R137" i="2" s="1"/>
  <c r="R134" i="2"/>
  <c r="O134" i="2"/>
  <c r="R131" i="2"/>
  <c r="O131" i="2"/>
  <c r="P128" i="2"/>
  <c r="R128" i="2" s="1"/>
  <c r="O128" i="2"/>
  <c r="O125" i="2"/>
  <c r="P125" i="2" s="1"/>
  <c r="R125" i="2" s="1"/>
  <c r="O122" i="2"/>
  <c r="P122" i="2" s="1"/>
  <c r="R122" i="2" s="1"/>
  <c r="O119" i="2"/>
  <c r="P119" i="2" s="1"/>
  <c r="R119" i="2" s="1"/>
  <c r="P116" i="2"/>
  <c r="R116" i="2" s="1"/>
  <c r="O116" i="2"/>
  <c r="O113" i="2"/>
  <c r="P113" i="2" s="1"/>
  <c r="R113" i="2" s="1"/>
  <c r="R110" i="2"/>
  <c r="O110" i="2"/>
  <c r="O107" i="2"/>
  <c r="P107" i="2" s="1"/>
  <c r="R107" i="2" s="1"/>
  <c r="O104" i="2"/>
  <c r="P104" i="2" s="1"/>
  <c r="R104" i="2" s="1"/>
  <c r="R101" i="2"/>
  <c r="O101" i="2"/>
  <c r="R98" i="2"/>
  <c r="O98" i="2"/>
  <c r="P95" i="2"/>
  <c r="R95" i="2" s="1"/>
  <c r="O95" i="2"/>
  <c r="R92" i="2"/>
  <c r="O92" i="2"/>
  <c r="O89" i="2"/>
  <c r="P89" i="2" s="1"/>
  <c r="R89" i="2" s="1"/>
  <c r="R86" i="2"/>
  <c r="O86" i="2"/>
  <c r="O83" i="2"/>
  <c r="P83" i="2" s="1"/>
  <c r="R83" i="2" s="1"/>
  <c r="O80" i="2"/>
  <c r="P80" i="2" s="1"/>
  <c r="R80" i="2" s="1"/>
  <c r="P77" i="2"/>
  <c r="R77" i="2" s="1"/>
  <c r="O77" i="2"/>
  <c r="O74" i="2"/>
  <c r="P74" i="2" s="1"/>
  <c r="R74" i="2" s="1"/>
  <c r="R71" i="2"/>
  <c r="O71" i="2"/>
  <c r="O68" i="2"/>
  <c r="P68" i="2" s="1"/>
  <c r="R68" i="2" s="1"/>
  <c r="R65" i="2"/>
  <c r="O65" i="2"/>
  <c r="O62" i="2"/>
  <c r="P62" i="2" s="1"/>
  <c r="R62" i="2" s="1"/>
  <c r="P59" i="2"/>
  <c r="R59" i="2" s="1"/>
  <c r="O59" i="2"/>
  <c r="O56" i="2"/>
  <c r="P56" i="2" s="1"/>
  <c r="R56" i="2" s="1"/>
  <c r="O53" i="2"/>
  <c r="P53" i="2" s="1"/>
  <c r="R53" i="2" s="1"/>
  <c r="R50" i="2"/>
  <c r="O50" i="2"/>
  <c r="O47" i="2"/>
  <c r="P47" i="2" s="1"/>
  <c r="R47" i="2" s="1"/>
  <c r="P44" i="2"/>
  <c r="R44" i="2" s="1"/>
  <c r="O44" i="2"/>
  <c r="O41" i="2"/>
  <c r="P41" i="2" s="1"/>
  <c r="R41" i="2" s="1"/>
  <c r="O38" i="2"/>
  <c r="P38" i="2" s="1"/>
  <c r="R38" i="2" s="1"/>
  <c r="O35" i="2"/>
  <c r="P35" i="2" s="1"/>
  <c r="R35" i="2" s="1"/>
  <c r="P32" i="2"/>
  <c r="R32" i="2" s="1"/>
  <c r="O32" i="2"/>
  <c r="R29" i="2"/>
  <c r="O29" i="2"/>
  <c r="R26" i="2"/>
  <c r="O26" i="2"/>
  <c r="R23" i="2"/>
  <c r="O23" i="2"/>
  <c r="O20" i="2"/>
  <c r="P20" i="2" s="1"/>
  <c r="R20" i="2" s="1"/>
  <c r="R17" i="2"/>
  <c r="O17" i="2"/>
  <c r="R14" i="2"/>
  <c r="O14" i="2"/>
  <c r="R11" i="2"/>
  <c r="O11" i="2"/>
  <c r="O8" i="2"/>
  <c r="P8" i="2" s="1"/>
  <c r="R8" i="2" s="1"/>
  <c r="O5" i="2"/>
  <c r="P5" i="2" s="1"/>
  <c r="R5" i="2" s="1"/>
  <c r="P2" i="2"/>
  <c r="R2" i="2" s="1"/>
  <c r="O2" i="2"/>
</calcChain>
</file>

<file path=xl/sharedStrings.xml><?xml version="1.0" encoding="utf-8"?>
<sst xmlns="http://schemas.openxmlformats.org/spreadsheetml/2006/main" count="1717" uniqueCount="866">
  <si>
    <t>Лысенко Олег</t>
  </si>
  <si>
    <t>п</t>
  </si>
  <si>
    <t>K14-8766903/23386</t>
  </si>
  <si>
    <t>Датчик положения распредвала</t>
  </si>
  <si>
    <t>728.96 р.</t>
  </si>
  <si>
    <t>GENERAL MOTORS,</t>
  </si>
  <si>
    <t>- 728.96 р.</t>
  </si>
  <si>
    <t>Прокладка крышки ГБЦ</t>
  </si>
  <si>
    <t>241.27 р.</t>
  </si>
  <si>
    <t>- 241.27 р.</t>
  </si>
  <si>
    <t>Наконечник рулевой тяги</t>
  </si>
  <si>
    <t>870.01 р.</t>
  </si>
  <si>
    <t>CTR,</t>
  </si>
  <si>
    <t>- 870.01 р.</t>
  </si>
  <si>
    <t>CEKD16R</t>
  </si>
  <si>
    <t>Наталья джели отака</t>
  </si>
  <si>
    <t>K14-8767126/23386</t>
  </si>
  <si>
    <t>БАМПЕР ПЕРЕДНИЙ</t>
  </si>
  <si>
    <t>7 951.30 р.</t>
  </si>
  <si>
    <t>GEELY,</t>
  </si>
  <si>
    <t>- 7 951.30 р.</t>
  </si>
  <si>
    <t>ЛОКЕР ПЕРЕДНИЙ ПРАВЫЙ GL ОТАКА</t>
  </si>
  <si>
    <t>235.87 р.</t>
  </si>
  <si>
    <t>- 235.87 р.</t>
  </si>
  <si>
    <t>ПИСТОН ПЕРЕДНЕГО БАМПЕРА GL OTAKA, VISION, MK</t>
  </si>
  <si>
    <t>97.95 р.</t>
  </si>
  <si>
    <t>- 97.95 р.</t>
  </si>
  <si>
    <t>Мальцев Макс</t>
  </si>
  <si>
    <t>K14-8767258/23386</t>
  </si>
  <si>
    <t>Суппорт тормозной</t>
  </si>
  <si>
    <t>6 600.05 р.</t>
  </si>
  <si>
    <t>HYUNDAI / KIA,</t>
  </si>
  <si>
    <t>- 6 600.05 р.</t>
  </si>
  <si>
    <t>583001R300</t>
  </si>
  <si>
    <t>Макарыч</t>
  </si>
  <si>
    <t>K14-8767483/23386</t>
  </si>
  <si>
    <t>Амортизатор подвески</t>
  </si>
  <si>
    <t>2 697.82 р.</t>
  </si>
  <si>
    <t>KAYABA,</t>
  </si>
  <si>
    <t>- 2 697.82 р.</t>
  </si>
  <si>
    <t>БОЛТ М6</t>
  </si>
  <si>
    <t>210.79 р.</t>
  </si>
  <si>
    <t>- 210.79 р.</t>
  </si>
  <si>
    <t>Дастер Дмитрий</t>
  </si>
  <si>
    <t>K14-8768301/23386</t>
  </si>
  <si>
    <t>Фара передняя</t>
  </si>
  <si>
    <t>2 800.98 р.</t>
  </si>
  <si>
    <t>KRAUF,</t>
  </si>
  <si>
    <t>- 2 800.98 р.</t>
  </si>
  <si>
    <t>LLH0057RJ</t>
  </si>
  <si>
    <t>Кузов</t>
  </si>
  <si>
    <t>522.41 р.</t>
  </si>
  <si>
    <t>ALKAR,</t>
  </si>
  <si>
    <t>- 522.41 р.</t>
  </si>
  <si>
    <t>Наконечник+кольцо 16v</t>
  </si>
  <si>
    <t>1 186.60 р.</t>
  </si>
  <si>
    <t>ROSTECO,</t>
  </si>
  <si>
    <t>- 1 186.60 р.</t>
  </si>
  <si>
    <t>Фильтр топливный</t>
  </si>
  <si>
    <t>535.08 р.</t>
  </si>
  <si>
    <t>RENAULT,</t>
  </si>
  <si>
    <t>- 535.08 р.</t>
  </si>
  <si>
    <t>K14-8768394/23386</t>
  </si>
  <si>
    <t>Фильтр воздушный</t>
  </si>
  <si>
    <t>288.66 р.</t>
  </si>
  <si>
    <t>- 288.66 р.</t>
  </si>
  <si>
    <t>Сегей Евгеньевич логан степвей прокуратура 9995899341</t>
  </si>
  <si>
    <t>14-8771435/23386</t>
  </si>
  <si>
    <t>Свеча зажигания</t>
  </si>
  <si>
    <t>2 878.92 р.</t>
  </si>
  <si>
    <t>- 2 878.92 р.</t>
  </si>
  <si>
    <t>224019372R</t>
  </si>
  <si>
    <t>K14-8771435/23386</t>
  </si>
  <si>
    <t>Фильтр салона</t>
  </si>
  <si>
    <t>313.37 р.</t>
  </si>
  <si>
    <t>- 313.37 р.</t>
  </si>
  <si>
    <t>272773277R</t>
  </si>
  <si>
    <t>539.77 р.</t>
  </si>
  <si>
    <t>- 539.77 р.</t>
  </si>
  <si>
    <t>165460509R</t>
  </si>
  <si>
    <t>Масло моторное</t>
  </si>
  <si>
    <t>3 873.32 р.</t>
  </si>
  <si>
    <t>CASTROL,</t>
  </si>
  <si>
    <t>- 3 873.32 р.</t>
  </si>
  <si>
    <t>15CA3B</t>
  </si>
  <si>
    <t>Фильтр масляный двигателя</t>
  </si>
  <si>
    <t>421.51 р.</t>
  </si>
  <si>
    <t>- 421.51 р.</t>
  </si>
  <si>
    <t>152085758R</t>
  </si>
  <si>
    <t>Прокладка сливной пробки</t>
  </si>
  <si>
    <t>48.96 р.</t>
  </si>
  <si>
    <t>NISSAN,</t>
  </si>
  <si>
    <t>- 48.96 р.</t>
  </si>
  <si>
    <t>11026-01M02</t>
  </si>
  <si>
    <t>Девятых Ж</t>
  </si>
  <si>
    <t>14-8771366/23386</t>
  </si>
  <si>
    <t>Ремень ГРМ (комплект)</t>
  </si>
  <si>
    <t>6 121.88 р.</t>
  </si>
  <si>
    <t>GATES,</t>
  </si>
  <si>
    <t>- 6 121.88 р.</t>
  </si>
  <si>
    <t>K015670XS</t>
  </si>
  <si>
    <t>Горчакова Ю</t>
  </si>
  <si>
    <t>LUKOIL</t>
  </si>
  <si>
    <t>K14-8771558/23386</t>
  </si>
  <si>
    <t>383.32 р.</t>
  </si>
  <si>
    <t>- 383.32 р.</t>
  </si>
  <si>
    <t>Яковенко В</t>
  </si>
  <si>
    <t>K14-8772198/23386</t>
  </si>
  <si>
    <t>Цилиндр сцепл.глав.LADA 21214 4x4 Urban 14-</t>
  </si>
  <si>
    <t>1 638 р.</t>
  </si>
  <si>
    <t>TRIALLI,</t>
  </si>
  <si>
    <t>- 1 638 р.</t>
  </si>
  <si>
    <t>CF814</t>
  </si>
  <si>
    <t>Харинов В</t>
  </si>
  <si>
    <t>K14-8773667/23386</t>
  </si>
  <si>
    <t>Выключатель стоп - сигнала</t>
  </si>
  <si>
    <t>591.32 р.</t>
  </si>
  <si>
    <t>- 591.32 р.</t>
  </si>
  <si>
    <t>253206170R</t>
  </si>
  <si>
    <t>Лопаткин Роман</t>
  </si>
  <si>
    <t>K14-8774674/23386</t>
  </si>
  <si>
    <t>Опора шаровая</t>
  </si>
  <si>
    <t>581.36 р.</t>
  </si>
  <si>
    <t>MILES,</t>
  </si>
  <si>
    <t>- 581.36 р.</t>
  </si>
  <si>
    <t>DB35126</t>
  </si>
  <si>
    <t>Привод колеса</t>
  </si>
  <si>
    <t>1 640.40 р.</t>
  </si>
  <si>
    <t>GSP,</t>
  </si>
  <si>
    <t>- 1 640.40 р.</t>
  </si>
  <si>
    <t>Сайлентблок</t>
  </si>
  <si>
    <t>1 139.36 р.</t>
  </si>
  <si>
    <t>LEMFORDER,</t>
  </si>
  <si>
    <t>- 1 139.36 р.</t>
  </si>
  <si>
    <t>Подвеска колеса</t>
  </si>
  <si>
    <t>2 406.04 р.</t>
  </si>
  <si>
    <t>PATRON,</t>
  </si>
  <si>
    <t>- 2 406.04 р.</t>
  </si>
  <si>
    <t>PSE1560</t>
  </si>
  <si>
    <t>K14-8774719/23386</t>
  </si>
  <si>
    <t>2 537.18 р.</t>
  </si>
  <si>
    <t>STELLOX,</t>
  </si>
  <si>
    <t>- 2 537.18 р.</t>
  </si>
  <si>
    <t>12130095SX</t>
  </si>
  <si>
    <t>K14-8775178/23386</t>
  </si>
  <si>
    <t>Колодки тормозные дисковые передние</t>
  </si>
  <si>
    <t>655.58 р.</t>
  </si>
  <si>
    <t>TSN,</t>
  </si>
  <si>
    <t>- 655.58 р.</t>
  </si>
  <si>
    <t>Сергей Сергеевич Прокуратура</t>
  </si>
  <si>
    <t>K14-8775615/23386</t>
  </si>
  <si>
    <t>Стойка стабилизатора</t>
  </si>
  <si>
    <t>216.70 р.</t>
  </si>
  <si>
    <t>SASIC,</t>
  </si>
  <si>
    <t>- 216.70 р.</t>
  </si>
  <si>
    <t>K14-8776081/23386</t>
  </si>
  <si>
    <t>4 690.14 р.</t>
  </si>
  <si>
    <t>- 4 690.14 р.</t>
  </si>
  <si>
    <t>562102480R</t>
  </si>
  <si>
    <t>Быков А</t>
  </si>
  <si>
    <t>K14-8776009/23386</t>
  </si>
  <si>
    <t>Термостат системы охлаждения</t>
  </si>
  <si>
    <t>292.87 р.</t>
  </si>
  <si>
    <t>LUZAR,</t>
  </si>
  <si>
    <t>- 292.87 р.</t>
  </si>
  <si>
    <t>LT0902</t>
  </si>
  <si>
    <t xml:space="preserve">Дурманов </t>
  </si>
  <si>
    <t>K14-8776238/23386</t>
  </si>
  <si>
    <t>168.47 р.</t>
  </si>
  <si>
    <t>- 168.47 р.</t>
  </si>
  <si>
    <t>K14-8776467/23386</t>
  </si>
  <si>
    <t>2 874.87 р.</t>
  </si>
  <si>
    <t>ZIC,</t>
  </si>
  <si>
    <t>- 2 874.87 р.</t>
  </si>
  <si>
    <t>Углов В сандеро</t>
  </si>
  <si>
    <t>K14-8776526/23386</t>
  </si>
  <si>
    <t>Прокладка ГБЦ</t>
  </si>
  <si>
    <t>2 033.55 р.</t>
  </si>
  <si>
    <t>REINZ,</t>
  </si>
  <si>
    <t>- 2 033.55 р.</t>
  </si>
  <si>
    <t>61-31675-00</t>
  </si>
  <si>
    <t>K14-8776207/23386</t>
  </si>
  <si>
    <t>Сальник</t>
  </si>
  <si>
    <t>651.82 р.</t>
  </si>
  <si>
    <t>ELRING,</t>
  </si>
  <si>
    <t>- 651.82 р.</t>
  </si>
  <si>
    <t>073.890</t>
  </si>
  <si>
    <t>K14-8775983/23386</t>
  </si>
  <si>
    <t>Клапан впускной</t>
  </si>
  <si>
    <t>2 137.20 р.</t>
  </si>
  <si>
    <t>FRECCIA,</t>
  </si>
  <si>
    <t>- 2 137.20 р.</t>
  </si>
  <si>
    <t>R6029S</t>
  </si>
  <si>
    <t>Колпачок маслосъемный</t>
  </si>
  <si>
    <t>1 917.92 р.</t>
  </si>
  <si>
    <t>- 1 917.92 р.</t>
  </si>
  <si>
    <t>151.810</t>
  </si>
  <si>
    <t>Прокладка термостата системы охлаждения</t>
  </si>
  <si>
    <t>156.32 р.</t>
  </si>
  <si>
    <t>- 156.32 р.</t>
  </si>
  <si>
    <t>82 00 267 272</t>
  </si>
  <si>
    <t>Головка цилиндра</t>
  </si>
  <si>
    <t>946.44 р.</t>
  </si>
  <si>
    <t>CORTECO,</t>
  </si>
  <si>
    <t>- 946.44 р.</t>
  </si>
  <si>
    <t>450384P</t>
  </si>
  <si>
    <t>Замураев С</t>
  </si>
  <si>
    <t>K14-8776810/23386</t>
  </si>
  <si>
    <t>Прокл.термостата</t>
  </si>
  <si>
    <t>582.35 р.</t>
  </si>
  <si>
    <t>- 582.35 р.</t>
  </si>
  <si>
    <t>Сенников Лифан</t>
  </si>
  <si>
    <t>K14-8778691/23386</t>
  </si>
  <si>
    <t>152.20 р.</t>
  </si>
  <si>
    <t>LIFAN,</t>
  </si>
  <si>
    <t>- 152.20 р.</t>
  </si>
  <si>
    <t>LF479Q11017100A</t>
  </si>
  <si>
    <t>Яковенко Жора</t>
  </si>
  <si>
    <t>K14-8778713/23386</t>
  </si>
  <si>
    <t>Цилиндр</t>
  </si>
  <si>
    <t>2 788.71 р.</t>
  </si>
  <si>
    <t>AISIN,</t>
  </si>
  <si>
    <t>- 2 788.71 р.</t>
  </si>
  <si>
    <t>CMTS003</t>
  </si>
  <si>
    <t>Прытов С</t>
  </si>
  <si>
    <t>K14-8778762/23386</t>
  </si>
  <si>
    <t>Пружина подвески</t>
  </si>
  <si>
    <t>8 449.46 р.</t>
  </si>
  <si>
    <t>- 8 449.46 р.</t>
  </si>
  <si>
    <t>RA3492</t>
  </si>
  <si>
    <t>Голышев В</t>
  </si>
  <si>
    <t>K14-8778836/23386</t>
  </si>
  <si>
    <t>Система зажигания</t>
  </si>
  <si>
    <t>1 585 р.</t>
  </si>
  <si>
    <t>NGK,</t>
  </si>
  <si>
    <t>- 1 585 р.</t>
  </si>
  <si>
    <t>Прокладка, крышка головки цилиндра</t>
  </si>
  <si>
    <t>979.24 р.</t>
  </si>
  <si>
    <t>- 979.24 р.</t>
  </si>
  <si>
    <t>71-35567-00</t>
  </si>
  <si>
    <t>1 744.45 р.</t>
  </si>
  <si>
    <t>- 1 744.45 р.</t>
  </si>
  <si>
    <t>Шайма</t>
  </si>
  <si>
    <t>K14-8780959/23386</t>
  </si>
  <si>
    <t>Вал коленчатый ВАЗ 21083-10 в упаковке</t>
  </si>
  <si>
    <t>9 842.91 р.</t>
  </si>
  <si>
    <t>LADA,</t>
  </si>
  <si>
    <t>- 9 842.91 р.</t>
  </si>
  <si>
    <t>Защита картера и КПП</t>
  </si>
  <si>
    <t>1 600.14 р.</t>
  </si>
  <si>
    <t>АВТОБРОНЯ,</t>
  </si>
  <si>
    <t>- 1 600.14 р.</t>
  </si>
  <si>
    <t>Маликов Артур</t>
  </si>
  <si>
    <t>K14-8781723/23386</t>
  </si>
  <si>
    <t>Опора амортизатора подвески</t>
  </si>
  <si>
    <t>3 481.58 р.</t>
  </si>
  <si>
    <t>MASUMA,</t>
  </si>
  <si>
    <t>- 3 481.58 р.</t>
  </si>
  <si>
    <t>SAM1104</t>
  </si>
  <si>
    <t>K14-8781719/23386</t>
  </si>
  <si>
    <t>6 541.70 р.</t>
  </si>
  <si>
    <t>- 6 541.70 р.</t>
  </si>
  <si>
    <t>Сукманов С</t>
  </si>
  <si>
    <t>K14-8782003/23386</t>
  </si>
  <si>
    <t>Колодки тормозные дисковые</t>
  </si>
  <si>
    <t>1 007.25 р.</t>
  </si>
  <si>
    <t>ZEKKERT,</t>
  </si>
  <si>
    <t>- 1 007.25 р.</t>
  </si>
  <si>
    <t>BS2805</t>
  </si>
  <si>
    <t>Колодки тормозные барабанные</t>
  </si>
  <si>
    <t>1 038.84 р.</t>
  </si>
  <si>
    <t>- 1 038.84 р.</t>
  </si>
  <si>
    <t>000509SX</t>
  </si>
  <si>
    <t>Разгуляев Виталий 9536572559</t>
  </si>
  <si>
    <t>K14-8783555/23386</t>
  </si>
  <si>
    <t>1 986.92 р.</t>
  </si>
  <si>
    <t>- 1 986.92 р.</t>
  </si>
  <si>
    <t>K14-8783916/23386</t>
  </si>
  <si>
    <t>277.37 р.</t>
  </si>
  <si>
    <t>FILTRON,</t>
  </si>
  <si>
    <t>- 277.37 р.</t>
  </si>
  <si>
    <t>K1006</t>
  </si>
  <si>
    <t>K14-8783911/23386</t>
  </si>
  <si>
    <t>467.38 р.</t>
  </si>
  <si>
    <t>- 467.38 р.</t>
  </si>
  <si>
    <t>AP0631</t>
  </si>
  <si>
    <t>Мишенев Роман</t>
  </si>
  <si>
    <t>K14-8783887/23386</t>
  </si>
  <si>
    <t>3 098.12 р.</t>
  </si>
  <si>
    <t>- 3 098.12 р.</t>
  </si>
  <si>
    <t>21130026SX</t>
  </si>
  <si>
    <t>Отбойник с пыльником амортизатора (комплект)</t>
  </si>
  <si>
    <t>728.90 р.</t>
  </si>
  <si>
    <t>- 728.90 р.</t>
  </si>
  <si>
    <t>Андрей Авео 9607384065</t>
  </si>
  <si>
    <t>K14-8785859/23386</t>
  </si>
  <si>
    <t>КЛАПАН ВЕНТИЛЯЦИИ ДВИГАТЕЛЯ OPEL, CHEVROLET</t>
  </si>
  <si>
    <t>624.59 р.</t>
  </si>
  <si>
    <t>UXCLENT,</t>
  </si>
  <si>
    <t>- 624.59 р.</t>
  </si>
  <si>
    <t>901198FG49</t>
  </si>
  <si>
    <t>магаз</t>
  </si>
  <si>
    <t>K14-8786474/23386</t>
  </si>
  <si>
    <t>464.10 р.</t>
  </si>
  <si>
    <t>- 464.10 р.</t>
  </si>
  <si>
    <t>Косарев А</t>
  </si>
  <si>
    <t>K14-8789170/23386</t>
  </si>
  <si>
    <t>7 590.67 р.</t>
  </si>
  <si>
    <t>- 7 590.67 р.</t>
  </si>
  <si>
    <t>K14-8792163/23386</t>
  </si>
  <si>
    <t>499.85 р.</t>
  </si>
  <si>
    <t>- 499.85 р.</t>
  </si>
  <si>
    <t>266.060</t>
  </si>
  <si>
    <t>Кривошипношатунный механизм</t>
  </si>
  <si>
    <t>388.92 р.</t>
  </si>
  <si>
    <t>- 388.92 р.</t>
  </si>
  <si>
    <t>81-34367-00</t>
  </si>
  <si>
    <t>Спасова Ю джели МК</t>
  </si>
  <si>
    <t>K14-8792187/23386</t>
  </si>
  <si>
    <t>Трос ручного тормоза</t>
  </si>
  <si>
    <t>163.36 р.</t>
  </si>
  <si>
    <t>- 163.36 р.</t>
  </si>
  <si>
    <t>Трос стояночного тормоза прав</t>
  </si>
  <si>
    <t>480.48 р.</t>
  </si>
  <si>
    <t>- 480.48 р.</t>
  </si>
  <si>
    <t>Сибрин Василий</t>
  </si>
  <si>
    <t>K14-8792862/23386</t>
  </si>
  <si>
    <t>Рулевое управление</t>
  </si>
  <si>
    <t>439.86 р.</t>
  </si>
  <si>
    <t>MAPCO,</t>
  </si>
  <si>
    <t>- 439.86 р.</t>
  </si>
  <si>
    <t>736.03 р.</t>
  </si>
  <si>
    <t>ASAM,</t>
  </si>
  <si>
    <t>- 736.03 р.</t>
  </si>
  <si>
    <t>Савиновский Андрей</t>
  </si>
  <si>
    <t>K14-8792944/23386</t>
  </si>
  <si>
    <t>Тормозная система</t>
  </si>
  <si>
    <t>1 207.31 р.</t>
  </si>
  <si>
    <t>- 1 207.31 р</t>
  </si>
  <si>
    <t>PSP002</t>
  </si>
  <si>
    <t>K14-8793593/23386</t>
  </si>
  <si>
    <t>Резистор печки</t>
  </si>
  <si>
    <t>2 446.08 р.</t>
  </si>
  <si>
    <t>- 2 446.08 р.</t>
  </si>
  <si>
    <t>BMR0021YD</t>
  </si>
  <si>
    <t>K14-8793725/23386</t>
  </si>
  <si>
    <t>Подшипник генератора</t>
  </si>
  <si>
    <t>474.24 р.</t>
  </si>
  <si>
    <t>NSK,</t>
  </si>
  <si>
    <t>- 474.24 р.</t>
  </si>
  <si>
    <t>B1050T12DDNCXCG101</t>
  </si>
  <si>
    <t>Подшипник</t>
  </si>
  <si>
    <t>289.33 р.</t>
  </si>
  <si>
    <t>FAG,</t>
  </si>
  <si>
    <t>- 289.33 р.</t>
  </si>
  <si>
    <t>63032RSRC3</t>
  </si>
  <si>
    <t>K14-8793741/23386</t>
  </si>
  <si>
    <t>Ремень приводной</t>
  </si>
  <si>
    <t>467.81 р.</t>
  </si>
  <si>
    <t>CONTITECH,</t>
  </si>
  <si>
    <t>- 467.81 р.</t>
  </si>
  <si>
    <t>6PK862</t>
  </si>
  <si>
    <t>Коноплев Слава</t>
  </si>
  <si>
    <t>K14-8794682/23386</t>
  </si>
  <si>
    <t>Термостат</t>
  </si>
  <si>
    <t>965.38 р.</t>
  </si>
  <si>
    <t>KNECHT/MAHLE,</t>
  </si>
  <si>
    <t>- 965.38 р.</t>
  </si>
  <si>
    <t>TX4187D</t>
  </si>
  <si>
    <t>Кузнецов Анатолий 9101932547</t>
  </si>
  <si>
    <t>K14-8795617/23386</t>
  </si>
  <si>
    <t>Брызговик двиг. прав. LOGAN 10=&gt;</t>
  </si>
  <si>
    <t>609.19 р.</t>
  </si>
  <si>
    <t>- 609.19 р.</t>
  </si>
  <si>
    <t>LOGAN 05- ПОДКРЫЛОК ПЕРЕДН КРЫЛА ПРАВ (Китай)</t>
  </si>
  <si>
    <t>592.59 р.</t>
  </si>
  <si>
    <t>ОПТИКА И ЖЕЛЕЗО,</t>
  </si>
  <si>
    <t>- 592.59 р.</t>
  </si>
  <si>
    <t>RNLOG05301R</t>
  </si>
  <si>
    <t>Защита бампера</t>
  </si>
  <si>
    <t>245.23 р.</t>
  </si>
  <si>
    <t>- 245.23 р.</t>
  </si>
  <si>
    <t>Васильев А</t>
  </si>
  <si>
    <t>K14-8796670/23386</t>
  </si>
  <si>
    <t>Распределитель зажигания для а/м ГАЗ-3110 б/к АТЭ-2 5406.3706-05</t>
  </si>
  <si>
    <t>2 296.69 р.</t>
  </si>
  <si>
    <t>АТЭ-2,</t>
  </si>
  <si>
    <t>- 2 296.69 р.</t>
  </si>
  <si>
    <t>Лебедев М</t>
  </si>
  <si>
    <t>K14-8801747/23386</t>
  </si>
  <si>
    <t>Втулка стабилизатора</t>
  </si>
  <si>
    <t>882.34 р.</t>
  </si>
  <si>
    <t>LYNX,</t>
  </si>
  <si>
    <t>- 882.34 р.</t>
  </si>
  <si>
    <t>C9247</t>
  </si>
  <si>
    <t>438.34 р.</t>
  </si>
  <si>
    <t>- 438.34 р.</t>
  </si>
  <si>
    <t>PSE2521</t>
  </si>
  <si>
    <t>Злобин Алексей</t>
  </si>
  <si>
    <t>K14-8803481/23386</t>
  </si>
  <si>
    <t>Система очистки окон</t>
  </si>
  <si>
    <t>511.10 р.</t>
  </si>
  <si>
    <t>MEAT&amp;DORIA,</t>
  </si>
  <si>
    <t>- 511.10 р.</t>
  </si>
  <si>
    <t>K14-8804751/23386</t>
  </si>
  <si>
    <t>Генератор</t>
  </si>
  <si>
    <t>8 436.15 р.</t>
  </si>
  <si>
    <t>СТАРТВОЛЬТ,</t>
  </si>
  <si>
    <t>- 8 436.15 р.</t>
  </si>
  <si>
    <t>LG1401</t>
  </si>
  <si>
    <t>яковеко Ж</t>
  </si>
  <si>
    <t>K14-8805069/23386</t>
  </si>
  <si>
    <t>1 275.14 р.</t>
  </si>
  <si>
    <t>- 1 275.14 р.</t>
  </si>
  <si>
    <t>CLT115</t>
  </si>
  <si>
    <t>Валентин черри тиго</t>
  </si>
  <si>
    <t>K14-8805636/23386</t>
  </si>
  <si>
    <t>РЕЛЕ ПОВОРОТА ВАЗ 2104-05-07-1111 (4-Х КОНТ) СОГДИАНА 781.3777</t>
  </si>
  <si>
    <t>125.50 р.</t>
  </si>
  <si>
    <t>СОГДИАНА,</t>
  </si>
  <si>
    <t>- 125.50 р.</t>
  </si>
  <si>
    <t>Носков Андрей</t>
  </si>
  <si>
    <t>K14-8806544/23386</t>
  </si>
  <si>
    <t>739.94 р.</t>
  </si>
  <si>
    <t>- 739.94 р.</t>
  </si>
  <si>
    <t>710.19 р.</t>
  </si>
  <si>
    <t>- 710.19 р.</t>
  </si>
  <si>
    <t>Кожевников С</t>
  </si>
  <si>
    <t>K14-8806836/23386</t>
  </si>
  <si>
    <t>Помпа водяная</t>
  </si>
  <si>
    <t>856.13 р.</t>
  </si>
  <si>
    <t>CHERY,</t>
  </si>
  <si>
    <t>- 856.13 р.</t>
  </si>
  <si>
    <t>477F1307010</t>
  </si>
  <si>
    <t>363.50 р.</t>
  </si>
  <si>
    <t>- 363.50 р.</t>
  </si>
  <si>
    <t>481H1306020</t>
  </si>
  <si>
    <t>Мишеневва С</t>
  </si>
  <si>
    <t>K14-8807014/23386</t>
  </si>
  <si>
    <t>Тяга рулевая</t>
  </si>
  <si>
    <t>695.41 р.</t>
  </si>
  <si>
    <t>- 695.41 р.</t>
  </si>
  <si>
    <t>CR0269</t>
  </si>
  <si>
    <t>Скоробогатых</t>
  </si>
  <si>
    <t>K14-8808101/23386</t>
  </si>
  <si>
    <t>226.05 р.</t>
  </si>
  <si>
    <t>- 226.05 р.</t>
  </si>
  <si>
    <t>97939K</t>
  </si>
  <si>
    <t>K14-8808730/23386</t>
  </si>
  <si>
    <t>Охлаждение</t>
  </si>
  <si>
    <t>453.96 р.</t>
  </si>
  <si>
    <t>FENOX,</t>
  </si>
  <si>
    <t>- 453.96 р.</t>
  </si>
  <si>
    <t>TSN22041</t>
  </si>
  <si>
    <t>K14-8809025/23386</t>
  </si>
  <si>
    <t>1 156.43 р.</t>
  </si>
  <si>
    <t>ABS,</t>
  </si>
  <si>
    <t>- 1 156.43 р.</t>
  </si>
  <si>
    <t xml:space="preserve">Постников Ник </t>
  </si>
  <si>
    <t>K14-8809211/23386</t>
  </si>
  <si>
    <t>Система выпуска ог</t>
  </si>
  <si>
    <t>243.16 р.</t>
  </si>
  <si>
    <t>MALO,</t>
  </si>
  <si>
    <t>- 243.16 р.</t>
  </si>
  <si>
    <t>Евгений шкода бывшая Кузнецов  Павино</t>
  </si>
  <si>
    <t>K14-8809638/23386</t>
  </si>
  <si>
    <t>Кнопка аварийной сигнализации</t>
  </si>
  <si>
    <t>820.43 р.</t>
  </si>
  <si>
    <t>JPG,</t>
  </si>
  <si>
    <t>- 820.43 р.</t>
  </si>
  <si>
    <t>заказ принят</t>
  </si>
  <si>
    <t>S591 </t>
  </si>
  <si>
    <t>expr1(до 19.00)</t>
  </si>
  <si>
    <t>exp1(до14.30)  &lt;="" div="" style="box-sizing: border-box; border: 0px; vertical-align: middle; margin: 3px 1px !important; padding: 0px; max-width: 100%; height: 20px; width: 20px;"&gt;</t>
  </si>
  <si>
    <t>S705 </t>
  </si>
  <si>
    <t>exp1(10.00)&lt;="" div="" style="box-sizing: border-box; border: 0px; vertical-align: middle; margin: 3px 1px !important; padding: 0px; max-width: 100%; height: 20px; width: 20px;"&gt;</t>
  </si>
  <si>
    <t>19.59 р.</t>
  </si>
  <si>
    <t>S176 </t>
  </si>
  <si>
    <t>express 1(до15.00)  </t>
  </si>
  <si>
    <t>KOS1 (до 19.00)  </t>
  </si>
  <si>
    <t>exp1(до 12-00) </t>
  </si>
  <si>
    <t>exp1(15.00)&lt;="" div="" style="box-sizing: border-box; border: 0px; vertical-align: middle; margin: 3px 1px !important; padding: 0px; max-width: 100%; height: 20px; width: 20px;"&gt;</t>
  </si>
  <si>
    <t>S592  </t>
  </si>
  <si>
    <t>296.65 р.</t>
  </si>
  <si>
    <t>exp1 (до 11.30) </t>
  </si>
  <si>
    <t>S583 </t>
  </si>
  <si>
    <t>719.73 р.</t>
  </si>
  <si>
    <t>MJA  </t>
  </si>
  <si>
    <t>S852 </t>
  </si>
  <si>
    <t>s580  </t>
  </si>
  <si>
    <t>exp1(до15.00)  </t>
  </si>
  <si>
    <t>заказ отправлен</t>
  </si>
  <si>
    <t>expr1 (до 11-00) </t>
  </si>
  <si>
    <t>kos1(до19.00) &lt;="" div="" style="box-sizing: border-box; border: 0px; vertical-align: middle; margin: 3px 1px !important; padding: 0px; max-width: 100%; height: 20px; width: 20px;"&gt;</t>
  </si>
  <si>
    <t>S76 </t>
  </si>
  <si>
    <t>Kos1 (до19.30)  </t>
  </si>
  <si>
    <t>express 1 (до 15.00) </t>
  </si>
  <si>
    <t>в пути</t>
  </si>
  <si>
    <t>пришло на склад</t>
  </si>
  <si>
    <t>569.68 р.</t>
  </si>
  <si>
    <t>1 203.02 р.</t>
  </si>
  <si>
    <t>S75 </t>
  </si>
  <si>
    <t>1 268.59 р.</t>
  </si>
  <si>
    <t>exp1 (до 15.00)  </t>
  </si>
  <si>
    <t>exp1 (до15.00)  &lt;="" div="" style="box-sizing: border-box; border: 0px; vertical-align: middle; margin: 3px 1px !important; padding: 0px; max-width: 100%; height: 20px; width: 20px;"&gt;</t>
  </si>
  <si>
    <t>S410 </t>
  </si>
  <si>
    <t>325.91 р.</t>
  </si>
  <si>
    <t>267.15 р.</t>
  </si>
  <si>
    <t>119.87 р.</t>
  </si>
  <si>
    <t>выкуплено</t>
  </si>
  <si>
    <t>KOS 3 (до 18.00) приход на след. день после 12.00</t>
  </si>
  <si>
    <t>236.61 р.</t>
  </si>
  <si>
    <t>4 224.73 р.</t>
  </si>
  <si>
    <t>exp1 (14.45)  &lt;="" div="" style="box-sizing: border-box; border: 0px; vertical-align: middle; margin: 3px 1px !important; padding: 0px; max-width: 100%; height: 20px; width: 20px;"&gt;</t>
  </si>
  <si>
    <t>396.25 р.</t>
  </si>
  <si>
    <t>1 740.79 р.</t>
  </si>
  <si>
    <t>496.73 р.</t>
  </si>
  <si>
    <t>KOS 3 (до 19.30)  </t>
  </si>
  <si>
    <t>S60 &lt;="" div="" style="box-sizing: border-box; border: 0px; vertical-align: middle; margin: 3px 1px !important; padding: 0px; max-width: 100%; height: 20px; width: 20px;"&gt;</t>
  </si>
  <si>
    <t>s405 </t>
  </si>
  <si>
    <t>1 549.06 р.</t>
  </si>
  <si>
    <t>exp1 (до15.30)  &lt;="" div="" style="box-sizing: border-box; border: 0px; vertical-align: middle; margin: 3px 1px !important; padding: 0px; max-width: 100%; height: 20px; width: 20px;"&gt;</t>
  </si>
  <si>
    <t>KOS 3 (до19.30)  </t>
  </si>
  <si>
    <t>Kos1(до18.30)  </t>
  </si>
  <si>
    <t>exp1(до16.00) &lt;="" div="" style="box-sizing: border-box; border: 0px; vertical-align: middle; margin: 3px 1px !important; padding: 0px; max-width: 100%; height: 20px; width: 20px;"&gt;</t>
  </si>
  <si>
    <t>LoM 1  </t>
  </si>
  <si>
    <t>отгружен,</t>
  </si>
  <si>
    <t>выдано</t>
  </si>
  <si>
    <t>№6231074, 25/01/23</t>
  </si>
  <si>
    <t>s777  </t>
  </si>
  <si>
    <t>219.17 р.</t>
  </si>
  <si>
    <t>S 234 </t>
  </si>
  <si>
    <t>637.57 р.</t>
  </si>
  <si>
    <t>exp1 (до13.30)  </t>
  </si>
  <si>
    <t>S777  </t>
  </si>
  <si>
    <t>S249 </t>
  </si>
  <si>
    <t>exp1 (до14.00)  </t>
  </si>
  <si>
    <t>express 1 (до12.00)  </t>
  </si>
  <si>
    <t>60.79 р.</t>
  </si>
  <si>
    <t>exp1 (до17.30)  </t>
  </si>
  <si>
    <t>Александр Павино форд 9092568974</t>
  </si>
  <si>
    <t>Носков Анатолий</t>
  </si>
  <si>
    <t>K14-8811141/23386</t>
  </si>
  <si>
    <t>Лампочка светодиодная 12V P21W яркость +50% блистер 2 шт</t>
  </si>
  <si>
    <t>237.88 р.</t>
  </si>
  <si>
    <t>XENITE,</t>
  </si>
  <si>
    <t>- 237.88 р.</t>
  </si>
  <si>
    <t>K14-8814080/23386</t>
  </si>
  <si>
    <t>774.39 р.</t>
  </si>
  <si>
    <t>DELLO,</t>
  </si>
  <si>
    <t>- 774.39 р.</t>
  </si>
  <si>
    <t>K14-8815815/23386</t>
  </si>
  <si>
    <t>Аккумуляторная батарея</t>
  </si>
  <si>
    <t>5 738.46 р.</t>
  </si>
  <si>
    <t>TITAN,</t>
  </si>
  <si>
    <t>S 124  </t>
  </si>
  <si>
    <t>- 5 738.46 р.</t>
  </si>
  <si>
    <t>Мишенева С</t>
  </si>
  <si>
    <t>K14-8816391/23386</t>
  </si>
  <si>
    <t>885.18 р.</t>
  </si>
  <si>
    <t>- 885.18 р.</t>
  </si>
  <si>
    <t>CE0327L</t>
  </si>
  <si>
    <t>333.59 р.</t>
  </si>
  <si>
    <t>- 333.59 р.</t>
  </si>
  <si>
    <t>CVKH66</t>
  </si>
  <si>
    <t>Замураев Артем Логан</t>
  </si>
  <si>
    <t>K14-8817647/23386</t>
  </si>
  <si>
    <t>Подшипник генератора (17/35/10)</t>
  </si>
  <si>
    <t>333.84 р.</t>
  </si>
  <si>
    <t>- 333.84 р.</t>
  </si>
  <si>
    <t>6003DDUCM</t>
  </si>
  <si>
    <t>Коллектор генератора</t>
  </si>
  <si>
    <t>244.06 р.</t>
  </si>
  <si>
    <t>CARGO,</t>
  </si>
  <si>
    <t>- 244.06 р.</t>
  </si>
  <si>
    <t>Крышка</t>
  </si>
  <si>
    <t>87.16 р.</t>
  </si>
  <si>
    <t>- 87.16 р.</t>
  </si>
  <si>
    <t>B139929</t>
  </si>
  <si>
    <t>Куклин Денис</t>
  </si>
  <si>
    <t>K14-8818271/23386</t>
  </si>
  <si>
    <t>Наконечник катушки зажигания для автомобилей газель/уаз патриот</t>
  </si>
  <si>
    <t>136.18 р.</t>
  </si>
  <si>
    <t>544.72 р.</t>
  </si>
  <si>
    <t>exp1 (до16.00)  </t>
  </si>
  <si>
    <t>- 544.72 р.</t>
  </si>
  <si>
    <t>STC0307</t>
  </si>
  <si>
    <t>Цапецавер Олег</t>
  </si>
  <si>
    <t>K14-8819997/23386</t>
  </si>
  <si>
    <t>Подшипник ступицы колеса со ступицей (комплект)</t>
  </si>
  <si>
    <t>3 563.26 р.</t>
  </si>
  <si>
    <t>- 3 563.26 р.</t>
  </si>
  <si>
    <t>RL1495</t>
  </si>
  <si>
    <t>Лепехин Сергей</t>
  </si>
  <si>
    <t>K14-8820104/23386</t>
  </si>
  <si>
    <t>Прокладка клапанной крышки</t>
  </si>
  <si>
    <t>311.22 р.</t>
  </si>
  <si>
    <t>BRAVE,</t>
  </si>
  <si>
    <t>- 311.22 р.</t>
  </si>
  <si>
    <t>BREK118</t>
  </si>
  <si>
    <t>Лампа</t>
  </si>
  <si>
    <t>1 098.55 р.</t>
  </si>
  <si>
    <t>MTF LIGHT,</t>
  </si>
  <si>
    <t>S73 </t>
  </si>
  <si>
    <t>- 1 098.55 р.</t>
  </si>
  <si>
    <t>HVN1207</t>
  </si>
  <si>
    <t>Цимляков Иван</t>
  </si>
  <si>
    <t>K14-8820214/23386</t>
  </si>
  <si>
    <t>Направляющие скобы суппорта (ремкомплект)</t>
  </si>
  <si>
    <t>258.80 р.</t>
  </si>
  <si>
    <t>1 035.20 р.</t>
  </si>
  <si>
    <t>FRENKIT,</t>
  </si>
  <si>
    <t>S 43  </t>
  </si>
  <si>
    <t>- 1 035.20 р.</t>
  </si>
  <si>
    <t>Смирнов Слава Круз</t>
  </si>
  <si>
    <t>K14-8825187/23386</t>
  </si>
  <si>
    <t>Басков С</t>
  </si>
  <si>
    <t>K14-8821116/23386</t>
  </si>
  <si>
    <t>ТОПЛИВНЫЙ ФИЛЬТР</t>
  </si>
  <si>
    <t>536.23 р.</t>
  </si>
  <si>
    <t>FAW,</t>
  </si>
  <si>
    <t>- 536.23 р.</t>
  </si>
  <si>
    <t>1105020EYP1</t>
  </si>
  <si>
    <t>K14-8822009/23386</t>
  </si>
  <si>
    <t>Амортизатор</t>
  </si>
  <si>
    <t>2 774.26 р.</t>
  </si>
  <si>
    <t>5 548.52 р.</t>
  </si>
  <si>
    <t>- 5 548.52 р.</t>
  </si>
  <si>
    <t>423.11 р.</t>
  </si>
  <si>
    <t>- 423.11 р.</t>
  </si>
  <si>
    <t>K14-8827876/23386</t>
  </si>
  <si>
    <t>1 016.28 р.</t>
  </si>
  <si>
    <t>exp1(до14-30) </t>
  </si>
  <si>
    <t>- 1 016.28 р.</t>
  </si>
  <si>
    <t>163100SX</t>
  </si>
  <si>
    <t>Углов Сергей соната</t>
  </si>
  <si>
    <t>K14-8822099/23386</t>
  </si>
  <si>
    <t>Ступица задняя с подшипником (с ABS) HYUNDAI SONATA III/MAGENTIS I 98-05</t>
  </si>
  <si>
    <t>4 145.09 р.</t>
  </si>
  <si>
    <t>ILJIN,</t>
  </si>
  <si>
    <t>KOS1 (до 19.30) </t>
  </si>
  <si>
    <t>- 4 145.09 р.</t>
  </si>
  <si>
    <t>IJ113003</t>
  </si>
  <si>
    <t>K14-8822112/23386</t>
  </si>
  <si>
    <t>Переключатель</t>
  </si>
  <si>
    <t>596.22 р.</t>
  </si>
  <si>
    <t>- 596.22 р.</t>
  </si>
  <si>
    <t>Горбов В</t>
  </si>
  <si>
    <t>K14-8822154/23386</t>
  </si>
  <si>
    <t>2 255.14 р.</t>
  </si>
  <si>
    <t>AMD,</t>
  </si>
  <si>
    <t>- 2 255.14 р.</t>
  </si>
  <si>
    <t>AMDSA146</t>
  </si>
  <si>
    <t>Бобарыкин Отец Лены</t>
  </si>
  <si>
    <t>K14-8822232/23386</t>
  </si>
  <si>
    <t>ФИКСАТОР</t>
  </si>
  <si>
    <t>41.50 р.</t>
  </si>
  <si>
    <t>415 р.</t>
  </si>
  <si>
    <t>s10 </t>
  </si>
  <si>
    <t>- 415 р.</t>
  </si>
  <si>
    <t>Дмитрий дастер</t>
  </si>
  <si>
    <t>K14-8822483/23386</t>
  </si>
  <si>
    <t>1 778.89 р.</t>
  </si>
  <si>
    <t>SANGSIN,</t>
  </si>
  <si>
    <t>- 1 778.89 р.</t>
  </si>
  <si>
    <t>SP1390</t>
  </si>
  <si>
    <t>Углова Рая лансер</t>
  </si>
  <si>
    <t>K14-8822366/23386</t>
  </si>
  <si>
    <t>Суппорт тормозной (ремкомплект)</t>
  </si>
  <si>
    <t>552.68 р.</t>
  </si>
  <si>
    <t>- 552.68 р.</t>
  </si>
  <si>
    <t>BC6119</t>
  </si>
  <si>
    <t>K14-8822846/23386</t>
  </si>
  <si>
    <t>Фильтр воздушный двигателя X40</t>
  </si>
  <si>
    <t>955.56 р.</t>
  </si>
  <si>
    <t>- 955.56 р.</t>
  </si>
  <si>
    <t>11090204V7</t>
  </si>
  <si>
    <t>Кожемякин Макс</t>
  </si>
  <si>
    <t>K14-8823270/23386</t>
  </si>
  <si>
    <t>Датчик кислородный (лямбда-зонд)</t>
  </si>
  <si>
    <t>1 155.77 р.</t>
  </si>
  <si>
    <t>BOSCH,</t>
  </si>
  <si>
    <t>- 1 155.77 р.</t>
  </si>
  <si>
    <t>0 258 005 133</t>
  </si>
  <si>
    <t>Гусев Николай</t>
  </si>
  <si>
    <t>K14-8823699/23386</t>
  </si>
  <si>
    <t>ШРУС</t>
  </si>
  <si>
    <t>3 217.88 р.</t>
  </si>
  <si>
    <t>exp1(до12.30) &lt;="" div="" style="box-sizing: border-box; border: 0px; vertical-align: middle; margin: 3px 1px !important; padding: 0px; max-width: 100%; height: 20px; width: 20px;"&gt;</t>
  </si>
  <si>
    <t>- 3 217.88 р.</t>
  </si>
  <si>
    <t>CO8006</t>
  </si>
  <si>
    <t>Лебедев Олег</t>
  </si>
  <si>
    <t>K14-8824891/23386</t>
  </si>
  <si>
    <t>67.70 р.</t>
  </si>
  <si>
    <t>- 67.70 р.</t>
  </si>
  <si>
    <t>Быков В</t>
  </si>
  <si>
    <t>K14-8833583/23386</t>
  </si>
  <si>
    <t>959.87 р.</t>
  </si>
  <si>
    <t>3 839.48 р.</t>
  </si>
  <si>
    <t>TOYOTA,</t>
  </si>
  <si>
    <t>S236  </t>
  </si>
  <si>
    <t>- 3 839.48 р.</t>
  </si>
  <si>
    <t>K14-8826311/23386</t>
  </si>
  <si>
    <t>Фильтр салонный угольный</t>
  </si>
  <si>
    <t>318.27 р.</t>
  </si>
  <si>
    <t>НЕВСКИЙ ФИЛЬТР,</t>
  </si>
  <si>
    <t>- 318.27 р.</t>
  </si>
  <si>
    <t>NF6351C</t>
  </si>
  <si>
    <t>14-8826311/23386</t>
  </si>
  <si>
    <t>443.35 р.</t>
  </si>
  <si>
    <t>- 443.35 р.</t>
  </si>
  <si>
    <t>AP1855</t>
  </si>
  <si>
    <t xml:space="preserve">Морозов </t>
  </si>
  <si>
    <t>K14-8825860/23386</t>
  </si>
  <si>
    <t>Прокладка ВАЗ-11113 коллектора впускного БЦМ</t>
  </si>
  <si>
    <t>22.28 р.</t>
  </si>
  <si>
    <t>БЦМ,</t>
  </si>
  <si>
    <t>s49 </t>
  </si>
  <si>
    <t>- 22.28 р.</t>
  </si>
  <si>
    <t>153.97 р.</t>
  </si>
  <si>
    <t>- 153.97 р.</t>
  </si>
  <si>
    <t>K14-8825852/23386</t>
  </si>
  <si>
    <t>Прокладка головки блока ВАЗ-11113 d=82.0 с герметиком AUTOGASKET</t>
  </si>
  <si>
    <t>144.14 р.</t>
  </si>
  <si>
    <t>AUTOGASKET,</t>
  </si>
  <si>
    <t>- 144.14 р.</t>
  </si>
  <si>
    <t>Беляев Михаил</t>
  </si>
  <si>
    <t>K14-8827804/23386</t>
  </si>
  <si>
    <t>Диск тормозной</t>
  </si>
  <si>
    <t>1 591.99 р.</t>
  </si>
  <si>
    <t>3 183.98 р.</t>
  </si>
  <si>
    <t>- 3 183.98 р.</t>
  </si>
  <si>
    <t>PBD7374</t>
  </si>
  <si>
    <t>2 089.91 р.</t>
  </si>
  <si>
    <t>4 179.82 р.</t>
  </si>
  <si>
    <t>BLUEPRINT,</t>
  </si>
  <si>
    <t>- 4 179.82 р.</t>
  </si>
  <si>
    <t>ADH243104</t>
  </si>
  <si>
    <t>Датчик ABS RR HONDA CR-V RE# 07-12 RH</t>
  </si>
  <si>
    <t>746.93 р.</t>
  </si>
  <si>
    <t>SAT,</t>
  </si>
  <si>
    <t>S389 </t>
  </si>
  <si>
    <t>- 746.93 р.</t>
  </si>
  <si>
    <t>ST57470SXS003</t>
  </si>
  <si>
    <t>K14-8827856/23386</t>
  </si>
  <si>
    <t>Колодки тормозные передние Honda CR-V III 2.0/2.2D/2.4 06-</t>
  </si>
  <si>
    <t>1 421.22 р.</t>
  </si>
  <si>
    <t>- 1 421.22 р.</t>
  </si>
  <si>
    <t>SP1567</t>
  </si>
  <si>
    <t>745.47 р.</t>
  </si>
  <si>
    <t>NK,</t>
  </si>
  <si>
    <t>- 745.47 р.</t>
  </si>
  <si>
    <t>K14-8827841/23386</t>
  </si>
  <si>
    <t>828.21 р.</t>
  </si>
  <si>
    <t>1 656.42 р.</t>
  </si>
  <si>
    <t>SKF,</t>
  </si>
  <si>
    <t>- 1 656.42 р.</t>
  </si>
  <si>
    <t>VKDS348900</t>
  </si>
  <si>
    <t>K14-8829026/23386</t>
  </si>
  <si>
    <t>КОМПЛЕКТ КОЛОДОК ДЛЯ ДИСКОВЫХ ТОРМОЗОВ</t>
  </si>
  <si>
    <t>1 078.31 р.</t>
  </si>
  <si>
    <t>ASHIKA,</t>
  </si>
  <si>
    <t>- 1 078.31 р.</t>
  </si>
  <si>
    <t>690.14 р.</t>
  </si>
  <si>
    <t>- 690.14 р.</t>
  </si>
  <si>
    <t>Чегодаев Сергей</t>
  </si>
  <si>
    <t>K14-8829113/23386</t>
  </si>
  <si>
    <t>Комплект прокладок</t>
  </si>
  <si>
    <t>736.01 р.</t>
  </si>
  <si>
    <t>exp1(до15.00) </t>
  </si>
  <si>
    <t>- 736.01 р.</t>
  </si>
  <si>
    <t>K14-8829106/23386</t>
  </si>
  <si>
    <t>PAD,BRAKE PEDAL</t>
  </si>
  <si>
    <t>281.74 р.</t>
  </si>
  <si>
    <t>MITSUBISHI,</t>
  </si>
  <si>
    <t>- 281.74 р.</t>
  </si>
  <si>
    <t>MA152260</t>
  </si>
  <si>
    <t>K14-8829223/23386</t>
  </si>
  <si>
    <t>3 513 р.</t>
  </si>
  <si>
    <t>- 3 513 р.</t>
  </si>
  <si>
    <t>DB83297</t>
  </si>
  <si>
    <t>K14-8829987/23386</t>
  </si>
  <si>
    <t>Принадлежности, универсальные</t>
  </si>
  <si>
    <t>3 072.05 р.</t>
  </si>
  <si>
    <t>- 3 072.05 р.</t>
  </si>
  <si>
    <t>2999474SX</t>
  </si>
  <si>
    <t>Шишкин Антон</t>
  </si>
  <si>
    <t>K14-8829135/23386</t>
  </si>
  <si>
    <t>Рычаг подвески</t>
  </si>
  <si>
    <t>1 744.11 р.</t>
  </si>
  <si>
    <t>- 1 744.11 р.</t>
  </si>
  <si>
    <t>1 930.08 р.</t>
  </si>
  <si>
    <t>- 1 930.08 р.</t>
  </si>
  <si>
    <t>Бартенев Василий</t>
  </si>
  <si>
    <t>K14-8830079/23386</t>
  </si>
  <si>
    <t>Набор вставок-бит SPLINE (11пр) (TOYA)</t>
  </si>
  <si>
    <t>573.03 р.</t>
  </si>
  <si>
    <t>TOYA,</t>
  </si>
  <si>
    <t>s367 </t>
  </si>
  <si>
    <t>- 573.03 р.</t>
  </si>
  <si>
    <t>Главная передача</t>
  </si>
  <si>
    <t>252.50 р.</t>
  </si>
  <si>
    <t>505 р.</t>
  </si>
  <si>
    <t>- 505 р.</t>
  </si>
  <si>
    <t>12015555B</t>
  </si>
  <si>
    <t>533.99 р.</t>
  </si>
  <si>
    <t>MANN FILTER,</t>
  </si>
  <si>
    <t>- 533.99 р.</t>
  </si>
  <si>
    <t>W71930</t>
  </si>
  <si>
    <t>Ивков В</t>
  </si>
  <si>
    <t>K14-8831260/23386</t>
  </si>
  <si>
    <t>735.63 р.</t>
  </si>
  <si>
    <t>- 735.63 р.</t>
  </si>
  <si>
    <t>PBP1491</t>
  </si>
  <si>
    <t xml:space="preserve">Косарев Сергей </t>
  </si>
  <si>
    <t>K14-8831976/23386</t>
  </si>
  <si>
    <t>795.52 р.</t>
  </si>
  <si>
    <t>- 795.52 р.</t>
  </si>
  <si>
    <t>Шиловский Александр</t>
  </si>
  <si>
    <t>K14-8832006/23386</t>
  </si>
  <si>
    <t>237.47 р.</t>
  </si>
  <si>
    <t>- 237.47 р.</t>
  </si>
  <si>
    <t>MP1164</t>
  </si>
  <si>
    <t>MP1165</t>
  </si>
  <si>
    <t>g</t>
  </si>
  <si>
    <t>2 027.19 р.</t>
  </si>
  <si>
    <t>4 054.38 р.</t>
  </si>
  <si>
    <t>- 4 054.38 р.</t>
  </si>
  <si>
    <t>MA9416</t>
  </si>
  <si>
    <t>Мишенев Вова</t>
  </si>
  <si>
    <t>K14-8827639/23386</t>
  </si>
  <si>
    <t>568.48 р.</t>
  </si>
  <si>
    <t>1 136.96 р.</t>
  </si>
  <si>
    <t>№6241807, 13/02/23</t>
  </si>
  <si>
    <t>- 1 136.96 р.</t>
  </si>
  <si>
    <t>CL0268</t>
  </si>
  <si>
    <t>146.51 р.</t>
  </si>
  <si>
    <t>293.02 р.</t>
  </si>
  <si>
    <t>- 293.02 р.</t>
  </si>
  <si>
    <t>CVKH82</t>
  </si>
  <si>
    <t>№6243076, 15/02/23</t>
  </si>
  <si>
    <t>- 333.59 р</t>
  </si>
  <si>
    <t>Пашкин Аркадий</t>
  </si>
  <si>
    <t>K14-8829169/23386</t>
  </si>
  <si>
    <t>5 555 р.</t>
  </si>
  <si>
    <t>№6242239, 14/02/23</t>
  </si>
  <si>
    <t>- 5 555 р.</t>
  </si>
  <si>
    <t>K015669XS</t>
  </si>
  <si>
    <t>K14-8827618/23386</t>
  </si>
  <si>
    <t>1 015.56 р.</t>
  </si>
  <si>
    <t>- 1 015.56 р.</t>
  </si>
  <si>
    <t>6PK1088</t>
  </si>
  <si>
    <t>Котонаев Г</t>
  </si>
  <si>
    <t>K14-8835301/23386</t>
  </si>
  <si>
    <t>440.03 р.</t>
  </si>
  <si>
    <t>- 440.03 р.</t>
  </si>
  <si>
    <t>K14-8835488/23386</t>
  </si>
  <si>
    <t>Прокладка системы выпуска ОГ</t>
  </si>
  <si>
    <t>32.76 р.</t>
  </si>
  <si>
    <t>S135 </t>
  </si>
  <si>
    <t>- 32.76 р.</t>
  </si>
  <si>
    <t>A111205313FA</t>
  </si>
  <si>
    <t>SPARK PLUG CABLE ASSY-1ST CYLINDER</t>
  </si>
  <si>
    <t>147.67 р.</t>
  </si>
  <si>
    <t>- 147.67 р.</t>
  </si>
  <si>
    <t>A113707130GA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</si>
</sst>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р.&quot;"/>
  </numFmts>
  <fonts count="10" x14ac:knownFonts="1">
    <font>
      <sz val="11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Tahoma"/>
      <family val="2"/>
      <charset val="204"/>
    </font>
    <font>
      <u/>
      <sz val="11"/>
      <color theme="10"/>
      <name val="Calibri"/>
      <family val="2"/>
      <charset val="204"/>
    </font>
    <font>
      <u/>
      <sz val="12"/>
      <name val="Calibri"/>
      <family val="2"/>
      <charset val="204"/>
    </font>
    <font>
      <sz val="12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u/>
      <sz val="1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5" fillId="0" borderId="1" xfId="1" applyFont="1" applyFill="1" applyBorder="1" applyAlignment="1" applyProtection="1">
      <alignment horizontal="center" vertical="center" wrapText="1"/>
    </xf>
    <xf numFmtId="14" fontId="6" fillId="0" borderId="2" xfId="0" applyNumberFormat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5" fillId="0" borderId="4" xfId="1" applyFont="1" applyFill="1" applyBorder="1" applyAlignment="1" applyProtection="1">
      <alignment horizontal="center" vertical="center" wrapText="1"/>
    </xf>
    <xf numFmtId="0" fontId="5" fillId="0" borderId="5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top" wrapText="1"/>
    </xf>
    <xf numFmtId="0" fontId="5" fillId="0" borderId="4" xfId="1" applyFont="1" applyFill="1" applyBorder="1" applyAlignment="1" applyProtection="1">
      <alignment horizontal="center" vertical="top" wrapText="1"/>
    </xf>
    <xf numFmtId="0" fontId="5" fillId="0" borderId="5" xfId="1" applyFont="1" applyFill="1" applyBorder="1" applyAlignment="1" applyProtection="1">
      <alignment horizontal="center" vertical="top" wrapText="1"/>
    </xf>
    <xf numFmtId="3" fontId="5" fillId="0" borderId="5" xfId="1" applyNumberFormat="1" applyFont="1" applyFill="1" applyBorder="1" applyAlignment="1" applyProtection="1">
      <alignment horizontal="center" vertical="top" wrapText="1"/>
    </xf>
    <xf numFmtId="14" fontId="3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87"/>
  <sheetViews>
    <sheetView tabSelected="1" topLeftCell="A448" workbookViewId="0">
      <selection activeCell="R485" sqref="R485:R487"/>
    </sheetView>
  </sheetViews>
  <sheetFormatPr defaultRowHeight="15" x14ac:dyDescent="0.25"/>
  <cols>
    <col min="4" max="4" width="47.7109375" customWidth="1"/>
  </cols>
  <sheetData>
    <row r="2" spans="1:19" ht="33" customHeight="1" x14ac:dyDescent="0.25">
      <c r="A2" s="20" t="s">
        <v>0</v>
      </c>
      <c r="B2" s="23" t="s">
        <v>1</v>
      </c>
      <c r="C2" s="11" t="s">
        <v>2</v>
      </c>
      <c r="D2" s="1" t="s">
        <v>3</v>
      </c>
      <c r="E2" s="2">
        <v>44938</v>
      </c>
      <c r="F2" s="12" t="s">
        <v>470</v>
      </c>
      <c r="G2" s="13">
        <v>1</v>
      </c>
      <c r="H2" s="12" t="s">
        <v>4</v>
      </c>
      <c r="I2" s="3" t="s">
        <v>4</v>
      </c>
      <c r="J2" s="3"/>
      <c r="K2" s="3"/>
      <c r="L2" s="3"/>
      <c r="M2" s="2"/>
      <c r="N2" s="4"/>
      <c r="O2" s="26">
        <f t="shared" ref="O2" si="0">LEFT(I2,LEN(I2)-6)*1.35</f>
        <v>982.80000000000007</v>
      </c>
      <c r="P2" s="29">
        <f t="shared" ref="P2" si="1">ROUNDUP(O2,-1)</f>
        <v>990</v>
      </c>
      <c r="Q2" s="29">
        <v>0</v>
      </c>
      <c r="R2" s="29">
        <f t="shared" ref="R2" si="2">P2-Q2-S2</f>
        <v>0</v>
      </c>
      <c r="S2" s="32">
        <v>990</v>
      </c>
    </row>
    <row r="3" spans="1:19" ht="45.75" x14ac:dyDescent="0.25">
      <c r="A3" s="21"/>
      <c r="B3" s="24"/>
      <c r="C3" s="14">
        <v>44929</v>
      </c>
      <c r="D3" s="5" t="s">
        <v>5</v>
      </c>
      <c r="E3" s="3" t="s">
        <v>471</v>
      </c>
      <c r="F3" s="15"/>
      <c r="G3" s="16"/>
      <c r="H3" s="15"/>
      <c r="I3" s="3" t="s">
        <v>6</v>
      </c>
      <c r="J3" s="3"/>
      <c r="K3" s="3"/>
      <c r="L3" s="3"/>
      <c r="M3" s="2"/>
      <c r="N3" s="4"/>
      <c r="O3" s="27"/>
      <c r="P3" s="30"/>
      <c r="Q3" s="30"/>
      <c r="R3" s="30"/>
      <c r="S3" s="33"/>
    </row>
    <row r="4" spans="1:19" ht="15.75" customHeight="1" x14ac:dyDescent="0.25">
      <c r="A4" s="22"/>
      <c r="B4" s="25"/>
      <c r="C4" s="17"/>
      <c r="D4" s="6">
        <v>96253544</v>
      </c>
      <c r="E4" s="3"/>
      <c r="F4" s="18"/>
      <c r="G4" s="19"/>
      <c r="H4" s="18"/>
      <c r="I4" s="3"/>
      <c r="J4" s="3"/>
      <c r="K4" s="3"/>
      <c r="L4" s="3"/>
      <c r="M4" s="2"/>
      <c r="N4" s="4"/>
      <c r="O4" s="28"/>
      <c r="P4" s="31"/>
      <c r="Q4" s="31"/>
      <c r="R4" s="31"/>
      <c r="S4" s="34"/>
    </row>
    <row r="5" spans="1:19" ht="33" customHeight="1" x14ac:dyDescent="0.25">
      <c r="A5" s="20" t="s">
        <v>0</v>
      </c>
      <c r="B5" s="23" t="s">
        <v>1</v>
      </c>
      <c r="C5" s="11" t="s">
        <v>2</v>
      </c>
      <c r="D5" s="1" t="s">
        <v>7</v>
      </c>
      <c r="E5" s="2">
        <v>44932</v>
      </c>
      <c r="F5" s="12" t="s">
        <v>470</v>
      </c>
      <c r="G5" s="13">
        <v>1</v>
      </c>
      <c r="H5" s="12" t="s">
        <v>8</v>
      </c>
      <c r="I5" s="3" t="s">
        <v>8</v>
      </c>
      <c r="J5" s="3"/>
      <c r="K5" s="3"/>
      <c r="L5" s="3"/>
      <c r="M5" s="2"/>
      <c r="N5" s="4"/>
      <c r="O5" s="26">
        <f t="shared" ref="O5" si="3">LEFT(I5,LEN(I5)-6)*1.35</f>
        <v>325.35000000000002</v>
      </c>
      <c r="P5" s="29">
        <f t="shared" ref="P5" si="4">ROUNDUP(O5,-1)</f>
        <v>330</v>
      </c>
      <c r="Q5" s="29">
        <v>0</v>
      </c>
      <c r="R5" s="29">
        <f t="shared" ref="R5" si="5">P5-Q5-S5</f>
        <v>0</v>
      </c>
      <c r="S5" s="32">
        <v>330</v>
      </c>
    </row>
    <row r="6" spans="1:19" ht="45.75" x14ac:dyDescent="0.25">
      <c r="A6" s="21"/>
      <c r="B6" s="24"/>
      <c r="C6" s="14">
        <v>44929</v>
      </c>
      <c r="D6" s="5" t="s">
        <v>5</v>
      </c>
      <c r="E6" s="3" t="s">
        <v>472</v>
      </c>
      <c r="F6" s="15"/>
      <c r="G6" s="16"/>
      <c r="H6" s="15"/>
      <c r="I6" s="3" t="s">
        <v>9</v>
      </c>
      <c r="J6" s="3"/>
      <c r="K6" s="3"/>
      <c r="L6" s="3"/>
      <c r="M6" s="2"/>
      <c r="N6" s="4"/>
      <c r="O6" s="27"/>
      <c r="P6" s="30"/>
      <c r="Q6" s="30"/>
      <c r="R6" s="30"/>
      <c r="S6" s="33"/>
    </row>
    <row r="7" spans="1:19" ht="15.75" customHeight="1" x14ac:dyDescent="0.25">
      <c r="A7" s="22"/>
      <c r="B7" s="25"/>
      <c r="C7" s="17"/>
      <c r="D7" s="6">
        <v>96353002</v>
      </c>
      <c r="E7" s="3"/>
      <c r="F7" s="18"/>
      <c r="G7" s="19"/>
      <c r="H7" s="18"/>
      <c r="I7" s="3"/>
      <c r="J7" s="3"/>
      <c r="K7" s="3"/>
      <c r="L7" s="3"/>
      <c r="M7" s="2"/>
      <c r="N7" s="4"/>
      <c r="O7" s="28"/>
      <c r="P7" s="31"/>
      <c r="Q7" s="31"/>
      <c r="R7" s="31"/>
      <c r="S7" s="34"/>
    </row>
    <row r="8" spans="1:19" ht="33" customHeight="1" x14ac:dyDescent="0.25">
      <c r="A8" s="20" t="s">
        <v>0</v>
      </c>
      <c r="B8" s="23" t="s">
        <v>1</v>
      </c>
      <c r="C8" s="11" t="s">
        <v>2</v>
      </c>
      <c r="D8" s="1" t="s">
        <v>10</v>
      </c>
      <c r="E8" s="2">
        <v>44938</v>
      </c>
      <c r="F8" s="12" t="s">
        <v>470</v>
      </c>
      <c r="G8" s="13">
        <v>1</v>
      </c>
      <c r="H8" s="12" t="s">
        <v>11</v>
      </c>
      <c r="I8" s="3" t="s">
        <v>11</v>
      </c>
      <c r="J8" s="3"/>
      <c r="K8" s="3"/>
      <c r="L8" s="3"/>
      <c r="M8" s="2"/>
      <c r="N8" s="4"/>
      <c r="O8" s="26">
        <f t="shared" ref="O8" si="6">LEFT(I8,LEN(I8)-6)*1.35</f>
        <v>1174.5</v>
      </c>
      <c r="P8" s="29">
        <f t="shared" ref="P8" si="7">ROUNDUP(O8,-1)</f>
        <v>1180</v>
      </c>
      <c r="Q8" s="29">
        <v>0</v>
      </c>
      <c r="R8" s="29">
        <f t="shared" ref="R8" si="8">P8-Q8-S8</f>
        <v>0</v>
      </c>
      <c r="S8" s="32">
        <v>1180</v>
      </c>
    </row>
    <row r="9" spans="1:19" ht="409.6" x14ac:dyDescent="0.25">
      <c r="A9" s="21"/>
      <c r="B9" s="24"/>
      <c r="C9" s="14">
        <v>44929</v>
      </c>
      <c r="D9" s="5" t="s">
        <v>12</v>
      </c>
      <c r="E9" s="3" t="s">
        <v>473</v>
      </c>
      <c r="F9" s="15"/>
      <c r="G9" s="16"/>
      <c r="H9" s="15"/>
      <c r="I9" s="3" t="s">
        <v>13</v>
      </c>
      <c r="J9" s="3"/>
      <c r="K9" s="3"/>
      <c r="L9" s="3"/>
      <c r="M9" s="2"/>
      <c r="N9" s="4"/>
      <c r="O9" s="27"/>
      <c r="P9" s="30"/>
      <c r="Q9" s="30"/>
      <c r="R9" s="30"/>
      <c r="S9" s="33"/>
    </row>
    <row r="10" spans="1:19" ht="15.75" customHeight="1" x14ac:dyDescent="0.25">
      <c r="A10" s="22"/>
      <c r="B10" s="25"/>
      <c r="C10" s="17"/>
      <c r="D10" s="6" t="s">
        <v>14</v>
      </c>
      <c r="E10" s="3"/>
      <c r="F10" s="18"/>
      <c r="G10" s="19"/>
      <c r="H10" s="18"/>
      <c r="I10" s="3"/>
      <c r="J10" s="3"/>
      <c r="K10" s="3"/>
      <c r="L10" s="3"/>
      <c r="M10" s="2"/>
      <c r="N10" s="4"/>
      <c r="O10" s="28"/>
      <c r="P10" s="31"/>
      <c r="Q10" s="31"/>
      <c r="R10" s="31"/>
      <c r="S10" s="34"/>
    </row>
    <row r="11" spans="1:19" ht="45.75" customHeight="1" x14ac:dyDescent="0.25">
      <c r="A11" s="20" t="s">
        <v>15</v>
      </c>
      <c r="B11" s="23"/>
      <c r="C11" s="11" t="s">
        <v>16</v>
      </c>
      <c r="D11" s="1" t="s">
        <v>17</v>
      </c>
      <c r="E11" s="2">
        <v>44973</v>
      </c>
      <c r="F11" s="12" t="s">
        <v>470</v>
      </c>
      <c r="G11" s="13">
        <v>1</v>
      </c>
      <c r="H11" s="12" t="s">
        <v>18</v>
      </c>
      <c r="I11" s="3" t="s">
        <v>18</v>
      </c>
      <c r="J11" s="3"/>
      <c r="K11" s="3"/>
      <c r="L11" s="3"/>
      <c r="M11" s="2"/>
      <c r="N11" s="4"/>
      <c r="O11" s="26">
        <f t="shared" ref="O11" si="9">LEFT(I11,LEN(I11)-6)*1.35</f>
        <v>10733.85</v>
      </c>
      <c r="P11" s="29">
        <v>11500</v>
      </c>
      <c r="Q11" s="29">
        <v>0</v>
      </c>
      <c r="R11" s="29">
        <f t="shared" ref="R11" si="10">P11-Q11-S11</f>
        <v>0</v>
      </c>
      <c r="S11" s="32">
        <v>11500</v>
      </c>
    </row>
    <row r="12" spans="1:19" ht="45.75" x14ac:dyDescent="0.25">
      <c r="A12" s="21"/>
      <c r="B12" s="24"/>
      <c r="C12" s="14">
        <v>44929</v>
      </c>
      <c r="D12" s="5" t="s">
        <v>19</v>
      </c>
      <c r="E12" s="3" t="s">
        <v>474</v>
      </c>
      <c r="F12" s="15"/>
      <c r="G12" s="16"/>
      <c r="H12" s="15"/>
      <c r="I12" s="3" t="s">
        <v>20</v>
      </c>
      <c r="J12" s="3"/>
      <c r="K12" s="3"/>
      <c r="L12" s="3"/>
      <c r="M12" s="2"/>
      <c r="N12" s="4"/>
      <c r="O12" s="27"/>
      <c r="P12" s="30"/>
      <c r="Q12" s="30"/>
      <c r="R12" s="30"/>
      <c r="S12" s="33"/>
    </row>
    <row r="13" spans="1:19" ht="15.75" customHeight="1" x14ac:dyDescent="0.25">
      <c r="A13" s="22"/>
      <c r="B13" s="25"/>
      <c r="C13" s="17"/>
      <c r="D13" s="6">
        <v>1018003787</v>
      </c>
      <c r="E13" s="3"/>
      <c r="F13" s="18"/>
      <c r="G13" s="19"/>
      <c r="H13" s="18"/>
      <c r="I13" s="3"/>
      <c r="J13" s="3"/>
      <c r="K13" s="3"/>
      <c r="L13" s="3"/>
      <c r="M13" s="2"/>
      <c r="N13" s="4"/>
      <c r="O13" s="28"/>
      <c r="P13" s="31"/>
      <c r="Q13" s="31"/>
      <c r="R13" s="31"/>
      <c r="S13" s="34"/>
    </row>
    <row r="14" spans="1:19" ht="33" customHeight="1" x14ac:dyDescent="0.25">
      <c r="A14" s="20" t="s">
        <v>15</v>
      </c>
      <c r="B14" s="23"/>
      <c r="C14" s="11" t="s">
        <v>16</v>
      </c>
      <c r="D14" s="1" t="s">
        <v>21</v>
      </c>
      <c r="E14" s="2">
        <v>44932</v>
      </c>
      <c r="F14" s="12" t="s">
        <v>470</v>
      </c>
      <c r="G14" s="13">
        <v>1</v>
      </c>
      <c r="H14" s="12" t="s">
        <v>22</v>
      </c>
      <c r="I14" s="3" t="s">
        <v>22</v>
      </c>
      <c r="J14" s="3"/>
      <c r="K14" s="3"/>
      <c r="L14" s="3"/>
      <c r="M14" s="2"/>
      <c r="N14" s="4"/>
      <c r="O14" s="26">
        <f t="shared" ref="O14" si="11">LEFT(I14,LEN(I14)-6)*1.35</f>
        <v>317.25</v>
      </c>
      <c r="P14" s="29">
        <v>550</v>
      </c>
      <c r="Q14" s="29">
        <v>0</v>
      </c>
      <c r="R14" s="29">
        <f t="shared" ref="R14" si="12">P14-Q14-S14</f>
        <v>0</v>
      </c>
      <c r="S14" s="32">
        <v>550</v>
      </c>
    </row>
    <row r="15" spans="1:19" ht="409.6" x14ac:dyDescent="0.25">
      <c r="A15" s="21"/>
      <c r="B15" s="24"/>
      <c r="C15" s="14">
        <v>44929</v>
      </c>
      <c r="D15" s="5" t="s">
        <v>19</v>
      </c>
      <c r="E15" s="3" t="s">
        <v>475</v>
      </c>
      <c r="F15" s="15"/>
      <c r="G15" s="16"/>
      <c r="H15" s="15"/>
      <c r="I15" s="3" t="s">
        <v>23</v>
      </c>
      <c r="J15" s="3"/>
      <c r="K15" s="3"/>
      <c r="L15" s="3"/>
      <c r="M15" s="2"/>
      <c r="N15" s="4"/>
      <c r="O15" s="27"/>
      <c r="P15" s="30"/>
      <c r="Q15" s="30"/>
      <c r="R15" s="30"/>
      <c r="S15" s="33"/>
    </row>
    <row r="16" spans="1:19" ht="15.75" customHeight="1" x14ac:dyDescent="0.25">
      <c r="A16" s="22"/>
      <c r="B16" s="25"/>
      <c r="C16" s="17"/>
      <c r="D16" s="6">
        <v>1802526180</v>
      </c>
      <c r="E16" s="3"/>
      <c r="F16" s="18"/>
      <c r="G16" s="19"/>
      <c r="H16" s="18"/>
      <c r="I16" s="3"/>
      <c r="J16" s="3"/>
      <c r="K16" s="3"/>
      <c r="L16" s="3"/>
      <c r="M16" s="2"/>
      <c r="N16" s="4"/>
      <c r="O16" s="28"/>
      <c r="P16" s="31"/>
      <c r="Q16" s="31"/>
      <c r="R16" s="31"/>
      <c r="S16" s="34"/>
    </row>
    <row r="17" spans="1:19" ht="33" customHeight="1" x14ac:dyDescent="0.25">
      <c r="A17" s="20" t="s">
        <v>15</v>
      </c>
      <c r="B17" s="23" t="s">
        <v>1</v>
      </c>
      <c r="C17" s="11" t="s">
        <v>16</v>
      </c>
      <c r="D17" s="7" t="s">
        <v>24</v>
      </c>
      <c r="E17" s="2">
        <v>44938</v>
      </c>
      <c r="F17" s="12" t="s">
        <v>470</v>
      </c>
      <c r="G17" s="13">
        <v>5</v>
      </c>
      <c r="H17" s="12" t="s">
        <v>476</v>
      </c>
      <c r="I17" s="3" t="s">
        <v>25</v>
      </c>
      <c r="J17" s="3"/>
      <c r="K17" s="3"/>
      <c r="L17" s="3"/>
      <c r="M17" s="2"/>
      <c r="N17" s="4"/>
      <c r="O17" s="26">
        <f t="shared" ref="O17" si="13">LEFT(I17,LEN(I17)-6)*1.35</f>
        <v>130.95000000000002</v>
      </c>
      <c r="P17" s="29">
        <v>150</v>
      </c>
      <c r="Q17" s="29">
        <v>0</v>
      </c>
      <c r="R17" s="29">
        <f t="shared" ref="R17" si="14">P17-Q17-S17</f>
        <v>0</v>
      </c>
      <c r="S17" s="32">
        <v>150</v>
      </c>
    </row>
    <row r="18" spans="1:19" ht="30.75" x14ac:dyDescent="0.25">
      <c r="A18" s="21"/>
      <c r="B18" s="24"/>
      <c r="C18" s="14">
        <v>44929</v>
      </c>
      <c r="D18" s="8" t="s">
        <v>19</v>
      </c>
      <c r="E18" s="3" t="s">
        <v>477</v>
      </c>
      <c r="F18" s="15"/>
      <c r="G18" s="16"/>
      <c r="H18" s="15"/>
      <c r="I18" s="3" t="s">
        <v>26</v>
      </c>
      <c r="J18" s="3"/>
      <c r="K18" s="3"/>
      <c r="L18" s="3"/>
      <c r="M18" s="2"/>
      <c r="N18" s="4"/>
      <c r="O18" s="27"/>
      <c r="P18" s="30"/>
      <c r="Q18" s="30"/>
      <c r="R18" s="30"/>
      <c r="S18" s="33"/>
    </row>
    <row r="19" spans="1:19" ht="15.75" customHeight="1" x14ac:dyDescent="0.25">
      <c r="A19" s="22"/>
      <c r="B19" s="25"/>
      <c r="C19" s="17"/>
      <c r="D19" s="9">
        <v>1068020002</v>
      </c>
      <c r="E19" s="3"/>
      <c r="F19" s="18"/>
      <c r="G19" s="19"/>
      <c r="H19" s="18"/>
      <c r="I19" s="3"/>
      <c r="J19" s="3"/>
      <c r="K19" s="3"/>
      <c r="L19" s="3"/>
      <c r="M19" s="2"/>
      <c r="N19" s="4"/>
      <c r="O19" s="28"/>
      <c r="P19" s="31"/>
      <c r="Q19" s="31"/>
      <c r="R19" s="31"/>
      <c r="S19" s="34"/>
    </row>
    <row r="20" spans="1:19" ht="45.75" customHeight="1" x14ac:dyDescent="0.25">
      <c r="A20" s="20" t="s">
        <v>27</v>
      </c>
      <c r="B20" s="23" t="s">
        <v>1</v>
      </c>
      <c r="C20" s="11" t="s">
        <v>28</v>
      </c>
      <c r="D20" s="7" t="s">
        <v>29</v>
      </c>
      <c r="E20" s="2">
        <v>44932</v>
      </c>
      <c r="F20" s="12" t="s">
        <v>470</v>
      </c>
      <c r="G20" s="13">
        <v>1</v>
      </c>
      <c r="H20" s="12" t="s">
        <v>30</v>
      </c>
      <c r="I20" s="3" t="s">
        <v>30</v>
      </c>
      <c r="J20" s="3"/>
      <c r="K20" s="3"/>
      <c r="L20" s="3"/>
      <c r="M20" s="2"/>
      <c r="N20" s="4"/>
      <c r="O20" s="26">
        <f t="shared" ref="O20" si="15">LEFT(I20,LEN(I20)-6)*1.35</f>
        <v>8910</v>
      </c>
      <c r="P20" s="29">
        <f t="shared" ref="P20" si="16">ROUNDUP(O20,-1)</f>
        <v>8910</v>
      </c>
      <c r="Q20" s="29">
        <v>0</v>
      </c>
      <c r="R20" s="29">
        <f t="shared" ref="R20" si="17">P20-Q20-S20</f>
        <v>0</v>
      </c>
      <c r="S20" s="32">
        <v>8910</v>
      </c>
    </row>
    <row r="21" spans="1:19" ht="45.75" x14ac:dyDescent="0.25">
      <c r="A21" s="21"/>
      <c r="B21" s="24"/>
      <c r="C21" s="14">
        <v>44929</v>
      </c>
      <c r="D21" s="8" t="s">
        <v>31</v>
      </c>
      <c r="E21" s="3" t="s">
        <v>478</v>
      </c>
      <c r="F21" s="15"/>
      <c r="G21" s="16"/>
      <c r="H21" s="15"/>
      <c r="I21" s="3" t="s">
        <v>32</v>
      </c>
      <c r="J21" s="3"/>
      <c r="K21" s="3"/>
      <c r="L21" s="3"/>
      <c r="M21" s="2"/>
      <c r="N21" s="4"/>
      <c r="O21" s="27"/>
      <c r="P21" s="30"/>
      <c r="Q21" s="30"/>
      <c r="R21" s="30"/>
      <c r="S21" s="33"/>
    </row>
    <row r="22" spans="1:19" ht="15.75" customHeight="1" x14ac:dyDescent="0.25">
      <c r="A22" s="22"/>
      <c r="B22" s="25"/>
      <c r="C22" s="17"/>
      <c r="D22" s="9" t="s">
        <v>33</v>
      </c>
      <c r="E22" s="3"/>
      <c r="F22" s="18"/>
      <c r="G22" s="19"/>
      <c r="H22" s="18"/>
      <c r="I22" s="3"/>
      <c r="J22" s="3"/>
      <c r="K22" s="3"/>
      <c r="L22" s="3"/>
      <c r="M22" s="2"/>
      <c r="N22" s="4"/>
      <c r="O22" s="28"/>
      <c r="P22" s="31"/>
      <c r="Q22" s="31"/>
      <c r="R22" s="31"/>
      <c r="S22" s="34"/>
    </row>
    <row r="23" spans="1:19" ht="45.75" x14ac:dyDescent="0.25">
      <c r="A23" s="20" t="s">
        <v>34</v>
      </c>
      <c r="B23" s="23" t="s">
        <v>1</v>
      </c>
      <c r="C23" s="11" t="s">
        <v>35</v>
      </c>
      <c r="D23" s="7" t="s">
        <v>36</v>
      </c>
      <c r="E23" s="2">
        <v>44932</v>
      </c>
      <c r="F23" s="12" t="s">
        <v>470</v>
      </c>
      <c r="G23" s="13">
        <v>1</v>
      </c>
      <c r="H23" s="12" t="s">
        <v>37</v>
      </c>
      <c r="I23" s="3" t="s">
        <v>37</v>
      </c>
      <c r="J23" s="3"/>
      <c r="K23" s="3"/>
      <c r="L23" s="3"/>
      <c r="M23" s="2"/>
      <c r="N23" s="4"/>
      <c r="O23" s="26">
        <f t="shared" ref="O23" si="18">LEFT(I23,LEN(I23)-6)*1.35</f>
        <v>3640.9500000000003</v>
      </c>
      <c r="P23" s="29">
        <v>3640</v>
      </c>
      <c r="Q23" s="29">
        <v>0</v>
      </c>
      <c r="R23" s="29">
        <f t="shared" ref="R23" si="19">P23-Q23-S23</f>
        <v>0</v>
      </c>
      <c r="S23" s="32">
        <v>3640</v>
      </c>
    </row>
    <row r="24" spans="1:19" ht="60.75" x14ac:dyDescent="0.25">
      <c r="A24" s="21"/>
      <c r="B24" s="24"/>
      <c r="C24" s="14">
        <v>44930</v>
      </c>
      <c r="D24" s="8" t="s">
        <v>38</v>
      </c>
      <c r="E24" s="3" t="s">
        <v>479</v>
      </c>
      <c r="F24" s="15"/>
      <c r="G24" s="16"/>
      <c r="H24" s="15"/>
      <c r="I24" s="3" t="s">
        <v>39</v>
      </c>
      <c r="J24" s="3"/>
      <c r="K24" s="3"/>
      <c r="L24" s="3"/>
      <c r="M24" s="2"/>
      <c r="N24" s="4"/>
      <c r="O24" s="27"/>
      <c r="P24" s="30"/>
      <c r="Q24" s="30"/>
      <c r="R24" s="30"/>
      <c r="S24" s="33"/>
    </row>
    <row r="25" spans="1:19" ht="15.75" customHeight="1" x14ac:dyDescent="0.25">
      <c r="A25" s="22"/>
      <c r="B25" s="25"/>
      <c r="C25" s="17"/>
      <c r="D25" s="9">
        <v>343398</v>
      </c>
      <c r="E25" s="3"/>
      <c r="F25" s="18"/>
      <c r="G25" s="19"/>
      <c r="H25" s="18"/>
      <c r="I25" s="3"/>
      <c r="J25" s="3"/>
      <c r="K25" s="3"/>
      <c r="L25" s="3"/>
      <c r="M25" s="2"/>
      <c r="N25" s="4"/>
      <c r="O25" s="28"/>
      <c r="P25" s="31"/>
      <c r="Q25" s="31"/>
      <c r="R25" s="31"/>
      <c r="S25" s="34"/>
    </row>
    <row r="26" spans="1:19" ht="33" customHeight="1" x14ac:dyDescent="0.25">
      <c r="A26" s="20" t="s">
        <v>34</v>
      </c>
      <c r="B26" s="23" t="s">
        <v>1</v>
      </c>
      <c r="C26" s="11" t="s">
        <v>35</v>
      </c>
      <c r="D26" s="7" t="s">
        <v>40</v>
      </c>
      <c r="E26" s="2">
        <v>44932</v>
      </c>
      <c r="F26" s="12" t="s">
        <v>470</v>
      </c>
      <c r="G26" s="13">
        <v>1</v>
      </c>
      <c r="H26" s="12" t="s">
        <v>41</v>
      </c>
      <c r="I26" s="3" t="s">
        <v>41</v>
      </c>
      <c r="J26" s="3"/>
      <c r="K26" s="3"/>
      <c r="L26" s="3"/>
      <c r="M26" s="2"/>
      <c r="N26" s="4"/>
      <c r="O26" s="26">
        <f t="shared" ref="O26" si="20">LEFT(I26,LEN(I26)-6)*1.35</f>
        <v>283.5</v>
      </c>
      <c r="P26" s="29">
        <v>280</v>
      </c>
      <c r="Q26" s="29">
        <v>0</v>
      </c>
      <c r="R26" s="29">
        <f t="shared" ref="R26" si="21">P26-Q26-S26</f>
        <v>0</v>
      </c>
      <c r="S26" s="32">
        <v>280</v>
      </c>
    </row>
    <row r="27" spans="1:19" ht="45.75" x14ac:dyDescent="0.25">
      <c r="A27" s="21"/>
      <c r="B27" s="24"/>
      <c r="C27" s="14">
        <v>44930</v>
      </c>
      <c r="D27" s="8" t="s">
        <v>31</v>
      </c>
      <c r="E27" s="3" t="s">
        <v>480</v>
      </c>
      <c r="F27" s="15"/>
      <c r="G27" s="16"/>
      <c r="H27" s="15"/>
      <c r="I27" s="3" t="s">
        <v>42</v>
      </c>
      <c r="J27" s="3"/>
      <c r="K27" s="3"/>
      <c r="L27" s="3"/>
      <c r="M27" s="2"/>
      <c r="N27" s="4"/>
      <c r="O27" s="27"/>
      <c r="P27" s="30"/>
      <c r="Q27" s="30"/>
      <c r="R27" s="30"/>
      <c r="S27" s="33"/>
    </row>
    <row r="28" spans="1:19" ht="15.75" customHeight="1" x14ac:dyDescent="0.25">
      <c r="A28" s="22"/>
      <c r="B28" s="25"/>
      <c r="C28" s="17"/>
      <c r="D28" s="9">
        <v>5511707100</v>
      </c>
      <c r="E28" s="3"/>
      <c r="F28" s="18"/>
      <c r="G28" s="19"/>
      <c r="H28" s="18"/>
      <c r="I28" s="3"/>
      <c r="J28" s="3"/>
      <c r="K28" s="3"/>
      <c r="L28" s="3"/>
      <c r="M28" s="2"/>
      <c r="N28" s="4"/>
      <c r="O28" s="28"/>
      <c r="P28" s="31"/>
      <c r="Q28" s="31"/>
      <c r="R28" s="31"/>
      <c r="S28" s="34"/>
    </row>
    <row r="29" spans="1:19" ht="45.75" customHeight="1" x14ac:dyDescent="0.25">
      <c r="A29" s="20" t="s">
        <v>43</v>
      </c>
      <c r="B29" s="23" t="s">
        <v>1</v>
      </c>
      <c r="C29" s="11" t="s">
        <v>44</v>
      </c>
      <c r="D29" s="7" t="s">
        <v>45</v>
      </c>
      <c r="E29" s="2">
        <v>44935</v>
      </c>
      <c r="F29" s="12" t="s">
        <v>470</v>
      </c>
      <c r="G29" s="13">
        <v>1</v>
      </c>
      <c r="H29" s="12" t="s">
        <v>46</v>
      </c>
      <c r="I29" s="3" t="s">
        <v>46</v>
      </c>
      <c r="J29" s="3"/>
      <c r="K29" s="3"/>
      <c r="L29" s="3"/>
      <c r="M29" s="2"/>
      <c r="N29" s="4"/>
      <c r="O29" s="26">
        <f t="shared" ref="O29" si="22">LEFT(I29,LEN(I29)-6)*1.35</f>
        <v>3780.0000000000005</v>
      </c>
      <c r="P29" s="29">
        <v>3910</v>
      </c>
      <c r="Q29" s="29">
        <v>0</v>
      </c>
      <c r="R29" s="29">
        <f t="shared" ref="R29" si="23">P29-Q29-S29</f>
        <v>0</v>
      </c>
      <c r="S29" s="32">
        <v>3910</v>
      </c>
    </row>
    <row r="30" spans="1:19" ht="409.6" x14ac:dyDescent="0.25">
      <c r="A30" s="21"/>
      <c r="B30" s="24"/>
      <c r="C30" s="14">
        <v>44931</v>
      </c>
      <c r="D30" s="8" t="s">
        <v>47</v>
      </c>
      <c r="E30" s="3" t="s">
        <v>481</v>
      </c>
      <c r="F30" s="15"/>
      <c r="G30" s="16"/>
      <c r="H30" s="15"/>
      <c r="I30" s="3" t="s">
        <v>48</v>
      </c>
      <c r="J30" s="3"/>
      <c r="K30" s="3"/>
      <c r="L30" s="3"/>
      <c r="M30" s="2"/>
      <c r="N30" s="4"/>
      <c r="O30" s="27"/>
      <c r="P30" s="30"/>
      <c r="Q30" s="30"/>
      <c r="R30" s="30"/>
      <c r="S30" s="33"/>
    </row>
    <row r="31" spans="1:19" ht="15.75" customHeight="1" x14ac:dyDescent="0.25">
      <c r="A31" s="22"/>
      <c r="B31" s="25"/>
      <c r="C31" s="17"/>
      <c r="D31" s="9" t="s">
        <v>49</v>
      </c>
      <c r="E31" s="3"/>
      <c r="F31" s="18"/>
      <c r="G31" s="19"/>
      <c r="H31" s="18"/>
      <c r="I31" s="3"/>
      <c r="J31" s="3"/>
      <c r="K31" s="3"/>
      <c r="L31" s="3"/>
      <c r="M31" s="2"/>
      <c r="N31" s="4"/>
      <c r="O31" s="28"/>
      <c r="P31" s="31"/>
      <c r="Q31" s="31"/>
      <c r="R31" s="31"/>
      <c r="S31" s="34"/>
    </row>
    <row r="32" spans="1:19" ht="33" customHeight="1" x14ac:dyDescent="0.25">
      <c r="A32" s="20" t="s">
        <v>43</v>
      </c>
      <c r="B32" s="23" t="s">
        <v>1</v>
      </c>
      <c r="C32" s="11" t="s">
        <v>44</v>
      </c>
      <c r="D32" s="7" t="s">
        <v>50</v>
      </c>
      <c r="E32" s="2">
        <v>44936</v>
      </c>
      <c r="F32" s="12" t="s">
        <v>470</v>
      </c>
      <c r="G32" s="13">
        <v>1</v>
      </c>
      <c r="H32" s="12" t="s">
        <v>51</v>
      </c>
      <c r="I32" s="3" t="s">
        <v>51</v>
      </c>
      <c r="J32" s="3"/>
      <c r="K32" s="3"/>
      <c r="L32" s="3"/>
      <c r="M32" s="2"/>
      <c r="N32" s="4"/>
      <c r="O32" s="26">
        <f t="shared" ref="O32" si="24">LEFT(I32,LEN(I32)-6)*1.35</f>
        <v>704.7</v>
      </c>
      <c r="P32" s="29">
        <f t="shared" ref="P32" si="25">ROUNDUP(O32,-1)</f>
        <v>710</v>
      </c>
      <c r="Q32" s="29">
        <v>0</v>
      </c>
      <c r="R32" s="29">
        <f t="shared" ref="R32" si="26">P32-Q32-S32</f>
        <v>0</v>
      </c>
      <c r="S32" s="32">
        <v>710</v>
      </c>
    </row>
    <row r="33" spans="1:19" ht="45.75" x14ac:dyDescent="0.25">
      <c r="A33" s="21"/>
      <c r="B33" s="24"/>
      <c r="C33" s="14">
        <v>44931</v>
      </c>
      <c r="D33" s="8" t="s">
        <v>52</v>
      </c>
      <c r="E33" s="3" t="s">
        <v>482</v>
      </c>
      <c r="F33" s="15"/>
      <c r="G33" s="16"/>
      <c r="H33" s="15"/>
      <c r="I33" s="3" t="s">
        <v>53</v>
      </c>
      <c r="J33" s="3"/>
      <c r="K33" s="3"/>
      <c r="L33" s="3"/>
      <c r="M33" s="2"/>
      <c r="N33" s="4"/>
      <c r="O33" s="27"/>
      <c r="P33" s="30"/>
      <c r="Q33" s="30"/>
      <c r="R33" s="30"/>
      <c r="S33" s="33"/>
    </row>
    <row r="34" spans="1:19" ht="15.75" customHeight="1" x14ac:dyDescent="0.25">
      <c r="A34" s="22"/>
      <c r="B34" s="25"/>
      <c r="C34" s="17"/>
      <c r="D34" s="9">
        <v>6402594</v>
      </c>
      <c r="E34" s="3"/>
      <c r="F34" s="18"/>
      <c r="G34" s="19"/>
      <c r="H34" s="18"/>
      <c r="I34" s="3"/>
      <c r="J34" s="3"/>
      <c r="K34" s="3"/>
      <c r="L34" s="3"/>
      <c r="M34" s="2"/>
      <c r="N34" s="4"/>
      <c r="O34" s="28"/>
      <c r="P34" s="31"/>
      <c r="Q34" s="31"/>
      <c r="R34" s="31"/>
      <c r="S34" s="34"/>
    </row>
    <row r="35" spans="1:19" ht="45.75" customHeight="1" x14ac:dyDescent="0.25">
      <c r="A35" s="20" t="s">
        <v>43</v>
      </c>
      <c r="B35" s="23" t="s">
        <v>1</v>
      </c>
      <c r="C35" s="11" t="s">
        <v>44</v>
      </c>
      <c r="D35" s="7" t="s">
        <v>54</v>
      </c>
      <c r="E35" s="2">
        <v>44935</v>
      </c>
      <c r="F35" s="12" t="s">
        <v>470</v>
      </c>
      <c r="G35" s="13">
        <v>4</v>
      </c>
      <c r="H35" s="12" t="s">
        <v>483</v>
      </c>
      <c r="I35" s="3" t="s">
        <v>55</v>
      </c>
      <c r="J35" s="3"/>
      <c r="K35" s="3"/>
      <c r="L35" s="3"/>
      <c r="M35" s="2"/>
      <c r="N35" s="4"/>
      <c r="O35" s="26">
        <f t="shared" ref="O35" si="27">LEFT(I35,LEN(I35)-6)*1.35</f>
        <v>1601.1000000000001</v>
      </c>
      <c r="P35" s="29">
        <f t="shared" ref="P35" si="28">ROUNDUP(O35,-1)</f>
        <v>1610</v>
      </c>
      <c r="Q35" s="29">
        <v>0</v>
      </c>
      <c r="R35" s="29">
        <f t="shared" ref="R35" si="29">P35-Q35-S35</f>
        <v>0</v>
      </c>
      <c r="S35" s="32">
        <v>1610</v>
      </c>
    </row>
    <row r="36" spans="1:19" ht="45.75" x14ac:dyDescent="0.25">
      <c r="A36" s="21"/>
      <c r="B36" s="24"/>
      <c r="C36" s="14">
        <v>44931</v>
      </c>
      <c r="D36" s="8" t="s">
        <v>56</v>
      </c>
      <c r="E36" s="3" t="s">
        <v>484</v>
      </c>
      <c r="F36" s="15"/>
      <c r="G36" s="16"/>
      <c r="H36" s="15"/>
      <c r="I36" s="3" t="s">
        <v>57</v>
      </c>
      <c r="J36" s="3"/>
      <c r="K36" s="3"/>
      <c r="L36" s="3"/>
      <c r="M36" s="2"/>
      <c r="N36" s="4"/>
      <c r="O36" s="27"/>
      <c r="P36" s="30"/>
      <c r="Q36" s="30"/>
      <c r="R36" s="30"/>
      <c r="S36" s="33"/>
    </row>
    <row r="37" spans="1:19" ht="15.75" customHeight="1" x14ac:dyDescent="0.25">
      <c r="A37" s="22"/>
      <c r="B37" s="25"/>
      <c r="C37" s="17"/>
      <c r="D37" s="9">
        <v>21318</v>
      </c>
      <c r="E37" s="3"/>
      <c r="F37" s="18"/>
      <c r="G37" s="19"/>
      <c r="H37" s="18"/>
      <c r="I37" s="3"/>
      <c r="J37" s="3"/>
      <c r="K37" s="3"/>
      <c r="L37" s="3"/>
      <c r="M37" s="2"/>
      <c r="N37" s="4"/>
      <c r="O37" s="28"/>
      <c r="P37" s="31"/>
      <c r="Q37" s="31"/>
      <c r="R37" s="31"/>
      <c r="S37" s="34"/>
    </row>
    <row r="38" spans="1:19" ht="33" customHeight="1" x14ac:dyDescent="0.25">
      <c r="A38" s="20" t="s">
        <v>43</v>
      </c>
      <c r="B38" s="23" t="s">
        <v>1</v>
      </c>
      <c r="C38" s="11" t="s">
        <v>44</v>
      </c>
      <c r="D38" s="7" t="s">
        <v>58</v>
      </c>
      <c r="E38" s="2">
        <v>44936</v>
      </c>
      <c r="F38" s="12" t="s">
        <v>470</v>
      </c>
      <c r="G38" s="13">
        <v>1</v>
      </c>
      <c r="H38" s="12" t="s">
        <v>59</v>
      </c>
      <c r="I38" s="3" t="s">
        <v>59</v>
      </c>
      <c r="J38" s="3"/>
      <c r="K38" s="3"/>
      <c r="L38" s="3"/>
      <c r="M38" s="2"/>
      <c r="N38" s="4"/>
      <c r="O38" s="26">
        <f t="shared" ref="O38" si="30">LEFT(I38,LEN(I38)-6)*1.35</f>
        <v>722.25</v>
      </c>
      <c r="P38" s="29">
        <f t="shared" ref="P38" si="31">ROUNDUP(O38,-1)</f>
        <v>730</v>
      </c>
      <c r="Q38" s="29">
        <v>0</v>
      </c>
      <c r="R38" s="29">
        <f t="shared" ref="R38" si="32">P38-Q38-S38</f>
        <v>0</v>
      </c>
      <c r="S38" s="32">
        <v>730</v>
      </c>
    </row>
    <row r="39" spans="1:19" ht="45.75" x14ac:dyDescent="0.25">
      <c r="A39" s="21"/>
      <c r="B39" s="24"/>
      <c r="C39" s="14">
        <v>44931</v>
      </c>
      <c r="D39" s="8" t="s">
        <v>60</v>
      </c>
      <c r="E39" s="3" t="s">
        <v>485</v>
      </c>
      <c r="F39" s="15"/>
      <c r="G39" s="16"/>
      <c r="H39" s="15"/>
      <c r="I39" s="3" t="s">
        <v>61</v>
      </c>
      <c r="J39" s="3"/>
      <c r="K39" s="3"/>
      <c r="L39" s="3"/>
      <c r="M39" s="2"/>
      <c r="N39" s="4"/>
      <c r="O39" s="27"/>
      <c r="P39" s="30"/>
      <c r="Q39" s="30"/>
      <c r="R39" s="30"/>
      <c r="S39" s="33"/>
    </row>
    <row r="40" spans="1:19" ht="15.75" customHeight="1" x14ac:dyDescent="0.25">
      <c r="A40" s="22"/>
      <c r="B40" s="25"/>
      <c r="C40" s="17"/>
      <c r="D40" s="10">
        <v>7700845961</v>
      </c>
      <c r="E40" s="3"/>
      <c r="F40" s="18"/>
      <c r="G40" s="19"/>
      <c r="H40" s="18"/>
      <c r="I40" s="3"/>
      <c r="J40" s="3"/>
      <c r="K40" s="3"/>
      <c r="L40" s="3"/>
      <c r="M40" s="2"/>
      <c r="N40" s="4"/>
      <c r="O40" s="28"/>
      <c r="P40" s="31"/>
      <c r="Q40" s="31"/>
      <c r="R40" s="31"/>
      <c r="S40" s="34"/>
    </row>
    <row r="41" spans="1:19" ht="33" customHeight="1" x14ac:dyDescent="0.25">
      <c r="A41" s="20" t="s">
        <v>43</v>
      </c>
      <c r="B41" s="23" t="s">
        <v>1</v>
      </c>
      <c r="C41" s="11" t="s">
        <v>62</v>
      </c>
      <c r="D41" s="7" t="s">
        <v>63</v>
      </c>
      <c r="E41" s="2">
        <v>44936</v>
      </c>
      <c r="F41" s="12" t="s">
        <v>470</v>
      </c>
      <c r="G41" s="13">
        <v>1</v>
      </c>
      <c r="H41" s="12" t="s">
        <v>64</v>
      </c>
      <c r="I41" s="3" t="s">
        <v>64</v>
      </c>
      <c r="J41" s="3"/>
      <c r="K41" s="3"/>
      <c r="L41" s="3"/>
      <c r="M41" s="2"/>
      <c r="N41" s="4"/>
      <c r="O41" s="26">
        <f t="shared" ref="O41" si="33">LEFT(I41,LEN(I41)-6)*1.35</f>
        <v>388.8</v>
      </c>
      <c r="P41" s="29">
        <f t="shared" ref="P41" si="34">ROUNDUP(O41,-1)</f>
        <v>390</v>
      </c>
      <c r="Q41" s="29">
        <v>0</v>
      </c>
      <c r="R41" s="29">
        <f t="shared" ref="R41" si="35">P41-Q41-S41</f>
        <v>0</v>
      </c>
      <c r="S41" s="32">
        <v>390</v>
      </c>
    </row>
    <row r="42" spans="1:19" ht="45.75" x14ac:dyDescent="0.25">
      <c r="A42" s="21"/>
      <c r="B42" s="24"/>
      <c r="C42" s="14">
        <v>44931</v>
      </c>
      <c r="D42" s="8" t="s">
        <v>60</v>
      </c>
      <c r="E42" s="3" t="s">
        <v>471</v>
      </c>
      <c r="F42" s="15"/>
      <c r="G42" s="16"/>
      <c r="H42" s="15"/>
      <c r="I42" s="3" t="s">
        <v>65</v>
      </c>
      <c r="J42" s="3"/>
      <c r="K42" s="3"/>
      <c r="L42" s="3"/>
      <c r="M42" s="2"/>
      <c r="N42" s="4"/>
      <c r="O42" s="27"/>
      <c r="P42" s="30"/>
      <c r="Q42" s="30"/>
      <c r="R42" s="30"/>
      <c r="S42" s="33"/>
    </row>
    <row r="43" spans="1:19" ht="15.75" customHeight="1" x14ac:dyDescent="0.25">
      <c r="A43" s="22"/>
      <c r="B43" s="25"/>
      <c r="C43" s="17"/>
      <c r="D43" s="10">
        <v>8200431051</v>
      </c>
      <c r="E43" s="3"/>
      <c r="F43" s="18"/>
      <c r="G43" s="19"/>
      <c r="H43" s="18"/>
      <c r="I43" s="3"/>
      <c r="J43" s="3"/>
      <c r="K43" s="3"/>
      <c r="L43" s="3"/>
      <c r="M43" s="2"/>
      <c r="N43" s="4"/>
      <c r="O43" s="28"/>
      <c r="P43" s="31"/>
      <c r="Q43" s="31"/>
      <c r="R43" s="31"/>
      <c r="S43" s="34"/>
    </row>
    <row r="44" spans="1:19" ht="45.75" customHeight="1" x14ac:dyDescent="0.25">
      <c r="A44" s="20" t="s">
        <v>66</v>
      </c>
      <c r="B44" s="23" t="s">
        <v>1</v>
      </c>
      <c r="C44" s="11" t="s">
        <v>67</v>
      </c>
      <c r="D44" s="7" t="s">
        <v>68</v>
      </c>
      <c r="E44" s="2">
        <v>44937</v>
      </c>
      <c r="F44" s="12" t="s">
        <v>470</v>
      </c>
      <c r="G44" s="13">
        <v>4</v>
      </c>
      <c r="H44" s="12" t="s">
        <v>486</v>
      </c>
      <c r="I44" s="3" t="s">
        <v>69</v>
      </c>
      <c r="J44" s="3"/>
      <c r="K44" s="3"/>
      <c r="L44" s="3"/>
      <c r="M44" s="2"/>
      <c r="N44" s="4"/>
      <c r="O44" s="26">
        <f t="shared" ref="O44" si="36">LEFT(I44,LEN(I44)-6)*1.35</f>
        <v>3885.3</v>
      </c>
      <c r="P44" s="29">
        <f t="shared" ref="P44" si="37">ROUNDUP(O44,-1)</f>
        <v>3890</v>
      </c>
      <c r="Q44" s="29">
        <v>0</v>
      </c>
      <c r="R44" s="29">
        <f t="shared" ref="R44" si="38">P44-Q44-S44</f>
        <v>0</v>
      </c>
      <c r="S44" s="32">
        <v>3890</v>
      </c>
    </row>
    <row r="45" spans="1:19" ht="45.75" x14ac:dyDescent="0.25">
      <c r="A45" s="21"/>
      <c r="B45" s="24"/>
      <c r="C45" s="14">
        <v>44935</v>
      </c>
      <c r="D45" s="8" t="s">
        <v>60</v>
      </c>
      <c r="E45" s="3" t="s">
        <v>487</v>
      </c>
      <c r="F45" s="15"/>
      <c r="G45" s="16"/>
      <c r="H45" s="15"/>
      <c r="I45" s="3" t="s">
        <v>70</v>
      </c>
      <c r="J45" s="3"/>
      <c r="K45" s="3"/>
      <c r="L45" s="3"/>
      <c r="M45" s="2"/>
      <c r="N45" s="4"/>
      <c r="O45" s="27"/>
      <c r="P45" s="30"/>
      <c r="Q45" s="30"/>
      <c r="R45" s="30"/>
      <c r="S45" s="33"/>
    </row>
    <row r="46" spans="1:19" ht="15.75" customHeight="1" x14ac:dyDescent="0.25">
      <c r="A46" s="22"/>
      <c r="B46" s="25"/>
      <c r="C46" s="17"/>
      <c r="D46" s="9" t="s">
        <v>71</v>
      </c>
      <c r="E46" s="3"/>
      <c r="F46" s="18"/>
      <c r="G46" s="19"/>
      <c r="H46" s="18"/>
      <c r="I46" s="3"/>
      <c r="J46" s="3"/>
      <c r="K46" s="3"/>
      <c r="L46" s="3"/>
      <c r="M46" s="2"/>
      <c r="N46" s="4"/>
      <c r="O46" s="28"/>
      <c r="P46" s="31"/>
      <c r="Q46" s="31"/>
      <c r="R46" s="31"/>
      <c r="S46" s="34"/>
    </row>
    <row r="47" spans="1:19" ht="33" customHeight="1" x14ac:dyDescent="0.25">
      <c r="A47" s="20" t="s">
        <v>66</v>
      </c>
      <c r="B47" s="23" t="s">
        <v>1</v>
      </c>
      <c r="C47" s="11" t="s">
        <v>72</v>
      </c>
      <c r="D47" s="7" t="s">
        <v>73</v>
      </c>
      <c r="E47" s="2">
        <v>44937</v>
      </c>
      <c r="F47" s="12" t="s">
        <v>470</v>
      </c>
      <c r="G47" s="13">
        <v>1</v>
      </c>
      <c r="H47" s="12" t="s">
        <v>74</v>
      </c>
      <c r="I47" s="3" t="s">
        <v>74</v>
      </c>
      <c r="J47" s="3"/>
      <c r="K47" s="3"/>
      <c r="L47" s="3"/>
      <c r="M47" s="2"/>
      <c r="N47" s="4"/>
      <c r="O47" s="26">
        <f t="shared" ref="O47" si="39">LEFT(I47,LEN(I47)-6)*1.35</f>
        <v>422.55</v>
      </c>
      <c r="P47" s="29">
        <f t="shared" ref="P47" si="40">ROUNDUP(O47,-1)</f>
        <v>430</v>
      </c>
      <c r="Q47" s="29">
        <v>0</v>
      </c>
      <c r="R47" s="29">
        <f t="shared" ref="R47" si="41">P47-Q47-S47</f>
        <v>0</v>
      </c>
      <c r="S47" s="32">
        <v>430</v>
      </c>
    </row>
    <row r="48" spans="1:19" ht="45.75" x14ac:dyDescent="0.25">
      <c r="A48" s="21"/>
      <c r="B48" s="24"/>
      <c r="C48" s="14">
        <v>44935</v>
      </c>
      <c r="D48" s="8" t="s">
        <v>60</v>
      </c>
      <c r="E48" s="3" t="s">
        <v>471</v>
      </c>
      <c r="F48" s="15"/>
      <c r="G48" s="16"/>
      <c r="H48" s="15"/>
      <c r="I48" s="3" t="s">
        <v>75</v>
      </c>
      <c r="J48" s="3"/>
      <c r="K48" s="3"/>
      <c r="L48" s="3"/>
      <c r="M48" s="2"/>
      <c r="N48" s="4"/>
      <c r="O48" s="27"/>
      <c r="P48" s="30"/>
      <c r="Q48" s="30"/>
      <c r="R48" s="30"/>
      <c r="S48" s="33"/>
    </row>
    <row r="49" spans="1:19" ht="15.75" customHeight="1" x14ac:dyDescent="0.25">
      <c r="A49" s="22"/>
      <c r="B49" s="25"/>
      <c r="C49" s="17"/>
      <c r="D49" s="9" t="s">
        <v>76</v>
      </c>
      <c r="E49" s="3"/>
      <c r="F49" s="18"/>
      <c r="G49" s="19"/>
      <c r="H49" s="18"/>
      <c r="I49" s="3"/>
      <c r="J49" s="3"/>
      <c r="K49" s="3"/>
      <c r="L49" s="3"/>
      <c r="M49" s="2"/>
      <c r="N49" s="4"/>
      <c r="O49" s="28"/>
      <c r="P49" s="31"/>
      <c r="Q49" s="31"/>
      <c r="R49" s="31"/>
      <c r="S49" s="34"/>
    </row>
    <row r="50" spans="1:19" ht="33" customHeight="1" x14ac:dyDescent="0.25">
      <c r="A50" s="20" t="s">
        <v>66</v>
      </c>
      <c r="B50" s="23" t="s">
        <v>1</v>
      </c>
      <c r="C50" s="11" t="s">
        <v>72</v>
      </c>
      <c r="D50" s="7" t="s">
        <v>63</v>
      </c>
      <c r="E50" s="2">
        <v>44938</v>
      </c>
      <c r="F50" s="12" t="s">
        <v>470</v>
      </c>
      <c r="G50" s="13">
        <v>1</v>
      </c>
      <c r="H50" s="12" t="s">
        <v>77</v>
      </c>
      <c r="I50" s="3" t="s">
        <v>77</v>
      </c>
      <c r="J50" s="3"/>
      <c r="K50" s="3"/>
      <c r="L50" s="3"/>
      <c r="M50" s="2"/>
      <c r="N50" s="4"/>
      <c r="O50" s="26">
        <f t="shared" ref="O50" si="42">LEFT(I50,LEN(I50)-6)*1.35</f>
        <v>727.65000000000009</v>
      </c>
      <c r="P50" s="29">
        <v>710</v>
      </c>
      <c r="Q50" s="29">
        <v>0</v>
      </c>
      <c r="R50" s="29">
        <f t="shared" ref="R50" si="43">P50-Q50-S50</f>
        <v>0</v>
      </c>
      <c r="S50" s="32">
        <v>710</v>
      </c>
    </row>
    <row r="51" spans="1:19" ht="45.75" x14ac:dyDescent="0.25">
      <c r="A51" s="21"/>
      <c r="B51" s="24"/>
      <c r="C51" s="14">
        <v>44935</v>
      </c>
      <c r="D51" s="8" t="s">
        <v>60</v>
      </c>
      <c r="E51" s="3" t="s">
        <v>488</v>
      </c>
      <c r="F51" s="15"/>
      <c r="G51" s="16"/>
      <c r="H51" s="15"/>
      <c r="I51" s="3" t="s">
        <v>78</v>
      </c>
      <c r="J51" s="3"/>
      <c r="K51" s="3"/>
      <c r="L51" s="3"/>
      <c r="M51" s="2"/>
      <c r="N51" s="4"/>
      <c r="O51" s="27"/>
      <c r="P51" s="30"/>
      <c r="Q51" s="30"/>
      <c r="R51" s="30"/>
      <c r="S51" s="33"/>
    </row>
    <row r="52" spans="1:19" ht="15.75" customHeight="1" x14ac:dyDescent="0.25">
      <c r="A52" s="22"/>
      <c r="B52" s="25"/>
      <c r="C52" s="17"/>
      <c r="D52" s="9" t="s">
        <v>79</v>
      </c>
      <c r="E52" s="3"/>
      <c r="F52" s="18"/>
      <c r="G52" s="19"/>
      <c r="H52" s="18"/>
      <c r="I52" s="3"/>
      <c r="J52" s="3"/>
      <c r="K52" s="3"/>
      <c r="L52" s="3"/>
      <c r="M52" s="2"/>
      <c r="N52" s="4"/>
      <c r="O52" s="28"/>
      <c r="P52" s="31"/>
      <c r="Q52" s="31"/>
      <c r="R52" s="31"/>
      <c r="S52" s="34"/>
    </row>
    <row r="53" spans="1:19" ht="45.75" customHeight="1" x14ac:dyDescent="0.25">
      <c r="A53" s="20" t="s">
        <v>66</v>
      </c>
      <c r="B53" s="23" t="s">
        <v>1</v>
      </c>
      <c r="C53" s="11" t="s">
        <v>72</v>
      </c>
      <c r="D53" s="7" t="s">
        <v>80</v>
      </c>
      <c r="E53" s="2">
        <v>44937</v>
      </c>
      <c r="F53" s="12" t="s">
        <v>470</v>
      </c>
      <c r="G53" s="13">
        <v>1</v>
      </c>
      <c r="H53" s="12" t="s">
        <v>81</v>
      </c>
      <c r="I53" s="3" t="s">
        <v>81</v>
      </c>
      <c r="J53" s="3"/>
      <c r="K53" s="3"/>
      <c r="L53" s="3"/>
      <c r="M53" s="2"/>
      <c r="N53" s="4"/>
      <c r="O53" s="26">
        <f t="shared" ref="O53" si="44">LEFT(I53,LEN(I53)-6)*1.35</f>
        <v>5228.55</v>
      </c>
      <c r="P53" s="29">
        <f t="shared" ref="P53" si="45">ROUNDUP(O53,-1)</f>
        <v>5230</v>
      </c>
      <c r="Q53" s="29">
        <v>0</v>
      </c>
      <c r="R53" s="29">
        <f t="shared" ref="R53" si="46">P53-Q53-S53</f>
        <v>0</v>
      </c>
      <c r="S53" s="32">
        <v>5230</v>
      </c>
    </row>
    <row r="54" spans="1:19" ht="45.75" x14ac:dyDescent="0.25">
      <c r="A54" s="21"/>
      <c r="B54" s="24"/>
      <c r="C54" s="14">
        <v>44935</v>
      </c>
      <c r="D54" s="8" t="s">
        <v>82</v>
      </c>
      <c r="E54" s="3" t="s">
        <v>489</v>
      </c>
      <c r="F54" s="15"/>
      <c r="G54" s="16"/>
      <c r="H54" s="15"/>
      <c r="I54" s="3" t="s">
        <v>83</v>
      </c>
      <c r="J54" s="3"/>
      <c r="K54" s="3"/>
      <c r="L54" s="3"/>
      <c r="M54" s="2"/>
      <c r="N54" s="4"/>
      <c r="O54" s="27"/>
      <c r="P54" s="30"/>
      <c r="Q54" s="30"/>
      <c r="R54" s="30"/>
      <c r="S54" s="33"/>
    </row>
    <row r="55" spans="1:19" ht="15.75" customHeight="1" x14ac:dyDescent="0.25">
      <c r="A55" s="22"/>
      <c r="B55" s="25"/>
      <c r="C55" s="17"/>
      <c r="D55" s="9" t="s">
        <v>84</v>
      </c>
      <c r="E55" s="3"/>
      <c r="F55" s="18"/>
      <c r="G55" s="19"/>
      <c r="H55" s="18"/>
      <c r="I55" s="3"/>
      <c r="J55" s="3"/>
      <c r="K55" s="3"/>
      <c r="L55" s="3"/>
      <c r="M55" s="2"/>
      <c r="N55" s="4"/>
      <c r="O55" s="28"/>
      <c r="P55" s="31"/>
      <c r="Q55" s="31"/>
      <c r="R55" s="31"/>
      <c r="S55" s="34"/>
    </row>
    <row r="56" spans="1:19" ht="33" customHeight="1" x14ac:dyDescent="0.25">
      <c r="A56" s="20" t="s">
        <v>66</v>
      </c>
      <c r="B56" s="23" t="s">
        <v>1</v>
      </c>
      <c r="C56" s="11" t="s">
        <v>72</v>
      </c>
      <c r="D56" s="7" t="s">
        <v>85</v>
      </c>
      <c r="E56" s="2">
        <v>44936</v>
      </c>
      <c r="F56" s="12" t="s">
        <v>470</v>
      </c>
      <c r="G56" s="13">
        <v>1</v>
      </c>
      <c r="H56" s="12" t="s">
        <v>86</v>
      </c>
      <c r="I56" s="3" t="s">
        <v>86</v>
      </c>
      <c r="J56" s="3"/>
      <c r="K56" s="3"/>
      <c r="L56" s="3"/>
      <c r="M56" s="2"/>
      <c r="N56" s="4"/>
      <c r="O56" s="26">
        <f t="shared" ref="O56" si="47">LEFT(I56,LEN(I56)-6)*1.35</f>
        <v>568.35</v>
      </c>
      <c r="P56" s="29">
        <f t="shared" ref="P56" si="48">ROUNDUP(O56,-1)</f>
        <v>570</v>
      </c>
      <c r="Q56" s="29">
        <v>0</v>
      </c>
      <c r="R56" s="29">
        <f t="shared" ref="R56" si="49">P56-Q56-S56</f>
        <v>0</v>
      </c>
      <c r="S56" s="32">
        <v>570</v>
      </c>
    </row>
    <row r="57" spans="1:19" ht="45.75" x14ac:dyDescent="0.25">
      <c r="A57" s="21"/>
      <c r="B57" s="24"/>
      <c r="C57" s="14">
        <v>44935</v>
      </c>
      <c r="D57" s="8" t="s">
        <v>60</v>
      </c>
      <c r="E57" s="3" t="s">
        <v>490</v>
      </c>
      <c r="F57" s="15"/>
      <c r="G57" s="16"/>
      <c r="H57" s="15"/>
      <c r="I57" s="3" t="s">
        <v>87</v>
      </c>
      <c r="J57" s="3"/>
      <c r="K57" s="3"/>
      <c r="L57" s="3"/>
      <c r="M57" s="2"/>
      <c r="N57" s="4"/>
      <c r="O57" s="27"/>
      <c r="P57" s="30"/>
      <c r="Q57" s="30"/>
      <c r="R57" s="30"/>
      <c r="S57" s="33"/>
    </row>
    <row r="58" spans="1:19" ht="15.75" customHeight="1" x14ac:dyDescent="0.25">
      <c r="A58" s="22"/>
      <c r="B58" s="25"/>
      <c r="C58" s="17"/>
      <c r="D58" s="9" t="s">
        <v>88</v>
      </c>
      <c r="E58" s="3"/>
      <c r="F58" s="18"/>
      <c r="G58" s="19"/>
      <c r="H58" s="18"/>
      <c r="I58" s="3"/>
      <c r="J58" s="3"/>
      <c r="K58" s="3"/>
      <c r="L58" s="3"/>
      <c r="M58" s="2"/>
      <c r="N58" s="4"/>
      <c r="O58" s="28"/>
      <c r="P58" s="31"/>
      <c r="Q58" s="31"/>
      <c r="R58" s="31"/>
      <c r="S58" s="34"/>
    </row>
    <row r="59" spans="1:19" ht="45.75" customHeight="1" x14ac:dyDescent="0.25">
      <c r="A59" s="20" t="s">
        <v>66</v>
      </c>
      <c r="B59" s="23" t="s">
        <v>1</v>
      </c>
      <c r="C59" s="11" t="s">
        <v>72</v>
      </c>
      <c r="D59" s="7" t="s">
        <v>89</v>
      </c>
      <c r="E59" s="2">
        <v>44936</v>
      </c>
      <c r="F59" s="12" t="s">
        <v>491</v>
      </c>
      <c r="G59" s="13">
        <v>1</v>
      </c>
      <c r="H59" s="12" t="s">
        <v>90</v>
      </c>
      <c r="I59" s="3" t="s">
        <v>90</v>
      </c>
      <c r="J59" s="3"/>
      <c r="K59" s="3"/>
      <c r="L59" s="3"/>
      <c r="M59" s="2"/>
      <c r="N59" s="4"/>
      <c r="O59" s="26">
        <f t="shared" ref="O59" si="50">LEFT(I59,LEN(I59)-6)*1.35</f>
        <v>64.800000000000011</v>
      </c>
      <c r="P59" s="29">
        <f t="shared" ref="P59" si="51">ROUNDUP(O59,-1)</f>
        <v>70</v>
      </c>
      <c r="Q59" s="29">
        <v>0</v>
      </c>
      <c r="R59" s="29">
        <f t="shared" ref="R59" si="52">P59-Q59-S59</f>
        <v>0</v>
      </c>
      <c r="S59" s="32">
        <v>70</v>
      </c>
    </row>
    <row r="60" spans="1:19" ht="45.75" x14ac:dyDescent="0.25">
      <c r="A60" s="21"/>
      <c r="B60" s="24"/>
      <c r="C60" s="14">
        <v>44935</v>
      </c>
      <c r="D60" s="8" t="s">
        <v>91</v>
      </c>
      <c r="E60" s="3" t="s">
        <v>492</v>
      </c>
      <c r="F60" s="15"/>
      <c r="G60" s="16"/>
      <c r="H60" s="15"/>
      <c r="I60" s="3" t="s">
        <v>92</v>
      </c>
      <c r="J60" s="3"/>
      <c r="K60" s="3"/>
      <c r="L60" s="3"/>
      <c r="M60" s="2"/>
      <c r="N60" s="4"/>
      <c r="O60" s="27"/>
      <c r="P60" s="30"/>
      <c r="Q60" s="30"/>
      <c r="R60" s="30"/>
      <c r="S60" s="33"/>
    </row>
    <row r="61" spans="1:19" ht="15.75" customHeight="1" x14ac:dyDescent="0.25">
      <c r="A61" s="22"/>
      <c r="B61" s="25"/>
      <c r="C61" s="17"/>
      <c r="D61" s="9" t="s">
        <v>93</v>
      </c>
      <c r="E61" s="3"/>
      <c r="F61" s="18"/>
      <c r="G61" s="19"/>
      <c r="H61" s="18"/>
      <c r="I61" s="3"/>
      <c r="J61" s="3"/>
      <c r="K61" s="3"/>
      <c r="L61" s="3"/>
      <c r="M61" s="2"/>
      <c r="N61" s="4"/>
      <c r="O61" s="28"/>
      <c r="P61" s="31"/>
      <c r="Q61" s="31"/>
      <c r="R61" s="31"/>
      <c r="S61" s="34"/>
    </row>
    <row r="62" spans="1:19" ht="45.75" x14ac:dyDescent="0.25">
      <c r="A62" s="20" t="s">
        <v>94</v>
      </c>
      <c r="B62" s="23" t="s">
        <v>1</v>
      </c>
      <c r="C62" s="11" t="s">
        <v>95</v>
      </c>
      <c r="D62" s="7" t="s">
        <v>96</v>
      </c>
      <c r="E62" s="2">
        <v>44937</v>
      </c>
      <c r="F62" s="12" t="s">
        <v>470</v>
      </c>
      <c r="G62" s="13">
        <v>1</v>
      </c>
      <c r="H62" s="12" t="s">
        <v>97</v>
      </c>
      <c r="I62" s="3" t="s">
        <v>97</v>
      </c>
      <c r="J62" s="3"/>
      <c r="K62" s="3"/>
      <c r="L62" s="3"/>
      <c r="M62" s="2"/>
      <c r="N62" s="4"/>
      <c r="O62" s="26">
        <f t="shared" ref="O62" si="53">LEFT(I62,LEN(I62)-6)*1.35</f>
        <v>8263.35</v>
      </c>
      <c r="P62" s="29">
        <f t="shared" ref="P62" si="54">ROUNDUP(O62,-1)</f>
        <v>8270</v>
      </c>
      <c r="Q62" s="29">
        <v>0</v>
      </c>
      <c r="R62" s="29">
        <f t="shared" ref="R62" si="55">P62-Q62-S62</f>
        <v>0</v>
      </c>
      <c r="S62" s="32">
        <v>8270</v>
      </c>
    </row>
    <row r="63" spans="1:19" ht="409.6" x14ac:dyDescent="0.25">
      <c r="A63" s="21"/>
      <c r="B63" s="24"/>
      <c r="C63" s="14">
        <v>44935</v>
      </c>
      <c r="D63" s="8" t="s">
        <v>98</v>
      </c>
      <c r="E63" s="3" t="s">
        <v>493</v>
      </c>
      <c r="F63" s="15"/>
      <c r="G63" s="16"/>
      <c r="H63" s="15"/>
      <c r="I63" s="3" t="s">
        <v>99</v>
      </c>
      <c r="J63" s="3"/>
      <c r="K63" s="3"/>
      <c r="L63" s="3"/>
      <c r="M63" s="2"/>
      <c r="N63" s="4"/>
      <c r="O63" s="27"/>
      <c r="P63" s="30"/>
      <c r="Q63" s="30"/>
      <c r="R63" s="30"/>
      <c r="S63" s="33"/>
    </row>
    <row r="64" spans="1:19" ht="15.75" customHeight="1" x14ac:dyDescent="0.25">
      <c r="A64" s="22"/>
      <c r="B64" s="25"/>
      <c r="C64" s="17"/>
      <c r="D64" s="9" t="s">
        <v>100</v>
      </c>
      <c r="E64" s="3"/>
      <c r="F64" s="18"/>
      <c r="G64" s="19"/>
      <c r="H64" s="18"/>
      <c r="I64" s="3"/>
      <c r="J64" s="3"/>
      <c r="K64" s="3"/>
      <c r="L64" s="3"/>
      <c r="M64" s="2"/>
      <c r="N64" s="4"/>
      <c r="O64" s="28"/>
      <c r="P64" s="31"/>
      <c r="Q64" s="31"/>
      <c r="R64" s="31"/>
      <c r="S64" s="34"/>
    </row>
    <row r="65" spans="1:19" ht="45.75" customHeight="1" x14ac:dyDescent="0.25">
      <c r="A65" s="20" t="s">
        <v>101</v>
      </c>
      <c r="B65" s="23" t="s">
        <v>1</v>
      </c>
      <c r="C65" s="37"/>
      <c r="D65" s="7"/>
      <c r="E65" s="2" t="s">
        <v>80</v>
      </c>
      <c r="F65" s="40"/>
      <c r="G65" s="43"/>
      <c r="H65" s="40"/>
      <c r="I65" s="3"/>
      <c r="J65" s="3"/>
      <c r="K65" s="3"/>
      <c r="L65" s="3"/>
      <c r="M65" s="2"/>
      <c r="N65" s="4"/>
      <c r="O65" s="26" t="e">
        <f t="shared" ref="O65" si="56">LEFT(I65,LEN(I65)-6)*1.35</f>
        <v>#VALUE!</v>
      </c>
      <c r="P65" s="29">
        <v>4200</v>
      </c>
      <c r="Q65" s="29">
        <v>0</v>
      </c>
      <c r="R65" s="29">
        <f t="shared" ref="R65" si="57">P65-Q65-S65</f>
        <v>0</v>
      </c>
      <c r="S65" s="32">
        <v>4200</v>
      </c>
    </row>
    <row r="66" spans="1:19" ht="15.75" customHeight="1" x14ac:dyDescent="0.25">
      <c r="A66" s="21"/>
      <c r="B66" s="24"/>
      <c r="C66" s="38"/>
      <c r="D66" s="8" t="s">
        <v>102</v>
      </c>
      <c r="E66" s="3"/>
      <c r="F66" s="41"/>
      <c r="G66" s="44"/>
      <c r="H66" s="41"/>
      <c r="I66" s="3"/>
      <c r="J66" s="3"/>
      <c r="K66" s="3"/>
      <c r="L66" s="3"/>
      <c r="M66" s="2"/>
      <c r="N66" s="4"/>
      <c r="O66" s="27"/>
      <c r="P66" s="30"/>
      <c r="Q66" s="30"/>
      <c r="R66" s="30"/>
      <c r="S66" s="33"/>
    </row>
    <row r="67" spans="1:19" ht="15.75" customHeight="1" x14ac:dyDescent="0.25">
      <c r="A67" s="22"/>
      <c r="B67" s="25"/>
      <c r="C67" s="39"/>
      <c r="D67" s="9">
        <v>3148675</v>
      </c>
      <c r="E67" s="3"/>
      <c r="F67" s="42"/>
      <c r="G67" s="45"/>
      <c r="H67" s="42"/>
      <c r="I67" s="3"/>
      <c r="J67" s="3"/>
      <c r="K67" s="3"/>
      <c r="L67" s="3"/>
      <c r="M67" s="2"/>
      <c r="N67" s="4"/>
      <c r="O67" s="28"/>
      <c r="P67" s="31"/>
      <c r="Q67" s="31"/>
      <c r="R67" s="31"/>
      <c r="S67" s="34"/>
    </row>
    <row r="68" spans="1:19" ht="33" customHeight="1" x14ac:dyDescent="0.25">
      <c r="A68" s="20" t="s">
        <v>101</v>
      </c>
      <c r="B68" s="23" t="s">
        <v>1</v>
      </c>
      <c r="C68" s="11" t="s">
        <v>103</v>
      </c>
      <c r="D68" s="7" t="s">
        <v>85</v>
      </c>
      <c r="E68" s="2">
        <v>44939</v>
      </c>
      <c r="F68" s="12" t="s">
        <v>470</v>
      </c>
      <c r="G68" s="13">
        <v>1</v>
      </c>
      <c r="H68" s="12" t="s">
        <v>104</v>
      </c>
      <c r="I68" s="3" t="s">
        <v>104</v>
      </c>
      <c r="J68" s="3"/>
      <c r="K68" s="3"/>
      <c r="L68" s="3"/>
      <c r="M68" s="2"/>
      <c r="N68" s="4"/>
      <c r="O68" s="26">
        <f t="shared" ref="O68" si="58">LEFT(I68,LEN(I68)-6)*1.35</f>
        <v>517.05000000000007</v>
      </c>
      <c r="P68" s="29">
        <f t="shared" ref="P68" si="59">ROUNDUP(O68,-1)</f>
        <v>520</v>
      </c>
      <c r="Q68" s="29">
        <v>0</v>
      </c>
      <c r="R68" s="29">
        <f t="shared" ref="R68" si="60">P68-Q68-S68</f>
        <v>-4680</v>
      </c>
      <c r="S68" s="32">
        <v>5200</v>
      </c>
    </row>
    <row r="69" spans="1:19" ht="45.75" x14ac:dyDescent="0.25">
      <c r="A69" s="21"/>
      <c r="B69" s="24"/>
      <c r="C69" s="14">
        <v>44935</v>
      </c>
      <c r="D69" s="8" t="s">
        <v>60</v>
      </c>
      <c r="E69" s="3" t="s">
        <v>494</v>
      </c>
      <c r="F69" s="15"/>
      <c r="G69" s="16"/>
      <c r="H69" s="15"/>
      <c r="I69" s="3" t="s">
        <v>105</v>
      </c>
      <c r="J69" s="3"/>
      <c r="K69" s="3"/>
      <c r="L69" s="3"/>
      <c r="M69" s="2"/>
      <c r="N69" s="4"/>
      <c r="O69" s="27"/>
      <c r="P69" s="30"/>
      <c r="Q69" s="30"/>
      <c r="R69" s="30"/>
      <c r="S69" s="33"/>
    </row>
    <row r="70" spans="1:19" ht="15.75" customHeight="1" x14ac:dyDescent="0.25">
      <c r="A70" s="22"/>
      <c r="B70" s="25"/>
      <c r="C70" s="17"/>
      <c r="D70" s="10">
        <v>7700274177</v>
      </c>
      <c r="E70" s="3"/>
      <c r="F70" s="18"/>
      <c r="G70" s="19"/>
      <c r="H70" s="18"/>
      <c r="I70" s="3"/>
      <c r="J70" s="3"/>
      <c r="K70" s="3"/>
      <c r="L70" s="3"/>
      <c r="M70" s="2"/>
      <c r="N70" s="4"/>
      <c r="O70" s="28"/>
      <c r="P70" s="31"/>
      <c r="Q70" s="31"/>
      <c r="R70" s="31"/>
      <c r="S70" s="34"/>
    </row>
    <row r="71" spans="1:19" ht="33" customHeight="1" x14ac:dyDescent="0.25">
      <c r="A71" s="20" t="s">
        <v>106</v>
      </c>
      <c r="B71" s="23" t="s">
        <v>1</v>
      </c>
      <c r="C71" s="11" t="s">
        <v>107</v>
      </c>
      <c r="D71" s="7" t="s">
        <v>108</v>
      </c>
      <c r="E71" s="2">
        <v>44936</v>
      </c>
      <c r="F71" s="12" t="s">
        <v>470</v>
      </c>
      <c r="G71" s="13">
        <v>1</v>
      </c>
      <c r="H71" s="12" t="s">
        <v>109</v>
      </c>
      <c r="I71" s="3" t="s">
        <v>109</v>
      </c>
      <c r="J71" s="3"/>
      <c r="K71" s="3"/>
      <c r="L71" s="3"/>
      <c r="M71" s="2"/>
      <c r="N71" s="4"/>
      <c r="O71" s="26">
        <f t="shared" ref="O71" si="61">LEFT(I71,LEN(I71)-6)*1.35</f>
        <v>1.35</v>
      </c>
      <c r="P71" s="29">
        <v>2210</v>
      </c>
      <c r="Q71" s="29">
        <v>0</v>
      </c>
      <c r="R71" s="29">
        <f t="shared" ref="R71" si="62">P71-Q71-S71</f>
        <v>0</v>
      </c>
      <c r="S71" s="32">
        <v>2210</v>
      </c>
    </row>
    <row r="72" spans="1:19" ht="45.75" x14ac:dyDescent="0.25">
      <c r="A72" s="21"/>
      <c r="B72" s="24"/>
      <c r="C72" s="14">
        <v>44935</v>
      </c>
      <c r="D72" s="8" t="s">
        <v>110</v>
      </c>
      <c r="E72" s="3" t="s">
        <v>495</v>
      </c>
      <c r="F72" s="15"/>
      <c r="G72" s="16"/>
      <c r="H72" s="15"/>
      <c r="I72" s="3" t="s">
        <v>111</v>
      </c>
      <c r="J72" s="3"/>
      <c r="K72" s="3"/>
      <c r="L72" s="3"/>
      <c r="M72" s="2"/>
      <c r="N72" s="4"/>
      <c r="O72" s="27"/>
      <c r="P72" s="30"/>
      <c r="Q72" s="30"/>
      <c r="R72" s="30"/>
      <c r="S72" s="33"/>
    </row>
    <row r="73" spans="1:19" ht="15.75" customHeight="1" x14ac:dyDescent="0.25">
      <c r="A73" s="22"/>
      <c r="B73" s="25"/>
      <c r="C73" s="17"/>
      <c r="D73" s="9" t="s">
        <v>112</v>
      </c>
      <c r="E73" s="3"/>
      <c r="F73" s="18"/>
      <c r="G73" s="19"/>
      <c r="H73" s="18"/>
      <c r="I73" s="3"/>
      <c r="J73" s="3"/>
      <c r="K73" s="3"/>
      <c r="L73" s="3"/>
      <c r="M73" s="2"/>
      <c r="N73" s="4"/>
      <c r="O73" s="28"/>
      <c r="P73" s="31"/>
      <c r="Q73" s="31"/>
      <c r="R73" s="31"/>
      <c r="S73" s="34"/>
    </row>
    <row r="74" spans="1:19" ht="33" customHeight="1" x14ac:dyDescent="0.25">
      <c r="A74" s="20" t="s">
        <v>113</v>
      </c>
      <c r="B74" s="23" t="s">
        <v>1</v>
      </c>
      <c r="C74" s="11" t="s">
        <v>114</v>
      </c>
      <c r="D74" s="7" t="s">
        <v>115</v>
      </c>
      <c r="E74" s="2">
        <v>44937</v>
      </c>
      <c r="F74" s="12" t="s">
        <v>470</v>
      </c>
      <c r="G74" s="13">
        <v>1</v>
      </c>
      <c r="H74" s="12" t="s">
        <v>116</v>
      </c>
      <c r="I74" s="3" t="s">
        <v>116</v>
      </c>
      <c r="J74" s="3"/>
      <c r="K74" s="3"/>
      <c r="L74" s="3"/>
      <c r="M74" s="2"/>
      <c r="N74" s="4"/>
      <c r="O74" s="26">
        <f t="shared" ref="O74" si="63">LEFT(I74,LEN(I74)-6)*1.35</f>
        <v>797.85</v>
      </c>
      <c r="P74" s="29">
        <f t="shared" ref="P74" si="64">ROUNDUP(O74,-1)</f>
        <v>800</v>
      </c>
      <c r="Q74" s="29">
        <v>0</v>
      </c>
      <c r="R74" s="29">
        <f t="shared" ref="R74" si="65">P74-Q74-S74</f>
        <v>0</v>
      </c>
      <c r="S74" s="32">
        <v>800</v>
      </c>
    </row>
    <row r="75" spans="1:19" ht="45.75" x14ac:dyDescent="0.25">
      <c r="A75" s="21"/>
      <c r="B75" s="24"/>
      <c r="C75" s="14">
        <v>44936</v>
      </c>
      <c r="D75" s="8" t="s">
        <v>60</v>
      </c>
      <c r="E75" s="3" t="s">
        <v>496</v>
      </c>
      <c r="F75" s="15"/>
      <c r="G75" s="16"/>
      <c r="H75" s="15"/>
      <c r="I75" s="3" t="s">
        <v>117</v>
      </c>
      <c r="J75" s="3"/>
      <c r="K75" s="3"/>
      <c r="L75" s="3"/>
      <c r="M75" s="2"/>
      <c r="N75" s="4"/>
      <c r="O75" s="27"/>
      <c r="P75" s="30"/>
      <c r="Q75" s="30"/>
      <c r="R75" s="30"/>
      <c r="S75" s="33"/>
    </row>
    <row r="76" spans="1:19" ht="15.75" customHeight="1" x14ac:dyDescent="0.25">
      <c r="A76" s="22"/>
      <c r="B76" s="25"/>
      <c r="C76" s="17"/>
      <c r="D76" s="9" t="s">
        <v>118</v>
      </c>
      <c r="E76" s="3"/>
      <c r="F76" s="18"/>
      <c r="G76" s="19"/>
      <c r="H76" s="18"/>
      <c r="I76" s="3"/>
      <c r="J76" s="3"/>
      <c r="K76" s="3"/>
      <c r="L76" s="3"/>
      <c r="M76" s="2"/>
      <c r="N76" s="4"/>
      <c r="O76" s="28"/>
      <c r="P76" s="31"/>
      <c r="Q76" s="31"/>
      <c r="R76" s="31"/>
      <c r="S76" s="34"/>
    </row>
    <row r="77" spans="1:19" ht="33" customHeight="1" x14ac:dyDescent="0.25">
      <c r="A77" s="20" t="s">
        <v>119</v>
      </c>
      <c r="B77" s="23" t="s">
        <v>1</v>
      </c>
      <c r="C77" s="11" t="s">
        <v>120</v>
      </c>
      <c r="D77" s="7" t="s">
        <v>121</v>
      </c>
      <c r="E77" s="2">
        <v>44937</v>
      </c>
      <c r="F77" s="12" t="s">
        <v>497</v>
      </c>
      <c r="G77" s="13">
        <v>1</v>
      </c>
      <c r="H77" s="12" t="s">
        <v>122</v>
      </c>
      <c r="I77" s="3" t="s">
        <v>122</v>
      </c>
      <c r="J77" s="3"/>
      <c r="K77" s="3"/>
      <c r="L77" s="3"/>
      <c r="M77" s="2"/>
      <c r="N77" s="4"/>
      <c r="O77" s="26">
        <f t="shared" ref="O77" si="66">LEFT(I77,LEN(I77)-6)*1.35</f>
        <v>784.35</v>
      </c>
      <c r="P77" s="29">
        <f t="shared" ref="P77" si="67">ROUNDUP(O77,-1)</f>
        <v>790</v>
      </c>
      <c r="Q77" s="29">
        <v>0</v>
      </c>
      <c r="R77" s="29">
        <f t="shared" ref="R77" si="68">P77-Q77-S77</f>
        <v>0</v>
      </c>
      <c r="S77" s="32">
        <v>790</v>
      </c>
    </row>
    <row r="78" spans="1:19" ht="45.75" x14ac:dyDescent="0.25">
      <c r="A78" s="21"/>
      <c r="B78" s="24"/>
      <c r="C78" s="14">
        <v>44936</v>
      </c>
      <c r="D78" s="8" t="s">
        <v>123</v>
      </c>
      <c r="E78" s="3" t="s">
        <v>495</v>
      </c>
      <c r="F78" s="15"/>
      <c r="G78" s="16"/>
      <c r="H78" s="15"/>
      <c r="I78" s="3" t="s">
        <v>124</v>
      </c>
      <c r="J78" s="3"/>
      <c r="K78" s="3"/>
      <c r="L78" s="3"/>
      <c r="M78" s="2"/>
      <c r="N78" s="4"/>
      <c r="O78" s="27"/>
      <c r="P78" s="30"/>
      <c r="Q78" s="30"/>
      <c r="R78" s="30"/>
      <c r="S78" s="33"/>
    </row>
    <row r="79" spans="1:19" ht="15.75" customHeight="1" x14ac:dyDescent="0.25">
      <c r="A79" s="22"/>
      <c r="B79" s="25"/>
      <c r="C79" s="17"/>
      <c r="D79" s="9" t="s">
        <v>125</v>
      </c>
      <c r="E79" s="3"/>
      <c r="F79" s="18"/>
      <c r="G79" s="19"/>
      <c r="H79" s="18"/>
      <c r="I79" s="3"/>
      <c r="J79" s="3"/>
      <c r="K79" s="3"/>
      <c r="L79" s="3"/>
      <c r="M79" s="2"/>
      <c r="N79" s="4"/>
      <c r="O79" s="28"/>
      <c r="P79" s="31"/>
      <c r="Q79" s="31"/>
      <c r="R79" s="31"/>
      <c r="S79" s="34"/>
    </row>
    <row r="80" spans="1:19" ht="33" customHeight="1" x14ac:dyDescent="0.25">
      <c r="A80" s="20" t="s">
        <v>119</v>
      </c>
      <c r="B80" s="23" t="s">
        <v>1</v>
      </c>
      <c r="C80" s="11" t="s">
        <v>120</v>
      </c>
      <c r="D80" s="7" t="s">
        <v>121</v>
      </c>
      <c r="E80" s="2">
        <v>44937</v>
      </c>
      <c r="F80" s="12" t="s">
        <v>497</v>
      </c>
      <c r="G80" s="13">
        <v>1</v>
      </c>
      <c r="H80" s="12" t="s">
        <v>122</v>
      </c>
      <c r="I80" s="3" t="s">
        <v>122</v>
      </c>
      <c r="J80" s="3"/>
      <c r="K80" s="3"/>
      <c r="L80" s="3"/>
      <c r="M80" s="2"/>
      <c r="N80" s="4"/>
      <c r="O80" s="26">
        <f t="shared" ref="O80" si="69">LEFT(I80,LEN(I80)-6)*1.35</f>
        <v>784.35</v>
      </c>
      <c r="P80" s="29">
        <f t="shared" ref="P80" si="70">ROUNDUP(O80,-1)</f>
        <v>790</v>
      </c>
      <c r="Q80" s="29">
        <v>0</v>
      </c>
      <c r="R80" s="29">
        <f t="shared" ref="R80" si="71">P80-Q80-S80</f>
        <v>0</v>
      </c>
      <c r="S80" s="32">
        <v>790</v>
      </c>
    </row>
    <row r="81" spans="1:19" ht="45.75" x14ac:dyDescent="0.25">
      <c r="A81" s="21"/>
      <c r="B81" s="24"/>
      <c r="C81" s="14">
        <v>44936</v>
      </c>
      <c r="D81" s="8" t="s">
        <v>123</v>
      </c>
      <c r="E81" s="3" t="s">
        <v>495</v>
      </c>
      <c r="F81" s="15"/>
      <c r="G81" s="16"/>
      <c r="H81" s="15"/>
      <c r="I81" s="3" t="s">
        <v>124</v>
      </c>
      <c r="J81" s="3"/>
      <c r="K81" s="3"/>
      <c r="L81" s="3"/>
      <c r="M81" s="2"/>
      <c r="N81" s="4"/>
      <c r="O81" s="27"/>
      <c r="P81" s="30"/>
      <c r="Q81" s="30"/>
      <c r="R81" s="30"/>
      <c r="S81" s="33"/>
    </row>
    <row r="82" spans="1:19" ht="15.75" customHeight="1" x14ac:dyDescent="0.25">
      <c r="A82" s="22"/>
      <c r="B82" s="25"/>
      <c r="C82" s="17"/>
      <c r="D82" s="9" t="s">
        <v>125</v>
      </c>
      <c r="E82" s="3"/>
      <c r="F82" s="18"/>
      <c r="G82" s="19"/>
      <c r="H82" s="18"/>
      <c r="I82" s="3"/>
      <c r="J82" s="3"/>
      <c r="K82" s="3"/>
      <c r="L82" s="3"/>
      <c r="M82" s="2"/>
      <c r="N82" s="4"/>
      <c r="O82" s="28"/>
      <c r="P82" s="31"/>
      <c r="Q82" s="31"/>
      <c r="R82" s="31"/>
      <c r="S82" s="34"/>
    </row>
    <row r="83" spans="1:19" ht="45.75" customHeight="1" x14ac:dyDescent="0.25">
      <c r="A83" s="20" t="s">
        <v>119</v>
      </c>
      <c r="B83" s="23" t="s">
        <v>1</v>
      </c>
      <c r="C83" s="11" t="s">
        <v>120</v>
      </c>
      <c r="D83" s="7" t="s">
        <v>126</v>
      </c>
      <c r="E83" s="2">
        <v>44937</v>
      </c>
      <c r="F83" s="12" t="s">
        <v>497</v>
      </c>
      <c r="G83" s="13">
        <v>1</v>
      </c>
      <c r="H83" s="12" t="s">
        <v>127</v>
      </c>
      <c r="I83" s="3" t="s">
        <v>127</v>
      </c>
      <c r="J83" s="3"/>
      <c r="K83" s="3"/>
      <c r="L83" s="3"/>
      <c r="M83" s="2"/>
      <c r="N83" s="4"/>
      <c r="O83" s="26">
        <f t="shared" ref="O83" si="72">LEFT(I83,LEN(I83)-6)*1.35</f>
        <v>2214</v>
      </c>
      <c r="P83" s="29">
        <f t="shared" ref="P83" si="73">ROUNDUP(O83,-1)</f>
        <v>2220</v>
      </c>
      <c r="Q83" s="29">
        <v>0</v>
      </c>
      <c r="R83" s="29">
        <f t="shared" ref="R83" si="74">P83-Q83-S83</f>
        <v>0</v>
      </c>
      <c r="S83" s="32">
        <v>2220</v>
      </c>
    </row>
    <row r="84" spans="1:19" ht="45.75" x14ac:dyDescent="0.25">
      <c r="A84" s="21"/>
      <c r="B84" s="24"/>
      <c r="C84" s="14">
        <v>44936</v>
      </c>
      <c r="D84" s="8" t="s">
        <v>128</v>
      </c>
      <c r="E84" s="3" t="s">
        <v>495</v>
      </c>
      <c r="F84" s="15"/>
      <c r="G84" s="16"/>
      <c r="H84" s="15"/>
      <c r="I84" s="3" t="s">
        <v>129</v>
      </c>
      <c r="J84" s="3"/>
      <c r="K84" s="3"/>
      <c r="L84" s="3"/>
      <c r="M84" s="2"/>
      <c r="N84" s="4"/>
      <c r="O84" s="27"/>
      <c r="P84" s="30"/>
      <c r="Q84" s="30"/>
      <c r="R84" s="30"/>
      <c r="S84" s="33"/>
    </row>
    <row r="85" spans="1:19" ht="15.75" customHeight="1" x14ac:dyDescent="0.25">
      <c r="A85" s="22"/>
      <c r="B85" s="25"/>
      <c r="C85" s="17"/>
      <c r="D85" s="9">
        <v>818203</v>
      </c>
      <c r="E85" s="3"/>
      <c r="F85" s="18"/>
      <c r="G85" s="19"/>
      <c r="H85" s="18"/>
      <c r="I85" s="3"/>
      <c r="J85" s="3"/>
      <c r="K85" s="3"/>
      <c r="L85" s="3"/>
      <c r="M85" s="2"/>
      <c r="N85" s="4"/>
      <c r="O85" s="28"/>
      <c r="P85" s="31"/>
      <c r="Q85" s="31"/>
      <c r="R85" s="31"/>
      <c r="S85" s="34"/>
    </row>
    <row r="86" spans="1:19" ht="45.75" customHeight="1" x14ac:dyDescent="0.25">
      <c r="A86" s="20" t="s">
        <v>119</v>
      </c>
      <c r="B86" s="23" t="s">
        <v>1</v>
      </c>
      <c r="C86" s="11" t="s">
        <v>120</v>
      </c>
      <c r="D86" s="7" t="s">
        <v>130</v>
      </c>
      <c r="E86" s="2">
        <v>44937</v>
      </c>
      <c r="F86" s="12" t="s">
        <v>498</v>
      </c>
      <c r="G86" s="13">
        <v>2</v>
      </c>
      <c r="H86" s="12" t="s">
        <v>499</v>
      </c>
      <c r="I86" s="3" t="s">
        <v>131</v>
      </c>
      <c r="J86" s="3"/>
      <c r="K86" s="3"/>
      <c r="L86" s="3"/>
      <c r="M86" s="2"/>
      <c r="N86" s="4"/>
      <c r="O86" s="26">
        <f t="shared" ref="O86" si="75">LEFT(I86,LEN(I86)-6)*1.35</f>
        <v>1537.65</v>
      </c>
      <c r="P86" s="29">
        <v>1640</v>
      </c>
      <c r="Q86" s="29">
        <v>0</v>
      </c>
      <c r="R86" s="29">
        <f t="shared" ref="R86" si="76">P86-Q86-S86</f>
        <v>0</v>
      </c>
      <c r="S86" s="32">
        <v>1640</v>
      </c>
    </row>
    <row r="87" spans="1:19" ht="45.75" x14ac:dyDescent="0.25">
      <c r="A87" s="21"/>
      <c r="B87" s="24"/>
      <c r="C87" s="14">
        <v>44936</v>
      </c>
      <c r="D87" s="8" t="s">
        <v>132</v>
      </c>
      <c r="E87" s="3" t="s">
        <v>495</v>
      </c>
      <c r="F87" s="15"/>
      <c r="G87" s="16"/>
      <c r="H87" s="15"/>
      <c r="I87" s="3" t="s">
        <v>133</v>
      </c>
      <c r="J87" s="3"/>
      <c r="K87" s="3"/>
      <c r="L87" s="3"/>
      <c r="M87" s="2"/>
      <c r="N87" s="4"/>
      <c r="O87" s="27"/>
      <c r="P87" s="30"/>
      <c r="Q87" s="30"/>
      <c r="R87" s="30"/>
      <c r="S87" s="33"/>
    </row>
    <row r="88" spans="1:19" ht="15.75" customHeight="1" x14ac:dyDescent="0.25">
      <c r="A88" s="22"/>
      <c r="B88" s="25"/>
      <c r="C88" s="17"/>
      <c r="D88" s="9">
        <v>3341201</v>
      </c>
      <c r="E88" s="3"/>
      <c r="F88" s="18"/>
      <c r="G88" s="19"/>
      <c r="H88" s="18"/>
      <c r="I88" s="3"/>
      <c r="J88" s="3"/>
      <c r="K88" s="3"/>
      <c r="L88" s="3"/>
      <c r="M88" s="2"/>
      <c r="N88" s="4"/>
      <c r="O88" s="28"/>
      <c r="P88" s="31"/>
      <c r="Q88" s="31"/>
      <c r="R88" s="31"/>
      <c r="S88" s="34"/>
    </row>
    <row r="89" spans="1:19" ht="45.75" customHeight="1" x14ac:dyDescent="0.25">
      <c r="A89" s="20" t="s">
        <v>119</v>
      </c>
      <c r="B89" s="23" t="s">
        <v>1</v>
      </c>
      <c r="C89" s="11" t="s">
        <v>120</v>
      </c>
      <c r="D89" s="7" t="s">
        <v>134</v>
      </c>
      <c r="E89" s="2">
        <v>44939</v>
      </c>
      <c r="F89" s="12" t="s">
        <v>491</v>
      </c>
      <c r="G89" s="13">
        <v>2</v>
      </c>
      <c r="H89" s="12" t="s">
        <v>500</v>
      </c>
      <c r="I89" s="3" t="s">
        <v>135</v>
      </c>
      <c r="J89" s="3"/>
      <c r="K89" s="3"/>
      <c r="L89" s="3"/>
      <c r="M89" s="2"/>
      <c r="N89" s="4"/>
      <c r="O89" s="26">
        <f t="shared" ref="O89" si="77">LEFT(I89,LEN(I89)-6)*1.35</f>
        <v>3248.1000000000004</v>
      </c>
      <c r="P89" s="29">
        <f t="shared" ref="P89" si="78">ROUNDUP(O89,-1)</f>
        <v>3250</v>
      </c>
      <c r="Q89" s="29">
        <v>0</v>
      </c>
      <c r="R89" s="29">
        <f t="shared" ref="R89" si="79">P89-Q89-S89</f>
        <v>0</v>
      </c>
      <c r="S89" s="32">
        <v>3250</v>
      </c>
    </row>
    <row r="90" spans="1:19" ht="45.75" x14ac:dyDescent="0.25">
      <c r="A90" s="21"/>
      <c r="B90" s="24"/>
      <c r="C90" s="14">
        <v>44936</v>
      </c>
      <c r="D90" s="8" t="s">
        <v>136</v>
      </c>
      <c r="E90" s="3" t="s">
        <v>501</v>
      </c>
      <c r="F90" s="15"/>
      <c r="G90" s="16"/>
      <c r="H90" s="15"/>
      <c r="I90" s="3" t="s">
        <v>137</v>
      </c>
      <c r="J90" s="3"/>
      <c r="K90" s="3"/>
      <c r="L90" s="3"/>
      <c r="M90" s="2"/>
      <c r="N90" s="4"/>
      <c r="O90" s="27"/>
      <c r="P90" s="30"/>
      <c r="Q90" s="30"/>
      <c r="R90" s="30"/>
      <c r="S90" s="33"/>
    </row>
    <row r="91" spans="1:19" ht="15.75" customHeight="1" x14ac:dyDescent="0.25">
      <c r="A91" s="22"/>
      <c r="B91" s="25"/>
      <c r="C91" s="17"/>
      <c r="D91" s="9" t="s">
        <v>138</v>
      </c>
      <c r="E91" s="3"/>
      <c r="F91" s="18"/>
      <c r="G91" s="19"/>
      <c r="H91" s="18"/>
      <c r="I91" s="3"/>
      <c r="J91" s="3"/>
      <c r="K91" s="3"/>
      <c r="L91" s="3"/>
      <c r="M91" s="2"/>
      <c r="N91" s="4"/>
      <c r="O91" s="28"/>
      <c r="P91" s="31"/>
      <c r="Q91" s="31"/>
      <c r="R91" s="31"/>
      <c r="S91" s="34"/>
    </row>
    <row r="92" spans="1:19" ht="45.75" customHeight="1" x14ac:dyDescent="0.25">
      <c r="A92" s="20" t="s">
        <v>119</v>
      </c>
      <c r="B92" s="23" t="s">
        <v>1</v>
      </c>
      <c r="C92" s="11" t="s">
        <v>139</v>
      </c>
      <c r="D92" s="7" t="s">
        <v>36</v>
      </c>
      <c r="E92" s="2">
        <v>44937</v>
      </c>
      <c r="F92" s="12" t="s">
        <v>470</v>
      </c>
      <c r="G92" s="13">
        <v>2</v>
      </c>
      <c r="H92" s="12" t="s">
        <v>502</v>
      </c>
      <c r="I92" s="3" t="s">
        <v>140</v>
      </c>
      <c r="J92" s="3"/>
      <c r="K92" s="3"/>
      <c r="L92" s="3"/>
      <c r="M92" s="2"/>
      <c r="N92" s="4"/>
      <c r="O92" s="26">
        <f t="shared" ref="O92" si="80">LEFT(I92,LEN(I92)-6)*1.35</f>
        <v>3424.9500000000003</v>
      </c>
      <c r="P92" s="29">
        <v>3580</v>
      </c>
      <c r="Q92" s="29">
        <v>0</v>
      </c>
      <c r="R92" s="29">
        <f t="shared" ref="R92" si="81">P92-Q92-S92</f>
        <v>0</v>
      </c>
      <c r="S92" s="32">
        <v>3580</v>
      </c>
    </row>
    <row r="93" spans="1:19" ht="60.75" x14ac:dyDescent="0.25">
      <c r="A93" s="21"/>
      <c r="B93" s="24"/>
      <c r="C93" s="14">
        <v>44936</v>
      </c>
      <c r="D93" s="8" t="s">
        <v>141</v>
      </c>
      <c r="E93" s="3" t="s">
        <v>503</v>
      </c>
      <c r="F93" s="15"/>
      <c r="G93" s="16"/>
      <c r="H93" s="15"/>
      <c r="I93" s="3" t="s">
        <v>142</v>
      </c>
      <c r="J93" s="3"/>
      <c r="K93" s="3"/>
      <c r="L93" s="3"/>
      <c r="M93" s="2"/>
      <c r="N93" s="4"/>
      <c r="O93" s="27"/>
      <c r="P93" s="30"/>
      <c r="Q93" s="30"/>
      <c r="R93" s="30"/>
      <c r="S93" s="33"/>
    </row>
    <row r="94" spans="1:19" ht="15.75" customHeight="1" x14ac:dyDescent="0.25">
      <c r="A94" s="22"/>
      <c r="B94" s="25"/>
      <c r="C94" s="17"/>
      <c r="D94" s="9" t="s">
        <v>143</v>
      </c>
      <c r="E94" s="3"/>
      <c r="F94" s="18"/>
      <c r="G94" s="19"/>
      <c r="H94" s="18"/>
      <c r="I94" s="3"/>
      <c r="J94" s="3"/>
      <c r="K94" s="3"/>
      <c r="L94" s="3"/>
      <c r="M94" s="2"/>
      <c r="N94" s="4"/>
      <c r="O94" s="28"/>
      <c r="P94" s="31"/>
      <c r="Q94" s="31"/>
      <c r="R94" s="31"/>
      <c r="S94" s="34"/>
    </row>
    <row r="95" spans="1:19" ht="45.75" customHeight="1" x14ac:dyDescent="0.25">
      <c r="A95" s="20" t="s">
        <v>119</v>
      </c>
      <c r="B95" s="23" t="s">
        <v>1</v>
      </c>
      <c r="C95" s="11" t="s">
        <v>144</v>
      </c>
      <c r="D95" s="7" t="s">
        <v>145</v>
      </c>
      <c r="E95" s="2">
        <v>44938</v>
      </c>
      <c r="F95" s="12" t="s">
        <v>491</v>
      </c>
      <c r="G95" s="13">
        <v>1</v>
      </c>
      <c r="H95" s="12" t="s">
        <v>146</v>
      </c>
      <c r="I95" s="3" t="s">
        <v>146</v>
      </c>
      <c r="J95" s="3"/>
      <c r="K95" s="3"/>
      <c r="L95" s="3"/>
      <c r="M95" s="2"/>
      <c r="N95" s="4"/>
      <c r="O95" s="26">
        <f t="shared" ref="O95" si="82">LEFT(I95,LEN(I95)-6)*1.35</f>
        <v>884.25000000000011</v>
      </c>
      <c r="P95" s="29">
        <f t="shared" ref="P95" si="83">ROUNDUP(O95,-1)</f>
        <v>890</v>
      </c>
      <c r="Q95" s="29">
        <v>0</v>
      </c>
      <c r="R95" s="29">
        <f t="shared" ref="R95" si="84">P95-Q95-S95</f>
        <v>0</v>
      </c>
      <c r="S95" s="32">
        <v>890</v>
      </c>
    </row>
    <row r="96" spans="1:19" ht="45.75" x14ac:dyDescent="0.25">
      <c r="A96" s="21"/>
      <c r="B96" s="24"/>
      <c r="C96" s="14">
        <v>44936</v>
      </c>
      <c r="D96" s="8" t="s">
        <v>147</v>
      </c>
      <c r="E96" s="3" t="s">
        <v>482</v>
      </c>
      <c r="F96" s="15"/>
      <c r="G96" s="16"/>
      <c r="H96" s="15"/>
      <c r="I96" s="3" t="s">
        <v>148</v>
      </c>
      <c r="J96" s="3"/>
      <c r="K96" s="3"/>
      <c r="L96" s="3"/>
      <c r="M96" s="2"/>
      <c r="N96" s="4"/>
      <c r="O96" s="27"/>
      <c r="P96" s="30"/>
      <c r="Q96" s="30"/>
      <c r="R96" s="30"/>
      <c r="S96" s="33"/>
    </row>
    <row r="97" spans="1:19" ht="15.75" customHeight="1" x14ac:dyDescent="0.25">
      <c r="A97" s="22"/>
      <c r="B97" s="25"/>
      <c r="C97" s="17"/>
      <c r="D97" s="9">
        <v>2136</v>
      </c>
      <c r="E97" s="3"/>
      <c r="F97" s="18"/>
      <c r="G97" s="19"/>
      <c r="H97" s="18"/>
      <c r="I97" s="3"/>
      <c r="J97" s="3"/>
      <c r="K97" s="3"/>
      <c r="L97" s="3"/>
      <c r="M97" s="2"/>
      <c r="N97" s="4"/>
      <c r="O97" s="28"/>
      <c r="P97" s="31"/>
      <c r="Q97" s="31"/>
      <c r="R97" s="31"/>
      <c r="S97" s="34"/>
    </row>
    <row r="98" spans="1:19" ht="33" customHeight="1" x14ac:dyDescent="0.25">
      <c r="A98" s="20" t="s">
        <v>149</v>
      </c>
      <c r="B98" s="23" t="s">
        <v>1</v>
      </c>
      <c r="C98" s="11" t="s">
        <v>150</v>
      </c>
      <c r="D98" s="7" t="s">
        <v>151</v>
      </c>
      <c r="E98" s="2">
        <v>44938</v>
      </c>
      <c r="F98" s="12" t="s">
        <v>470</v>
      </c>
      <c r="G98" s="13">
        <v>1</v>
      </c>
      <c r="H98" s="12" t="s">
        <v>152</v>
      </c>
      <c r="I98" s="3" t="s">
        <v>152</v>
      </c>
      <c r="J98" s="3"/>
      <c r="K98" s="3"/>
      <c r="L98" s="3"/>
      <c r="M98" s="2"/>
      <c r="N98" s="4"/>
      <c r="O98" s="26">
        <f t="shared" ref="O98" si="85">LEFT(I98,LEN(I98)-6)*1.35</f>
        <v>291.60000000000002</v>
      </c>
      <c r="P98" s="29">
        <v>370</v>
      </c>
      <c r="Q98" s="29">
        <v>0</v>
      </c>
      <c r="R98" s="29">
        <f t="shared" ref="R98" si="86">P98-Q98-S98</f>
        <v>0</v>
      </c>
      <c r="S98" s="32">
        <v>370</v>
      </c>
    </row>
    <row r="99" spans="1:19" ht="409.6" x14ac:dyDescent="0.25">
      <c r="A99" s="21"/>
      <c r="B99" s="24"/>
      <c r="C99" s="14">
        <v>44937</v>
      </c>
      <c r="D99" s="8" t="s">
        <v>153</v>
      </c>
      <c r="E99" s="3" t="s">
        <v>504</v>
      </c>
      <c r="F99" s="15"/>
      <c r="G99" s="16"/>
      <c r="H99" s="15"/>
      <c r="I99" s="3" t="s">
        <v>154</v>
      </c>
      <c r="J99" s="3"/>
      <c r="K99" s="3"/>
      <c r="L99" s="3"/>
      <c r="M99" s="2"/>
      <c r="N99" s="4"/>
      <c r="O99" s="27"/>
      <c r="P99" s="30"/>
      <c r="Q99" s="30"/>
      <c r="R99" s="30"/>
      <c r="S99" s="33"/>
    </row>
    <row r="100" spans="1:19" ht="15.75" customHeight="1" x14ac:dyDescent="0.25">
      <c r="A100" s="22"/>
      <c r="B100" s="25"/>
      <c r="C100" s="17"/>
      <c r="D100" s="9">
        <v>4005152</v>
      </c>
      <c r="E100" s="3"/>
      <c r="F100" s="18"/>
      <c r="G100" s="19"/>
      <c r="H100" s="18"/>
      <c r="I100" s="3"/>
      <c r="J100" s="3"/>
      <c r="K100" s="3"/>
      <c r="L100" s="3"/>
      <c r="M100" s="2"/>
      <c r="N100" s="4"/>
      <c r="O100" s="28"/>
      <c r="P100" s="31"/>
      <c r="Q100" s="31"/>
      <c r="R100" s="31"/>
      <c r="S100" s="34"/>
    </row>
    <row r="101" spans="1:19" ht="45.75" customHeight="1" x14ac:dyDescent="0.25">
      <c r="A101" s="20" t="s">
        <v>149</v>
      </c>
      <c r="B101" s="23" t="s">
        <v>1</v>
      </c>
      <c r="C101" s="11" t="s">
        <v>155</v>
      </c>
      <c r="D101" s="7" t="s">
        <v>36</v>
      </c>
      <c r="E101" s="2">
        <v>44938</v>
      </c>
      <c r="F101" s="12" t="s">
        <v>470</v>
      </c>
      <c r="G101" s="13">
        <v>1</v>
      </c>
      <c r="H101" s="12" t="s">
        <v>156</v>
      </c>
      <c r="I101" s="3" t="s">
        <v>156</v>
      </c>
      <c r="J101" s="3"/>
      <c r="K101" s="3"/>
      <c r="L101" s="3"/>
      <c r="M101" s="2"/>
      <c r="N101" s="4"/>
      <c r="O101" s="26">
        <f t="shared" ref="O101" si="87">LEFT(I101,LEN(I101)-6)*1.35</f>
        <v>6331.5</v>
      </c>
      <c r="P101" s="29">
        <v>6330</v>
      </c>
      <c r="Q101" s="29">
        <v>0</v>
      </c>
      <c r="R101" s="29">
        <f t="shared" ref="R101" si="88">P101-Q101-S101</f>
        <v>0</v>
      </c>
      <c r="S101" s="32">
        <v>6330</v>
      </c>
    </row>
    <row r="102" spans="1:19" ht="45.75" x14ac:dyDescent="0.25">
      <c r="A102" s="21"/>
      <c r="B102" s="24"/>
      <c r="C102" s="14">
        <v>44937</v>
      </c>
      <c r="D102" s="8" t="s">
        <v>60</v>
      </c>
      <c r="E102" s="3" t="s">
        <v>490</v>
      </c>
      <c r="F102" s="15"/>
      <c r="G102" s="16"/>
      <c r="H102" s="15"/>
      <c r="I102" s="3" t="s">
        <v>157</v>
      </c>
      <c r="J102" s="3"/>
      <c r="K102" s="3"/>
      <c r="L102" s="3"/>
      <c r="M102" s="2"/>
      <c r="N102" s="4"/>
      <c r="O102" s="27"/>
      <c r="P102" s="30"/>
      <c r="Q102" s="30"/>
      <c r="R102" s="30"/>
      <c r="S102" s="33"/>
    </row>
    <row r="103" spans="1:19" ht="15.75" customHeight="1" x14ac:dyDescent="0.25">
      <c r="A103" s="22"/>
      <c r="B103" s="25"/>
      <c r="C103" s="17"/>
      <c r="D103" s="9" t="s">
        <v>158</v>
      </c>
      <c r="E103" s="3"/>
      <c r="F103" s="18"/>
      <c r="G103" s="19"/>
      <c r="H103" s="18"/>
      <c r="I103" s="3"/>
      <c r="J103" s="3"/>
      <c r="K103" s="3"/>
      <c r="L103" s="3"/>
      <c r="M103" s="2"/>
      <c r="N103" s="4"/>
      <c r="O103" s="28"/>
      <c r="P103" s="31"/>
      <c r="Q103" s="31"/>
      <c r="R103" s="31"/>
      <c r="S103" s="34"/>
    </row>
    <row r="104" spans="1:19" ht="33" customHeight="1" x14ac:dyDescent="0.25">
      <c r="A104" s="20" t="s">
        <v>159</v>
      </c>
      <c r="B104" s="23" t="s">
        <v>1</v>
      </c>
      <c r="C104" s="11" t="s">
        <v>160</v>
      </c>
      <c r="D104" s="7" t="s">
        <v>161</v>
      </c>
      <c r="E104" s="2">
        <v>44938</v>
      </c>
      <c r="F104" s="12" t="s">
        <v>470</v>
      </c>
      <c r="G104" s="13">
        <v>1</v>
      </c>
      <c r="H104" s="12" t="s">
        <v>162</v>
      </c>
      <c r="I104" s="3" t="s">
        <v>162</v>
      </c>
      <c r="J104" s="3"/>
      <c r="K104" s="3"/>
      <c r="L104" s="3"/>
      <c r="M104" s="2"/>
      <c r="N104" s="4"/>
      <c r="O104" s="26">
        <f t="shared" ref="O104" si="89">LEFT(I104,LEN(I104)-6)*1.35</f>
        <v>394.20000000000005</v>
      </c>
      <c r="P104" s="29">
        <f t="shared" ref="P104" si="90">ROUNDUP(O104,-1)</f>
        <v>400</v>
      </c>
      <c r="Q104" s="29">
        <v>0</v>
      </c>
      <c r="R104" s="29">
        <f t="shared" ref="R104" si="91">P104-Q104-S104</f>
        <v>0</v>
      </c>
      <c r="S104" s="32">
        <v>400</v>
      </c>
    </row>
    <row r="105" spans="1:19" ht="45.75" x14ac:dyDescent="0.25">
      <c r="A105" s="21"/>
      <c r="B105" s="24"/>
      <c r="C105" s="14">
        <v>44937</v>
      </c>
      <c r="D105" s="8" t="s">
        <v>163</v>
      </c>
      <c r="E105" s="3" t="s">
        <v>495</v>
      </c>
      <c r="F105" s="15"/>
      <c r="G105" s="16"/>
      <c r="H105" s="15"/>
      <c r="I105" s="3" t="s">
        <v>164</v>
      </c>
      <c r="J105" s="3"/>
      <c r="K105" s="3"/>
      <c r="L105" s="3"/>
      <c r="M105" s="2"/>
      <c r="N105" s="4"/>
      <c r="O105" s="27"/>
      <c r="P105" s="30"/>
      <c r="Q105" s="30"/>
      <c r="R105" s="30"/>
      <c r="S105" s="33"/>
    </row>
    <row r="106" spans="1:19" ht="15.75" customHeight="1" x14ac:dyDescent="0.25">
      <c r="A106" s="22"/>
      <c r="B106" s="25"/>
      <c r="C106" s="17"/>
      <c r="D106" s="9" t="s">
        <v>165</v>
      </c>
      <c r="E106" s="3"/>
      <c r="F106" s="18"/>
      <c r="G106" s="19"/>
      <c r="H106" s="18"/>
      <c r="I106" s="3"/>
      <c r="J106" s="3"/>
      <c r="K106" s="3"/>
      <c r="L106" s="3"/>
      <c r="M106" s="2"/>
      <c r="N106" s="4"/>
      <c r="O106" s="28"/>
      <c r="P106" s="31"/>
      <c r="Q106" s="31"/>
      <c r="R106" s="31"/>
      <c r="S106" s="34"/>
    </row>
    <row r="107" spans="1:19" ht="33" customHeight="1" x14ac:dyDescent="0.25">
      <c r="A107" s="20" t="s">
        <v>166</v>
      </c>
      <c r="B107" s="23" t="s">
        <v>1</v>
      </c>
      <c r="C107" s="11" t="s">
        <v>167</v>
      </c>
      <c r="D107" s="7" t="s">
        <v>85</v>
      </c>
      <c r="E107" s="2">
        <v>44938</v>
      </c>
      <c r="F107" s="12" t="s">
        <v>470</v>
      </c>
      <c r="G107" s="13">
        <v>1</v>
      </c>
      <c r="H107" s="12" t="s">
        <v>168</v>
      </c>
      <c r="I107" s="3" t="s">
        <v>168</v>
      </c>
      <c r="J107" s="3"/>
      <c r="K107" s="3"/>
      <c r="L107" s="3"/>
      <c r="M107" s="2"/>
      <c r="N107" s="4"/>
      <c r="O107" s="26">
        <f t="shared" ref="O107" si="92">LEFT(I107,LEN(I107)-6)*1.35</f>
        <v>226.8</v>
      </c>
      <c r="P107" s="29">
        <f t="shared" ref="P107" si="93">ROUNDUP(O107,-1)</f>
        <v>230</v>
      </c>
      <c r="Q107" s="29">
        <v>0</v>
      </c>
      <c r="R107" s="29">
        <f t="shared" ref="R107" si="94">P107-Q107-S107</f>
        <v>0</v>
      </c>
      <c r="S107" s="32">
        <v>230</v>
      </c>
    </row>
    <row r="108" spans="1:19" ht="45.75" x14ac:dyDescent="0.25">
      <c r="A108" s="21"/>
      <c r="B108" s="24"/>
      <c r="C108" s="14">
        <v>44937</v>
      </c>
      <c r="D108" s="8" t="s">
        <v>19</v>
      </c>
      <c r="E108" s="3" t="s">
        <v>495</v>
      </c>
      <c r="F108" s="15"/>
      <c r="G108" s="16"/>
      <c r="H108" s="15"/>
      <c r="I108" s="3" t="s">
        <v>169</v>
      </c>
      <c r="J108" s="3"/>
      <c r="K108" s="3"/>
      <c r="L108" s="3"/>
      <c r="M108" s="2"/>
      <c r="N108" s="4"/>
      <c r="O108" s="27"/>
      <c r="P108" s="30"/>
      <c r="Q108" s="30"/>
      <c r="R108" s="30"/>
      <c r="S108" s="33"/>
    </row>
    <row r="109" spans="1:19" ht="15.75" customHeight="1" x14ac:dyDescent="0.25">
      <c r="A109" s="22"/>
      <c r="B109" s="25"/>
      <c r="C109" s="17"/>
      <c r="D109" s="9">
        <v>1106013221</v>
      </c>
      <c r="E109" s="3"/>
      <c r="F109" s="18"/>
      <c r="G109" s="19"/>
      <c r="H109" s="18"/>
      <c r="I109" s="3"/>
      <c r="J109" s="3"/>
      <c r="K109" s="3"/>
      <c r="L109" s="3"/>
      <c r="M109" s="2"/>
      <c r="N109" s="4"/>
      <c r="O109" s="28"/>
      <c r="P109" s="31"/>
      <c r="Q109" s="31"/>
      <c r="R109" s="31"/>
      <c r="S109" s="34"/>
    </row>
    <row r="110" spans="1:19" ht="45.75" x14ac:dyDescent="0.25">
      <c r="A110" s="20" t="s">
        <v>166</v>
      </c>
      <c r="B110" s="23" t="s">
        <v>1</v>
      </c>
      <c r="C110" s="11" t="s">
        <v>170</v>
      </c>
      <c r="D110" s="7" t="s">
        <v>80</v>
      </c>
      <c r="E110" s="2">
        <v>44942</v>
      </c>
      <c r="F110" s="12" t="s">
        <v>470</v>
      </c>
      <c r="G110" s="13">
        <v>1</v>
      </c>
      <c r="H110" s="12" t="s">
        <v>171</v>
      </c>
      <c r="I110" s="3" t="s">
        <v>171</v>
      </c>
      <c r="J110" s="3"/>
      <c r="K110" s="3"/>
      <c r="L110" s="3"/>
      <c r="M110" s="2"/>
      <c r="N110" s="4"/>
      <c r="O110" s="26">
        <f t="shared" ref="O110" si="95">LEFT(I110,LEN(I110)-6)*1.35</f>
        <v>3879.9</v>
      </c>
      <c r="P110" s="29">
        <v>3770</v>
      </c>
      <c r="Q110" s="29">
        <v>0</v>
      </c>
      <c r="R110" s="29">
        <f t="shared" ref="R110" si="96">P110-Q110-S110</f>
        <v>0</v>
      </c>
      <c r="S110" s="32">
        <v>3770</v>
      </c>
    </row>
    <row r="111" spans="1:19" ht="45.75" x14ac:dyDescent="0.25">
      <c r="A111" s="21"/>
      <c r="B111" s="24"/>
      <c r="C111" s="14">
        <v>44937</v>
      </c>
      <c r="D111" s="8" t="s">
        <v>172</v>
      </c>
      <c r="E111" s="3" t="s">
        <v>505</v>
      </c>
      <c r="F111" s="15"/>
      <c r="G111" s="16"/>
      <c r="H111" s="15"/>
      <c r="I111" s="3" t="s">
        <v>173</v>
      </c>
      <c r="J111" s="3"/>
      <c r="K111" s="3"/>
      <c r="L111" s="3"/>
      <c r="M111" s="2"/>
      <c r="N111" s="4"/>
      <c r="O111" s="27"/>
      <c r="P111" s="30"/>
      <c r="Q111" s="30"/>
      <c r="R111" s="30"/>
      <c r="S111" s="33"/>
    </row>
    <row r="112" spans="1:19" ht="15.75" customHeight="1" x14ac:dyDescent="0.25">
      <c r="A112" s="22"/>
      <c r="B112" s="25"/>
      <c r="C112" s="17"/>
      <c r="D112" s="9">
        <v>162613</v>
      </c>
      <c r="E112" s="3"/>
      <c r="F112" s="18"/>
      <c r="G112" s="19"/>
      <c r="H112" s="18"/>
      <c r="I112" s="3"/>
      <c r="J112" s="3"/>
      <c r="K112" s="3"/>
      <c r="L112" s="3"/>
      <c r="M112" s="2"/>
      <c r="N112" s="4"/>
      <c r="O112" s="28"/>
      <c r="P112" s="31"/>
      <c r="Q112" s="31"/>
      <c r="R112" s="31"/>
      <c r="S112" s="34"/>
    </row>
    <row r="113" spans="1:19" ht="45.75" customHeight="1" x14ac:dyDescent="0.25">
      <c r="A113" s="20" t="s">
        <v>174</v>
      </c>
      <c r="B113" s="23" t="s">
        <v>1</v>
      </c>
      <c r="C113" s="11" t="s">
        <v>175</v>
      </c>
      <c r="D113" s="7" t="s">
        <v>176</v>
      </c>
      <c r="E113" s="2">
        <v>44938</v>
      </c>
      <c r="F113" s="12" t="s">
        <v>470</v>
      </c>
      <c r="G113" s="13">
        <v>1</v>
      </c>
      <c r="H113" s="12" t="s">
        <v>177</v>
      </c>
      <c r="I113" s="3" t="s">
        <v>177</v>
      </c>
      <c r="J113" s="3"/>
      <c r="K113" s="3"/>
      <c r="L113" s="3"/>
      <c r="M113" s="2"/>
      <c r="N113" s="4"/>
      <c r="O113" s="26">
        <f t="shared" ref="O113" si="97">LEFT(I113,LEN(I113)-6)*1.35</f>
        <v>2744.55</v>
      </c>
      <c r="P113" s="29">
        <f t="shared" ref="P113" si="98">ROUNDUP(O113,-1)</f>
        <v>2750</v>
      </c>
      <c r="Q113" s="29">
        <v>0</v>
      </c>
      <c r="R113" s="29">
        <f t="shared" ref="R113" si="99">P113-Q113-S113</f>
        <v>0</v>
      </c>
      <c r="S113" s="32">
        <v>2750</v>
      </c>
    </row>
    <row r="114" spans="1:19" ht="45.75" x14ac:dyDescent="0.25">
      <c r="A114" s="21"/>
      <c r="B114" s="24"/>
      <c r="C114" s="14">
        <v>44937</v>
      </c>
      <c r="D114" s="8" t="s">
        <v>178</v>
      </c>
      <c r="E114" s="3" t="s">
        <v>495</v>
      </c>
      <c r="F114" s="15"/>
      <c r="G114" s="16"/>
      <c r="H114" s="15"/>
      <c r="I114" s="3" t="s">
        <v>179</v>
      </c>
      <c r="J114" s="3"/>
      <c r="K114" s="3"/>
      <c r="L114" s="3"/>
      <c r="M114" s="2"/>
      <c r="N114" s="4"/>
      <c r="O114" s="27"/>
      <c r="P114" s="30"/>
      <c r="Q114" s="30"/>
      <c r="R114" s="30"/>
      <c r="S114" s="33"/>
    </row>
    <row r="115" spans="1:19" ht="15.75" customHeight="1" x14ac:dyDescent="0.25">
      <c r="A115" s="22"/>
      <c r="B115" s="25"/>
      <c r="C115" s="17"/>
      <c r="D115" s="9" t="s">
        <v>180</v>
      </c>
      <c r="E115" s="3"/>
      <c r="F115" s="18"/>
      <c r="G115" s="19"/>
      <c r="H115" s="18"/>
      <c r="I115" s="3"/>
      <c r="J115" s="3"/>
      <c r="K115" s="3"/>
      <c r="L115" s="3"/>
      <c r="M115" s="2"/>
      <c r="N115" s="4"/>
      <c r="O115" s="28"/>
      <c r="P115" s="31"/>
      <c r="Q115" s="31"/>
      <c r="R115" s="31"/>
      <c r="S115" s="34"/>
    </row>
    <row r="116" spans="1:19" ht="33" customHeight="1" x14ac:dyDescent="0.25">
      <c r="A116" s="20" t="s">
        <v>174</v>
      </c>
      <c r="B116" s="23" t="s">
        <v>1</v>
      </c>
      <c r="C116" s="11" t="s">
        <v>181</v>
      </c>
      <c r="D116" s="7" t="s">
        <v>182</v>
      </c>
      <c r="E116" s="2">
        <v>44938</v>
      </c>
      <c r="F116" s="12" t="s">
        <v>470</v>
      </c>
      <c r="G116" s="13">
        <v>2</v>
      </c>
      <c r="H116" s="12" t="s">
        <v>506</v>
      </c>
      <c r="I116" s="3" t="s">
        <v>183</v>
      </c>
      <c r="J116" s="3"/>
      <c r="K116" s="3"/>
      <c r="L116" s="3"/>
      <c r="M116" s="2"/>
      <c r="N116" s="4"/>
      <c r="O116" s="26">
        <f t="shared" ref="O116" si="100">LEFT(I116,LEN(I116)-6)*1.35</f>
        <v>878.85</v>
      </c>
      <c r="P116" s="29">
        <f t="shared" ref="P116" si="101">ROUNDUP(O116,-1)</f>
        <v>880</v>
      </c>
      <c r="Q116" s="29">
        <v>0</v>
      </c>
      <c r="R116" s="29">
        <f t="shared" ref="R116" si="102">P116-Q116-S116</f>
        <v>0</v>
      </c>
      <c r="S116" s="32">
        <v>880</v>
      </c>
    </row>
    <row r="117" spans="1:19" ht="60.75" x14ac:dyDescent="0.25">
      <c r="A117" s="21"/>
      <c r="B117" s="24"/>
      <c r="C117" s="14">
        <v>44937</v>
      </c>
      <c r="D117" s="8" t="s">
        <v>184</v>
      </c>
      <c r="E117" s="3" t="s">
        <v>479</v>
      </c>
      <c r="F117" s="15"/>
      <c r="G117" s="16"/>
      <c r="H117" s="15"/>
      <c r="I117" s="3" t="s">
        <v>185</v>
      </c>
      <c r="J117" s="3"/>
      <c r="K117" s="3"/>
      <c r="L117" s="3"/>
      <c r="M117" s="2"/>
      <c r="N117" s="4"/>
      <c r="O117" s="27"/>
      <c r="P117" s="30"/>
      <c r="Q117" s="30"/>
      <c r="R117" s="30"/>
      <c r="S117" s="33"/>
    </row>
    <row r="118" spans="1:19" ht="15.75" customHeight="1" x14ac:dyDescent="0.25">
      <c r="A118" s="22"/>
      <c r="B118" s="25"/>
      <c r="C118" s="17"/>
      <c r="D118" s="9" t="s">
        <v>186</v>
      </c>
      <c r="E118" s="3"/>
      <c r="F118" s="18"/>
      <c r="G118" s="19"/>
      <c r="H118" s="18"/>
      <c r="I118" s="3"/>
      <c r="J118" s="3"/>
      <c r="K118" s="3"/>
      <c r="L118" s="3"/>
      <c r="M118" s="2"/>
      <c r="N118" s="4"/>
      <c r="O118" s="28"/>
      <c r="P118" s="31"/>
      <c r="Q118" s="31"/>
      <c r="R118" s="31"/>
      <c r="S118" s="34"/>
    </row>
    <row r="119" spans="1:19" ht="45.75" customHeight="1" x14ac:dyDescent="0.25">
      <c r="A119" s="20" t="s">
        <v>174</v>
      </c>
      <c r="B119" s="23" t="s">
        <v>1</v>
      </c>
      <c r="C119" s="11" t="s">
        <v>187</v>
      </c>
      <c r="D119" s="7" t="s">
        <v>188</v>
      </c>
      <c r="E119" s="2">
        <v>44938</v>
      </c>
      <c r="F119" s="12" t="s">
        <v>470</v>
      </c>
      <c r="G119" s="13">
        <v>8</v>
      </c>
      <c r="H119" s="12" t="s">
        <v>507</v>
      </c>
      <c r="I119" s="3" t="s">
        <v>189</v>
      </c>
      <c r="J119" s="3"/>
      <c r="K119" s="3"/>
      <c r="L119" s="3"/>
      <c r="M119" s="2"/>
      <c r="N119" s="4"/>
      <c r="O119" s="26">
        <f t="shared" ref="O119" si="103">LEFT(I119,LEN(I119)-6)*1.35</f>
        <v>2884.9500000000003</v>
      </c>
      <c r="P119" s="29">
        <f t="shared" ref="P119" si="104">ROUNDUP(O119,-1)</f>
        <v>2890</v>
      </c>
      <c r="Q119" s="29">
        <v>0</v>
      </c>
      <c r="R119" s="29">
        <f t="shared" ref="R119" si="105">P119-Q119-S119</f>
        <v>0</v>
      </c>
      <c r="S119" s="32">
        <v>2890</v>
      </c>
    </row>
    <row r="120" spans="1:19" ht="409.6" x14ac:dyDescent="0.25">
      <c r="A120" s="21"/>
      <c r="B120" s="24"/>
      <c r="C120" s="14">
        <v>44937</v>
      </c>
      <c r="D120" s="8" t="s">
        <v>190</v>
      </c>
      <c r="E120" s="3" t="s">
        <v>504</v>
      </c>
      <c r="F120" s="15"/>
      <c r="G120" s="16"/>
      <c r="H120" s="15"/>
      <c r="I120" s="3" t="s">
        <v>191</v>
      </c>
      <c r="J120" s="3"/>
      <c r="K120" s="3"/>
      <c r="L120" s="3"/>
      <c r="M120" s="2"/>
      <c r="N120" s="4"/>
      <c r="O120" s="27"/>
      <c r="P120" s="30"/>
      <c r="Q120" s="30"/>
      <c r="R120" s="30"/>
      <c r="S120" s="33"/>
    </row>
    <row r="121" spans="1:19" ht="15.75" customHeight="1" x14ac:dyDescent="0.25">
      <c r="A121" s="22"/>
      <c r="B121" s="25"/>
      <c r="C121" s="17"/>
      <c r="D121" s="9" t="s">
        <v>192</v>
      </c>
      <c r="E121" s="3"/>
      <c r="F121" s="18"/>
      <c r="G121" s="19"/>
      <c r="H121" s="18"/>
      <c r="I121" s="3"/>
      <c r="J121" s="3"/>
      <c r="K121" s="3"/>
      <c r="L121" s="3"/>
      <c r="M121" s="2"/>
      <c r="N121" s="4"/>
      <c r="O121" s="28"/>
      <c r="P121" s="31"/>
      <c r="Q121" s="31"/>
      <c r="R121" s="31"/>
      <c r="S121" s="34"/>
    </row>
    <row r="122" spans="1:19" ht="45.75" customHeight="1" x14ac:dyDescent="0.25">
      <c r="A122" s="20" t="s">
        <v>174</v>
      </c>
      <c r="B122" s="23" t="s">
        <v>1</v>
      </c>
      <c r="C122" s="11" t="s">
        <v>187</v>
      </c>
      <c r="D122" s="7" t="s">
        <v>193</v>
      </c>
      <c r="E122" s="2">
        <v>44938</v>
      </c>
      <c r="F122" s="12" t="s">
        <v>470</v>
      </c>
      <c r="G122" s="13">
        <v>16</v>
      </c>
      <c r="H122" s="12" t="s">
        <v>508</v>
      </c>
      <c r="I122" s="3" t="s">
        <v>194</v>
      </c>
      <c r="J122" s="3"/>
      <c r="K122" s="3"/>
      <c r="L122" s="3"/>
      <c r="M122" s="2"/>
      <c r="N122" s="4"/>
      <c r="O122" s="26">
        <f t="shared" ref="O122" si="106">LEFT(I122,LEN(I122)-6)*1.35</f>
        <v>2587.9500000000003</v>
      </c>
      <c r="P122" s="29">
        <f t="shared" ref="P122" si="107">ROUNDUP(O122,-1)</f>
        <v>2590</v>
      </c>
      <c r="Q122" s="29">
        <v>0</v>
      </c>
      <c r="R122" s="29">
        <f t="shared" ref="R122" si="108">P122-Q122-S122</f>
        <v>0</v>
      </c>
      <c r="S122" s="32">
        <v>2590</v>
      </c>
    </row>
    <row r="123" spans="1:19" ht="60.75" x14ac:dyDescent="0.25">
      <c r="A123" s="21"/>
      <c r="B123" s="24"/>
      <c r="C123" s="14">
        <v>44937</v>
      </c>
      <c r="D123" s="8" t="s">
        <v>184</v>
      </c>
      <c r="E123" s="3" t="s">
        <v>479</v>
      </c>
      <c r="F123" s="15"/>
      <c r="G123" s="16"/>
      <c r="H123" s="15"/>
      <c r="I123" s="3" t="s">
        <v>195</v>
      </c>
      <c r="J123" s="3"/>
      <c r="K123" s="3"/>
      <c r="L123" s="3"/>
      <c r="M123" s="2"/>
      <c r="N123" s="4"/>
      <c r="O123" s="27"/>
      <c r="P123" s="30"/>
      <c r="Q123" s="30"/>
      <c r="R123" s="30"/>
      <c r="S123" s="33"/>
    </row>
    <row r="124" spans="1:19" ht="15.75" customHeight="1" x14ac:dyDescent="0.25">
      <c r="A124" s="22"/>
      <c r="B124" s="25"/>
      <c r="C124" s="17"/>
      <c r="D124" s="9" t="s">
        <v>196</v>
      </c>
      <c r="E124" s="3"/>
      <c r="F124" s="18"/>
      <c r="G124" s="19"/>
      <c r="H124" s="18"/>
      <c r="I124" s="3"/>
      <c r="J124" s="3"/>
      <c r="K124" s="3"/>
      <c r="L124" s="3"/>
      <c r="M124" s="2"/>
      <c r="N124" s="4"/>
      <c r="O124" s="28"/>
      <c r="P124" s="31"/>
      <c r="Q124" s="31"/>
      <c r="R124" s="31"/>
      <c r="S124" s="34"/>
    </row>
    <row r="125" spans="1:19" ht="33" customHeight="1" x14ac:dyDescent="0.25">
      <c r="A125" s="20" t="s">
        <v>174</v>
      </c>
      <c r="B125" s="23" t="s">
        <v>1</v>
      </c>
      <c r="C125" s="11" t="s">
        <v>187</v>
      </c>
      <c r="D125" s="7" t="s">
        <v>197</v>
      </c>
      <c r="E125" s="2">
        <v>44938</v>
      </c>
      <c r="F125" s="12" t="s">
        <v>509</v>
      </c>
      <c r="G125" s="13">
        <v>1</v>
      </c>
      <c r="H125" s="12" t="s">
        <v>198</v>
      </c>
      <c r="I125" s="3" t="s">
        <v>198</v>
      </c>
      <c r="J125" s="3"/>
      <c r="K125" s="3"/>
      <c r="L125" s="3"/>
      <c r="M125" s="2"/>
      <c r="N125" s="4"/>
      <c r="O125" s="26">
        <f t="shared" ref="O125" si="109">LEFT(I125,LEN(I125)-6)*1.35</f>
        <v>210.60000000000002</v>
      </c>
      <c r="P125" s="29">
        <f t="shared" ref="P125" si="110">ROUNDUP(O125,-1)</f>
        <v>220</v>
      </c>
      <c r="Q125" s="29">
        <v>0</v>
      </c>
      <c r="R125" s="29">
        <f t="shared" ref="R125" si="111">P125-Q125-S125</f>
        <v>0</v>
      </c>
      <c r="S125" s="32">
        <v>220</v>
      </c>
    </row>
    <row r="126" spans="1:19" ht="135.75" x14ac:dyDescent="0.25">
      <c r="A126" s="21"/>
      <c r="B126" s="24"/>
      <c r="C126" s="14">
        <v>44937</v>
      </c>
      <c r="D126" s="8" t="s">
        <v>60</v>
      </c>
      <c r="E126" s="3" t="s">
        <v>510</v>
      </c>
      <c r="F126" s="15"/>
      <c r="G126" s="16"/>
      <c r="H126" s="15"/>
      <c r="I126" s="3" t="s">
        <v>199</v>
      </c>
      <c r="J126" s="3"/>
      <c r="K126" s="3"/>
      <c r="L126" s="3"/>
      <c r="M126" s="2"/>
      <c r="N126" s="4"/>
      <c r="O126" s="27"/>
      <c r="P126" s="30"/>
      <c r="Q126" s="30"/>
      <c r="R126" s="30"/>
      <c r="S126" s="33"/>
    </row>
    <row r="127" spans="1:19" ht="15.75" customHeight="1" x14ac:dyDescent="0.25">
      <c r="A127" s="22"/>
      <c r="B127" s="25"/>
      <c r="C127" s="17"/>
      <c r="D127" s="9" t="s">
        <v>200</v>
      </c>
      <c r="E127" s="3"/>
      <c r="F127" s="18"/>
      <c r="G127" s="19"/>
      <c r="H127" s="18"/>
      <c r="I127" s="3"/>
      <c r="J127" s="3"/>
      <c r="K127" s="3"/>
      <c r="L127" s="3"/>
      <c r="M127" s="2"/>
      <c r="N127" s="4"/>
      <c r="O127" s="28"/>
      <c r="P127" s="31"/>
      <c r="Q127" s="31"/>
      <c r="R127" s="31"/>
      <c r="S127" s="34"/>
    </row>
    <row r="128" spans="1:19" ht="33" customHeight="1" x14ac:dyDescent="0.25">
      <c r="A128" s="20" t="s">
        <v>174</v>
      </c>
      <c r="B128" s="23" t="s">
        <v>1</v>
      </c>
      <c r="C128" s="11" t="s">
        <v>187</v>
      </c>
      <c r="D128" s="7" t="s">
        <v>201</v>
      </c>
      <c r="E128" s="2">
        <v>44938</v>
      </c>
      <c r="F128" s="12" t="s">
        <v>470</v>
      </c>
      <c r="G128" s="13">
        <v>4</v>
      </c>
      <c r="H128" s="12" t="s">
        <v>511</v>
      </c>
      <c r="I128" s="3" t="s">
        <v>202</v>
      </c>
      <c r="J128" s="3"/>
      <c r="K128" s="3"/>
      <c r="L128" s="3"/>
      <c r="M128" s="2"/>
      <c r="N128" s="4"/>
      <c r="O128" s="26">
        <f t="shared" ref="O128" si="112">LEFT(I128,LEN(I128)-6)*1.35</f>
        <v>1277.1000000000001</v>
      </c>
      <c r="P128" s="29">
        <f t="shared" ref="P128" si="113">ROUNDUP(O128,-1)</f>
        <v>1280</v>
      </c>
      <c r="Q128" s="29">
        <v>0</v>
      </c>
      <c r="R128" s="29">
        <f t="shared" ref="R128" si="114">P128-Q128-S128</f>
        <v>0</v>
      </c>
      <c r="S128" s="32">
        <v>1280</v>
      </c>
    </row>
    <row r="129" spans="1:19" ht="60.75" x14ac:dyDescent="0.25">
      <c r="A129" s="21"/>
      <c r="B129" s="24"/>
      <c r="C129" s="14">
        <v>44937</v>
      </c>
      <c r="D129" s="8" t="s">
        <v>203</v>
      </c>
      <c r="E129" s="3" t="s">
        <v>479</v>
      </c>
      <c r="F129" s="15"/>
      <c r="G129" s="16"/>
      <c r="H129" s="15"/>
      <c r="I129" s="3" t="s">
        <v>204</v>
      </c>
      <c r="J129" s="3"/>
      <c r="K129" s="3"/>
      <c r="L129" s="3"/>
      <c r="M129" s="2"/>
      <c r="N129" s="4"/>
      <c r="O129" s="27"/>
      <c r="P129" s="30"/>
      <c r="Q129" s="30"/>
      <c r="R129" s="30"/>
      <c r="S129" s="33"/>
    </row>
    <row r="130" spans="1:19" ht="15.75" customHeight="1" x14ac:dyDescent="0.25">
      <c r="A130" s="22"/>
      <c r="B130" s="25"/>
      <c r="C130" s="17"/>
      <c r="D130" s="9" t="s">
        <v>205</v>
      </c>
      <c r="E130" s="3"/>
      <c r="F130" s="18"/>
      <c r="G130" s="19"/>
      <c r="H130" s="18"/>
      <c r="I130" s="3"/>
      <c r="J130" s="3"/>
      <c r="K130" s="3"/>
      <c r="L130" s="3"/>
      <c r="M130" s="2"/>
      <c r="N130" s="4"/>
      <c r="O130" s="28"/>
      <c r="P130" s="31"/>
      <c r="Q130" s="31"/>
      <c r="R130" s="31"/>
      <c r="S130" s="34"/>
    </row>
    <row r="131" spans="1:19" ht="33" customHeight="1" x14ac:dyDescent="0.25">
      <c r="A131" s="20" t="s">
        <v>206</v>
      </c>
      <c r="B131" s="23" t="s">
        <v>1</v>
      </c>
      <c r="C131" s="11" t="s">
        <v>207</v>
      </c>
      <c r="D131" s="7" t="s">
        <v>208</v>
      </c>
      <c r="E131" s="2">
        <v>44938</v>
      </c>
      <c r="F131" s="12" t="s">
        <v>470</v>
      </c>
      <c r="G131" s="13">
        <v>1</v>
      </c>
      <c r="H131" s="12" t="s">
        <v>209</v>
      </c>
      <c r="I131" s="3" t="s">
        <v>209</v>
      </c>
      <c r="J131" s="3"/>
      <c r="K131" s="3"/>
      <c r="L131" s="3"/>
      <c r="M131" s="2"/>
      <c r="N131" s="4"/>
      <c r="O131" s="26">
        <f t="shared" ref="O131" si="115">LEFT(I131,LEN(I131)-6)*1.35</f>
        <v>785.7</v>
      </c>
      <c r="P131" s="29">
        <v>780</v>
      </c>
      <c r="Q131" s="29">
        <v>0</v>
      </c>
      <c r="R131" s="29">
        <f t="shared" ref="R131" si="116">P131-Q131-S131</f>
        <v>0</v>
      </c>
      <c r="S131" s="32">
        <v>780</v>
      </c>
    </row>
    <row r="132" spans="1:19" ht="60.75" x14ac:dyDescent="0.25">
      <c r="A132" s="21"/>
      <c r="B132" s="24"/>
      <c r="C132" s="14">
        <v>44937</v>
      </c>
      <c r="D132" s="8" t="s">
        <v>184</v>
      </c>
      <c r="E132" s="3" t="s">
        <v>479</v>
      </c>
      <c r="F132" s="15"/>
      <c r="G132" s="16"/>
      <c r="H132" s="15"/>
      <c r="I132" s="3" t="s">
        <v>210</v>
      </c>
      <c r="J132" s="3"/>
      <c r="K132" s="3"/>
      <c r="L132" s="3"/>
      <c r="M132" s="2"/>
      <c r="N132" s="4"/>
      <c r="O132" s="27"/>
      <c r="P132" s="30"/>
      <c r="Q132" s="30"/>
      <c r="R132" s="30"/>
      <c r="S132" s="33"/>
    </row>
    <row r="133" spans="1:19" ht="15.75" customHeight="1" x14ac:dyDescent="0.25">
      <c r="A133" s="22"/>
      <c r="B133" s="25"/>
      <c r="C133" s="17"/>
      <c r="D133" s="9">
        <v>364670</v>
      </c>
      <c r="E133" s="3"/>
      <c r="F133" s="18"/>
      <c r="G133" s="19"/>
      <c r="H133" s="18"/>
      <c r="I133" s="3"/>
      <c r="J133" s="3"/>
      <c r="K133" s="3"/>
      <c r="L133" s="3"/>
      <c r="M133" s="2"/>
      <c r="N133" s="4"/>
      <c r="O133" s="28"/>
      <c r="P133" s="31"/>
      <c r="Q133" s="31"/>
      <c r="R133" s="31"/>
      <c r="S133" s="34"/>
    </row>
    <row r="134" spans="1:19" ht="33" customHeight="1" x14ac:dyDescent="0.25">
      <c r="A134" s="20" t="s">
        <v>211</v>
      </c>
      <c r="B134" s="23" t="s">
        <v>1</v>
      </c>
      <c r="C134" s="11" t="s">
        <v>212</v>
      </c>
      <c r="D134" s="7" t="s">
        <v>85</v>
      </c>
      <c r="E134" s="2">
        <v>44939</v>
      </c>
      <c r="F134" s="12" t="s">
        <v>470</v>
      </c>
      <c r="G134" s="13">
        <v>1</v>
      </c>
      <c r="H134" s="12" t="s">
        <v>213</v>
      </c>
      <c r="I134" s="3" t="s">
        <v>213</v>
      </c>
      <c r="J134" s="3"/>
      <c r="K134" s="3"/>
      <c r="L134" s="3"/>
      <c r="M134" s="2"/>
      <c r="N134" s="4"/>
      <c r="O134" s="26">
        <f t="shared" ref="O134" si="117">LEFT(I134,LEN(I134)-6)*1.35</f>
        <v>205.20000000000002</v>
      </c>
      <c r="P134" s="29">
        <v>220</v>
      </c>
      <c r="Q134" s="29">
        <v>0</v>
      </c>
      <c r="R134" s="29">
        <f t="shared" ref="R134" si="118">P134-Q134-S134</f>
        <v>0</v>
      </c>
      <c r="S134" s="32">
        <v>220</v>
      </c>
    </row>
    <row r="135" spans="1:19" ht="45.75" x14ac:dyDescent="0.25">
      <c r="A135" s="21"/>
      <c r="B135" s="24"/>
      <c r="C135" s="14">
        <v>44938</v>
      </c>
      <c r="D135" s="8" t="s">
        <v>214</v>
      </c>
      <c r="E135" s="3" t="s">
        <v>495</v>
      </c>
      <c r="F135" s="15"/>
      <c r="G135" s="16"/>
      <c r="H135" s="15"/>
      <c r="I135" s="3" t="s">
        <v>215</v>
      </c>
      <c r="J135" s="3"/>
      <c r="K135" s="3"/>
      <c r="L135" s="3"/>
      <c r="M135" s="2"/>
      <c r="N135" s="4"/>
      <c r="O135" s="27"/>
      <c r="P135" s="30"/>
      <c r="Q135" s="30"/>
      <c r="R135" s="30"/>
      <c r="S135" s="33"/>
    </row>
    <row r="136" spans="1:19" ht="15.75" customHeight="1" x14ac:dyDescent="0.25">
      <c r="A136" s="22"/>
      <c r="B136" s="25"/>
      <c r="C136" s="17"/>
      <c r="D136" s="9" t="s">
        <v>216</v>
      </c>
      <c r="E136" s="3"/>
      <c r="F136" s="18"/>
      <c r="G136" s="19"/>
      <c r="H136" s="18"/>
      <c r="I136" s="3"/>
      <c r="J136" s="3"/>
      <c r="K136" s="3"/>
      <c r="L136" s="3"/>
      <c r="M136" s="2"/>
      <c r="N136" s="4"/>
      <c r="O136" s="28"/>
      <c r="P136" s="31"/>
      <c r="Q136" s="31"/>
      <c r="R136" s="31"/>
      <c r="S136" s="34"/>
    </row>
    <row r="137" spans="1:19" ht="45.75" customHeight="1" x14ac:dyDescent="0.25">
      <c r="A137" s="20" t="s">
        <v>217</v>
      </c>
      <c r="B137" s="23" t="s">
        <v>1</v>
      </c>
      <c r="C137" s="11" t="s">
        <v>218</v>
      </c>
      <c r="D137" s="7" t="s">
        <v>219</v>
      </c>
      <c r="E137" s="2">
        <v>44943</v>
      </c>
      <c r="F137" s="12" t="s">
        <v>470</v>
      </c>
      <c r="G137" s="13">
        <v>1</v>
      </c>
      <c r="H137" s="12" t="s">
        <v>220</v>
      </c>
      <c r="I137" s="3" t="s">
        <v>220</v>
      </c>
      <c r="J137" s="3"/>
      <c r="K137" s="3"/>
      <c r="L137" s="3"/>
      <c r="M137" s="2"/>
      <c r="N137" s="4"/>
      <c r="O137" s="26">
        <f t="shared" ref="O137" si="119">LEFT(I137,LEN(I137)-6)*1.35</f>
        <v>3763.8</v>
      </c>
      <c r="P137" s="29">
        <f t="shared" ref="P137" si="120">ROUNDUP(O137,-1)</f>
        <v>3770</v>
      </c>
      <c r="Q137" s="29">
        <v>0</v>
      </c>
      <c r="R137" s="29">
        <f t="shared" ref="R137" si="121">P137-Q137-S137</f>
        <v>0</v>
      </c>
      <c r="S137" s="32">
        <v>3770</v>
      </c>
    </row>
    <row r="138" spans="1:19" ht="45.75" x14ac:dyDescent="0.25">
      <c r="A138" s="21"/>
      <c r="B138" s="24"/>
      <c r="C138" s="14">
        <v>44938</v>
      </c>
      <c r="D138" s="8" t="s">
        <v>221</v>
      </c>
      <c r="E138" s="3" t="s">
        <v>501</v>
      </c>
      <c r="F138" s="15"/>
      <c r="G138" s="16"/>
      <c r="H138" s="15"/>
      <c r="I138" s="3" t="s">
        <v>222</v>
      </c>
      <c r="J138" s="3"/>
      <c r="K138" s="3"/>
      <c r="L138" s="3"/>
      <c r="M138" s="2"/>
      <c r="N138" s="4"/>
      <c r="O138" s="27"/>
      <c r="P138" s="30"/>
      <c r="Q138" s="30"/>
      <c r="R138" s="30"/>
      <c r="S138" s="33"/>
    </row>
    <row r="139" spans="1:19" ht="15.75" customHeight="1" x14ac:dyDescent="0.25">
      <c r="A139" s="22"/>
      <c r="B139" s="25"/>
      <c r="C139" s="17"/>
      <c r="D139" s="9" t="s">
        <v>223</v>
      </c>
      <c r="E139" s="3"/>
      <c r="F139" s="18"/>
      <c r="G139" s="19"/>
      <c r="H139" s="18"/>
      <c r="I139" s="3"/>
      <c r="J139" s="3"/>
      <c r="K139" s="3"/>
      <c r="L139" s="3"/>
      <c r="M139" s="2"/>
      <c r="N139" s="4"/>
      <c r="O139" s="28"/>
      <c r="P139" s="31"/>
      <c r="Q139" s="31"/>
      <c r="R139" s="31"/>
      <c r="S139" s="34"/>
    </row>
    <row r="140" spans="1:19" ht="45.75" x14ac:dyDescent="0.25">
      <c r="A140" s="20" t="s">
        <v>224</v>
      </c>
      <c r="B140" s="23" t="s">
        <v>1</v>
      </c>
      <c r="C140" s="11" t="s">
        <v>225</v>
      </c>
      <c r="D140" s="7" t="s">
        <v>226</v>
      </c>
      <c r="E140" s="2">
        <v>44942</v>
      </c>
      <c r="F140" s="12" t="s">
        <v>470</v>
      </c>
      <c r="G140" s="13">
        <v>2</v>
      </c>
      <c r="H140" s="12" t="s">
        <v>512</v>
      </c>
      <c r="I140" s="3" t="s">
        <v>227</v>
      </c>
      <c r="J140" s="3"/>
      <c r="K140" s="3"/>
      <c r="L140" s="3"/>
      <c r="M140" s="2"/>
      <c r="N140" s="4"/>
      <c r="O140" s="26">
        <f t="shared" ref="O140" si="122">LEFT(I140,LEN(I140)-6)*1.35</f>
        <v>11406.150000000001</v>
      </c>
      <c r="P140" s="29">
        <v>11400</v>
      </c>
      <c r="Q140" s="29">
        <v>0</v>
      </c>
      <c r="R140" s="29">
        <f t="shared" ref="R140" si="123">P140-Q140-S140</f>
        <v>0</v>
      </c>
      <c r="S140" s="32">
        <v>11400</v>
      </c>
    </row>
    <row r="141" spans="1:19" ht="409.6" x14ac:dyDescent="0.25">
      <c r="A141" s="21"/>
      <c r="B141" s="24"/>
      <c r="C141" s="14">
        <v>44938</v>
      </c>
      <c r="D141" s="8" t="s">
        <v>38</v>
      </c>
      <c r="E141" s="3" t="s">
        <v>513</v>
      </c>
      <c r="F141" s="15"/>
      <c r="G141" s="16"/>
      <c r="H141" s="15"/>
      <c r="I141" s="3" t="s">
        <v>228</v>
      </c>
      <c r="J141" s="3"/>
      <c r="K141" s="3"/>
      <c r="L141" s="3"/>
      <c r="M141" s="2"/>
      <c r="N141" s="4"/>
      <c r="O141" s="27"/>
      <c r="P141" s="30"/>
      <c r="Q141" s="30"/>
      <c r="R141" s="30"/>
      <c r="S141" s="33"/>
    </row>
    <row r="142" spans="1:19" ht="15.75" customHeight="1" x14ac:dyDescent="0.25">
      <c r="A142" s="22"/>
      <c r="B142" s="25"/>
      <c r="C142" s="17"/>
      <c r="D142" s="9" t="s">
        <v>229</v>
      </c>
      <c r="E142" s="3"/>
      <c r="F142" s="18"/>
      <c r="G142" s="19"/>
      <c r="H142" s="18"/>
      <c r="I142" s="3"/>
      <c r="J142" s="3"/>
      <c r="K142" s="3"/>
      <c r="L142" s="3"/>
      <c r="M142" s="2"/>
      <c r="N142" s="4"/>
      <c r="O142" s="28"/>
      <c r="P142" s="31"/>
      <c r="Q142" s="31"/>
      <c r="R142" s="31"/>
      <c r="S142" s="34"/>
    </row>
    <row r="143" spans="1:19" ht="33" customHeight="1" x14ac:dyDescent="0.25">
      <c r="A143" s="20" t="s">
        <v>230</v>
      </c>
      <c r="B143" s="23" t="s">
        <v>1</v>
      </c>
      <c r="C143" s="11" t="s">
        <v>231</v>
      </c>
      <c r="D143" s="7" t="s">
        <v>232</v>
      </c>
      <c r="E143" s="2">
        <v>44939</v>
      </c>
      <c r="F143" s="12" t="s">
        <v>470</v>
      </c>
      <c r="G143" s="13">
        <v>4</v>
      </c>
      <c r="H143" s="12" t="s">
        <v>514</v>
      </c>
      <c r="I143" s="3" t="s">
        <v>233</v>
      </c>
      <c r="J143" s="3"/>
      <c r="K143" s="3"/>
      <c r="L143" s="3"/>
      <c r="M143" s="2"/>
      <c r="N143" s="4"/>
      <c r="O143" s="26">
        <f t="shared" ref="O143" si="124">LEFT(I143,LEN(I143)-6)*1.35</f>
        <v>1.35</v>
      </c>
      <c r="P143" s="29">
        <v>2160</v>
      </c>
      <c r="Q143" s="29">
        <v>0</v>
      </c>
      <c r="R143" s="29">
        <f t="shared" ref="R143" si="125">P143-Q143-S143</f>
        <v>0</v>
      </c>
      <c r="S143" s="32">
        <v>2160</v>
      </c>
    </row>
    <row r="144" spans="1:19" ht="45.75" x14ac:dyDescent="0.25">
      <c r="A144" s="21"/>
      <c r="B144" s="24"/>
      <c r="C144" s="14">
        <v>44938</v>
      </c>
      <c r="D144" s="8" t="s">
        <v>234</v>
      </c>
      <c r="E144" s="3" t="s">
        <v>495</v>
      </c>
      <c r="F144" s="15"/>
      <c r="G144" s="16"/>
      <c r="H144" s="15"/>
      <c r="I144" s="3" t="s">
        <v>235</v>
      </c>
      <c r="J144" s="3"/>
      <c r="K144" s="3"/>
      <c r="L144" s="3"/>
      <c r="M144" s="2"/>
      <c r="N144" s="4"/>
      <c r="O144" s="27"/>
      <c r="P144" s="30"/>
      <c r="Q144" s="30"/>
      <c r="R144" s="30"/>
      <c r="S144" s="33"/>
    </row>
    <row r="145" spans="1:19" ht="15.75" customHeight="1" x14ac:dyDescent="0.25">
      <c r="A145" s="22"/>
      <c r="B145" s="25"/>
      <c r="C145" s="17"/>
      <c r="D145" s="9">
        <v>7553</v>
      </c>
      <c r="E145" s="3"/>
      <c r="F145" s="18"/>
      <c r="G145" s="19"/>
      <c r="H145" s="18"/>
      <c r="I145" s="3"/>
      <c r="J145" s="3"/>
      <c r="K145" s="3"/>
      <c r="L145" s="3"/>
      <c r="M145" s="2"/>
      <c r="N145" s="4"/>
      <c r="O145" s="28"/>
      <c r="P145" s="31"/>
      <c r="Q145" s="31"/>
      <c r="R145" s="31"/>
      <c r="S145" s="34"/>
    </row>
    <row r="146" spans="1:19" ht="33" customHeight="1" x14ac:dyDescent="0.25">
      <c r="A146" s="20" t="s">
        <v>230</v>
      </c>
      <c r="B146" s="23" t="s">
        <v>1</v>
      </c>
      <c r="C146" s="11" t="s">
        <v>231</v>
      </c>
      <c r="D146" s="7" t="s">
        <v>236</v>
      </c>
      <c r="E146" s="2">
        <v>44939</v>
      </c>
      <c r="F146" s="12" t="s">
        <v>470</v>
      </c>
      <c r="G146" s="13">
        <v>1</v>
      </c>
      <c r="H146" s="12" t="s">
        <v>237</v>
      </c>
      <c r="I146" s="3" t="s">
        <v>237</v>
      </c>
      <c r="J146" s="3"/>
      <c r="K146" s="3"/>
      <c r="L146" s="3"/>
      <c r="M146" s="2"/>
      <c r="N146" s="4"/>
      <c r="O146" s="26">
        <f t="shared" ref="O146" si="126">LEFT(I146,LEN(I146)-6)*1.35</f>
        <v>1321.65</v>
      </c>
      <c r="P146" s="29">
        <f t="shared" ref="P146" si="127">ROUNDUP(O146,-1)</f>
        <v>1330</v>
      </c>
      <c r="Q146" s="29">
        <v>0</v>
      </c>
      <c r="R146" s="29">
        <f t="shared" ref="R146" si="128">P146-Q146-S146</f>
        <v>0</v>
      </c>
      <c r="S146" s="32">
        <v>1330</v>
      </c>
    </row>
    <row r="147" spans="1:19" ht="60.75" x14ac:dyDescent="0.25">
      <c r="A147" s="21"/>
      <c r="B147" s="24"/>
      <c r="C147" s="14">
        <v>44938</v>
      </c>
      <c r="D147" s="8" t="s">
        <v>178</v>
      </c>
      <c r="E147" s="3" t="s">
        <v>479</v>
      </c>
      <c r="F147" s="15"/>
      <c r="G147" s="16"/>
      <c r="H147" s="15"/>
      <c r="I147" s="3" t="s">
        <v>238</v>
      </c>
      <c r="J147" s="3"/>
      <c r="K147" s="3"/>
      <c r="L147" s="3"/>
      <c r="M147" s="2"/>
      <c r="N147" s="4"/>
      <c r="O147" s="27"/>
      <c r="P147" s="30"/>
      <c r="Q147" s="30"/>
      <c r="R147" s="30"/>
      <c r="S147" s="33"/>
    </row>
    <row r="148" spans="1:19" ht="15.75" customHeight="1" x14ac:dyDescent="0.25">
      <c r="A148" s="22"/>
      <c r="B148" s="25"/>
      <c r="C148" s="17"/>
      <c r="D148" s="9" t="s">
        <v>239</v>
      </c>
      <c r="E148" s="3"/>
      <c r="F148" s="18"/>
      <c r="G148" s="19"/>
      <c r="H148" s="18"/>
      <c r="I148" s="3"/>
      <c r="J148" s="3"/>
      <c r="K148" s="3"/>
      <c r="L148" s="3"/>
      <c r="M148" s="2"/>
      <c r="N148" s="4"/>
      <c r="O148" s="28"/>
      <c r="P148" s="31"/>
      <c r="Q148" s="31"/>
      <c r="R148" s="31"/>
      <c r="S148" s="34"/>
    </row>
    <row r="149" spans="1:19" ht="45.75" x14ac:dyDescent="0.25">
      <c r="A149" s="20" t="s">
        <v>230</v>
      </c>
      <c r="B149" s="23" t="s">
        <v>1</v>
      </c>
      <c r="C149" s="11" t="s">
        <v>231</v>
      </c>
      <c r="D149" s="7" t="s">
        <v>126</v>
      </c>
      <c r="E149" s="2">
        <v>44939</v>
      </c>
      <c r="F149" s="12" t="s">
        <v>470</v>
      </c>
      <c r="G149" s="13">
        <v>1</v>
      </c>
      <c r="H149" s="12" t="s">
        <v>240</v>
      </c>
      <c r="I149" s="3" t="s">
        <v>240</v>
      </c>
      <c r="J149" s="3"/>
      <c r="K149" s="3"/>
      <c r="L149" s="3"/>
      <c r="M149" s="2"/>
      <c r="N149" s="4"/>
      <c r="O149" s="26">
        <f t="shared" ref="O149" si="129">LEFT(I149,LEN(I149)-6)*1.35</f>
        <v>2354.4</v>
      </c>
      <c r="P149" s="29">
        <f t="shared" ref="P149" si="130">ROUNDUP(O149,-1)</f>
        <v>2360</v>
      </c>
      <c r="Q149" s="29">
        <v>0</v>
      </c>
      <c r="R149" s="29">
        <f t="shared" ref="R149" si="131">P149-Q149-S149</f>
        <v>0</v>
      </c>
      <c r="S149" s="32">
        <v>2360</v>
      </c>
    </row>
    <row r="150" spans="1:19" ht="45.75" x14ac:dyDescent="0.25">
      <c r="A150" s="21"/>
      <c r="B150" s="24"/>
      <c r="C150" s="14">
        <v>44938</v>
      </c>
      <c r="D150" s="8" t="s">
        <v>128</v>
      </c>
      <c r="E150" s="3" t="s">
        <v>495</v>
      </c>
      <c r="F150" s="15"/>
      <c r="G150" s="16"/>
      <c r="H150" s="15"/>
      <c r="I150" s="3" t="s">
        <v>241</v>
      </c>
      <c r="J150" s="3"/>
      <c r="K150" s="3"/>
      <c r="L150" s="3"/>
      <c r="M150" s="2"/>
      <c r="N150" s="4"/>
      <c r="O150" s="27"/>
      <c r="P150" s="30"/>
      <c r="Q150" s="30"/>
      <c r="R150" s="30"/>
      <c r="S150" s="33"/>
    </row>
    <row r="151" spans="1:19" ht="15.75" customHeight="1" x14ac:dyDescent="0.25">
      <c r="A151" s="22"/>
      <c r="B151" s="25"/>
      <c r="C151" s="17"/>
      <c r="D151" s="9">
        <v>861012</v>
      </c>
      <c r="E151" s="3"/>
      <c r="F151" s="18"/>
      <c r="G151" s="19"/>
      <c r="H151" s="18"/>
      <c r="I151" s="3"/>
      <c r="J151" s="3"/>
      <c r="K151" s="3"/>
      <c r="L151" s="3"/>
      <c r="M151" s="2"/>
      <c r="N151" s="4"/>
      <c r="O151" s="28"/>
      <c r="P151" s="31"/>
      <c r="Q151" s="31"/>
      <c r="R151" s="31"/>
      <c r="S151" s="34"/>
    </row>
    <row r="152" spans="1:19" ht="45.75" x14ac:dyDescent="0.25">
      <c r="A152" s="20" t="s">
        <v>242</v>
      </c>
      <c r="B152" s="23" t="s">
        <v>1</v>
      </c>
      <c r="C152" s="11" t="s">
        <v>243</v>
      </c>
      <c r="D152" s="7" t="s">
        <v>244</v>
      </c>
      <c r="E152" s="2">
        <v>44942</v>
      </c>
      <c r="F152" s="12" t="s">
        <v>470</v>
      </c>
      <c r="G152" s="13">
        <v>1</v>
      </c>
      <c r="H152" s="12" t="s">
        <v>245</v>
      </c>
      <c r="I152" s="3" t="s">
        <v>245</v>
      </c>
      <c r="J152" s="3"/>
      <c r="K152" s="3"/>
      <c r="L152" s="3"/>
      <c r="M152" s="2"/>
      <c r="N152" s="4"/>
      <c r="O152" s="26">
        <f t="shared" ref="O152" si="132">LEFT(I152,LEN(I152)-6)*1.35</f>
        <v>13286.7</v>
      </c>
      <c r="P152" s="29">
        <f t="shared" ref="P152" si="133">ROUNDUP(O152,-1)</f>
        <v>13290</v>
      </c>
      <c r="Q152" s="29">
        <v>0</v>
      </c>
      <c r="R152" s="29">
        <f t="shared" ref="R152" si="134">P152-Q152-S152</f>
        <v>0</v>
      </c>
      <c r="S152" s="32">
        <v>13290</v>
      </c>
    </row>
    <row r="153" spans="1:19" ht="135.75" x14ac:dyDescent="0.25">
      <c r="A153" s="21"/>
      <c r="B153" s="24"/>
      <c r="C153" s="14">
        <v>44939</v>
      </c>
      <c r="D153" s="8" t="s">
        <v>246</v>
      </c>
      <c r="E153" s="3" t="s">
        <v>510</v>
      </c>
      <c r="F153" s="15"/>
      <c r="G153" s="16"/>
      <c r="H153" s="15"/>
      <c r="I153" s="3" t="s">
        <v>247</v>
      </c>
      <c r="J153" s="3"/>
      <c r="K153" s="3"/>
      <c r="L153" s="3"/>
      <c r="M153" s="2"/>
      <c r="N153" s="4"/>
      <c r="O153" s="27"/>
      <c r="P153" s="30"/>
      <c r="Q153" s="30"/>
      <c r="R153" s="30"/>
      <c r="S153" s="33"/>
    </row>
    <row r="154" spans="1:19" ht="15.75" customHeight="1" x14ac:dyDescent="0.25">
      <c r="A154" s="22"/>
      <c r="B154" s="25"/>
      <c r="C154" s="17"/>
      <c r="D154" s="9">
        <v>21100100501600</v>
      </c>
      <c r="E154" s="3"/>
      <c r="F154" s="18"/>
      <c r="G154" s="19"/>
      <c r="H154" s="18"/>
      <c r="I154" s="3"/>
      <c r="J154" s="3"/>
      <c r="K154" s="3"/>
      <c r="L154" s="3"/>
      <c r="M154" s="2"/>
      <c r="N154" s="4"/>
      <c r="O154" s="28"/>
      <c r="P154" s="31"/>
      <c r="Q154" s="31"/>
      <c r="R154" s="31"/>
      <c r="S154" s="34"/>
    </row>
    <row r="155" spans="1:19" ht="45.75" x14ac:dyDescent="0.25">
      <c r="A155" s="20" t="s">
        <v>242</v>
      </c>
      <c r="B155" s="23" t="s">
        <v>1</v>
      </c>
      <c r="C155" s="11" t="s">
        <v>243</v>
      </c>
      <c r="D155" s="7" t="s">
        <v>248</v>
      </c>
      <c r="E155" s="2">
        <v>44942</v>
      </c>
      <c r="F155" s="12" t="s">
        <v>470</v>
      </c>
      <c r="G155" s="13">
        <v>1</v>
      </c>
      <c r="H155" s="12" t="s">
        <v>249</v>
      </c>
      <c r="I155" s="3" t="s">
        <v>249</v>
      </c>
      <c r="J155" s="3"/>
      <c r="K155" s="3"/>
      <c r="L155" s="3"/>
      <c r="M155" s="2"/>
      <c r="N155" s="4"/>
      <c r="O155" s="26">
        <f t="shared" ref="O155" si="135">LEFT(I155,LEN(I155)-6)*1.35</f>
        <v>2160</v>
      </c>
      <c r="P155" s="29">
        <f t="shared" ref="P155" si="136">ROUNDUP(O155,-1)</f>
        <v>2160</v>
      </c>
      <c r="Q155" s="29">
        <v>0</v>
      </c>
      <c r="R155" s="29">
        <f t="shared" ref="R155" si="137">P155-Q155-S155</f>
        <v>0</v>
      </c>
      <c r="S155" s="32">
        <v>2160</v>
      </c>
    </row>
    <row r="156" spans="1:19" ht="60.75" x14ac:dyDescent="0.25">
      <c r="A156" s="21"/>
      <c r="B156" s="24"/>
      <c r="C156" s="14">
        <v>44939</v>
      </c>
      <c r="D156" s="8" t="s">
        <v>250</v>
      </c>
      <c r="E156" s="3" t="s">
        <v>479</v>
      </c>
      <c r="F156" s="15"/>
      <c r="G156" s="16"/>
      <c r="H156" s="15"/>
      <c r="I156" s="3" t="s">
        <v>251</v>
      </c>
      <c r="J156" s="3"/>
      <c r="K156" s="3"/>
      <c r="L156" s="3"/>
      <c r="M156" s="2"/>
      <c r="N156" s="4"/>
      <c r="O156" s="27"/>
      <c r="P156" s="30"/>
      <c r="Q156" s="30"/>
      <c r="R156" s="30"/>
      <c r="S156" s="33"/>
    </row>
    <row r="157" spans="1:19" ht="15.75" customHeight="1" x14ac:dyDescent="0.25">
      <c r="A157" s="22"/>
      <c r="B157" s="25"/>
      <c r="C157" s="17"/>
      <c r="D157" s="9">
        <v>1060151</v>
      </c>
      <c r="E157" s="3"/>
      <c r="F157" s="18"/>
      <c r="G157" s="19"/>
      <c r="H157" s="18"/>
      <c r="I157" s="3"/>
      <c r="J157" s="3"/>
      <c r="K157" s="3"/>
      <c r="L157" s="3"/>
      <c r="M157" s="2"/>
      <c r="N157" s="4"/>
      <c r="O157" s="28"/>
      <c r="P157" s="31"/>
      <c r="Q157" s="31"/>
      <c r="R157" s="31"/>
      <c r="S157" s="34"/>
    </row>
    <row r="158" spans="1:19" ht="45.75" customHeight="1" x14ac:dyDescent="0.25">
      <c r="A158" s="20" t="s">
        <v>252</v>
      </c>
      <c r="B158" s="23" t="s">
        <v>1</v>
      </c>
      <c r="C158" s="11" t="s">
        <v>253</v>
      </c>
      <c r="D158" s="7" t="s">
        <v>254</v>
      </c>
      <c r="E158" s="2">
        <v>44943</v>
      </c>
      <c r="F158" s="12" t="s">
        <v>470</v>
      </c>
      <c r="G158" s="13">
        <v>2</v>
      </c>
      <c r="H158" s="12" t="s">
        <v>515</v>
      </c>
      <c r="I158" s="3" t="s">
        <v>255</v>
      </c>
      <c r="J158" s="3"/>
      <c r="K158" s="3"/>
      <c r="L158" s="3"/>
      <c r="M158" s="2"/>
      <c r="N158" s="4"/>
      <c r="O158" s="26">
        <f t="shared" ref="O158" si="138">LEFT(I158,LEN(I158)-6)*1.35</f>
        <v>4699.3500000000004</v>
      </c>
      <c r="P158" s="29">
        <f t="shared" ref="P158" si="139">ROUNDUP(O158,-1)</f>
        <v>4700</v>
      </c>
      <c r="Q158" s="29">
        <v>0</v>
      </c>
      <c r="R158" s="29">
        <f t="shared" ref="R158" si="140">P158-Q158-S158</f>
        <v>0</v>
      </c>
      <c r="S158" s="32">
        <v>4700</v>
      </c>
    </row>
    <row r="159" spans="1:19" ht="60.75" x14ac:dyDescent="0.25">
      <c r="A159" s="21"/>
      <c r="B159" s="24"/>
      <c r="C159" s="14">
        <v>44940</v>
      </c>
      <c r="D159" s="8" t="s">
        <v>256</v>
      </c>
      <c r="E159" s="3" t="s">
        <v>479</v>
      </c>
      <c r="F159" s="15"/>
      <c r="G159" s="16"/>
      <c r="H159" s="15"/>
      <c r="I159" s="3" t="s">
        <v>257</v>
      </c>
      <c r="J159" s="3"/>
      <c r="K159" s="3"/>
      <c r="L159" s="3"/>
      <c r="M159" s="2"/>
      <c r="N159" s="4"/>
      <c r="O159" s="27"/>
      <c r="P159" s="30"/>
      <c r="Q159" s="30"/>
      <c r="R159" s="30"/>
      <c r="S159" s="33"/>
    </row>
    <row r="160" spans="1:19" ht="15.75" customHeight="1" x14ac:dyDescent="0.25">
      <c r="A160" s="22"/>
      <c r="B160" s="25"/>
      <c r="C160" s="17"/>
      <c r="D160" s="9" t="s">
        <v>258</v>
      </c>
      <c r="E160" s="3"/>
      <c r="F160" s="18"/>
      <c r="G160" s="19"/>
      <c r="H160" s="18"/>
      <c r="I160" s="3"/>
      <c r="J160" s="3"/>
      <c r="K160" s="3"/>
      <c r="L160" s="3"/>
      <c r="M160" s="2"/>
      <c r="N160" s="4"/>
      <c r="O160" s="28"/>
      <c r="P160" s="31"/>
      <c r="Q160" s="31"/>
      <c r="R160" s="31"/>
      <c r="S160" s="34"/>
    </row>
    <row r="161" spans="1:19" ht="45.75" customHeight="1" x14ac:dyDescent="0.25">
      <c r="A161" s="20" t="s">
        <v>252</v>
      </c>
      <c r="B161" s="23" t="s">
        <v>1</v>
      </c>
      <c r="C161" s="11" t="s">
        <v>259</v>
      </c>
      <c r="D161" s="7" t="s">
        <v>36</v>
      </c>
      <c r="E161" s="2">
        <v>44943</v>
      </c>
      <c r="F161" s="12" t="s">
        <v>470</v>
      </c>
      <c r="G161" s="13">
        <v>1</v>
      </c>
      <c r="H161" s="12" t="s">
        <v>260</v>
      </c>
      <c r="I161" s="3" t="s">
        <v>260</v>
      </c>
      <c r="J161" s="3"/>
      <c r="K161" s="3"/>
      <c r="L161" s="3"/>
      <c r="M161" s="2"/>
      <c r="N161" s="4"/>
      <c r="O161" s="26">
        <f t="shared" ref="O161" si="141">LEFT(I161,LEN(I161)-6)*1.35</f>
        <v>8830.35</v>
      </c>
      <c r="P161" s="29">
        <v>8830</v>
      </c>
      <c r="Q161" s="29">
        <v>0</v>
      </c>
      <c r="R161" s="29">
        <f t="shared" ref="R161" si="142">P161-Q161-S161</f>
        <v>0</v>
      </c>
      <c r="S161" s="32">
        <v>8830</v>
      </c>
    </row>
    <row r="162" spans="1:19" ht="45.75" x14ac:dyDescent="0.25">
      <c r="A162" s="21"/>
      <c r="B162" s="24"/>
      <c r="C162" s="14">
        <v>44940</v>
      </c>
      <c r="D162" s="8" t="s">
        <v>38</v>
      </c>
      <c r="E162" s="3" t="s">
        <v>495</v>
      </c>
      <c r="F162" s="15"/>
      <c r="G162" s="16"/>
      <c r="H162" s="15"/>
      <c r="I162" s="3" t="s">
        <v>261</v>
      </c>
      <c r="J162" s="3"/>
      <c r="K162" s="3"/>
      <c r="L162" s="3"/>
      <c r="M162" s="2"/>
      <c r="N162" s="4"/>
      <c r="O162" s="27"/>
      <c r="P162" s="30"/>
      <c r="Q162" s="30"/>
      <c r="R162" s="30"/>
      <c r="S162" s="33"/>
    </row>
    <row r="163" spans="1:19" ht="15.75" customHeight="1" x14ac:dyDescent="0.25">
      <c r="A163" s="22"/>
      <c r="B163" s="25"/>
      <c r="C163" s="17"/>
      <c r="D163" s="9">
        <v>339024</v>
      </c>
      <c r="E163" s="3"/>
      <c r="F163" s="18"/>
      <c r="G163" s="19"/>
      <c r="H163" s="18"/>
      <c r="I163" s="3"/>
      <c r="J163" s="3"/>
      <c r="K163" s="3"/>
      <c r="L163" s="3"/>
      <c r="M163" s="2"/>
      <c r="N163" s="4"/>
      <c r="O163" s="28"/>
      <c r="P163" s="31"/>
      <c r="Q163" s="31"/>
      <c r="R163" s="31"/>
      <c r="S163" s="34"/>
    </row>
    <row r="164" spans="1:19" ht="45.75" customHeight="1" x14ac:dyDescent="0.25">
      <c r="A164" s="20" t="s">
        <v>252</v>
      </c>
      <c r="B164" s="23" t="s">
        <v>1</v>
      </c>
      <c r="C164" s="11" t="s">
        <v>259</v>
      </c>
      <c r="D164" s="7" t="s">
        <v>36</v>
      </c>
      <c r="E164" s="2">
        <v>44943</v>
      </c>
      <c r="F164" s="12" t="s">
        <v>470</v>
      </c>
      <c r="G164" s="13">
        <v>1</v>
      </c>
      <c r="H164" s="12" t="s">
        <v>260</v>
      </c>
      <c r="I164" s="3" t="s">
        <v>260</v>
      </c>
      <c r="J164" s="3"/>
      <c r="K164" s="3"/>
      <c r="L164" s="3"/>
      <c r="M164" s="2"/>
      <c r="N164" s="4"/>
      <c r="O164" s="26">
        <f t="shared" ref="O164" si="143">LEFT(I164,LEN(I164)-6)*1.35</f>
        <v>8830.35</v>
      </c>
      <c r="P164" s="29">
        <v>8830</v>
      </c>
      <c r="Q164" s="29">
        <v>0</v>
      </c>
      <c r="R164" s="29">
        <f t="shared" ref="R164" si="144">P164-Q164-S164</f>
        <v>0</v>
      </c>
      <c r="S164" s="32">
        <v>8830</v>
      </c>
    </row>
    <row r="165" spans="1:19" ht="45.75" x14ac:dyDescent="0.25">
      <c r="A165" s="21"/>
      <c r="B165" s="24"/>
      <c r="C165" s="14">
        <v>44940</v>
      </c>
      <c r="D165" s="8" t="s">
        <v>38</v>
      </c>
      <c r="E165" s="3" t="s">
        <v>495</v>
      </c>
      <c r="F165" s="15"/>
      <c r="G165" s="16"/>
      <c r="H165" s="15"/>
      <c r="I165" s="3" t="s">
        <v>261</v>
      </c>
      <c r="J165" s="3"/>
      <c r="K165" s="3"/>
      <c r="L165" s="3"/>
      <c r="M165" s="2"/>
      <c r="N165" s="4"/>
      <c r="O165" s="27"/>
      <c r="P165" s="30"/>
      <c r="Q165" s="30"/>
      <c r="R165" s="30"/>
      <c r="S165" s="33"/>
    </row>
    <row r="166" spans="1:19" ht="15.75" customHeight="1" x14ac:dyDescent="0.25">
      <c r="A166" s="22"/>
      <c r="B166" s="25"/>
      <c r="C166" s="17"/>
      <c r="D166" s="9">
        <v>339023</v>
      </c>
      <c r="E166" s="3"/>
      <c r="F166" s="18"/>
      <c r="G166" s="19"/>
      <c r="H166" s="18"/>
      <c r="I166" s="3"/>
      <c r="J166" s="3"/>
      <c r="K166" s="3"/>
      <c r="L166" s="3"/>
      <c r="M166" s="2"/>
      <c r="N166" s="4"/>
      <c r="O166" s="28"/>
      <c r="P166" s="31"/>
      <c r="Q166" s="31"/>
      <c r="R166" s="31"/>
      <c r="S166" s="34"/>
    </row>
    <row r="167" spans="1:19" ht="45.75" x14ac:dyDescent="0.25">
      <c r="A167" s="20" t="s">
        <v>262</v>
      </c>
      <c r="B167" s="23" t="s">
        <v>1</v>
      </c>
      <c r="C167" s="11" t="s">
        <v>263</v>
      </c>
      <c r="D167" s="7" t="s">
        <v>264</v>
      </c>
      <c r="E167" s="2">
        <v>44944</v>
      </c>
      <c r="F167" s="12" t="s">
        <v>470</v>
      </c>
      <c r="G167" s="13">
        <v>1</v>
      </c>
      <c r="H167" s="12" t="s">
        <v>265</v>
      </c>
      <c r="I167" s="3" t="s">
        <v>265</v>
      </c>
      <c r="J167" s="3"/>
      <c r="K167" s="3"/>
      <c r="L167" s="3"/>
      <c r="M167" s="2"/>
      <c r="N167" s="4"/>
      <c r="O167" s="26">
        <f t="shared" ref="O167" si="145">LEFT(I167,LEN(I167)-6)*1.35</f>
        <v>1359.45</v>
      </c>
      <c r="P167" s="29">
        <f t="shared" ref="P167" si="146">ROUNDUP(O167,-1)</f>
        <v>1360</v>
      </c>
      <c r="Q167" s="29">
        <v>0</v>
      </c>
      <c r="R167" s="29">
        <f t="shared" ref="R167" si="147">P167-Q167-S167</f>
        <v>0</v>
      </c>
      <c r="S167" s="32">
        <v>1360</v>
      </c>
    </row>
    <row r="168" spans="1:19" ht="409.6" x14ac:dyDescent="0.25">
      <c r="A168" s="21"/>
      <c r="B168" s="24"/>
      <c r="C168" s="14">
        <v>44940</v>
      </c>
      <c r="D168" s="8" t="s">
        <v>266</v>
      </c>
      <c r="E168" s="3" t="s">
        <v>513</v>
      </c>
      <c r="F168" s="15"/>
      <c r="G168" s="16"/>
      <c r="H168" s="15"/>
      <c r="I168" s="3" t="s">
        <v>267</v>
      </c>
      <c r="J168" s="3"/>
      <c r="K168" s="3"/>
      <c r="L168" s="3"/>
      <c r="M168" s="2"/>
      <c r="N168" s="4"/>
      <c r="O168" s="27"/>
      <c r="P168" s="30"/>
      <c r="Q168" s="30"/>
      <c r="R168" s="30"/>
      <c r="S168" s="33"/>
    </row>
    <row r="169" spans="1:19" ht="15.75" customHeight="1" x14ac:dyDescent="0.25">
      <c r="A169" s="22"/>
      <c r="B169" s="25"/>
      <c r="C169" s="17"/>
      <c r="D169" s="9" t="s">
        <v>268</v>
      </c>
      <c r="E169" s="3"/>
      <c r="F169" s="18"/>
      <c r="G169" s="19"/>
      <c r="H169" s="18"/>
      <c r="I169" s="3"/>
      <c r="J169" s="3"/>
      <c r="K169" s="3"/>
      <c r="L169" s="3"/>
      <c r="M169" s="2"/>
      <c r="N169" s="4"/>
      <c r="O169" s="28"/>
      <c r="P169" s="31"/>
      <c r="Q169" s="31"/>
      <c r="R169" s="31"/>
      <c r="S169" s="34"/>
    </row>
    <row r="170" spans="1:19" ht="45.75" x14ac:dyDescent="0.25">
      <c r="A170" s="20" t="s">
        <v>262</v>
      </c>
      <c r="B170" s="23" t="s">
        <v>1</v>
      </c>
      <c r="C170" s="11" t="s">
        <v>263</v>
      </c>
      <c r="D170" s="7" t="s">
        <v>269</v>
      </c>
      <c r="E170" s="2">
        <v>44943</v>
      </c>
      <c r="F170" s="12" t="s">
        <v>470</v>
      </c>
      <c r="G170" s="13">
        <v>1</v>
      </c>
      <c r="H170" s="12" t="s">
        <v>270</v>
      </c>
      <c r="I170" s="3" t="s">
        <v>270</v>
      </c>
      <c r="J170" s="3"/>
      <c r="K170" s="3"/>
      <c r="L170" s="3"/>
      <c r="M170" s="2"/>
      <c r="N170" s="4"/>
      <c r="O170" s="26">
        <f t="shared" ref="O170" si="148">LEFT(I170,LEN(I170)-6)*1.35</f>
        <v>1401.3000000000002</v>
      </c>
      <c r="P170" s="29">
        <v>1400</v>
      </c>
      <c r="Q170" s="29">
        <v>0</v>
      </c>
      <c r="R170" s="29">
        <f t="shared" ref="R170" si="149">P170-Q170-S170</f>
        <v>0</v>
      </c>
      <c r="S170" s="32">
        <v>1400</v>
      </c>
    </row>
    <row r="171" spans="1:19" ht="45.75" x14ac:dyDescent="0.25">
      <c r="A171" s="21"/>
      <c r="B171" s="24"/>
      <c r="C171" s="14">
        <v>44940</v>
      </c>
      <c r="D171" s="8" t="s">
        <v>141</v>
      </c>
      <c r="E171" s="3" t="s">
        <v>495</v>
      </c>
      <c r="F171" s="15"/>
      <c r="G171" s="16"/>
      <c r="H171" s="15"/>
      <c r="I171" s="3" t="s">
        <v>271</v>
      </c>
      <c r="J171" s="3"/>
      <c r="K171" s="3"/>
      <c r="L171" s="3"/>
      <c r="M171" s="2"/>
      <c r="N171" s="4"/>
      <c r="O171" s="27"/>
      <c r="P171" s="30"/>
      <c r="Q171" s="30"/>
      <c r="R171" s="30"/>
      <c r="S171" s="33"/>
    </row>
    <row r="172" spans="1:19" ht="15.75" customHeight="1" x14ac:dyDescent="0.25">
      <c r="A172" s="22"/>
      <c r="B172" s="25"/>
      <c r="C172" s="17"/>
      <c r="D172" s="9" t="s">
        <v>272</v>
      </c>
      <c r="E172" s="3"/>
      <c r="F172" s="18"/>
      <c r="G172" s="19"/>
      <c r="H172" s="18"/>
      <c r="I172" s="3"/>
      <c r="J172" s="3"/>
      <c r="K172" s="3"/>
      <c r="L172" s="3"/>
      <c r="M172" s="2"/>
      <c r="N172" s="4"/>
      <c r="O172" s="28"/>
      <c r="P172" s="31"/>
      <c r="Q172" s="31"/>
      <c r="R172" s="31"/>
      <c r="S172" s="34"/>
    </row>
    <row r="173" spans="1:19" ht="45.75" customHeight="1" x14ac:dyDescent="0.25">
      <c r="A173" s="20" t="s">
        <v>273</v>
      </c>
      <c r="B173" s="23" t="s">
        <v>1</v>
      </c>
      <c r="C173" s="11" t="s">
        <v>274</v>
      </c>
      <c r="D173" s="7" t="s">
        <v>68</v>
      </c>
      <c r="E173" s="2">
        <v>44943</v>
      </c>
      <c r="F173" s="12" t="s">
        <v>470</v>
      </c>
      <c r="G173" s="13">
        <v>4</v>
      </c>
      <c r="H173" s="12" t="s">
        <v>516</v>
      </c>
      <c r="I173" s="3" t="s">
        <v>275</v>
      </c>
      <c r="J173" s="3"/>
      <c r="K173" s="3"/>
      <c r="L173" s="3"/>
      <c r="M173" s="2"/>
      <c r="N173" s="4"/>
      <c r="O173" s="26">
        <f t="shared" ref="O173" si="150">LEFT(I173,LEN(I173)-6)*1.35</f>
        <v>2681.1000000000004</v>
      </c>
      <c r="P173" s="29">
        <v>2680</v>
      </c>
      <c r="Q173" s="29">
        <v>0</v>
      </c>
      <c r="R173" s="29">
        <f t="shared" ref="R173" si="151">P173-Q173-S173</f>
        <v>0</v>
      </c>
      <c r="S173" s="32">
        <v>2680</v>
      </c>
    </row>
    <row r="174" spans="1:19" ht="60.75" x14ac:dyDescent="0.25">
      <c r="A174" s="21"/>
      <c r="B174" s="24"/>
      <c r="C174" s="14">
        <v>44942</v>
      </c>
      <c r="D174" s="8" t="s">
        <v>234</v>
      </c>
      <c r="E174" s="3" t="s">
        <v>517</v>
      </c>
      <c r="F174" s="15"/>
      <c r="G174" s="16"/>
      <c r="H174" s="15"/>
      <c r="I174" s="3" t="s">
        <v>276</v>
      </c>
      <c r="J174" s="3"/>
      <c r="K174" s="3"/>
      <c r="L174" s="3"/>
      <c r="M174" s="2"/>
      <c r="N174" s="4"/>
      <c r="O174" s="27"/>
      <c r="P174" s="30"/>
      <c r="Q174" s="30"/>
      <c r="R174" s="30"/>
      <c r="S174" s="33"/>
    </row>
    <row r="175" spans="1:19" ht="15.75" customHeight="1" x14ac:dyDescent="0.25">
      <c r="A175" s="22"/>
      <c r="B175" s="25"/>
      <c r="C175" s="17"/>
      <c r="D175" s="9">
        <v>5444</v>
      </c>
      <c r="E175" s="3"/>
      <c r="F175" s="18"/>
      <c r="G175" s="19"/>
      <c r="H175" s="18"/>
      <c r="I175" s="3"/>
      <c r="J175" s="3"/>
      <c r="K175" s="3"/>
      <c r="L175" s="3"/>
      <c r="M175" s="2"/>
      <c r="N175" s="4"/>
      <c r="O175" s="28"/>
      <c r="P175" s="31"/>
      <c r="Q175" s="31"/>
      <c r="R175" s="31"/>
      <c r="S175" s="34"/>
    </row>
    <row r="176" spans="1:19" ht="33" customHeight="1" x14ac:dyDescent="0.25">
      <c r="A176" s="20" t="s">
        <v>230</v>
      </c>
      <c r="B176" s="23" t="s">
        <v>1</v>
      </c>
      <c r="C176" s="11" t="s">
        <v>277</v>
      </c>
      <c r="D176" s="7" t="s">
        <v>73</v>
      </c>
      <c r="E176" s="2">
        <v>44944</v>
      </c>
      <c r="F176" s="12" t="s">
        <v>470</v>
      </c>
      <c r="G176" s="13">
        <v>1</v>
      </c>
      <c r="H176" s="12" t="s">
        <v>278</v>
      </c>
      <c r="I176" s="3" t="s">
        <v>278</v>
      </c>
      <c r="J176" s="3"/>
      <c r="K176" s="3"/>
      <c r="L176" s="3"/>
      <c r="M176" s="2"/>
      <c r="N176" s="4"/>
      <c r="O176" s="26">
        <f t="shared" ref="O176" si="152">LEFT(I176,LEN(I176)-6)*1.35</f>
        <v>373.95000000000005</v>
      </c>
      <c r="P176" s="29">
        <v>370</v>
      </c>
      <c r="Q176" s="29">
        <v>0</v>
      </c>
      <c r="R176" s="29">
        <f t="shared" ref="R176" si="153">P176-Q176-S176</f>
        <v>0</v>
      </c>
      <c r="S176" s="32">
        <v>370</v>
      </c>
    </row>
    <row r="177" spans="1:19" ht="409.6" x14ac:dyDescent="0.25">
      <c r="A177" s="21"/>
      <c r="B177" s="24"/>
      <c r="C177" s="14">
        <v>44942</v>
      </c>
      <c r="D177" s="8" t="s">
        <v>279</v>
      </c>
      <c r="E177" s="3" t="s">
        <v>518</v>
      </c>
      <c r="F177" s="15"/>
      <c r="G177" s="16"/>
      <c r="H177" s="15"/>
      <c r="I177" s="3" t="s">
        <v>280</v>
      </c>
      <c r="J177" s="3"/>
      <c r="K177" s="3"/>
      <c r="L177" s="3"/>
      <c r="M177" s="2"/>
      <c r="N177" s="4"/>
      <c r="O177" s="27"/>
      <c r="P177" s="30"/>
      <c r="Q177" s="30"/>
      <c r="R177" s="30"/>
      <c r="S177" s="33"/>
    </row>
    <row r="178" spans="1:19" ht="15.75" customHeight="1" x14ac:dyDescent="0.25">
      <c r="A178" s="22"/>
      <c r="B178" s="25"/>
      <c r="C178" s="17"/>
      <c r="D178" s="9" t="s">
        <v>281</v>
      </c>
      <c r="E178" s="3"/>
      <c r="F178" s="18"/>
      <c r="G178" s="19"/>
      <c r="H178" s="18"/>
      <c r="I178" s="3"/>
      <c r="J178" s="3"/>
      <c r="K178" s="3"/>
      <c r="L178" s="3"/>
      <c r="M178" s="2"/>
      <c r="N178" s="4"/>
      <c r="O178" s="28"/>
      <c r="P178" s="31"/>
      <c r="Q178" s="31"/>
      <c r="R178" s="31"/>
      <c r="S178" s="34"/>
    </row>
    <row r="179" spans="1:19" ht="33" customHeight="1" x14ac:dyDescent="0.25">
      <c r="A179" s="20" t="s">
        <v>230</v>
      </c>
      <c r="B179" s="23" t="s">
        <v>1</v>
      </c>
      <c r="C179" s="11" t="s">
        <v>282</v>
      </c>
      <c r="D179" s="7" t="s">
        <v>63</v>
      </c>
      <c r="E179" s="2">
        <v>44944</v>
      </c>
      <c r="F179" s="12" t="s">
        <v>470</v>
      </c>
      <c r="G179" s="13">
        <v>1</v>
      </c>
      <c r="H179" s="12" t="s">
        <v>283</v>
      </c>
      <c r="I179" s="3" t="s">
        <v>283</v>
      </c>
      <c r="J179" s="3"/>
      <c r="K179" s="3"/>
      <c r="L179" s="3"/>
      <c r="M179" s="2"/>
      <c r="N179" s="4"/>
      <c r="O179" s="26">
        <f t="shared" ref="O179" si="154">LEFT(I179,LEN(I179)-6)*1.35</f>
        <v>630.45000000000005</v>
      </c>
      <c r="P179" s="29">
        <v>630</v>
      </c>
      <c r="Q179" s="29">
        <v>0</v>
      </c>
      <c r="R179" s="29">
        <f t="shared" ref="R179" si="155">P179-Q179-S179</f>
        <v>0</v>
      </c>
      <c r="S179" s="32">
        <v>630</v>
      </c>
    </row>
    <row r="180" spans="1:19" ht="45.75" x14ac:dyDescent="0.25">
      <c r="A180" s="21"/>
      <c r="B180" s="24"/>
      <c r="C180" s="14">
        <v>44942</v>
      </c>
      <c r="D180" s="8" t="s">
        <v>279</v>
      </c>
      <c r="E180" s="3" t="s">
        <v>519</v>
      </c>
      <c r="F180" s="15"/>
      <c r="G180" s="16"/>
      <c r="H180" s="15"/>
      <c r="I180" s="3" t="s">
        <v>284</v>
      </c>
      <c r="J180" s="3"/>
      <c r="K180" s="3"/>
      <c r="L180" s="3"/>
      <c r="M180" s="2"/>
      <c r="N180" s="4"/>
      <c r="O180" s="27"/>
      <c r="P180" s="30"/>
      <c r="Q180" s="30"/>
      <c r="R180" s="30"/>
      <c r="S180" s="33"/>
    </row>
    <row r="181" spans="1:19" ht="15.75" customHeight="1" x14ac:dyDescent="0.25">
      <c r="A181" s="22"/>
      <c r="B181" s="25"/>
      <c r="C181" s="17"/>
      <c r="D181" s="9" t="s">
        <v>285</v>
      </c>
      <c r="E181" s="3"/>
      <c r="F181" s="18"/>
      <c r="G181" s="19"/>
      <c r="H181" s="18"/>
      <c r="I181" s="3"/>
      <c r="J181" s="3"/>
      <c r="K181" s="3"/>
      <c r="L181" s="3"/>
      <c r="M181" s="2"/>
      <c r="N181" s="4"/>
      <c r="O181" s="28"/>
      <c r="P181" s="31"/>
      <c r="Q181" s="31"/>
      <c r="R181" s="31"/>
      <c r="S181" s="34"/>
    </row>
    <row r="182" spans="1:19" ht="45.75" customHeight="1" x14ac:dyDescent="0.25">
      <c r="A182" s="20" t="s">
        <v>286</v>
      </c>
      <c r="B182" s="23" t="s">
        <v>1</v>
      </c>
      <c r="C182" s="11" t="s">
        <v>287</v>
      </c>
      <c r="D182" s="7" t="s">
        <v>36</v>
      </c>
      <c r="E182" s="2">
        <v>44943</v>
      </c>
      <c r="F182" s="12" t="s">
        <v>470</v>
      </c>
      <c r="G182" s="13">
        <v>2</v>
      </c>
      <c r="H182" s="12" t="s">
        <v>520</v>
      </c>
      <c r="I182" s="3" t="s">
        <v>288</v>
      </c>
      <c r="J182" s="3"/>
      <c r="K182" s="3"/>
      <c r="L182" s="3"/>
      <c r="M182" s="2"/>
      <c r="N182" s="4"/>
      <c r="O182" s="26">
        <f t="shared" ref="O182" si="156">LEFT(I182,LEN(I182)-6)*1.35</f>
        <v>4182.3</v>
      </c>
      <c r="P182" s="29">
        <f t="shared" ref="P182" si="157">ROUNDUP(O182,-1)</f>
        <v>4190</v>
      </c>
      <c r="Q182" s="29">
        <v>0</v>
      </c>
      <c r="R182" s="29">
        <f t="shared" ref="R182" si="158">P182-Q182-S182</f>
        <v>0</v>
      </c>
      <c r="S182" s="32">
        <v>4190</v>
      </c>
    </row>
    <row r="183" spans="1:19" ht="45.75" x14ac:dyDescent="0.25">
      <c r="A183" s="21"/>
      <c r="B183" s="24"/>
      <c r="C183" s="14">
        <v>44942</v>
      </c>
      <c r="D183" s="8" t="s">
        <v>141</v>
      </c>
      <c r="E183" s="3" t="s">
        <v>495</v>
      </c>
      <c r="F183" s="15"/>
      <c r="G183" s="16"/>
      <c r="H183" s="15"/>
      <c r="I183" s="3" t="s">
        <v>289</v>
      </c>
      <c r="J183" s="3"/>
      <c r="K183" s="3"/>
      <c r="L183" s="3"/>
      <c r="M183" s="2"/>
      <c r="N183" s="4"/>
      <c r="O183" s="27"/>
      <c r="P183" s="30"/>
      <c r="Q183" s="30"/>
      <c r="R183" s="30"/>
      <c r="S183" s="33"/>
    </row>
    <row r="184" spans="1:19" ht="15.75" customHeight="1" x14ac:dyDescent="0.25">
      <c r="A184" s="22"/>
      <c r="B184" s="25"/>
      <c r="C184" s="17"/>
      <c r="D184" s="9" t="s">
        <v>290</v>
      </c>
      <c r="E184" s="3"/>
      <c r="F184" s="18"/>
      <c r="G184" s="19"/>
      <c r="H184" s="18"/>
      <c r="I184" s="3"/>
      <c r="J184" s="3"/>
      <c r="K184" s="3"/>
      <c r="L184" s="3"/>
      <c r="M184" s="2"/>
      <c r="N184" s="4"/>
      <c r="O184" s="28"/>
      <c r="P184" s="31"/>
      <c r="Q184" s="31"/>
      <c r="R184" s="31"/>
      <c r="S184" s="34"/>
    </row>
    <row r="185" spans="1:19" ht="33" customHeight="1" x14ac:dyDescent="0.25">
      <c r="A185" s="20" t="s">
        <v>286</v>
      </c>
      <c r="B185" s="23" t="s">
        <v>1</v>
      </c>
      <c r="C185" s="11" t="s">
        <v>287</v>
      </c>
      <c r="D185" s="7" t="s">
        <v>291</v>
      </c>
      <c r="E185" s="2">
        <v>44944</v>
      </c>
      <c r="F185" s="12" t="s">
        <v>470</v>
      </c>
      <c r="G185" s="13">
        <v>1</v>
      </c>
      <c r="H185" s="12" t="s">
        <v>292</v>
      </c>
      <c r="I185" s="3" t="s">
        <v>292</v>
      </c>
      <c r="J185" s="3"/>
      <c r="K185" s="3"/>
      <c r="L185" s="3"/>
      <c r="M185" s="2"/>
      <c r="N185" s="4"/>
      <c r="O185" s="26">
        <f t="shared" ref="O185" si="159">LEFT(I185,LEN(I185)-6)*1.35</f>
        <v>982.80000000000007</v>
      </c>
      <c r="P185" s="29">
        <f t="shared" ref="P185" si="160">ROUNDUP(O185,-1)</f>
        <v>990</v>
      </c>
      <c r="Q185" s="29">
        <v>0</v>
      </c>
      <c r="R185" s="29">
        <f t="shared" ref="R185" si="161">P185-Q185-S185</f>
        <v>0</v>
      </c>
      <c r="S185" s="32">
        <v>990</v>
      </c>
    </row>
    <row r="186" spans="1:19" ht="409.6" x14ac:dyDescent="0.25">
      <c r="A186" s="21"/>
      <c r="B186" s="24"/>
      <c r="C186" s="14">
        <v>44942</v>
      </c>
      <c r="D186" s="8" t="s">
        <v>38</v>
      </c>
      <c r="E186" s="3" t="s">
        <v>473</v>
      </c>
      <c r="F186" s="15"/>
      <c r="G186" s="16"/>
      <c r="H186" s="15"/>
      <c r="I186" s="3" t="s">
        <v>293</v>
      </c>
      <c r="J186" s="3"/>
      <c r="K186" s="3"/>
      <c r="L186" s="3"/>
      <c r="M186" s="2"/>
      <c r="N186" s="4"/>
      <c r="O186" s="27"/>
      <c r="P186" s="30"/>
      <c r="Q186" s="30"/>
      <c r="R186" s="30"/>
      <c r="S186" s="33"/>
    </row>
    <row r="187" spans="1:19" ht="15.75" customHeight="1" x14ac:dyDescent="0.25">
      <c r="A187" s="22"/>
      <c r="B187" s="25"/>
      <c r="C187" s="17"/>
      <c r="D187" s="9">
        <v>910088</v>
      </c>
      <c r="E187" s="3"/>
      <c r="F187" s="18"/>
      <c r="G187" s="19"/>
      <c r="H187" s="18"/>
      <c r="I187" s="3"/>
      <c r="J187" s="3"/>
      <c r="K187" s="3"/>
      <c r="L187" s="3"/>
      <c r="M187" s="2"/>
      <c r="N187" s="4"/>
      <c r="O187" s="28"/>
      <c r="P187" s="31"/>
      <c r="Q187" s="31"/>
      <c r="R187" s="31"/>
      <c r="S187" s="34"/>
    </row>
    <row r="188" spans="1:19" ht="33" customHeight="1" x14ac:dyDescent="0.25">
      <c r="A188" s="20" t="s">
        <v>294</v>
      </c>
      <c r="B188" s="23" t="s">
        <v>1</v>
      </c>
      <c r="C188" s="11" t="s">
        <v>295</v>
      </c>
      <c r="D188" s="7" t="s">
        <v>296</v>
      </c>
      <c r="E188" s="2">
        <v>44944</v>
      </c>
      <c r="F188" s="12" t="s">
        <v>470</v>
      </c>
      <c r="G188" s="13">
        <v>1</v>
      </c>
      <c r="H188" s="12" t="s">
        <v>297</v>
      </c>
      <c r="I188" s="3" t="s">
        <v>297</v>
      </c>
      <c r="J188" s="3"/>
      <c r="K188" s="3"/>
      <c r="L188" s="3"/>
      <c r="M188" s="2"/>
      <c r="N188" s="4"/>
      <c r="O188" s="26">
        <f t="shared" ref="O188" si="162">LEFT(I188,LEN(I188)-6)*1.35</f>
        <v>842.40000000000009</v>
      </c>
      <c r="P188" s="29">
        <v>840</v>
      </c>
      <c r="Q188" s="29">
        <v>0</v>
      </c>
      <c r="R188" s="29">
        <f t="shared" ref="R188" si="163">P188-Q188-S188</f>
        <v>0</v>
      </c>
      <c r="S188" s="32">
        <v>840</v>
      </c>
    </row>
    <row r="189" spans="1:19" ht="409.6" x14ac:dyDescent="0.25">
      <c r="A189" s="21"/>
      <c r="B189" s="24"/>
      <c r="C189" s="14">
        <v>44943</v>
      </c>
      <c r="D189" s="8" t="s">
        <v>298</v>
      </c>
      <c r="E189" s="3" t="s">
        <v>521</v>
      </c>
      <c r="F189" s="15"/>
      <c r="G189" s="16"/>
      <c r="H189" s="15"/>
      <c r="I189" s="3" t="s">
        <v>299</v>
      </c>
      <c r="J189" s="3"/>
      <c r="K189" s="3"/>
      <c r="L189" s="3"/>
      <c r="M189" s="2"/>
      <c r="N189" s="4"/>
      <c r="O189" s="27"/>
      <c r="P189" s="30"/>
      <c r="Q189" s="30"/>
      <c r="R189" s="30"/>
      <c r="S189" s="33"/>
    </row>
    <row r="190" spans="1:19" ht="15.75" customHeight="1" x14ac:dyDescent="0.25">
      <c r="A190" s="22"/>
      <c r="B190" s="25"/>
      <c r="C190" s="17"/>
      <c r="D190" s="9" t="s">
        <v>300</v>
      </c>
      <c r="E190" s="3"/>
      <c r="F190" s="18"/>
      <c r="G190" s="19"/>
      <c r="H190" s="18"/>
      <c r="I190" s="3"/>
      <c r="J190" s="3"/>
      <c r="K190" s="3"/>
      <c r="L190" s="3"/>
      <c r="M190" s="2"/>
      <c r="N190" s="4"/>
      <c r="O190" s="28"/>
      <c r="P190" s="31"/>
      <c r="Q190" s="31"/>
      <c r="R190" s="31"/>
      <c r="S190" s="34"/>
    </row>
    <row r="191" spans="1:19" ht="33" x14ac:dyDescent="0.25">
      <c r="A191" s="20" t="s">
        <v>301</v>
      </c>
      <c r="B191" s="23" t="s">
        <v>1</v>
      </c>
      <c r="C191" s="11" t="s">
        <v>302</v>
      </c>
      <c r="D191" s="7" t="s">
        <v>85</v>
      </c>
      <c r="E191" s="2">
        <v>44944</v>
      </c>
      <c r="F191" s="12" t="s">
        <v>470</v>
      </c>
      <c r="G191" s="13">
        <v>1</v>
      </c>
      <c r="H191" s="12" t="s">
        <v>303</v>
      </c>
      <c r="I191" s="3" t="s">
        <v>303</v>
      </c>
      <c r="J191" s="3"/>
      <c r="K191" s="3"/>
      <c r="L191" s="3"/>
      <c r="M191" s="2"/>
      <c r="N191" s="4"/>
      <c r="O191" s="26">
        <f t="shared" ref="O191" si="164">LEFT(I191,LEN(I191)-6)*1.35</f>
        <v>626.40000000000009</v>
      </c>
      <c r="P191" s="29">
        <v>620</v>
      </c>
      <c r="Q191" s="29">
        <v>0</v>
      </c>
      <c r="R191" s="29">
        <f t="shared" ref="R191" si="165">P191-Q191-S191</f>
        <v>0</v>
      </c>
      <c r="S191" s="32">
        <v>620</v>
      </c>
    </row>
    <row r="192" spans="1:19" ht="45.75" x14ac:dyDescent="0.25">
      <c r="A192" s="21"/>
      <c r="B192" s="24"/>
      <c r="C192" s="14">
        <v>44943</v>
      </c>
      <c r="D192" s="8" t="s">
        <v>31</v>
      </c>
      <c r="E192" s="3" t="s">
        <v>478</v>
      </c>
      <c r="F192" s="15"/>
      <c r="G192" s="16"/>
      <c r="H192" s="15"/>
      <c r="I192" s="3" t="s">
        <v>304</v>
      </c>
      <c r="J192" s="3"/>
      <c r="K192" s="3"/>
      <c r="L192" s="3"/>
      <c r="M192" s="2"/>
      <c r="N192" s="4"/>
      <c r="O192" s="27"/>
      <c r="P192" s="30"/>
      <c r="Q192" s="30"/>
      <c r="R192" s="30"/>
      <c r="S192" s="33"/>
    </row>
    <row r="193" spans="1:19" ht="15.75" customHeight="1" x14ac:dyDescent="0.25">
      <c r="A193" s="22"/>
      <c r="B193" s="25"/>
      <c r="C193" s="17"/>
      <c r="D193" s="9">
        <v>2630035505</v>
      </c>
      <c r="E193" s="3"/>
      <c r="F193" s="18"/>
      <c r="G193" s="19"/>
      <c r="H193" s="18"/>
      <c r="I193" s="3"/>
      <c r="J193" s="3"/>
      <c r="K193" s="3"/>
      <c r="L193" s="3"/>
      <c r="M193" s="2"/>
      <c r="N193" s="4"/>
      <c r="O193" s="28"/>
      <c r="P193" s="31"/>
      <c r="Q193" s="31"/>
      <c r="R193" s="31"/>
      <c r="S193" s="34"/>
    </row>
    <row r="194" spans="1:19" ht="45.75" x14ac:dyDescent="0.25">
      <c r="A194" s="20" t="s">
        <v>305</v>
      </c>
      <c r="B194" s="23" t="s">
        <v>1</v>
      </c>
      <c r="C194" s="11" t="s">
        <v>306</v>
      </c>
      <c r="D194" s="7" t="s">
        <v>36</v>
      </c>
      <c r="E194" s="2">
        <v>44946</v>
      </c>
      <c r="F194" s="12" t="s">
        <v>470</v>
      </c>
      <c r="G194" s="13">
        <v>1</v>
      </c>
      <c r="H194" s="12" t="s">
        <v>307</v>
      </c>
      <c r="I194" s="3" t="s">
        <v>307</v>
      </c>
      <c r="J194" s="3"/>
      <c r="K194" s="3"/>
      <c r="L194" s="3"/>
      <c r="M194" s="2"/>
      <c r="N194" s="4"/>
      <c r="O194" s="26">
        <f t="shared" ref="O194" si="166">LEFT(I194,LEN(I194)-6)*1.35</f>
        <v>10246.5</v>
      </c>
      <c r="P194" s="29">
        <v>10240</v>
      </c>
      <c r="Q194" s="29">
        <v>0</v>
      </c>
      <c r="R194" s="29">
        <f t="shared" ref="R194" si="167">P194-Q194-S194</f>
        <v>0</v>
      </c>
      <c r="S194" s="32">
        <v>10240</v>
      </c>
    </row>
    <row r="195" spans="1:19" ht="409.6" x14ac:dyDescent="0.25">
      <c r="A195" s="21"/>
      <c r="B195" s="24"/>
      <c r="C195" s="14">
        <v>44944</v>
      </c>
      <c r="D195" s="8" t="s">
        <v>38</v>
      </c>
      <c r="E195" s="3" t="s">
        <v>513</v>
      </c>
      <c r="F195" s="15"/>
      <c r="G195" s="16"/>
      <c r="H195" s="15"/>
      <c r="I195" s="3" t="s">
        <v>308</v>
      </c>
      <c r="J195" s="3"/>
      <c r="K195" s="3"/>
      <c r="L195" s="3"/>
      <c r="M195" s="2"/>
      <c r="N195" s="4"/>
      <c r="O195" s="27"/>
      <c r="P195" s="30"/>
      <c r="Q195" s="30"/>
      <c r="R195" s="30"/>
      <c r="S195" s="33"/>
    </row>
    <row r="196" spans="1:19" ht="15.75" customHeight="1" x14ac:dyDescent="0.25">
      <c r="A196" s="22"/>
      <c r="B196" s="25"/>
      <c r="C196" s="17"/>
      <c r="D196" s="9">
        <v>3340213</v>
      </c>
      <c r="E196" s="3"/>
      <c r="F196" s="18"/>
      <c r="G196" s="19"/>
      <c r="H196" s="18"/>
      <c r="I196" s="3"/>
      <c r="J196" s="3"/>
      <c r="K196" s="3"/>
      <c r="L196" s="3"/>
      <c r="M196" s="2"/>
      <c r="N196" s="4"/>
      <c r="O196" s="28"/>
      <c r="P196" s="31"/>
      <c r="Q196" s="31"/>
      <c r="R196" s="31"/>
      <c r="S196" s="34"/>
    </row>
    <row r="197" spans="1:19" ht="33" customHeight="1" x14ac:dyDescent="0.25">
      <c r="A197" s="20" t="s">
        <v>230</v>
      </c>
      <c r="B197" s="23" t="s">
        <v>1</v>
      </c>
      <c r="C197" s="11" t="s">
        <v>309</v>
      </c>
      <c r="D197" s="7" t="s">
        <v>7</v>
      </c>
      <c r="E197" s="2">
        <v>44949</v>
      </c>
      <c r="F197" s="12" t="s">
        <v>470</v>
      </c>
      <c r="G197" s="13">
        <v>1</v>
      </c>
      <c r="H197" s="12" t="s">
        <v>310</v>
      </c>
      <c r="I197" s="3" t="s">
        <v>310</v>
      </c>
      <c r="J197" s="3"/>
      <c r="K197" s="3"/>
      <c r="L197" s="3"/>
      <c r="M197" s="2"/>
      <c r="N197" s="4"/>
      <c r="O197" s="26">
        <f t="shared" ref="O197" si="168">LEFT(I197,LEN(I197)-6)*1.35</f>
        <v>673.65000000000009</v>
      </c>
      <c r="P197" s="29">
        <v>670</v>
      </c>
      <c r="Q197" s="29">
        <v>0</v>
      </c>
      <c r="R197" s="29">
        <f t="shared" ref="R197" si="169">P197-Q197-S197</f>
        <v>0</v>
      </c>
      <c r="S197" s="32">
        <v>670</v>
      </c>
    </row>
    <row r="198" spans="1:19" ht="60.75" x14ac:dyDescent="0.25">
      <c r="A198" s="21"/>
      <c r="B198" s="24"/>
      <c r="C198" s="14">
        <v>44946</v>
      </c>
      <c r="D198" s="8" t="s">
        <v>184</v>
      </c>
      <c r="E198" s="3" t="s">
        <v>479</v>
      </c>
      <c r="F198" s="15"/>
      <c r="G198" s="16"/>
      <c r="H198" s="15"/>
      <c r="I198" s="3" t="s">
        <v>311</v>
      </c>
      <c r="J198" s="3"/>
      <c r="K198" s="3"/>
      <c r="L198" s="3"/>
      <c r="M198" s="2"/>
      <c r="N198" s="4"/>
      <c r="O198" s="27"/>
      <c r="P198" s="30"/>
      <c r="Q198" s="30"/>
      <c r="R198" s="30"/>
      <c r="S198" s="33"/>
    </row>
    <row r="199" spans="1:19" ht="15.75" customHeight="1" x14ac:dyDescent="0.25">
      <c r="A199" s="22"/>
      <c r="B199" s="25"/>
      <c r="C199" s="17"/>
      <c r="D199" s="9" t="s">
        <v>312</v>
      </c>
      <c r="E199" s="3"/>
      <c r="F199" s="18"/>
      <c r="G199" s="19"/>
      <c r="H199" s="18"/>
      <c r="I199" s="3"/>
      <c r="J199" s="3"/>
      <c r="K199" s="3"/>
      <c r="L199" s="3"/>
      <c r="M199" s="2"/>
      <c r="N199" s="4"/>
      <c r="O199" s="28"/>
      <c r="P199" s="31"/>
      <c r="Q199" s="31"/>
      <c r="R199" s="31"/>
      <c r="S199" s="34"/>
    </row>
    <row r="200" spans="1:19" ht="33" customHeight="1" x14ac:dyDescent="0.25">
      <c r="A200" s="20" t="s">
        <v>230</v>
      </c>
      <c r="B200" s="23" t="s">
        <v>1</v>
      </c>
      <c r="C200" s="11" t="s">
        <v>309</v>
      </c>
      <c r="D200" s="7" t="s">
        <v>313</v>
      </c>
      <c r="E200" s="2">
        <v>44949</v>
      </c>
      <c r="F200" s="12" t="s">
        <v>470</v>
      </c>
      <c r="G200" s="13">
        <v>1</v>
      </c>
      <c r="H200" s="12" t="s">
        <v>314</v>
      </c>
      <c r="I200" s="3" t="s">
        <v>314</v>
      </c>
      <c r="J200" s="3"/>
      <c r="K200" s="3"/>
      <c r="L200" s="3"/>
      <c r="M200" s="2"/>
      <c r="N200" s="4"/>
      <c r="O200" s="26">
        <f t="shared" ref="O200" si="170">LEFT(I200,LEN(I200)-6)*1.35</f>
        <v>523.80000000000007</v>
      </c>
      <c r="P200" s="29">
        <f t="shared" ref="P200" si="171">ROUNDUP(O200,-1)</f>
        <v>530</v>
      </c>
      <c r="Q200" s="29">
        <v>0</v>
      </c>
      <c r="R200" s="29">
        <f t="shared" ref="R200" si="172">P200-Q200-S200</f>
        <v>0</v>
      </c>
      <c r="S200" s="32">
        <v>530</v>
      </c>
    </row>
    <row r="201" spans="1:19" ht="60.75" x14ac:dyDescent="0.25">
      <c r="A201" s="21"/>
      <c r="B201" s="24"/>
      <c r="C201" s="14">
        <v>44946</v>
      </c>
      <c r="D201" s="8" t="s">
        <v>178</v>
      </c>
      <c r="E201" s="3" t="s">
        <v>479</v>
      </c>
      <c r="F201" s="15"/>
      <c r="G201" s="16"/>
      <c r="H201" s="15"/>
      <c r="I201" s="3" t="s">
        <v>315</v>
      </c>
      <c r="J201" s="3"/>
      <c r="K201" s="3"/>
      <c r="L201" s="3"/>
      <c r="M201" s="2"/>
      <c r="N201" s="4"/>
      <c r="O201" s="27"/>
      <c r="P201" s="30"/>
      <c r="Q201" s="30"/>
      <c r="R201" s="30"/>
      <c r="S201" s="33"/>
    </row>
    <row r="202" spans="1:19" ht="15.75" customHeight="1" x14ac:dyDescent="0.25">
      <c r="A202" s="22"/>
      <c r="B202" s="25"/>
      <c r="C202" s="17"/>
      <c r="D202" s="9" t="s">
        <v>316</v>
      </c>
      <c r="E202" s="3"/>
      <c r="F202" s="18"/>
      <c r="G202" s="19"/>
      <c r="H202" s="18"/>
      <c r="I202" s="3"/>
      <c r="J202" s="3"/>
      <c r="K202" s="3"/>
      <c r="L202" s="3"/>
      <c r="M202" s="2"/>
      <c r="N202" s="4"/>
      <c r="O202" s="28"/>
      <c r="P202" s="31"/>
      <c r="Q202" s="31"/>
      <c r="R202" s="31"/>
      <c r="S202" s="34"/>
    </row>
    <row r="203" spans="1:19" ht="33" customHeight="1" x14ac:dyDescent="0.25">
      <c r="A203" s="20" t="s">
        <v>317</v>
      </c>
      <c r="B203" s="23" t="s">
        <v>1</v>
      </c>
      <c r="C203" s="11" t="s">
        <v>318</v>
      </c>
      <c r="D203" s="7" t="s">
        <v>319</v>
      </c>
      <c r="E203" s="2">
        <v>44949</v>
      </c>
      <c r="F203" s="12" t="s">
        <v>470</v>
      </c>
      <c r="G203" s="13">
        <v>1</v>
      </c>
      <c r="H203" s="12" t="s">
        <v>320</v>
      </c>
      <c r="I203" s="3" t="s">
        <v>320</v>
      </c>
      <c r="J203" s="3"/>
      <c r="K203" s="3"/>
      <c r="L203" s="3"/>
      <c r="M203" s="2"/>
      <c r="N203" s="4"/>
      <c r="O203" s="26">
        <f t="shared" ref="O203" si="173">LEFT(I203,LEN(I203)-6)*1.35</f>
        <v>220.05</v>
      </c>
      <c r="P203" s="29">
        <v>250</v>
      </c>
      <c r="Q203" s="29">
        <v>0</v>
      </c>
      <c r="R203" s="29">
        <f t="shared" ref="R203" si="174">P203-Q203-S203</f>
        <v>0</v>
      </c>
      <c r="S203" s="32">
        <v>250</v>
      </c>
    </row>
    <row r="204" spans="1:19" ht="409.6" x14ac:dyDescent="0.25">
      <c r="A204" s="21"/>
      <c r="B204" s="24"/>
      <c r="C204" s="14">
        <v>44946</v>
      </c>
      <c r="D204" s="8" t="s">
        <v>19</v>
      </c>
      <c r="E204" s="3" t="s">
        <v>475</v>
      </c>
      <c r="F204" s="15"/>
      <c r="G204" s="16"/>
      <c r="H204" s="15"/>
      <c r="I204" s="3" t="s">
        <v>321</v>
      </c>
      <c r="J204" s="3"/>
      <c r="K204" s="3"/>
      <c r="L204" s="3"/>
      <c r="M204" s="2"/>
      <c r="N204" s="4"/>
      <c r="O204" s="27"/>
      <c r="P204" s="30"/>
      <c r="Q204" s="30"/>
      <c r="R204" s="30"/>
      <c r="S204" s="33"/>
    </row>
    <row r="205" spans="1:19" ht="15.75" customHeight="1" x14ac:dyDescent="0.25">
      <c r="A205" s="22"/>
      <c r="B205" s="25"/>
      <c r="C205" s="17"/>
      <c r="D205" s="9">
        <v>1014001818</v>
      </c>
      <c r="E205" s="3"/>
      <c r="F205" s="18"/>
      <c r="G205" s="19"/>
      <c r="H205" s="18"/>
      <c r="I205" s="3"/>
      <c r="J205" s="3"/>
      <c r="K205" s="3"/>
      <c r="L205" s="3"/>
      <c r="M205" s="2"/>
      <c r="N205" s="4"/>
      <c r="O205" s="28"/>
      <c r="P205" s="31"/>
      <c r="Q205" s="31"/>
      <c r="R205" s="31"/>
      <c r="S205" s="34"/>
    </row>
    <row r="206" spans="1:19" ht="33" customHeight="1" x14ac:dyDescent="0.25">
      <c r="A206" s="20" t="s">
        <v>317</v>
      </c>
      <c r="B206" s="23" t="s">
        <v>1</v>
      </c>
      <c r="C206" s="11" t="s">
        <v>318</v>
      </c>
      <c r="D206" s="7" t="s">
        <v>322</v>
      </c>
      <c r="E206" s="2">
        <v>44949</v>
      </c>
      <c r="F206" s="12" t="s">
        <v>470</v>
      </c>
      <c r="G206" s="13">
        <v>1</v>
      </c>
      <c r="H206" s="12" t="s">
        <v>320</v>
      </c>
      <c r="I206" s="3" t="s">
        <v>320</v>
      </c>
      <c r="J206" s="3"/>
      <c r="K206" s="3"/>
      <c r="L206" s="3"/>
      <c r="M206" s="2"/>
      <c r="N206" s="4"/>
      <c r="O206" s="26">
        <f t="shared" ref="O206" si="175">LEFT(I206,LEN(I206)-6)*1.35</f>
        <v>220.05</v>
      </c>
      <c r="P206" s="29">
        <v>250</v>
      </c>
      <c r="Q206" s="29">
        <v>0</v>
      </c>
      <c r="R206" s="29">
        <f t="shared" ref="R206" si="176">P206-Q206-S206</f>
        <v>0</v>
      </c>
      <c r="S206" s="32">
        <v>250</v>
      </c>
    </row>
    <row r="207" spans="1:19" ht="409.6" x14ac:dyDescent="0.25">
      <c r="A207" s="21"/>
      <c r="B207" s="24"/>
      <c r="C207" s="14">
        <v>44946</v>
      </c>
      <c r="D207" s="8" t="s">
        <v>19</v>
      </c>
      <c r="E207" s="3" t="s">
        <v>475</v>
      </c>
      <c r="F207" s="15"/>
      <c r="G207" s="16"/>
      <c r="H207" s="15"/>
      <c r="I207" s="3" t="s">
        <v>321</v>
      </c>
      <c r="J207" s="3"/>
      <c r="K207" s="3"/>
      <c r="L207" s="3"/>
      <c r="M207" s="2"/>
      <c r="N207" s="4"/>
      <c r="O207" s="27"/>
      <c r="P207" s="30"/>
      <c r="Q207" s="30"/>
      <c r="R207" s="30"/>
      <c r="S207" s="33"/>
    </row>
    <row r="208" spans="1:19" ht="15.75" customHeight="1" x14ac:dyDescent="0.25">
      <c r="A208" s="22"/>
      <c r="B208" s="25"/>
      <c r="C208" s="17"/>
      <c r="D208" s="9">
        <v>1014001819</v>
      </c>
      <c r="E208" s="3"/>
      <c r="F208" s="18"/>
      <c r="G208" s="19"/>
      <c r="H208" s="18"/>
      <c r="I208" s="3"/>
      <c r="J208" s="3"/>
      <c r="K208" s="3"/>
      <c r="L208" s="3"/>
      <c r="M208" s="2"/>
      <c r="N208" s="4"/>
      <c r="O208" s="28"/>
      <c r="P208" s="31"/>
      <c r="Q208" s="31"/>
      <c r="R208" s="31"/>
      <c r="S208" s="34"/>
    </row>
    <row r="209" spans="1:19" ht="33" customHeight="1" x14ac:dyDescent="0.25">
      <c r="A209" s="20" t="s">
        <v>317</v>
      </c>
      <c r="B209" s="23" t="s">
        <v>1</v>
      </c>
      <c r="C209" s="11" t="s">
        <v>318</v>
      </c>
      <c r="D209" s="7" t="s">
        <v>269</v>
      </c>
      <c r="E209" s="2">
        <v>44949</v>
      </c>
      <c r="F209" s="12" t="s">
        <v>470</v>
      </c>
      <c r="G209" s="13">
        <v>1</v>
      </c>
      <c r="H209" s="12" t="s">
        <v>323</v>
      </c>
      <c r="I209" s="3" t="s">
        <v>323</v>
      </c>
      <c r="J209" s="3"/>
      <c r="K209" s="3"/>
      <c r="L209" s="3"/>
      <c r="M209" s="2"/>
      <c r="N209" s="4"/>
      <c r="O209" s="26">
        <f t="shared" ref="O209" si="177">LEFT(I209,LEN(I209)-6)*1.35</f>
        <v>648</v>
      </c>
      <c r="P209" s="29">
        <v>720</v>
      </c>
      <c r="Q209" s="29">
        <v>0</v>
      </c>
      <c r="R209" s="29">
        <f t="shared" ref="R209" si="178">P209-Q209-S209</f>
        <v>0</v>
      </c>
      <c r="S209" s="32">
        <v>720</v>
      </c>
    </row>
    <row r="210" spans="1:19" ht="409.6" x14ac:dyDescent="0.25">
      <c r="A210" s="21"/>
      <c r="B210" s="24"/>
      <c r="C210" s="14">
        <v>44946</v>
      </c>
      <c r="D210" s="8" t="s">
        <v>19</v>
      </c>
      <c r="E210" s="3" t="s">
        <v>475</v>
      </c>
      <c r="F210" s="15"/>
      <c r="G210" s="16"/>
      <c r="H210" s="15"/>
      <c r="I210" s="3" t="s">
        <v>324</v>
      </c>
      <c r="J210" s="3"/>
      <c r="K210" s="3"/>
      <c r="L210" s="3"/>
      <c r="M210" s="2"/>
      <c r="N210" s="4"/>
      <c r="O210" s="27"/>
      <c r="P210" s="30"/>
      <c r="Q210" s="30"/>
      <c r="R210" s="30"/>
      <c r="S210" s="33"/>
    </row>
    <row r="211" spans="1:19" ht="15.75" customHeight="1" x14ac:dyDescent="0.25">
      <c r="A211" s="22"/>
      <c r="B211" s="25"/>
      <c r="C211" s="17"/>
      <c r="D211" s="9">
        <v>1014003351</v>
      </c>
      <c r="E211" s="3"/>
      <c r="F211" s="18"/>
      <c r="G211" s="19"/>
      <c r="H211" s="18"/>
      <c r="I211" s="3"/>
      <c r="J211" s="3"/>
      <c r="K211" s="3"/>
      <c r="L211" s="3"/>
      <c r="M211" s="2"/>
      <c r="N211" s="4"/>
      <c r="O211" s="28"/>
      <c r="P211" s="31"/>
      <c r="Q211" s="31"/>
      <c r="R211" s="31"/>
      <c r="S211" s="34"/>
    </row>
    <row r="212" spans="1:19" ht="33" customHeight="1" x14ac:dyDescent="0.25">
      <c r="A212" s="20" t="s">
        <v>325</v>
      </c>
      <c r="B212" s="23" t="s">
        <v>1</v>
      </c>
      <c r="C212" s="11" t="s">
        <v>326</v>
      </c>
      <c r="D212" s="7" t="s">
        <v>327</v>
      </c>
      <c r="E212" s="2">
        <v>44949</v>
      </c>
      <c r="F212" s="12" t="s">
        <v>470</v>
      </c>
      <c r="G212" s="13">
        <v>1</v>
      </c>
      <c r="H212" s="12" t="s">
        <v>328</v>
      </c>
      <c r="I212" s="3" t="s">
        <v>328</v>
      </c>
      <c r="J212" s="3"/>
      <c r="K212" s="3"/>
      <c r="L212" s="3"/>
      <c r="M212" s="2"/>
      <c r="N212" s="4"/>
      <c r="O212" s="26">
        <f t="shared" ref="O212" si="179">LEFT(I212,LEN(I212)-6)*1.35</f>
        <v>592.65000000000009</v>
      </c>
      <c r="P212" s="29">
        <f t="shared" ref="P212" si="180">ROUNDUP(O212,-1)</f>
        <v>600</v>
      </c>
      <c r="Q212" s="29">
        <v>0</v>
      </c>
      <c r="R212" s="29">
        <f t="shared" ref="R212" si="181">P212-Q212-S212</f>
        <v>0</v>
      </c>
      <c r="S212" s="32">
        <v>600</v>
      </c>
    </row>
    <row r="213" spans="1:19" ht="60.75" x14ac:dyDescent="0.25">
      <c r="A213" s="21"/>
      <c r="B213" s="24"/>
      <c r="C213" s="14">
        <v>44946</v>
      </c>
      <c r="D213" s="8" t="s">
        <v>329</v>
      </c>
      <c r="E213" s="3" t="s">
        <v>479</v>
      </c>
      <c r="F213" s="15"/>
      <c r="G213" s="16"/>
      <c r="H213" s="15"/>
      <c r="I213" s="3" t="s">
        <v>330</v>
      </c>
      <c r="J213" s="3"/>
      <c r="K213" s="3"/>
      <c r="L213" s="3"/>
      <c r="M213" s="2"/>
      <c r="N213" s="4"/>
      <c r="O213" s="27"/>
      <c r="P213" s="30"/>
      <c r="Q213" s="30"/>
      <c r="R213" s="30"/>
      <c r="S213" s="33"/>
    </row>
    <row r="214" spans="1:19" ht="15.75" customHeight="1" x14ac:dyDescent="0.25">
      <c r="A214" s="22"/>
      <c r="B214" s="25"/>
      <c r="C214" s="17"/>
      <c r="D214" s="9">
        <v>19610</v>
      </c>
      <c r="E214" s="3"/>
      <c r="F214" s="18"/>
      <c r="G214" s="19"/>
      <c r="H214" s="18"/>
      <c r="I214" s="3"/>
      <c r="J214" s="3"/>
      <c r="K214" s="3"/>
      <c r="L214" s="3"/>
      <c r="M214" s="2"/>
      <c r="N214" s="4"/>
      <c r="O214" s="28"/>
      <c r="P214" s="31"/>
      <c r="Q214" s="31"/>
      <c r="R214" s="31"/>
      <c r="S214" s="34"/>
    </row>
    <row r="215" spans="1:19" ht="33" customHeight="1" x14ac:dyDescent="0.25">
      <c r="A215" s="20" t="s">
        <v>325</v>
      </c>
      <c r="B215" s="23" t="s">
        <v>1</v>
      </c>
      <c r="C215" s="11" t="s">
        <v>326</v>
      </c>
      <c r="D215" s="7" t="s">
        <v>134</v>
      </c>
      <c r="E215" s="2">
        <v>44949</v>
      </c>
      <c r="F215" s="12" t="s">
        <v>470</v>
      </c>
      <c r="G215" s="13">
        <v>1</v>
      </c>
      <c r="H215" s="12" t="s">
        <v>331</v>
      </c>
      <c r="I215" s="3" t="s">
        <v>331</v>
      </c>
      <c r="J215" s="3"/>
      <c r="K215" s="3"/>
      <c r="L215" s="3"/>
      <c r="M215" s="2"/>
      <c r="N215" s="4"/>
      <c r="O215" s="26">
        <f t="shared" ref="O215" si="182">LEFT(I215,LEN(I215)-6)*1.35</f>
        <v>993.6</v>
      </c>
      <c r="P215" s="29">
        <f t="shared" ref="P215" si="183">ROUNDUP(O215,-1)</f>
        <v>1000</v>
      </c>
      <c r="Q215" s="29">
        <v>0</v>
      </c>
      <c r="R215" s="29">
        <f t="shared" ref="R215" si="184">P215-Q215-S215</f>
        <v>0</v>
      </c>
      <c r="S215" s="32">
        <v>1000</v>
      </c>
    </row>
    <row r="216" spans="1:19" ht="60.75" x14ac:dyDescent="0.25">
      <c r="A216" s="21"/>
      <c r="B216" s="24"/>
      <c r="C216" s="14">
        <v>44946</v>
      </c>
      <c r="D216" s="8" t="s">
        <v>332</v>
      </c>
      <c r="E216" s="3" t="s">
        <v>479</v>
      </c>
      <c r="F216" s="15"/>
      <c r="G216" s="16"/>
      <c r="H216" s="15"/>
      <c r="I216" s="3" t="s">
        <v>333</v>
      </c>
      <c r="J216" s="3"/>
      <c r="K216" s="3"/>
      <c r="L216" s="3"/>
      <c r="M216" s="2"/>
      <c r="N216" s="4"/>
      <c r="O216" s="27"/>
      <c r="P216" s="30"/>
      <c r="Q216" s="30"/>
      <c r="R216" s="30"/>
      <c r="S216" s="33"/>
    </row>
    <row r="217" spans="1:19" ht="15.75" customHeight="1" x14ac:dyDescent="0.25">
      <c r="A217" s="22"/>
      <c r="B217" s="25"/>
      <c r="C217" s="17"/>
      <c r="D217" s="9">
        <v>70784</v>
      </c>
      <c r="E217" s="3"/>
      <c r="F217" s="18"/>
      <c r="G217" s="19"/>
      <c r="H217" s="18"/>
      <c r="I217" s="3"/>
      <c r="J217" s="3"/>
      <c r="K217" s="3"/>
      <c r="L217" s="3"/>
      <c r="M217" s="2"/>
      <c r="N217" s="4"/>
      <c r="O217" s="28"/>
      <c r="P217" s="31"/>
      <c r="Q217" s="31"/>
      <c r="R217" s="31"/>
      <c r="S217" s="34"/>
    </row>
    <row r="218" spans="1:19" ht="45.75" customHeight="1" x14ac:dyDescent="0.25">
      <c r="A218" s="20" t="s">
        <v>334</v>
      </c>
      <c r="B218" s="23" t="s">
        <v>1</v>
      </c>
      <c r="C218" s="11" t="s">
        <v>335</v>
      </c>
      <c r="D218" s="7" t="s">
        <v>336</v>
      </c>
      <c r="E218" s="2">
        <v>44949</v>
      </c>
      <c r="F218" s="12" t="s">
        <v>470</v>
      </c>
      <c r="G218" s="13">
        <v>1</v>
      </c>
      <c r="H218" s="12" t="s">
        <v>337</v>
      </c>
      <c r="I218" s="3" t="s">
        <v>337</v>
      </c>
      <c r="J218" s="3"/>
      <c r="K218" s="3"/>
      <c r="L218" s="3"/>
      <c r="M218" s="2"/>
      <c r="N218" s="4"/>
      <c r="O218" s="26">
        <f t="shared" ref="O218" si="185">LEFT(I218,LEN(I218)-6)*1.35</f>
        <v>1629.45</v>
      </c>
      <c r="P218" s="29">
        <f t="shared" ref="P218" si="186">ROUNDUP(O218,-1)</f>
        <v>1630</v>
      </c>
      <c r="Q218" s="29">
        <v>0</v>
      </c>
      <c r="R218" s="29">
        <f t="shared" ref="R218" si="187">P218-Q218-S218</f>
        <v>0</v>
      </c>
      <c r="S218" s="32">
        <v>1630</v>
      </c>
    </row>
    <row r="219" spans="1:19" ht="45.75" x14ac:dyDescent="0.25">
      <c r="A219" s="21"/>
      <c r="B219" s="24"/>
      <c r="C219" s="14">
        <v>44946</v>
      </c>
      <c r="D219" s="8" t="s">
        <v>136</v>
      </c>
      <c r="E219" s="3" t="s">
        <v>522</v>
      </c>
      <c r="F219" s="15"/>
      <c r="G219" s="16"/>
      <c r="H219" s="15"/>
      <c r="I219" s="3" t="s">
        <v>338</v>
      </c>
      <c r="J219" s="3"/>
      <c r="K219" s="3"/>
      <c r="L219" s="3"/>
      <c r="M219" s="2"/>
      <c r="N219" s="4"/>
      <c r="O219" s="27"/>
      <c r="P219" s="30"/>
      <c r="Q219" s="30"/>
      <c r="R219" s="30"/>
      <c r="S219" s="33"/>
    </row>
    <row r="220" spans="1:19" ht="15.75" customHeight="1" x14ac:dyDescent="0.25">
      <c r="A220" s="22"/>
      <c r="B220" s="25"/>
      <c r="C220" s="17"/>
      <c r="D220" s="9" t="s">
        <v>339</v>
      </c>
      <c r="E220" s="3"/>
      <c r="F220" s="18"/>
      <c r="G220" s="19"/>
      <c r="H220" s="18"/>
      <c r="I220" s="3"/>
      <c r="J220" s="3"/>
      <c r="K220" s="3"/>
      <c r="L220" s="3"/>
      <c r="M220" s="2"/>
      <c r="N220" s="4"/>
      <c r="O220" s="28"/>
      <c r="P220" s="31"/>
      <c r="Q220" s="31"/>
      <c r="R220" s="31"/>
      <c r="S220" s="34"/>
    </row>
    <row r="221" spans="1:19" ht="45.75" customHeight="1" x14ac:dyDescent="0.25">
      <c r="A221" s="20" t="s">
        <v>540</v>
      </c>
      <c r="B221" s="23" t="s">
        <v>1</v>
      </c>
      <c r="C221" s="11" t="s">
        <v>340</v>
      </c>
      <c r="D221" s="7" t="s">
        <v>341</v>
      </c>
      <c r="E221" s="2">
        <v>44949</v>
      </c>
      <c r="F221" s="12" t="s">
        <v>470</v>
      </c>
      <c r="G221" s="13">
        <v>1</v>
      </c>
      <c r="H221" s="12" t="s">
        <v>342</v>
      </c>
      <c r="I221" s="3" t="s">
        <v>342</v>
      </c>
      <c r="J221" s="3"/>
      <c r="K221" s="3"/>
      <c r="L221" s="3"/>
      <c r="M221" s="2"/>
      <c r="N221" s="4"/>
      <c r="O221" s="26">
        <f t="shared" ref="O221" si="188">LEFT(I221,LEN(I221)-6)*1.35</f>
        <v>3302.1000000000004</v>
      </c>
      <c r="P221" s="29">
        <v>3300</v>
      </c>
      <c r="Q221" s="29">
        <v>0</v>
      </c>
      <c r="R221" s="29">
        <f t="shared" ref="R221" si="189">P221-Q221-S221</f>
        <v>0</v>
      </c>
      <c r="S221" s="32">
        <v>3300</v>
      </c>
    </row>
    <row r="222" spans="1:19" ht="409.6" x14ac:dyDescent="0.25">
      <c r="A222" s="21"/>
      <c r="B222" s="24"/>
      <c r="C222" s="14">
        <v>44946</v>
      </c>
      <c r="D222" s="8" t="s">
        <v>47</v>
      </c>
      <c r="E222" s="3" t="s">
        <v>481</v>
      </c>
      <c r="F222" s="15"/>
      <c r="G222" s="16"/>
      <c r="H222" s="15"/>
      <c r="I222" s="3" t="s">
        <v>343</v>
      </c>
      <c r="J222" s="3"/>
      <c r="K222" s="3"/>
      <c r="L222" s="3"/>
      <c r="M222" s="2"/>
      <c r="N222" s="4"/>
      <c r="O222" s="27"/>
      <c r="P222" s="30"/>
      <c r="Q222" s="30"/>
      <c r="R222" s="30"/>
      <c r="S222" s="33"/>
    </row>
    <row r="223" spans="1:19" ht="15.75" customHeight="1" x14ac:dyDescent="0.25">
      <c r="A223" s="22"/>
      <c r="B223" s="25"/>
      <c r="C223" s="17"/>
      <c r="D223" s="9" t="s">
        <v>344</v>
      </c>
      <c r="E223" s="3"/>
      <c r="F223" s="18"/>
      <c r="G223" s="19"/>
      <c r="H223" s="18"/>
      <c r="I223" s="3"/>
      <c r="J223" s="3"/>
      <c r="K223" s="3"/>
      <c r="L223" s="3"/>
      <c r="M223" s="2"/>
      <c r="N223" s="4"/>
      <c r="O223" s="28"/>
      <c r="P223" s="31"/>
      <c r="Q223" s="31"/>
      <c r="R223" s="31"/>
      <c r="S223" s="34"/>
    </row>
    <row r="224" spans="1:19" ht="33" customHeight="1" x14ac:dyDescent="0.25">
      <c r="A224" s="20" t="s">
        <v>262</v>
      </c>
      <c r="B224" s="23" t="s">
        <v>1</v>
      </c>
      <c r="C224" s="11" t="s">
        <v>345</v>
      </c>
      <c r="D224" s="7" t="s">
        <v>346</v>
      </c>
      <c r="E224" s="2">
        <v>44950</v>
      </c>
      <c r="F224" s="12" t="s">
        <v>470</v>
      </c>
      <c r="G224" s="13">
        <v>1</v>
      </c>
      <c r="H224" s="12" t="s">
        <v>347</v>
      </c>
      <c r="I224" s="3" t="s">
        <v>347</v>
      </c>
      <c r="J224" s="3"/>
      <c r="K224" s="3"/>
      <c r="L224" s="3"/>
      <c r="M224" s="2"/>
      <c r="N224" s="4"/>
      <c r="O224" s="26">
        <f t="shared" ref="O224" si="190">LEFT(I224,LEN(I224)-6)*1.35</f>
        <v>639.90000000000009</v>
      </c>
      <c r="P224" s="29">
        <v>650</v>
      </c>
      <c r="Q224" s="29">
        <v>0</v>
      </c>
      <c r="R224" s="29">
        <f t="shared" ref="R224" si="191">P224-Q224-S224</f>
        <v>0</v>
      </c>
      <c r="S224" s="32">
        <v>650</v>
      </c>
    </row>
    <row r="225" spans="1:19" ht="45.75" x14ac:dyDescent="0.25">
      <c r="A225" s="21"/>
      <c r="B225" s="24"/>
      <c r="C225" s="14">
        <v>44947</v>
      </c>
      <c r="D225" s="8" t="s">
        <v>348</v>
      </c>
      <c r="E225" s="3" t="s">
        <v>523</v>
      </c>
      <c r="F225" s="15"/>
      <c r="G225" s="16"/>
      <c r="H225" s="15"/>
      <c r="I225" s="3" t="s">
        <v>349</v>
      </c>
      <c r="J225" s="3"/>
      <c r="K225" s="3"/>
      <c r="L225" s="3"/>
      <c r="M225" s="2"/>
      <c r="N225" s="4"/>
      <c r="O225" s="27"/>
      <c r="P225" s="30"/>
      <c r="Q225" s="30"/>
      <c r="R225" s="30"/>
      <c r="S225" s="33"/>
    </row>
    <row r="226" spans="1:19" ht="15.75" customHeight="1" x14ac:dyDescent="0.25">
      <c r="A226" s="22"/>
      <c r="B226" s="25"/>
      <c r="C226" s="17"/>
      <c r="D226" s="9" t="s">
        <v>350</v>
      </c>
      <c r="E226" s="3"/>
      <c r="F226" s="18"/>
      <c r="G226" s="19"/>
      <c r="H226" s="18"/>
      <c r="I226" s="3"/>
      <c r="J226" s="3"/>
      <c r="K226" s="3"/>
      <c r="L226" s="3"/>
      <c r="M226" s="2"/>
      <c r="N226" s="4"/>
      <c r="O226" s="28"/>
      <c r="P226" s="31"/>
      <c r="Q226" s="31"/>
      <c r="R226" s="31"/>
      <c r="S226" s="34"/>
    </row>
    <row r="227" spans="1:19" ht="33" customHeight="1" x14ac:dyDescent="0.25">
      <c r="A227" s="20" t="s">
        <v>262</v>
      </c>
      <c r="B227" s="23" t="s">
        <v>1</v>
      </c>
      <c r="C227" s="11" t="s">
        <v>345</v>
      </c>
      <c r="D227" s="7" t="s">
        <v>351</v>
      </c>
      <c r="E227" s="2">
        <v>44949</v>
      </c>
      <c r="F227" s="12" t="s">
        <v>470</v>
      </c>
      <c r="G227" s="13">
        <v>1</v>
      </c>
      <c r="H227" s="12" t="s">
        <v>352</v>
      </c>
      <c r="I227" s="3" t="s">
        <v>352</v>
      </c>
      <c r="J227" s="3"/>
      <c r="K227" s="3"/>
      <c r="L227" s="3"/>
      <c r="M227" s="2"/>
      <c r="N227" s="4"/>
      <c r="O227" s="26">
        <f t="shared" ref="O227" si="192">LEFT(I227,LEN(I227)-6)*1.35</f>
        <v>390.15000000000003</v>
      </c>
      <c r="P227" s="29">
        <f t="shared" ref="P227" si="193">ROUNDUP(O227,-1)</f>
        <v>400</v>
      </c>
      <c r="Q227" s="29">
        <v>0</v>
      </c>
      <c r="R227" s="29">
        <f t="shared" ref="R227" si="194">P227-Q227-S227</f>
        <v>0</v>
      </c>
      <c r="S227" s="32">
        <v>400</v>
      </c>
    </row>
    <row r="228" spans="1:19" ht="409.6" x14ac:dyDescent="0.25">
      <c r="A228" s="21"/>
      <c r="B228" s="24"/>
      <c r="C228" s="14">
        <v>44947</v>
      </c>
      <c r="D228" s="8" t="s">
        <v>353</v>
      </c>
      <c r="E228" s="3" t="s">
        <v>524</v>
      </c>
      <c r="F228" s="15"/>
      <c r="G228" s="16"/>
      <c r="H228" s="15"/>
      <c r="I228" s="3" t="s">
        <v>354</v>
      </c>
      <c r="J228" s="3"/>
      <c r="K228" s="3"/>
      <c r="L228" s="3"/>
      <c r="M228" s="2"/>
      <c r="N228" s="4"/>
      <c r="O228" s="27"/>
      <c r="P228" s="30"/>
      <c r="Q228" s="30"/>
      <c r="R228" s="30"/>
      <c r="S228" s="33"/>
    </row>
    <row r="229" spans="1:19" ht="15.75" customHeight="1" x14ac:dyDescent="0.25">
      <c r="A229" s="22"/>
      <c r="B229" s="25"/>
      <c r="C229" s="17"/>
      <c r="D229" s="9" t="s">
        <v>355</v>
      </c>
      <c r="E229" s="3"/>
      <c r="F229" s="18"/>
      <c r="G229" s="19"/>
      <c r="H229" s="18"/>
      <c r="I229" s="3"/>
      <c r="J229" s="3"/>
      <c r="K229" s="3"/>
      <c r="L229" s="3"/>
      <c r="M229" s="2"/>
      <c r="N229" s="4"/>
      <c r="O229" s="28"/>
      <c r="P229" s="31"/>
      <c r="Q229" s="31"/>
      <c r="R229" s="31"/>
      <c r="S229" s="34"/>
    </row>
    <row r="230" spans="1:19" ht="33" customHeight="1" x14ac:dyDescent="0.25">
      <c r="A230" s="20" t="s">
        <v>262</v>
      </c>
      <c r="B230" s="23" t="s">
        <v>1</v>
      </c>
      <c r="C230" s="11" t="s">
        <v>356</v>
      </c>
      <c r="D230" s="7" t="s">
        <v>357</v>
      </c>
      <c r="E230" s="2">
        <v>44950</v>
      </c>
      <c r="F230" s="12" t="s">
        <v>470</v>
      </c>
      <c r="G230" s="13">
        <v>1</v>
      </c>
      <c r="H230" s="12" t="s">
        <v>358</v>
      </c>
      <c r="I230" s="3" t="s">
        <v>358</v>
      </c>
      <c r="J230" s="3"/>
      <c r="K230" s="3"/>
      <c r="L230" s="3"/>
      <c r="M230" s="2"/>
      <c r="N230" s="4"/>
      <c r="O230" s="26">
        <f t="shared" ref="O230" si="195">LEFT(I230,LEN(I230)-6)*1.35</f>
        <v>630.45000000000005</v>
      </c>
      <c r="P230" s="29">
        <v>650</v>
      </c>
      <c r="Q230" s="29">
        <v>0</v>
      </c>
      <c r="R230" s="29">
        <f t="shared" ref="R230" si="196">P230-Q230-S230</f>
        <v>0</v>
      </c>
      <c r="S230" s="32">
        <v>650</v>
      </c>
    </row>
    <row r="231" spans="1:19" ht="60.75" x14ac:dyDescent="0.25">
      <c r="A231" s="21"/>
      <c r="B231" s="24"/>
      <c r="C231" s="14">
        <v>44947</v>
      </c>
      <c r="D231" s="8" t="s">
        <v>359</v>
      </c>
      <c r="E231" s="3" t="s">
        <v>479</v>
      </c>
      <c r="F231" s="15"/>
      <c r="G231" s="16"/>
      <c r="H231" s="15"/>
      <c r="I231" s="3" t="s">
        <v>360</v>
      </c>
      <c r="J231" s="3"/>
      <c r="K231" s="3"/>
      <c r="L231" s="3"/>
      <c r="M231" s="2"/>
      <c r="N231" s="4"/>
      <c r="O231" s="27"/>
      <c r="P231" s="30"/>
      <c r="Q231" s="30"/>
      <c r="R231" s="30"/>
      <c r="S231" s="33"/>
    </row>
    <row r="232" spans="1:19" ht="15.75" customHeight="1" x14ac:dyDescent="0.25">
      <c r="A232" s="22"/>
      <c r="B232" s="25"/>
      <c r="C232" s="17"/>
      <c r="D232" s="9" t="s">
        <v>361</v>
      </c>
      <c r="E232" s="3"/>
      <c r="F232" s="18"/>
      <c r="G232" s="19"/>
      <c r="H232" s="18"/>
      <c r="I232" s="3"/>
      <c r="J232" s="3"/>
      <c r="K232" s="3"/>
      <c r="L232" s="3"/>
      <c r="M232" s="2"/>
      <c r="N232" s="4"/>
      <c r="O232" s="28"/>
      <c r="P232" s="31"/>
      <c r="Q232" s="31"/>
      <c r="R232" s="31"/>
      <c r="S232" s="34"/>
    </row>
    <row r="233" spans="1:19" ht="33" customHeight="1" x14ac:dyDescent="0.25">
      <c r="A233" s="20" t="s">
        <v>362</v>
      </c>
      <c r="B233" s="23" t="s">
        <v>1</v>
      </c>
      <c r="C233" s="11" t="s">
        <v>363</v>
      </c>
      <c r="D233" s="7" t="s">
        <v>364</v>
      </c>
      <c r="E233" s="2">
        <v>44950</v>
      </c>
      <c r="F233" s="12" t="s">
        <v>497</v>
      </c>
      <c r="G233" s="13">
        <v>1</v>
      </c>
      <c r="H233" s="12" t="s">
        <v>365</v>
      </c>
      <c r="I233" s="3" t="s">
        <v>365</v>
      </c>
      <c r="J233" s="3"/>
      <c r="K233" s="3"/>
      <c r="L233" s="3"/>
      <c r="M233" s="2"/>
      <c r="N233" s="4"/>
      <c r="O233" s="26">
        <f t="shared" ref="O233" si="197">LEFT(I233,LEN(I233)-6)*1.35</f>
        <v>1302.75</v>
      </c>
      <c r="P233" s="29">
        <v>1300</v>
      </c>
      <c r="Q233" s="29">
        <v>0</v>
      </c>
      <c r="R233" s="29">
        <f t="shared" ref="R233" si="198">P233-Q233-S233</f>
        <v>0</v>
      </c>
      <c r="S233" s="32">
        <v>1300</v>
      </c>
    </row>
    <row r="234" spans="1:19" ht="45.75" x14ac:dyDescent="0.25">
      <c r="A234" s="21"/>
      <c r="B234" s="24"/>
      <c r="C234" s="14">
        <v>44948</v>
      </c>
      <c r="D234" s="8" t="s">
        <v>366</v>
      </c>
      <c r="E234" s="3" t="s">
        <v>522</v>
      </c>
      <c r="F234" s="15"/>
      <c r="G234" s="16"/>
      <c r="H234" s="15"/>
      <c r="I234" s="3" t="s">
        <v>367</v>
      </c>
      <c r="J234" s="3"/>
      <c r="K234" s="3"/>
      <c r="L234" s="3"/>
      <c r="M234" s="2"/>
      <c r="N234" s="4"/>
      <c r="O234" s="27"/>
      <c r="P234" s="30"/>
      <c r="Q234" s="30"/>
      <c r="R234" s="30"/>
      <c r="S234" s="33"/>
    </row>
    <row r="235" spans="1:19" ht="15.75" customHeight="1" x14ac:dyDescent="0.25">
      <c r="A235" s="22"/>
      <c r="B235" s="25"/>
      <c r="C235" s="17"/>
      <c r="D235" s="9" t="s">
        <v>368</v>
      </c>
      <c r="E235" s="3"/>
      <c r="F235" s="18"/>
      <c r="G235" s="19"/>
      <c r="H235" s="18"/>
      <c r="I235" s="3"/>
      <c r="J235" s="3"/>
      <c r="K235" s="3"/>
      <c r="L235" s="3"/>
      <c r="M235" s="2"/>
      <c r="N235" s="4"/>
      <c r="O235" s="28"/>
      <c r="P235" s="31"/>
      <c r="Q235" s="31"/>
      <c r="R235" s="31"/>
      <c r="S235" s="34"/>
    </row>
    <row r="236" spans="1:19" ht="33" customHeight="1" x14ac:dyDescent="0.25">
      <c r="A236" s="20" t="s">
        <v>369</v>
      </c>
      <c r="B236" s="23" t="s">
        <v>1</v>
      </c>
      <c r="C236" s="11" t="s">
        <v>370</v>
      </c>
      <c r="D236" s="7" t="s">
        <v>371</v>
      </c>
      <c r="E236" s="2">
        <v>44957</v>
      </c>
      <c r="F236" s="12" t="s">
        <v>470</v>
      </c>
      <c r="G236" s="13">
        <v>1</v>
      </c>
      <c r="H236" s="12" t="s">
        <v>372</v>
      </c>
      <c r="I236" s="3" t="s">
        <v>372</v>
      </c>
      <c r="J236" s="3"/>
      <c r="K236" s="3"/>
      <c r="L236" s="3"/>
      <c r="M236" s="2"/>
      <c r="N236" s="4"/>
      <c r="O236" s="26">
        <f t="shared" ref="O236" si="199">LEFT(I236,LEN(I236)-6)*1.35</f>
        <v>822.15000000000009</v>
      </c>
      <c r="P236" s="29">
        <v>900</v>
      </c>
      <c r="Q236" s="29">
        <v>0</v>
      </c>
      <c r="R236" s="29">
        <f t="shared" ref="R236" si="200">P236-Q236-S236</f>
        <v>0</v>
      </c>
      <c r="S236" s="32">
        <v>900</v>
      </c>
    </row>
    <row r="237" spans="1:19" ht="45.75" x14ac:dyDescent="0.25">
      <c r="A237" s="21"/>
      <c r="B237" s="24"/>
      <c r="C237" s="14">
        <v>44949</v>
      </c>
      <c r="D237" s="8" t="s">
        <v>246</v>
      </c>
      <c r="E237" s="3" t="s">
        <v>474</v>
      </c>
      <c r="F237" s="15"/>
      <c r="G237" s="16"/>
      <c r="H237" s="15"/>
      <c r="I237" s="3" t="s">
        <v>373</v>
      </c>
      <c r="J237" s="3"/>
      <c r="K237" s="3"/>
      <c r="L237" s="3"/>
      <c r="M237" s="2"/>
      <c r="N237" s="4"/>
      <c r="O237" s="27"/>
      <c r="P237" s="30"/>
      <c r="Q237" s="30"/>
      <c r="R237" s="30"/>
      <c r="S237" s="33"/>
    </row>
    <row r="238" spans="1:19" ht="15.75" customHeight="1" x14ac:dyDescent="0.25">
      <c r="A238" s="22"/>
      <c r="B238" s="25"/>
      <c r="C238" s="17"/>
      <c r="D238" s="9">
        <v>6001549272</v>
      </c>
      <c r="E238" s="3"/>
      <c r="F238" s="18"/>
      <c r="G238" s="19"/>
      <c r="H238" s="18"/>
      <c r="I238" s="3"/>
      <c r="J238" s="3"/>
      <c r="K238" s="3"/>
      <c r="L238" s="3"/>
      <c r="M238" s="2"/>
      <c r="N238" s="4"/>
      <c r="O238" s="28"/>
      <c r="P238" s="31"/>
      <c r="Q238" s="31"/>
      <c r="R238" s="31"/>
      <c r="S238" s="34"/>
    </row>
    <row r="239" spans="1:19" ht="33" customHeight="1" x14ac:dyDescent="0.25">
      <c r="A239" s="20" t="s">
        <v>369</v>
      </c>
      <c r="B239" s="23" t="s">
        <v>1</v>
      </c>
      <c r="C239" s="11" t="s">
        <v>370</v>
      </c>
      <c r="D239" s="7" t="s">
        <v>374</v>
      </c>
      <c r="E239" s="2">
        <v>44951</v>
      </c>
      <c r="F239" s="12" t="s">
        <v>470</v>
      </c>
      <c r="G239" s="13">
        <v>1</v>
      </c>
      <c r="H239" s="12" t="s">
        <v>375</v>
      </c>
      <c r="I239" s="3" t="s">
        <v>375</v>
      </c>
      <c r="J239" s="3"/>
      <c r="K239" s="3"/>
      <c r="L239" s="3"/>
      <c r="M239" s="2"/>
      <c r="N239" s="4"/>
      <c r="O239" s="26">
        <f t="shared" ref="O239" si="201">LEFT(I239,LEN(I239)-6)*1.35</f>
        <v>799.2</v>
      </c>
      <c r="P239" s="29">
        <v>1100</v>
      </c>
      <c r="Q239" s="29">
        <v>0</v>
      </c>
      <c r="R239" s="29">
        <f t="shared" ref="R239" si="202">P239-Q239-S239</f>
        <v>0</v>
      </c>
      <c r="S239" s="32">
        <v>1100</v>
      </c>
    </row>
    <row r="240" spans="1:19" ht="45.75" x14ac:dyDescent="0.25">
      <c r="A240" s="21"/>
      <c r="B240" s="24"/>
      <c r="C240" s="14">
        <v>44949</v>
      </c>
      <c r="D240" s="8" t="s">
        <v>376</v>
      </c>
      <c r="E240" s="3" t="s">
        <v>525</v>
      </c>
      <c r="F240" s="15"/>
      <c r="G240" s="16"/>
      <c r="H240" s="15"/>
      <c r="I240" s="3" t="s">
        <v>377</v>
      </c>
      <c r="J240" s="3"/>
      <c r="K240" s="3"/>
      <c r="L240" s="3"/>
      <c r="M240" s="2"/>
      <c r="N240" s="4"/>
      <c r="O240" s="27"/>
      <c r="P240" s="30"/>
      <c r="Q240" s="30"/>
      <c r="R240" s="30"/>
      <c r="S240" s="33"/>
    </row>
    <row r="241" spans="1:19" ht="15.75" customHeight="1" x14ac:dyDescent="0.25">
      <c r="A241" s="22"/>
      <c r="B241" s="25"/>
      <c r="C241" s="17"/>
      <c r="D241" s="9" t="s">
        <v>378</v>
      </c>
      <c r="E241" s="3"/>
      <c r="F241" s="18"/>
      <c r="G241" s="19"/>
      <c r="H241" s="18"/>
      <c r="I241" s="3"/>
      <c r="J241" s="3"/>
      <c r="K241" s="3"/>
      <c r="L241" s="3"/>
      <c r="M241" s="2"/>
      <c r="N241" s="4"/>
      <c r="O241" s="28"/>
      <c r="P241" s="31"/>
      <c r="Q241" s="31"/>
      <c r="R241" s="31"/>
      <c r="S241" s="34"/>
    </row>
    <row r="242" spans="1:19" ht="33" customHeight="1" x14ac:dyDescent="0.25">
      <c r="A242" s="20" t="s">
        <v>369</v>
      </c>
      <c r="B242" s="23" t="s">
        <v>1</v>
      </c>
      <c r="C242" s="11" t="s">
        <v>370</v>
      </c>
      <c r="D242" s="7" t="s">
        <v>379</v>
      </c>
      <c r="E242" s="2">
        <v>44950</v>
      </c>
      <c r="F242" s="12" t="s">
        <v>470</v>
      </c>
      <c r="G242" s="13">
        <v>1</v>
      </c>
      <c r="H242" s="12" t="s">
        <v>380</v>
      </c>
      <c r="I242" s="3" t="s">
        <v>380</v>
      </c>
      <c r="J242" s="3"/>
      <c r="K242" s="3"/>
      <c r="L242" s="3"/>
      <c r="M242" s="2"/>
      <c r="N242" s="4"/>
      <c r="O242" s="26">
        <f t="shared" ref="O242" si="203">LEFT(I242,LEN(I242)-6)*1.35</f>
        <v>330.75</v>
      </c>
      <c r="P242" s="29">
        <v>380</v>
      </c>
      <c r="Q242" s="29">
        <v>0</v>
      </c>
      <c r="R242" s="29">
        <f t="shared" ref="R242" si="204">P242-Q242-S242</f>
        <v>0</v>
      </c>
      <c r="S242" s="32">
        <v>380</v>
      </c>
    </row>
    <row r="243" spans="1:19" ht="45.75" x14ac:dyDescent="0.25">
      <c r="A243" s="21"/>
      <c r="B243" s="24"/>
      <c r="C243" s="14">
        <v>44949</v>
      </c>
      <c r="D243" s="8" t="s">
        <v>332</v>
      </c>
      <c r="E243" s="3" t="s">
        <v>495</v>
      </c>
      <c r="F243" s="15"/>
      <c r="G243" s="16"/>
      <c r="H243" s="15"/>
      <c r="I243" s="3" t="s">
        <v>381</v>
      </c>
      <c r="J243" s="3"/>
      <c r="K243" s="3"/>
      <c r="L243" s="3"/>
      <c r="M243" s="2"/>
      <c r="N243" s="4"/>
      <c r="O243" s="27"/>
      <c r="P243" s="30"/>
      <c r="Q243" s="30"/>
      <c r="R243" s="30"/>
      <c r="S243" s="33"/>
    </row>
    <row r="244" spans="1:19" ht="15.75" customHeight="1" x14ac:dyDescent="0.25">
      <c r="A244" s="22"/>
      <c r="B244" s="25"/>
      <c r="C244" s="17"/>
      <c r="D244" s="9">
        <v>30261</v>
      </c>
      <c r="E244" s="3"/>
      <c r="F244" s="18"/>
      <c r="G244" s="19"/>
      <c r="H244" s="18"/>
      <c r="I244" s="3"/>
      <c r="J244" s="3"/>
      <c r="K244" s="3"/>
      <c r="L244" s="3"/>
      <c r="M244" s="2"/>
      <c r="N244" s="4"/>
      <c r="O244" s="28"/>
      <c r="P244" s="31"/>
      <c r="Q244" s="31"/>
      <c r="R244" s="31"/>
      <c r="S244" s="34"/>
    </row>
    <row r="245" spans="1:19" ht="45.75" x14ac:dyDescent="0.25">
      <c r="A245" s="20" t="s">
        <v>382</v>
      </c>
      <c r="B245" s="23" t="s">
        <v>1</v>
      </c>
      <c r="C245" s="11" t="s">
        <v>383</v>
      </c>
      <c r="D245" s="7" t="s">
        <v>384</v>
      </c>
      <c r="E245" s="2" t="s">
        <v>526</v>
      </c>
      <c r="F245" s="12" t="s">
        <v>527</v>
      </c>
      <c r="G245" s="13">
        <v>1</v>
      </c>
      <c r="H245" s="12" t="s">
        <v>385</v>
      </c>
      <c r="I245" s="3" t="s">
        <v>385</v>
      </c>
      <c r="J245" s="3"/>
      <c r="K245" s="3"/>
      <c r="L245" s="3"/>
      <c r="M245" s="2"/>
      <c r="N245" s="4"/>
      <c r="O245" s="26">
        <f t="shared" ref="O245" si="205">LEFT(I245,LEN(I245)-6)*1.35</f>
        <v>3099.6000000000004</v>
      </c>
      <c r="P245" s="29">
        <f t="shared" ref="P245" si="206">ROUNDUP(O245,-1)</f>
        <v>3100</v>
      </c>
      <c r="Q245" s="29">
        <v>0</v>
      </c>
      <c r="R245" s="29">
        <f t="shared" ref="R245" si="207">P245-Q245-S245</f>
        <v>0</v>
      </c>
      <c r="S245" s="32">
        <v>3100</v>
      </c>
    </row>
    <row r="246" spans="1:19" ht="60.75" x14ac:dyDescent="0.25">
      <c r="A246" s="21"/>
      <c r="B246" s="24"/>
      <c r="C246" s="14">
        <v>44949</v>
      </c>
      <c r="D246" s="8" t="s">
        <v>386</v>
      </c>
      <c r="E246" s="3" t="s">
        <v>528</v>
      </c>
      <c r="F246" s="15"/>
      <c r="G246" s="16"/>
      <c r="H246" s="15"/>
      <c r="I246" s="3" t="s">
        <v>387</v>
      </c>
      <c r="J246" s="3"/>
      <c r="K246" s="3"/>
      <c r="L246" s="3"/>
      <c r="M246" s="2"/>
      <c r="N246" s="4"/>
      <c r="O246" s="27"/>
      <c r="P246" s="30"/>
      <c r="Q246" s="30"/>
      <c r="R246" s="30"/>
      <c r="S246" s="33"/>
    </row>
    <row r="247" spans="1:19" ht="15.75" customHeight="1" x14ac:dyDescent="0.25">
      <c r="A247" s="22"/>
      <c r="B247" s="25"/>
      <c r="C247" s="17"/>
      <c r="D247" s="9">
        <v>5406370605</v>
      </c>
      <c r="E247" s="3" t="s">
        <v>529</v>
      </c>
      <c r="F247" s="18"/>
      <c r="G247" s="19"/>
      <c r="H247" s="18"/>
      <c r="I247" s="3"/>
      <c r="J247" s="3"/>
      <c r="K247" s="3"/>
      <c r="L247" s="3"/>
      <c r="M247" s="2"/>
      <c r="N247" s="4"/>
      <c r="O247" s="28"/>
      <c r="P247" s="31"/>
      <c r="Q247" s="31"/>
      <c r="R247" s="31"/>
      <c r="S247" s="34"/>
    </row>
    <row r="248" spans="1:19" ht="33" customHeight="1" x14ac:dyDescent="0.25">
      <c r="A248" s="20" t="s">
        <v>388</v>
      </c>
      <c r="B248" s="23" t="s">
        <v>1</v>
      </c>
      <c r="C248" s="11" t="s">
        <v>389</v>
      </c>
      <c r="D248" s="7" t="s">
        <v>390</v>
      </c>
      <c r="E248" s="2">
        <v>44953</v>
      </c>
      <c r="F248" s="12" t="s">
        <v>470</v>
      </c>
      <c r="G248" s="13">
        <v>1</v>
      </c>
      <c r="H248" s="12" t="s">
        <v>391</v>
      </c>
      <c r="I248" s="3" t="s">
        <v>391</v>
      </c>
      <c r="J248" s="3"/>
      <c r="K248" s="3"/>
      <c r="L248" s="3"/>
      <c r="M248" s="2"/>
      <c r="N248" s="4"/>
      <c r="O248" s="26">
        <f t="shared" ref="O248" si="208">LEFT(I248,LEN(I248)-6)*1.35</f>
        <v>1190.7</v>
      </c>
      <c r="P248" s="29">
        <f t="shared" ref="P248" si="209">ROUNDUP(O248,-1)</f>
        <v>1200</v>
      </c>
      <c r="Q248" s="29">
        <v>0</v>
      </c>
      <c r="R248" s="29">
        <f t="shared" ref="R248" si="210">P248-Q248-S248</f>
        <v>0</v>
      </c>
      <c r="S248" s="32">
        <v>1200</v>
      </c>
    </row>
    <row r="249" spans="1:19" ht="45.75" x14ac:dyDescent="0.25">
      <c r="A249" s="21"/>
      <c r="B249" s="24"/>
      <c r="C249" s="14">
        <v>44952</v>
      </c>
      <c r="D249" s="8" t="s">
        <v>392</v>
      </c>
      <c r="E249" s="3" t="s">
        <v>495</v>
      </c>
      <c r="F249" s="15"/>
      <c r="G249" s="16"/>
      <c r="H249" s="15"/>
      <c r="I249" s="3" t="s">
        <v>393</v>
      </c>
      <c r="J249" s="3"/>
      <c r="K249" s="3"/>
      <c r="L249" s="3"/>
      <c r="M249" s="2"/>
      <c r="N249" s="4"/>
      <c r="O249" s="27"/>
      <c r="P249" s="30"/>
      <c r="Q249" s="30"/>
      <c r="R249" s="30"/>
      <c r="S249" s="33"/>
    </row>
    <row r="250" spans="1:19" ht="15.75" customHeight="1" x14ac:dyDescent="0.25">
      <c r="A250" s="22"/>
      <c r="B250" s="25"/>
      <c r="C250" s="17"/>
      <c r="D250" s="9" t="s">
        <v>394</v>
      </c>
      <c r="E250" s="3"/>
      <c r="F250" s="18"/>
      <c r="G250" s="19"/>
      <c r="H250" s="18"/>
      <c r="I250" s="3"/>
      <c r="J250" s="3"/>
      <c r="K250" s="3"/>
      <c r="L250" s="3"/>
      <c r="M250" s="2"/>
      <c r="N250" s="4"/>
      <c r="O250" s="28"/>
      <c r="P250" s="31"/>
      <c r="Q250" s="31"/>
      <c r="R250" s="31"/>
      <c r="S250" s="34"/>
    </row>
    <row r="251" spans="1:19" ht="33" customHeight="1" x14ac:dyDescent="0.25">
      <c r="A251" s="20" t="s">
        <v>388</v>
      </c>
      <c r="B251" s="23" t="s">
        <v>1</v>
      </c>
      <c r="C251" s="11" t="s">
        <v>389</v>
      </c>
      <c r="D251" s="7" t="s">
        <v>134</v>
      </c>
      <c r="E251" s="2">
        <v>44957</v>
      </c>
      <c r="F251" s="12" t="s">
        <v>470</v>
      </c>
      <c r="G251" s="13">
        <v>2</v>
      </c>
      <c r="H251" s="12" t="s">
        <v>530</v>
      </c>
      <c r="I251" s="3" t="s">
        <v>395</v>
      </c>
      <c r="J251" s="3"/>
      <c r="K251" s="3"/>
      <c r="L251" s="3"/>
      <c r="M251" s="2"/>
      <c r="N251" s="4"/>
      <c r="O251" s="26">
        <f t="shared" ref="O251" si="211">LEFT(I251,LEN(I251)-6)*1.35</f>
        <v>591.30000000000007</v>
      </c>
      <c r="P251" s="29">
        <v>590</v>
      </c>
      <c r="Q251" s="29">
        <v>0</v>
      </c>
      <c r="R251" s="29">
        <f t="shared" ref="R251" si="212">P251-Q251-S251</f>
        <v>0</v>
      </c>
      <c r="S251" s="32">
        <v>590</v>
      </c>
    </row>
    <row r="252" spans="1:19" ht="45.75" x14ac:dyDescent="0.25">
      <c r="A252" s="21"/>
      <c r="B252" s="24"/>
      <c r="C252" s="14">
        <v>44952</v>
      </c>
      <c r="D252" s="8" t="s">
        <v>136</v>
      </c>
      <c r="E252" s="3" t="s">
        <v>531</v>
      </c>
      <c r="F252" s="15"/>
      <c r="G252" s="16"/>
      <c r="H252" s="15"/>
      <c r="I252" s="3" t="s">
        <v>396</v>
      </c>
      <c r="J252" s="3"/>
      <c r="K252" s="3"/>
      <c r="L252" s="3"/>
      <c r="M252" s="2"/>
      <c r="N252" s="4"/>
      <c r="O252" s="27"/>
      <c r="P252" s="30"/>
      <c r="Q252" s="30"/>
      <c r="R252" s="30"/>
      <c r="S252" s="33"/>
    </row>
    <row r="253" spans="1:19" ht="15.75" customHeight="1" x14ac:dyDescent="0.25">
      <c r="A253" s="22"/>
      <c r="B253" s="25"/>
      <c r="C253" s="17"/>
      <c r="D253" s="9" t="s">
        <v>397</v>
      </c>
      <c r="E253" s="3"/>
      <c r="F253" s="18"/>
      <c r="G253" s="19"/>
      <c r="H253" s="18"/>
      <c r="I253" s="3"/>
      <c r="J253" s="3"/>
      <c r="K253" s="3"/>
      <c r="L253" s="3"/>
      <c r="M253" s="2"/>
      <c r="N253" s="4"/>
      <c r="O253" s="28"/>
      <c r="P253" s="31"/>
      <c r="Q253" s="31"/>
      <c r="R253" s="31"/>
      <c r="S253" s="34"/>
    </row>
    <row r="254" spans="1:19" ht="33" customHeight="1" x14ac:dyDescent="0.25">
      <c r="A254" s="20" t="s">
        <v>398</v>
      </c>
      <c r="B254" s="23" t="s">
        <v>1</v>
      </c>
      <c r="C254" s="11" t="s">
        <v>399</v>
      </c>
      <c r="D254" s="7" t="s">
        <v>400</v>
      </c>
      <c r="E254" s="2">
        <v>44956</v>
      </c>
      <c r="F254" s="12" t="s">
        <v>470</v>
      </c>
      <c r="G254" s="13">
        <v>1</v>
      </c>
      <c r="H254" s="12" t="s">
        <v>401</v>
      </c>
      <c r="I254" s="3" t="s">
        <v>401</v>
      </c>
      <c r="J254" s="3"/>
      <c r="K254" s="3"/>
      <c r="L254" s="3"/>
      <c r="M254" s="2"/>
      <c r="N254" s="4"/>
      <c r="O254" s="26">
        <f t="shared" ref="O254" si="213">LEFT(I254,LEN(I254)-6)*1.35</f>
        <v>689.85</v>
      </c>
      <c r="P254" s="29">
        <v>700</v>
      </c>
      <c r="Q254" s="29">
        <v>0</v>
      </c>
      <c r="R254" s="29">
        <f t="shared" ref="R254" si="214">P254-Q254-S254</f>
        <v>0</v>
      </c>
      <c r="S254" s="32">
        <v>700</v>
      </c>
    </row>
    <row r="255" spans="1:19" ht="60.75" x14ac:dyDescent="0.25">
      <c r="A255" s="21"/>
      <c r="B255" s="24"/>
      <c r="C255" s="14">
        <v>44953</v>
      </c>
      <c r="D255" s="8" t="s">
        <v>402</v>
      </c>
      <c r="E255" s="3" t="s">
        <v>479</v>
      </c>
      <c r="F255" s="15"/>
      <c r="G255" s="16"/>
      <c r="H255" s="15"/>
      <c r="I255" s="3" t="s">
        <v>403</v>
      </c>
      <c r="J255" s="3"/>
      <c r="K255" s="3"/>
      <c r="L255" s="3"/>
      <c r="M255" s="2"/>
      <c r="N255" s="4"/>
      <c r="O255" s="27"/>
      <c r="P255" s="30"/>
      <c r="Q255" s="30"/>
      <c r="R255" s="30"/>
      <c r="S255" s="33"/>
    </row>
    <row r="256" spans="1:19" ht="15.75" customHeight="1" x14ac:dyDescent="0.25">
      <c r="A256" s="22"/>
      <c r="B256" s="25"/>
      <c r="C256" s="17"/>
      <c r="D256" s="9">
        <v>20108</v>
      </c>
      <c r="E256" s="3"/>
      <c r="F256" s="18"/>
      <c r="G256" s="19"/>
      <c r="H256" s="18"/>
      <c r="I256" s="3"/>
      <c r="J256" s="3"/>
      <c r="K256" s="3"/>
      <c r="L256" s="3"/>
      <c r="M256" s="2"/>
      <c r="N256" s="4"/>
      <c r="O256" s="28"/>
      <c r="P256" s="31"/>
      <c r="Q256" s="31"/>
      <c r="R256" s="31"/>
      <c r="S256" s="34"/>
    </row>
    <row r="257" spans="1:19" ht="45.75" x14ac:dyDescent="0.25">
      <c r="A257" s="20" t="s">
        <v>262</v>
      </c>
      <c r="B257" s="23" t="s">
        <v>1</v>
      </c>
      <c r="C257" s="11" t="s">
        <v>404</v>
      </c>
      <c r="D257" s="7" t="s">
        <v>405</v>
      </c>
      <c r="E257" s="2">
        <v>44957</v>
      </c>
      <c r="F257" s="12" t="s">
        <v>470</v>
      </c>
      <c r="G257" s="13">
        <v>1</v>
      </c>
      <c r="H257" s="12" t="s">
        <v>406</v>
      </c>
      <c r="I257" s="3" t="s">
        <v>406</v>
      </c>
      <c r="J257" s="3"/>
      <c r="K257" s="3"/>
      <c r="L257" s="3"/>
      <c r="M257" s="2"/>
      <c r="N257" s="4"/>
      <c r="O257" s="26">
        <f t="shared" ref="O257" si="215">LEFT(I257,LEN(I257)-6)*1.35</f>
        <v>11388.6</v>
      </c>
      <c r="P257" s="29">
        <f t="shared" ref="P257" si="216">ROUNDUP(O257,-1)</f>
        <v>11390</v>
      </c>
      <c r="Q257" s="29">
        <v>0</v>
      </c>
      <c r="R257" s="29">
        <f t="shared" ref="R257" si="217">P257-Q257-S257</f>
        <v>0</v>
      </c>
      <c r="S257" s="32">
        <v>11390</v>
      </c>
    </row>
    <row r="258" spans="1:19" ht="409.6" x14ac:dyDescent="0.25">
      <c r="A258" s="21"/>
      <c r="B258" s="24"/>
      <c r="C258" s="14">
        <v>44953</v>
      </c>
      <c r="D258" s="8" t="s">
        <v>407</v>
      </c>
      <c r="E258" s="3" t="s">
        <v>473</v>
      </c>
      <c r="F258" s="15"/>
      <c r="G258" s="16"/>
      <c r="H258" s="15"/>
      <c r="I258" s="3" t="s">
        <v>408</v>
      </c>
      <c r="J258" s="3"/>
      <c r="K258" s="3"/>
      <c r="L258" s="3"/>
      <c r="M258" s="2"/>
      <c r="N258" s="4"/>
      <c r="O258" s="27"/>
      <c r="P258" s="30"/>
      <c r="Q258" s="30"/>
      <c r="R258" s="30"/>
      <c r="S258" s="33"/>
    </row>
    <row r="259" spans="1:19" ht="15.75" customHeight="1" x14ac:dyDescent="0.25">
      <c r="A259" s="22"/>
      <c r="B259" s="25"/>
      <c r="C259" s="17"/>
      <c r="D259" s="9" t="s">
        <v>409</v>
      </c>
      <c r="E259" s="3"/>
      <c r="F259" s="18"/>
      <c r="G259" s="19"/>
      <c r="H259" s="18"/>
      <c r="I259" s="3"/>
      <c r="J259" s="3"/>
      <c r="K259" s="3"/>
      <c r="L259" s="3"/>
      <c r="M259" s="2"/>
      <c r="N259" s="4"/>
      <c r="O259" s="28"/>
      <c r="P259" s="31"/>
      <c r="Q259" s="31"/>
      <c r="R259" s="31"/>
      <c r="S259" s="34"/>
    </row>
    <row r="260" spans="1:19" ht="45.75" x14ac:dyDescent="0.25">
      <c r="A260" s="20" t="s">
        <v>410</v>
      </c>
      <c r="B260" s="23" t="s">
        <v>1</v>
      </c>
      <c r="C260" s="11" t="s">
        <v>411</v>
      </c>
      <c r="D260" s="7" t="s">
        <v>151</v>
      </c>
      <c r="E260" s="2">
        <v>44957</v>
      </c>
      <c r="F260" s="12" t="s">
        <v>470</v>
      </c>
      <c r="G260" s="13">
        <v>2</v>
      </c>
      <c r="H260" s="12" t="s">
        <v>532</v>
      </c>
      <c r="I260" s="3" t="s">
        <v>412</v>
      </c>
      <c r="J260" s="3"/>
      <c r="K260" s="3"/>
      <c r="L260" s="3"/>
      <c r="M260" s="2"/>
      <c r="N260" s="4"/>
      <c r="O260" s="26">
        <f t="shared" ref="O260" si="218">LEFT(I260,LEN(I260)-6)*1.35</f>
        <v>1721.25</v>
      </c>
      <c r="P260" s="29">
        <f t="shared" ref="P260" si="219">ROUNDUP(O260,-1)</f>
        <v>1730</v>
      </c>
      <c r="Q260" s="29">
        <v>0</v>
      </c>
      <c r="R260" s="29">
        <f t="shared" ref="R260" si="220">P260-Q260-S260</f>
        <v>0</v>
      </c>
      <c r="S260" s="32">
        <v>1730</v>
      </c>
    </row>
    <row r="261" spans="1:19" ht="60.75" x14ac:dyDescent="0.25">
      <c r="A261" s="21"/>
      <c r="B261" s="24"/>
      <c r="C261" s="14">
        <v>44954</v>
      </c>
      <c r="D261" s="8" t="s">
        <v>12</v>
      </c>
      <c r="E261" s="3" t="s">
        <v>479</v>
      </c>
      <c r="F261" s="15"/>
      <c r="G261" s="16"/>
      <c r="H261" s="15"/>
      <c r="I261" s="3" t="s">
        <v>413</v>
      </c>
      <c r="J261" s="3"/>
      <c r="K261" s="3"/>
      <c r="L261" s="3"/>
      <c r="M261" s="2"/>
      <c r="N261" s="4"/>
      <c r="O261" s="27"/>
      <c r="P261" s="30"/>
      <c r="Q261" s="30"/>
      <c r="R261" s="30"/>
      <c r="S261" s="33"/>
    </row>
    <row r="262" spans="1:19" ht="15.75" customHeight="1" x14ac:dyDescent="0.25">
      <c r="A262" s="22"/>
      <c r="B262" s="25"/>
      <c r="C262" s="17"/>
      <c r="D262" s="9" t="s">
        <v>414</v>
      </c>
      <c r="E262" s="3"/>
      <c r="F262" s="18"/>
      <c r="G262" s="19"/>
      <c r="H262" s="18"/>
      <c r="I262" s="3"/>
      <c r="J262" s="3"/>
      <c r="K262" s="3"/>
      <c r="L262" s="3"/>
      <c r="M262" s="2"/>
      <c r="N262" s="4"/>
      <c r="O262" s="28"/>
      <c r="P262" s="31"/>
      <c r="Q262" s="31"/>
      <c r="R262" s="31"/>
      <c r="S262" s="34"/>
    </row>
    <row r="263" spans="1:19" ht="33" customHeight="1" x14ac:dyDescent="0.25">
      <c r="A263" s="20" t="s">
        <v>415</v>
      </c>
      <c r="B263" s="23" t="s">
        <v>1</v>
      </c>
      <c r="C263" s="11" t="s">
        <v>416</v>
      </c>
      <c r="D263" s="7" t="s">
        <v>417</v>
      </c>
      <c r="E263" s="2">
        <v>44957</v>
      </c>
      <c r="F263" s="12" t="s">
        <v>470</v>
      </c>
      <c r="G263" s="13">
        <v>1</v>
      </c>
      <c r="H263" s="12" t="s">
        <v>418</v>
      </c>
      <c r="I263" s="3" t="s">
        <v>418</v>
      </c>
      <c r="J263" s="3"/>
      <c r="K263" s="3"/>
      <c r="L263" s="3"/>
      <c r="M263" s="2"/>
      <c r="N263" s="4"/>
      <c r="O263" s="26">
        <f t="shared" ref="O263" si="221">LEFT(I263,LEN(I263)-6)*1.35</f>
        <v>168.75</v>
      </c>
      <c r="P263" s="29">
        <f t="shared" ref="P263" si="222">ROUNDUP(O263,-1)</f>
        <v>170</v>
      </c>
      <c r="Q263" s="29">
        <v>0</v>
      </c>
      <c r="R263" s="29">
        <f t="shared" ref="R263" si="223">P263-Q263-S263</f>
        <v>0</v>
      </c>
      <c r="S263" s="32">
        <v>170</v>
      </c>
    </row>
    <row r="264" spans="1:19" ht="45.75" x14ac:dyDescent="0.25">
      <c r="A264" s="21"/>
      <c r="B264" s="24"/>
      <c r="C264" s="14">
        <v>44954</v>
      </c>
      <c r="D264" s="8" t="s">
        <v>419</v>
      </c>
      <c r="E264" s="3" t="s">
        <v>533</v>
      </c>
      <c r="F264" s="15"/>
      <c r="G264" s="16"/>
      <c r="H264" s="15"/>
      <c r="I264" s="3" t="s">
        <v>420</v>
      </c>
      <c r="J264" s="3"/>
      <c r="K264" s="3"/>
      <c r="L264" s="3"/>
      <c r="M264" s="2"/>
      <c r="N264" s="4"/>
      <c r="O264" s="27"/>
      <c r="P264" s="30"/>
      <c r="Q264" s="30"/>
      <c r="R264" s="30"/>
      <c r="S264" s="33"/>
    </row>
    <row r="265" spans="1:19" ht="15.75" customHeight="1" x14ac:dyDescent="0.25">
      <c r="A265" s="22"/>
      <c r="B265" s="25"/>
      <c r="C265" s="17"/>
      <c r="D265" s="9">
        <v>7813777</v>
      </c>
      <c r="E265" s="3"/>
      <c r="F265" s="18"/>
      <c r="G265" s="19"/>
      <c r="H265" s="18"/>
      <c r="I265" s="3"/>
      <c r="J265" s="3"/>
      <c r="K265" s="3"/>
      <c r="L265" s="3"/>
      <c r="M265" s="2"/>
      <c r="N265" s="4"/>
      <c r="O265" s="28"/>
      <c r="P265" s="31"/>
      <c r="Q265" s="31"/>
      <c r="R265" s="31"/>
      <c r="S265" s="34"/>
    </row>
    <row r="266" spans="1:19" ht="33" customHeight="1" x14ac:dyDescent="0.25">
      <c r="A266" s="20" t="s">
        <v>421</v>
      </c>
      <c r="B266" s="23" t="s">
        <v>1</v>
      </c>
      <c r="C266" s="11" t="s">
        <v>422</v>
      </c>
      <c r="D266" s="7" t="s">
        <v>327</v>
      </c>
      <c r="E266" s="2">
        <v>44957</v>
      </c>
      <c r="F266" s="12" t="s">
        <v>470</v>
      </c>
      <c r="G266" s="13">
        <v>1</v>
      </c>
      <c r="H266" s="12" t="s">
        <v>423</v>
      </c>
      <c r="I266" s="3" t="s">
        <v>423</v>
      </c>
      <c r="J266" s="3"/>
      <c r="K266" s="3"/>
      <c r="L266" s="3"/>
      <c r="M266" s="2"/>
      <c r="N266" s="4"/>
      <c r="O266" s="26">
        <f t="shared" ref="O266" si="224">LEFT(I266,LEN(I266)-6)*1.35</f>
        <v>997.65000000000009</v>
      </c>
      <c r="P266" s="29">
        <f t="shared" ref="P266" si="225">ROUNDUP(O266,-1)</f>
        <v>1000</v>
      </c>
      <c r="Q266" s="29">
        <v>0</v>
      </c>
      <c r="R266" s="29">
        <f t="shared" ref="R266" si="226">P266-Q266-S266</f>
        <v>0</v>
      </c>
      <c r="S266" s="32">
        <v>1000</v>
      </c>
    </row>
    <row r="267" spans="1:19" ht="60.75" x14ac:dyDescent="0.25">
      <c r="A267" s="21"/>
      <c r="B267" s="24"/>
      <c r="C267" s="14">
        <v>44956</v>
      </c>
      <c r="D267" s="8" t="s">
        <v>332</v>
      </c>
      <c r="E267" s="3" t="s">
        <v>479</v>
      </c>
      <c r="F267" s="15"/>
      <c r="G267" s="16"/>
      <c r="H267" s="15"/>
      <c r="I267" s="3" t="s">
        <v>424</v>
      </c>
      <c r="J267" s="3"/>
      <c r="K267" s="3"/>
      <c r="L267" s="3"/>
      <c r="M267" s="2"/>
      <c r="N267" s="4"/>
      <c r="O267" s="27"/>
      <c r="P267" s="30"/>
      <c r="Q267" s="30"/>
      <c r="R267" s="30"/>
      <c r="S267" s="33"/>
    </row>
    <row r="268" spans="1:19" ht="15.75" customHeight="1" x14ac:dyDescent="0.25">
      <c r="A268" s="22"/>
      <c r="B268" s="25"/>
      <c r="C268" s="17"/>
      <c r="D268" s="9">
        <v>70562</v>
      </c>
      <c r="E268" s="3"/>
      <c r="F268" s="18"/>
      <c r="G268" s="19"/>
      <c r="H268" s="18"/>
      <c r="I268" s="3"/>
      <c r="J268" s="3"/>
      <c r="K268" s="3"/>
      <c r="L268" s="3"/>
      <c r="M268" s="2"/>
      <c r="N268" s="4"/>
      <c r="O268" s="28"/>
      <c r="P268" s="31"/>
      <c r="Q268" s="31"/>
      <c r="R268" s="31"/>
      <c r="S268" s="34"/>
    </row>
    <row r="269" spans="1:19" ht="33" customHeight="1" x14ac:dyDescent="0.25">
      <c r="A269" s="20" t="s">
        <v>421</v>
      </c>
      <c r="B269" s="23" t="s">
        <v>1</v>
      </c>
      <c r="C269" s="11" t="s">
        <v>422</v>
      </c>
      <c r="D269" s="7" t="s">
        <v>327</v>
      </c>
      <c r="E269" s="2">
        <v>44959</v>
      </c>
      <c r="F269" s="12" t="s">
        <v>470</v>
      </c>
      <c r="G269" s="13">
        <v>1</v>
      </c>
      <c r="H269" s="12" t="s">
        <v>425</v>
      </c>
      <c r="I269" s="3" t="s">
        <v>425</v>
      </c>
      <c r="J269" s="3"/>
      <c r="K269" s="3"/>
      <c r="L269" s="3"/>
      <c r="M269" s="2"/>
      <c r="N269" s="4"/>
      <c r="O269" s="26">
        <f t="shared" ref="O269" si="227">LEFT(I269,LEN(I269)-6)*1.35</f>
        <v>958.50000000000011</v>
      </c>
      <c r="P269" s="29">
        <f t="shared" ref="P269" si="228">ROUNDUP(O269,-1)</f>
        <v>960</v>
      </c>
      <c r="Q269" s="29">
        <v>0</v>
      </c>
      <c r="R269" s="29">
        <f t="shared" ref="R269" si="229">P269-Q269-S269</f>
        <v>0</v>
      </c>
      <c r="S269" s="32">
        <v>960</v>
      </c>
    </row>
    <row r="270" spans="1:19" ht="45.75" x14ac:dyDescent="0.25">
      <c r="A270" s="21"/>
      <c r="B270" s="24"/>
      <c r="C270" s="14">
        <v>44956</v>
      </c>
      <c r="D270" s="8" t="s">
        <v>332</v>
      </c>
      <c r="E270" s="3" t="s">
        <v>534</v>
      </c>
      <c r="F270" s="15"/>
      <c r="G270" s="16"/>
      <c r="H270" s="15"/>
      <c r="I270" s="3" t="s">
        <v>426</v>
      </c>
      <c r="J270" s="3"/>
      <c r="K270" s="3"/>
      <c r="L270" s="3"/>
      <c r="M270" s="2"/>
      <c r="N270" s="4"/>
      <c r="O270" s="27"/>
      <c r="P270" s="30"/>
      <c r="Q270" s="30"/>
      <c r="R270" s="30"/>
      <c r="S270" s="33"/>
    </row>
    <row r="271" spans="1:19" ht="15.75" customHeight="1" x14ac:dyDescent="0.25">
      <c r="A271" s="22"/>
      <c r="B271" s="25"/>
      <c r="C271" s="17"/>
      <c r="D271" s="9">
        <v>70563</v>
      </c>
      <c r="E271" s="3"/>
      <c r="F271" s="18"/>
      <c r="G271" s="19"/>
      <c r="H271" s="18"/>
      <c r="I271" s="3"/>
      <c r="J271" s="3"/>
      <c r="K271" s="3"/>
      <c r="L271" s="3"/>
      <c r="M271" s="2"/>
      <c r="N271" s="4"/>
      <c r="O271" s="28"/>
      <c r="P271" s="31"/>
      <c r="Q271" s="31"/>
      <c r="R271" s="31"/>
      <c r="S271" s="34"/>
    </row>
    <row r="272" spans="1:19" ht="33" customHeight="1" x14ac:dyDescent="0.25">
      <c r="A272" s="20" t="s">
        <v>427</v>
      </c>
      <c r="B272" s="23" t="s">
        <v>1</v>
      </c>
      <c r="C272" s="11" t="s">
        <v>428</v>
      </c>
      <c r="D272" s="7" t="s">
        <v>429</v>
      </c>
      <c r="E272" s="2">
        <v>44957</v>
      </c>
      <c r="F272" s="12" t="s">
        <v>470</v>
      </c>
      <c r="G272" s="13">
        <v>1</v>
      </c>
      <c r="H272" s="12" t="s">
        <v>430</v>
      </c>
      <c r="I272" s="3" t="s">
        <v>430</v>
      </c>
      <c r="J272" s="3"/>
      <c r="K272" s="3"/>
      <c r="L272" s="3"/>
      <c r="M272" s="2"/>
      <c r="N272" s="4"/>
      <c r="O272" s="26">
        <f t="shared" ref="O272" si="230">LEFT(I272,LEN(I272)-6)*1.35</f>
        <v>1155.6000000000001</v>
      </c>
      <c r="P272" s="29">
        <v>1250</v>
      </c>
      <c r="Q272" s="29">
        <v>0</v>
      </c>
      <c r="R272" s="29">
        <f t="shared" ref="R272" si="231">P272-Q272-S272</f>
        <v>0</v>
      </c>
      <c r="S272" s="32">
        <v>1250</v>
      </c>
    </row>
    <row r="273" spans="1:19" ht="45.75" x14ac:dyDescent="0.25">
      <c r="A273" s="21"/>
      <c r="B273" s="24"/>
      <c r="C273" s="14">
        <v>44956</v>
      </c>
      <c r="D273" s="8" t="s">
        <v>431</v>
      </c>
      <c r="E273" s="3" t="s">
        <v>535</v>
      </c>
      <c r="F273" s="15"/>
      <c r="G273" s="16"/>
      <c r="H273" s="15"/>
      <c r="I273" s="3" t="s">
        <v>432</v>
      </c>
      <c r="J273" s="3"/>
      <c r="K273" s="3"/>
      <c r="L273" s="3"/>
      <c r="M273" s="2"/>
      <c r="N273" s="4"/>
      <c r="O273" s="27"/>
      <c r="P273" s="30"/>
      <c r="Q273" s="30"/>
      <c r="R273" s="30"/>
      <c r="S273" s="33"/>
    </row>
    <row r="274" spans="1:19" ht="15.75" customHeight="1" x14ac:dyDescent="0.25">
      <c r="A274" s="22"/>
      <c r="B274" s="25"/>
      <c r="C274" s="17"/>
      <c r="D274" s="9" t="s">
        <v>433</v>
      </c>
      <c r="E274" s="3"/>
      <c r="F274" s="18"/>
      <c r="G274" s="19"/>
      <c r="H274" s="18"/>
      <c r="I274" s="3"/>
      <c r="J274" s="3"/>
      <c r="K274" s="3"/>
      <c r="L274" s="3"/>
      <c r="M274" s="2"/>
      <c r="N274" s="4"/>
      <c r="O274" s="28"/>
      <c r="P274" s="31"/>
      <c r="Q274" s="31"/>
      <c r="R274" s="31"/>
      <c r="S274" s="34"/>
    </row>
    <row r="275" spans="1:19" ht="33" customHeight="1" x14ac:dyDescent="0.25">
      <c r="A275" s="20" t="s">
        <v>427</v>
      </c>
      <c r="B275" s="23" t="s">
        <v>1</v>
      </c>
      <c r="C275" s="11" t="s">
        <v>428</v>
      </c>
      <c r="D275" s="7" t="s">
        <v>161</v>
      </c>
      <c r="E275" s="2">
        <v>44957</v>
      </c>
      <c r="F275" s="12" t="s">
        <v>470</v>
      </c>
      <c r="G275" s="13">
        <v>1</v>
      </c>
      <c r="H275" s="12" t="s">
        <v>434</v>
      </c>
      <c r="I275" s="3" t="s">
        <v>434</v>
      </c>
      <c r="J275" s="3"/>
      <c r="K275" s="3"/>
      <c r="L275" s="3"/>
      <c r="M275" s="2"/>
      <c r="N275" s="4"/>
      <c r="O275" s="26">
        <f t="shared" ref="O275" si="232">LEFT(I275,LEN(I275)-6)*1.35</f>
        <v>490.05</v>
      </c>
      <c r="P275" s="29">
        <v>520</v>
      </c>
      <c r="Q275" s="29">
        <v>0</v>
      </c>
      <c r="R275" s="29">
        <f t="shared" ref="R275" si="233">P275-Q275-S275</f>
        <v>0</v>
      </c>
      <c r="S275" s="32">
        <v>520</v>
      </c>
    </row>
    <row r="276" spans="1:19" ht="45.75" x14ac:dyDescent="0.25">
      <c r="A276" s="21"/>
      <c r="B276" s="24"/>
      <c r="C276" s="14">
        <v>44956</v>
      </c>
      <c r="D276" s="8" t="s">
        <v>431</v>
      </c>
      <c r="E276" s="3" t="s">
        <v>533</v>
      </c>
      <c r="F276" s="15"/>
      <c r="G276" s="16"/>
      <c r="H276" s="15"/>
      <c r="I276" s="3" t="s">
        <v>435</v>
      </c>
      <c r="J276" s="3"/>
      <c r="K276" s="3"/>
      <c r="L276" s="3"/>
      <c r="M276" s="2"/>
      <c r="N276" s="4"/>
      <c r="O276" s="27"/>
      <c r="P276" s="30"/>
      <c r="Q276" s="30"/>
      <c r="R276" s="30"/>
      <c r="S276" s="33"/>
    </row>
    <row r="277" spans="1:19" ht="15.75" customHeight="1" x14ac:dyDescent="0.25">
      <c r="A277" s="22"/>
      <c r="B277" s="25"/>
      <c r="C277" s="17"/>
      <c r="D277" s="9" t="s">
        <v>436</v>
      </c>
      <c r="E277" s="3"/>
      <c r="F277" s="18"/>
      <c r="G277" s="19"/>
      <c r="H277" s="18"/>
      <c r="I277" s="3"/>
      <c r="J277" s="3"/>
      <c r="K277" s="3"/>
      <c r="L277" s="3"/>
      <c r="M277" s="2"/>
      <c r="N277" s="4"/>
      <c r="O277" s="28"/>
      <c r="P277" s="31"/>
      <c r="Q277" s="31"/>
      <c r="R277" s="31"/>
      <c r="S277" s="34"/>
    </row>
    <row r="278" spans="1:19" ht="33" customHeight="1" x14ac:dyDescent="0.25">
      <c r="A278" s="20" t="s">
        <v>437</v>
      </c>
      <c r="B278" s="23" t="s">
        <v>1</v>
      </c>
      <c r="C278" s="11" t="s">
        <v>438</v>
      </c>
      <c r="D278" s="7" t="s">
        <v>439</v>
      </c>
      <c r="E278" s="2">
        <v>44957</v>
      </c>
      <c r="F278" s="12" t="s">
        <v>470</v>
      </c>
      <c r="G278" s="13">
        <v>1</v>
      </c>
      <c r="H278" s="12" t="s">
        <v>440</v>
      </c>
      <c r="I278" s="3" t="s">
        <v>440</v>
      </c>
      <c r="J278" s="3"/>
      <c r="K278" s="3"/>
      <c r="L278" s="3"/>
      <c r="M278" s="2"/>
      <c r="N278" s="4"/>
      <c r="O278" s="26">
        <f t="shared" ref="O278" si="234">LEFT(I278,LEN(I278)-6)*1.35</f>
        <v>938.25000000000011</v>
      </c>
      <c r="P278" s="29">
        <f t="shared" ref="P278" si="235">ROUNDUP(O278,-1)</f>
        <v>940</v>
      </c>
      <c r="Q278" s="29">
        <v>0</v>
      </c>
      <c r="R278" s="29">
        <f t="shared" ref="R278" si="236">P278-Q278-S278</f>
        <v>0</v>
      </c>
      <c r="S278" s="32">
        <v>940</v>
      </c>
    </row>
    <row r="279" spans="1:19" ht="45.75" x14ac:dyDescent="0.25">
      <c r="A279" s="21"/>
      <c r="B279" s="24"/>
      <c r="C279" s="14">
        <v>44956</v>
      </c>
      <c r="D279" s="8" t="s">
        <v>12</v>
      </c>
      <c r="E279" s="3" t="s">
        <v>495</v>
      </c>
      <c r="F279" s="15"/>
      <c r="G279" s="16"/>
      <c r="H279" s="15"/>
      <c r="I279" s="3" t="s">
        <v>441</v>
      </c>
      <c r="J279" s="3"/>
      <c r="K279" s="3"/>
      <c r="L279" s="3"/>
      <c r="M279" s="2"/>
      <c r="N279" s="4"/>
      <c r="O279" s="27"/>
      <c r="P279" s="30"/>
      <c r="Q279" s="30"/>
      <c r="R279" s="30"/>
      <c r="S279" s="33"/>
    </row>
    <row r="280" spans="1:19" ht="15.75" customHeight="1" x14ac:dyDescent="0.25">
      <c r="A280" s="22"/>
      <c r="B280" s="25"/>
      <c r="C280" s="17"/>
      <c r="D280" s="9" t="s">
        <v>442</v>
      </c>
      <c r="E280" s="3"/>
      <c r="F280" s="18"/>
      <c r="G280" s="19"/>
      <c r="H280" s="18"/>
      <c r="I280" s="3"/>
      <c r="J280" s="3"/>
      <c r="K280" s="3"/>
      <c r="L280" s="3"/>
      <c r="M280" s="2"/>
      <c r="N280" s="4"/>
      <c r="O280" s="28"/>
      <c r="P280" s="31"/>
      <c r="Q280" s="31"/>
      <c r="R280" s="31"/>
      <c r="S280" s="34"/>
    </row>
    <row r="281" spans="1:19" ht="33" customHeight="1" x14ac:dyDescent="0.25">
      <c r="A281" s="20" t="s">
        <v>443</v>
      </c>
      <c r="B281" s="23" t="s">
        <v>1</v>
      </c>
      <c r="C281" s="11" t="s">
        <v>444</v>
      </c>
      <c r="D281" s="7" t="s">
        <v>73</v>
      </c>
      <c r="E281" s="2">
        <v>44957</v>
      </c>
      <c r="F281" s="12" t="s">
        <v>470</v>
      </c>
      <c r="G281" s="13">
        <v>1</v>
      </c>
      <c r="H281" s="12" t="s">
        <v>445</v>
      </c>
      <c r="I281" s="3" t="s">
        <v>445</v>
      </c>
      <c r="J281" s="3"/>
      <c r="K281" s="3"/>
      <c r="L281" s="3"/>
      <c r="M281" s="2"/>
      <c r="N281" s="4"/>
      <c r="O281" s="26">
        <f t="shared" ref="O281" si="237">LEFT(I281,LEN(I281)-6)*1.35</f>
        <v>305.10000000000002</v>
      </c>
      <c r="P281" s="29">
        <v>300</v>
      </c>
      <c r="Q281" s="29">
        <v>0</v>
      </c>
      <c r="R281" s="29">
        <f t="shared" ref="R281" si="238">P281-Q281-S281</f>
        <v>0</v>
      </c>
      <c r="S281" s="32">
        <v>300</v>
      </c>
    </row>
    <row r="282" spans="1:19" ht="45.75" x14ac:dyDescent="0.25">
      <c r="A282" s="21"/>
      <c r="B282" s="24"/>
      <c r="C282" s="14">
        <v>44956</v>
      </c>
      <c r="D282" s="8" t="s">
        <v>147</v>
      </c>
      <c r="E282" s="3" t="s">
        <v>536</v>
      </c>
      <c r="F282" s="15"/>
      <c r="G282" s="16"/>
      <c r="H282" s="15"/>
      <c r="I282" s="3" t="s">
        <v>446</v>
      </c>
      <c r="J282" s="3"/>
      <c r="K282" s="3"/>
      <c r="L282" s="3"/>
      <c r="M282" s="2"/>
      <c r="N282" s="4"/>
      <c r="O282" s="27"/>
      <c r="P282" s="30"/>
      <c r="Q282" s="30"/>
      <c r="R282" s="30"/>
      <c r="S282" s="33"/>
    </row>
    <row r="283" spans="1:19" ht="15.75" customHeight="1" x14ac:dyDescent="0.25">
      <c r="A283" s="22"/>
      <c r="B283" s="25"/>
      <c r="C283" s="17"/>
      <c r="D283" s="9" t="s">
        <v>447</v>
      </c>
      <c r="E283" s="3"/>
      <c r="F283" s="18"/>
      <c r="G283" s="19"/>
      <c r="H283" s="18"/>
      <c r="I283" s="3"/>
      <c r="J283" s="3"/>
      <c r="K283" s="3"/>
      <c r="L283" s="3"/>
      <c r="M283" s="2"/>
      <c r="N283" s="4"/>
      <c r="O283" s="28"/>
      <c r="P283" s="31"/>
      <c r="Q283" s="31"/>
      <c r="R283" s="31"/>
      <c r="S283" s="34"/>
    </row>
    <row r="284" spans="1:19" ht="33" customHeight="1" x14ac:dyDescent="0.25">
      <c r="A284" s="20" t="s">
        <v>149</v>
      </c>
      <c r="B284" s="23" t="s">
        <v>1</v>
      </c>
      <c r="C284" s="11" t="s">
        <v>448</v>
      </c>
      <c r="D284" s="7" t="s">
        <v>449</v>
      </c>
      <c r="E284" s="2">
        <v>44958</v>
      </c>
      <c r="F284" s="12" t="s">
        <v>470</v>
      </c>
      <c r="G284" s="13">
        <v>1</v>
      </c>
      <c r="H284" s="12" t="s">
        <v>450</v>
      </c>
      <c r="I284" s="3" t="s">
        <v>450</v>
      </c>
      <c r="J284" s="3"/>
      <c r="K284" s="3"/>
      <c r="L284" s="3"/>
      <c r="M284" s="2"/>
      <c r="N284" s="4"/>
      <c r="O284" s="26">
        <f t="shared" ref="O284" si="239">LEFT(I284,LEN(I284)-6)*1.35</f>
        <v>611.55000000000007</v>
      </c>
      <c r="P284" s="29">
        <f t="shared" ref="P284" si="240">ROUNDUP(O284,-1)</f>
        <v>620</v>
      </c>
      <c r="Q284" s="29">
        <v>0</v>
      </c>
      <c r="R284" s="29">
        <f t="shared" ref="R284" si="241">P284-Q284-S284</f>
        <v>0</v>
      </c>
      <c r="S284" s="32">
        <v>620</v>
      </c>
    </row>
    <row r="285" spans="1:19" ht="45.75" x14ac:dyDescent="0.25">
      <c r="A285" s="21"/>
      <c r="B285" s="24"/>
      <c r="C285" s="14">
        <v>44957</v>
      </c>
      <c r="D285" s="8" t="s">
        <v>451</v>
      </c>
      <c r="E285" s="3" t="s">
        <v>495</v>
      </c>
      <c r="F285" s="15"/>
      <c r="G285" s="16"/>
      <c r="H285" s="15"/>
      <c r="I285" s="3" t="s">
        <v>452</v>
      </c>
      <c r="J285" s="3"/>
      <c r="K285" s="3"/>
      <c r="L285" s="3"/>
      <c r="M285" s="2"/>
      <c r="N285" s="4"/>
      <c r="O285" s="27"/>
      <c r="P285" s="30"/>
      <c r="Q285" s="30"/>
      <c r="R285" s="30"/>
      <c r="S285" s="33"/>
    </row>
    <row r="286" spans="1:19" ht="15.75" customHeight="1" x14ac:dyDescent="0.25">
      <c r="A286" s="22"/>
      <c r="B286" s="25"/>
      <c r="C286" s="17"/>
      <c r="D286" s="9" t="s">
        <v>453</v>
      </c>
      <c r="E286" s="3"/>
      <c r="F286" s="18"/>
      <c r="G286" s="19"/>
      <c r="H286" s="18"/>
      <c r="I286" s="3"/>
      <c r="J286" s="3"/>
      <c r="K286" s="3"/>
      <c r="L286" s="3"/>
      <c r="M286" s="2"/>
      <c r="N286" s="4"/>
      <c r="O286" s="28"/>
      <c r="P286" s="31"/>
      <c r="Q286" s="31"/>
      <c r="R286" s="31"/>
      <c r="S286" s="34"/>
    </row>
    <row r="287" spans="1:19" ht="45.75" customHeight="1" x14ac:dyDescent="0.25">
      <c r="A287" s="20" t="s">
        <v>398</v>
      </c>
      <c r="B287" s="23" t="s">
        <v>1</v>
      </c>
      <c r="C287" s="11" t="s">
        <v>454</v>
      </c>
      <c r="D287" s="7" t="s">
        <v>269</v>
      </c>
      <c r="E287" s="2">
        <v>44958</v>
      </c>
      <c r="F287" s="12" t="s">
        <v>470</v>
      </c>
      <c r="G287" s="13">
        <v>1</v>
      </c>
      <c r="H287" s="12" t="s">
        <v>455</v>
      </c>
      <c r="I287" s="3" t="s">
        <v>455</v>
      </c>
      <c r="J287" s="3"/>
      <c r="K287" s="3"/>
      <c r="L287" s="3"/>
      <c r="M287" s="2"/>
      <c r="N287" s="4"/>
      <c r="O287" s="26">
        <f t="shared" ref="O287" si="242">LEFT(I287,LEN(I287)-6)*1.35</f>
        <v>1560.6000000000001</v>
      </c>
      <c r="P287" s="29">
        <v>1560</v>
      </c>
      <c r="Q287" s="29">
        <v>0</v>
      </c>
      <c r="R287" s="29">
        <f t="shared" ref="R287" si="243">P287-Q287-S287</f>
        <v>0</v>
      </c>
      <c r="S287" s="32">
        <v>1560</v>
      </c>
    </row>
    <row r="288" spans="1:19" ht="60.75" x14ac:dyDescent="0.25">
      <c r="A288" s="21"/>
      <c r="B288" s="24"/>
      <c r="C288" s="14">
        <v>44957</v>
      </c>
      <c r="D288" s="8" t="s">
        <v>456</v>
      </c>
      <c r="E288" s="3" t="s">
        <v>537</v>
      </c>
      <c r="F288" s="15"/>
      <c r="G288" s="16"/>
      <c r="H288" s="15"/>
      <c r="I288" s="3" t="s">
        <v>457</v>
      </c>
      <c r="J288" s="3"/>
      <c r="K288" s="3"/>
      <c r="L288" s="3"/>
      <c r="M288" s="2"/>
      <c r="N288" s="4"/>
      <c r="O288" s="27"/>
      <c r="P288" s="30"/>
      <c r="Q288" s="30"/>
      <c r="R288" s="30"/>
      <c r="S288" s="33"/>
    </row>
    <row r="289" spans="1:19" ht="15.75" customHeight="1" x14ac:dyDescent="0.25">
      <c r="A289" s="22"/>
      <c r="B289" s="25"/>
      <c r="C289" s="17"/>
      <c r="D289" s="9">
        <v>8960</v>
      </c>
      <c r="E289" s="3"/>
      <c r="F289" s="18"/>
      <c r="G289" s="19"/>
      <c r="H289" s="18"/>
      <c r="I289" s="3"/>
      <c r="J289" s="3"/>
      <c r="K289" s="3"/>
      <c r="L289" s="3"/>
      <c r="M289" s="2"/>
      <c r="N289" s="4"/>
      <c r="O289" s="28"/>
      <c r="P289" s="31"/>
      <c r="Q289" s="31"/>
      <c r="R289" s="31"/>
      <c r="S289" s="34"/>
    </row>
    <row r="290" spans="1:19" ht="33" customHeight="1" x14ac:dyDescent="0.25">
      <c r="A290" s="20" t="s">
        <v>458</v>
      </c>
      <c r="B290" s="23" t="s">
        <v>1</v>
      </c>
      <c r="C290" s="11" t="s">
        <v>459</v>
      </c>
      <c r="D290" s="7" t="s">
        <v>460</v>
      </c>
      <c r="E290" s="2">
        <v>44959</v>
      </c>
      <c r="F290" s="12" t="s">
        <v>470</v>
      </c>
      <c r="G290" s="13">
        <v>4</v>
      </c>
      <c r="H290" s="12" t="s">
        <v>538</v>
      </c>
      <c r="I290" s="3" t="s">
        <v>461</v>
      </c>
      <c r="J290" s="3"/>
      <c r="K290" s="3"/>
      <c r="L290" s="3"/>
      <c r="M290" s="2"/>
      <c r="N290" s="4"/>
      <c r="O290" s="26">
        <f t="shared" ref="O290" si="244">LEFT(I290,LEN(I290)-6)*1.35</f>
        <v>328.05</v>
      </c>
      <c r="P290" s="29">
        <v>340</v>
      </c>
      <c r="Q290" s="29">
        <v>0</v>
      </c>
      <c r="R290" s="29">
        <f t="shared" ref="R290" si="245">P290-Q290-S290</f>
        <v>0</v>
      </c>
      <c r="S290" s="32">
        <v>340</v>
      </c>
    </row>
    <row r="291" spans="1:19" ht="409.6" x14ac:dyDescent="0.25">
      <c r="A291" s="21"/>
      <c r="B291" s="24"/>
      <c r="C291" s="14">
        <v>44957</v>
      </c>
      <c r="D291" s="8" t="s">
        <v>462</v>
      </c>
      <c r="E291" s="3" t="s">
        <v>513</v>
      </c>
      <c r="F291" s="15"/>
      <c r="G291" s="16"/>
      <c r="H291" s="15"/>
      <c r="I291" s="3" t="s">
        <v>463</v>
      </c>
      <c r="J291" s="3"/>
      <c r="K291" s="3"/>
      <c r="L291" s="3"/>
      <c r="M291" s="2"/>
      <c r="N291" s="4"/>
      <c r="O291" s="27"/>
      <c r="P291" s="30"/>
      <c r="Q291" s="30"/>
      <c r="R291" s="30"/>
      <c r="S291" s="33"/>
    </row>
    <row r="292" spans="1:19" ht="15.75" customHeight="1" x14ac:dyDescent="0.25">
      <c r="A292" s="22"/>
      <c r="B292" s="25"/>
      <c r="C292" s="17"/>
      <c r="D292" s="9">
        <v>18723</v>
      </c>
      <c r="E292" s="3"/>
      <c r="F292" s="18"/>
      <c r="G292" s="19"/>
      <c r="H292" s="18"/>
      <c r="I292" s="3"/>
      <c r="J292" s="3"/>
      <c r="K292" s="3"/>
      <c r="L292" s="3"/>
      <c r="M292" s="2"/>
      <c r="N292" s="4"/>
      <c r="O292" s="28"/>
      <c r="P292" s="31"/>
      <c r="Q292" s="31"/>
      <c r="R292" s="31"/>
      <c r="S292" s="34"/>
    </row>
    <row r="293" spans="1:19" ht="33" customHeight="1" x14ac:dyDescent="0.25">
      <c r="A293" s="20" t="s">
        <v>464</v>
      </c>
      <c r="B293" s="23" t="s">
        <v>1</v>
      </c>
      <c r="C293" s="11" t="s">
        <v>465</v>
      </c>
      <c r="D293" s="7" t="s">
        <v>466</v>
      </c>
      <c r="E293" s="2">
        <v>44958</v>
      </c>
      <c r="F293" s="12" t="s">
        <v>470</v>
      </c>
      <c r="G293" s="13">
        <v>1</v>
      </c>
      <c r="H293" s="12" t="s">
        <v>467</v>
      </c>
      <c r="I293" s="3" t="s">
        <v>467</v>
      </c>
      <c r="J293" s="3"/>
      <c r="K293" s="3"/>
      <c r="L293" s="3"/>
      <c r="M293" s="2"/>
      <c r="N293" s="4"/>
      <c r="O293" s="26">
        <f t="shared" ref="O293" si="246">LEFT(I293,LEN(I293)-6)*1.35</f>
        <v>1107</v>
      </c>
      <c r="P293" s="29">
        <v>1100</v>
      </c>
      <c r="Q293" s="29">
        <v>0</v>
      </c>
      <c r="R293" s="29">
        <f t="shared" ref="R293" si="247">P293-Q293-S293</f>
        <v>0</v>
      </c>
      <c r="S293" s="32">
        <v>1100</v>
      </c>
    </row>
    <row r="294" spans="1:19" ht="45.75" x14ac:dyDescent="0.25">
      <c r="A294" s="21"/>
      <c r="B294" s="24"/>
      <c r="C294" s="14">
        <v>44957</v>
      </c>
      <c r="D294" s="8" t="s">
        <v>468</v>
      </c>
      <c r="E294" s="3" t="s">
        <v>539</v>
      </c>
      <c r="F294" s="15"/>
      <c r="G294" s="16"/>
      <c r="H294" s="15"/>
      <c r="I294" s="3" t="s">
        <v>469</v>
      </c>
      <c r="J294" s="3"/>
      <c r="K294" s="3"/>
      <c r="L294" s="3"/>
      <c r="M294" s="2"/>
      <c r="N294" s="4"/>
      <c r="O294" s="27"/>
      <c r="P294" s="30"/>
      <c r="Q294" s="30"/>
      <c r="R294" s="30"/>
      <c r="S294" s="33"/>
    </row>
    <row r="295" spans="1:19" ht="15.75" customHeight="1" x14ac:dyDescent="0.25">
      <c r="A295" s="22"/>
      <c r="B295" s="25"/>
      <c r="C295" s="17"/>
      <c r="D295" s="9">
        <v>1196300500</v>
      </c>
      <c r="E295" s="3"/>
      <c r="F295" s="18"/>
      <c r="G295" s="19"/>
      <c r="H295" s="18"/>
      <c r="I295" s="3"/>
      <c r="J295" s="3"/>
      <c r="K295" s="3"/>
      <c r="L295" s="3"/>
      <c r="M295" s="2"/>
      <c r="N295" s="4"/>
      <c r="O295" s="28"/>
      <c r="P295" s="31"/>
      <c r="Q295" s="31"/>
      <c r="R295" s="31"/>
      <c r="S295" s="34"/>
    </row>
    <row r="296" spans="1:19" ht="33" x14ac:dyDescent="0.25">
      <c r="A296" s="20" t="s">
        <v>541</v>
      </c>
      <c r="B296" s="23" t="s">
        <v>1</v>
      </c>
      <c r="C296" s="11" t="s">
        <v>542</v>
      </c>
      <c r="D296" s="7" t="s">
        <v>543</v>
      </c>
      <c r="E296" s="2">
        <v>44959</v>
      </c>
      <c r="F296" s="12" t="s">
        <v>470</v>
      </c>
      <c r="G296" s="13">
        <v>1</v>
      </c>
      <c r="H296" s="12" t="s">
        <v>544</v>
      </c>
      <c r="I296" s="3" t="s">
        <v>544</v>
      </c>
      <c r="J296" s="3"/>
      <c r="K296" s="3"/>
      <c r="L296" s="3"/>
      <c r="M296" s="2"/>
      <c r="N296" s="4"/>
      <c r="O296" s="26">
        <f t="shared" ref="O296" si="248">LEFT(I296,LEN(I296)-6)*1.35</f>
        <v>319.95000000000005</v>
      </c>
      <c r="P296" s="29">
        <f t="shared" ref="P296" si="249">ROUNDUP(O296,-1)</f>
        <v>320</v>
      </c>
      <c r="Q296" s="29">
        <v>0</v>
      </c>
      <c r="R296" s="29">
        <f t="shared" ref="R296" si="250">P296-Q296-S296</f>
        <v>0</v>
      </c>
      <c r="S296" s="32">
        <v>320</v>
      </c>
    </row>
    <row r="297" spans="1:19" ht="60.75" x14ac:dyDescent="0.25">
      <c r="A297" s="21"/>
      <c r="B297" s="24"/>
      <c r="C297" s="14">
        <v>44958</v>
      </c>
      <c r="D297" s="8" t="s">
        <v>545</v>
      </c>
      <c r="E297" s="3" t="s">
        <v>479</v>
      </c>
      <c r="F297" s="15"/>
      <c r="G297" s="16"/>
      <c r="H297" s="15"/>
      <c r="I297" s="3" t="s">
        <v>546</v>
      </c>
      <c r="J297" s="3"/>
      <c r="K297" s="3"/>
      <c r="L297" s="3"/>
      <c r="M297" s="2"/>
      <c r="N297" s="4"/>
      <c r="O297" s="27"/>
      <c r="P297" s="30"/>
      <c r="Q297" s="30"/>
      <c r="R297" s="30"/>
      <c r="S297" s="33"/>
    </row>
    <row r="298" spans="1:19" ht="15.75" x14ac:dyDescent="0.25">
      <c r="A298" s="22"/>
      <c r="B298" s="25"/>
      <c r="C298" s="17"/>
      <c r="D298" s="9">
        <v>1009237</v>
      </c>
      <c r="E298" s="3"/>
      <c r="F298" s="18"/>
      <c r="G298" s="19"/>
      <c r="H298" s="18"/>
      <c r="I298" s="3"/>
      <c r="J298" s="3"/>
      <c r="K298" s="3"/>
      <c r="L298" s="3"/>
      <c r="M298" s="2"/>
      <c r="N298" s="4"/>
      <c r="O298" s="28"/>
      <c r="P298" s="31"/>
      <c r="Q298" s="31"/>
      <c r="R298" s="31"/>
      <c r="S298" s="34"/>
    </row>
    <row r="299" spans="1:19" ht="33" x14ac:dyDescent="0.25">
      <c r="A299" s="20" t="s">
        <v>464</v>
      </c>
      <c r="B299" s="23" t="s">
        <v>1</v>
      </c>
      <c r="C299" s="11" t="s">
        <v>547</v>
      </c>
      <c r="D299" s="7" t="s">
        <v>466</v>
      </c>
      <c r="E299" s="2">
        <v>44960</v>
      </c>
      <c r="F299" s="12" t="s">
        <v>470</v>
      </c>
      <c r="G299" s="13">
        <v>1</v>
      </c>
      <c r="H299" s="12" t="s">
        <v>548</v>
      </c>
      <c r="I299" s="3" t="s">
        <v>548</v>
      </c>
      <c r="J299" s="3"/>
      <c r="K299" s="3"/>
      <c r="L299" s="3"/>
      <c r="M299" s="2"/>
      <c r="N299" s="4"/>
      <c r="O299" s="26">
        <f t="shared" ref="O299" si="251">LEFT(I299,LEN(I299)-6)*1.35</f>
        <v>1044.9000000000001</v>
      </c>
      <c r="P299" s="29">
        <v>1130</v>
      </c>
      <c r="Q299" s="29">
        <v>0</v>
      </c>
      <c r="R299" s="29">
        <f t="shared" ref="R299" si="252">P299-Q299-S299</f>
        <v>0</v>
      </c>
      <c r="S299" s="32">
        <v>1130</v>
      </c>
    </row>
    <row r="300" spans="1:19" ht="60.75" x14ac:dyDescent="0.25">
      <c r="A300" s="21"/>
      <c r="B300" s="24"/>
      <c r="C300" s="14">
        <v>44959</v>
      </c>
      <c r="D300" s="8" t="s">
        <v>549</v>
      </c>
      <c r="E300" s="3" t="s">
        <v>479</v>
      </c>
      <c r="F300" s="15"/>
      <c r="G300" s="16"/>
      <c r="H300" s="15"/>
      <c r="I300" s="3" t="s">
        <v>550</v>
      </c>
      <c r="J300" s="3"/>
      <c r="K300" s="3"/>
      <c r="L300" s="3"/>
      <c r="M300" s="2"/>
      <c r="N300" s="4"/>
      <c r="O300" s="27"/>
      <c r="P300" s="30"/>
      <c r="Q300" s="30"/>
      <c r="R300" s="30"/>
      <c r="S300" s="33"/>
    </row>
    <row r="301" spans="1:19" ht="15.75" x14ac:dyDescent="0.25">
      <c r="A301" s="22"/>
      <c r="B301" s="25"/>
      <c r="C301" s="17"/>
      <c r="D301" s="9">
        <v>150048510</v>
      </c>
      <c r="E301" s="3"/>
      <c r="F301" s="18"/>
      <c r="G301" s="19"/>
      <c r="H301" s="18"/>
      <c r="I301" s="3"/>
      <c r="J301" s="3"/>
      <c r="K301" s="3"/>
      <c r="L301" s="3"/>
      <c r="M301" s="2"/>
      <c r="N301" s="4"/>
      <c r="O301" s="28"/>
      <c r="P301" s="31"/>
      <c r="Q301" s="31"/>
      <c r="R301" s="31"/>
      <c r="S301" s="34"/>
    </row>
    <row r="302" spans="1:19" ht="45.75" x14ac:dyDescent="0.25">
      <c r="A302" s="20" t="s">
        <v>317</v>
      </c>
      <c r="B302" s="23" t="s">
        <v>1</v>
      </c>
      <c r="C302" s="11" t="s">
        <v>551</v>
      </c>
      <c r="D302" s="7" t="s">
        <v>552</v>
      </c>
      <c r="E302" s="2">
        <v>44965</v>
      </c>
      <c r="F302" s="12" t="s">
        <v>470</v>
      </c>
      <c r="G302" s="13">
        <v>1</v>
      </c>
      <c r="H302" s="12" t="s">
        <v>553</v>
      </c>
      <c r="I302" s="3" t="s">
        <v>553</v>
      </c>
      <c r="J302" s="3"/>
      <c r="K302" s="3"/>
      <c r="L302" s="3"/>
      <c r="M302" s="2"/>
      <c r="N302" s="4"/>
      <c r="O302" s="26">
        <f t="shared" ref="O302" si="253">LEFT(I302,LEN(I302)-6)*1.35</f>
        <v>7746.3</v>
      </c>
      <c r="P302" s="29">
        <v>7780</v>
      </c>
      <c r="Q302" s="29">
        <v>0</v>
      </c>
      <c r="R302" s="29">
        <f t="shared" ref="R302" si="254">P302-Q302-S302</f>
        <v>0</v>
      </c>
      <c r="S302" s="32">
        <v>7780</v>
      </c>
    </row>
    <row r="303" spans="1:19" ht="45.75" x14ac:dyDescent="0.25">
      <c r="A303" s="21"/>
      <c r="B303" s="24"/>
      <c r="C303" s="14">
        <v>44960</v>
      </c>
      <c r="D303" s="8" t="s">
        <v>554</v>
      </c>
      <c r="E303" s="3" t="s">
        <v>555</v>
      </c>
      <c r="F303" s="15"/>
      <c r="G303" s="16"/>
      <c r="H303" s="15"/>
      <c r="I303" s="3" t="s">
        <v>556</v>
      </c>
      <c r="J303" s="3"/>
      <c r="K303" s="3"/>
      <c r="L303" s="3"/>
      <c r="M303" s="2"/>
      <c r="N303" s="4"/>
      <c r="O303" s="27"/>
      <c r="P303" s="30"/>
      <c r="Q303" s="30"/>
      <c r="R303" s="30"/>
      <c r="S303" s="33"/>
    </row>
    <row r="304" spans="1:19" ht="15.75" x14ac:dyDescent="0.25">
      <c r="A304" s="22"/>
      <c r="B304" s="25"/>
      <c r="C304" s="17"/>
      <c r="D304" s="9">
        <v>4607008888096</v>
      </c>
      <c r="E304" s="3"/>
      <c r="F304" s="18"/>
      <c r="G304" s="19"/>
      <c r="H304" s="18"/>
      <c r="I304" s="3"/>
      <c r="J304" s="3"/>
      <c r="K304" s="3"/>
      <c r="L304" s="3"/>
      <c r="M304" s="2"/>
      <c r="N304" s="4"/>
      <c r="O304" s="28"/>
      <c r="P304" s="31"/>
      <c r="Q304" s="31"/>
      <c r="R304" s="31"/>
      <c r="S304" s="34"/>
    </row>
    <row r="305" spans="1:19" ht="33" x14ac:dyDescent="0.25">
      <c r="A305" s="20" t="s">
        <v>557</v>
      </c>
      <c r="B305" s="23" t="s">
        <v>1</v>
      </c>
      <c r="C305" s="11" t="s">
        <v>558</v>
      </c>
      <c r="D305" s="7" t="s">
        <v>10</v>
      </c>
      <c r="E305" s="2">
        <v>44964</v>
      </c>
      <c r="F305" s="12" t="s">
        <v>470</v>
      </c>
      <c r="G305" s="13">
        <v>1</v>
      </c>
      <c r="H305" s="12" t="s">
        <v>559</v>
      </c>
      <c r="I305" s="3" t="s">
        <v>559</v>
      </c>
      <c r="J305" s="3"/>
      <c r="K305" s="3"/>
      <c r="L305" s="3"/>
      <c r="M305" s="2"/>
      <c r="N305" s="4"/>
      <c r="O305" s="26">
        <f t="shared" ref="O305" si="255">LEFT(I305,LEN(I305)-6)*1.35</f>
        <v>1194.75</v>
      </c>
      <c r="P305" s="29">
        <f t="shared" ref="P305" si="256">ROUNDUP(O305,-1)</f>
        <v>1200</v>
      </c>
      <c r="Q305" s="29">
        <v>0</v>
      </c>
      <c r="R305" s="29">
        <f t="shared" ref="R305" si="257">P305-Q305-S305</f>
        <v>0</v>
      </c>
      <c r="S305" s="32">
        <v>1200</v>
      </c>
    </row>
    <row r="306" spans="1:19" ht="45.75" x14ac:dyDescent="0.25">
      <c r="A306" s="21"/>
      <c r="B306" s="24"/>
      <c r="C306" s="14">
        <v>44961</v>
      </c>
      <c r="D306" s="8" t="s">
        <v>12</v>
      </c>
      <c r="E306" s="3" t="s">
        <v>523</v>
      </c>
      <c r="F306" s="15"/>
      <c r="G306" s="16"/>
      <c r="H306" s="15"/>
      <c r="I306" s="3" t="s">
        <v>560</v>
      </c>
      <c r="J306" s="3"/>
      <c r="K306" s="3"/>
      <c r="L306" s="3"/>
      <c r="M306" s="2"/>
      <c r="N306" s="4"/>
      <c r="O306" s="27"/>
      <c r="P306" s="30"/>
      <c r="Q306" s="30"/>
      <c r="R306" s="30"/>
      <c r="S306" s="33"/>
    </row>
    <row r="307" spans="1:19" ht="15.75" x14ac:dyDescent="0.25">
      <c r="A307" s="22"/>
      <c r="B307" s="25"/>
      <c r="C307" s="17"/>
      <c r="D307" s="9" t="s">
        <v>561</v>
      </c>
      <c r="E307" s="3"/>
      <c r="F307" s="18"/>
      <c r="G307" s="19"/>
      <c r="H307" s="18"/>
      <c r="I307" s="3"/>
      <c r="J307" s="3"/>
      <c r="K307" s="3"/>
      <c r="L307" s="3"/>
      <c r="M307" s="2"/>
      <c r="N307" s="4"/>
      <c r="O307" s="28"/>
      <c r="P307" s="31"/>
      <c r="Q307" s="31"/>
      <c r="R307" s="31"/>
      <c r="S307" s="34"/>
    </row>
    <row r="308" spans="1:19" ht="33" x14ac:dyDescent="0.25">
      <c r="A308" s="20" t="s">
        <v>557</v>
      </c>
      <c r="B308" s="23" t="s">
        <v>1</v>
      </c>
      <c r="C308" s="11" t="s">
        <v>558</v>
      </c>
      <c r="D308" s="7" t="s">
        <v>130</v>
      </c>
      <c r="E308" s="2">
        <v>44965</v>
      </c>
      <c r="F308" s="12" t="s">
        <v>470</v>
      </c>
      <c r="G308" s="13">
        <v>1</v>
      </c>
      <c r="H308" s="12" t="s">
        <v>562</v>
      </c>
      <c r="I308" s="3" t="s">
        <v>562</v>
      </c>
      <c r="J308" s="3"/>
      <c r="K308" s="3"/>
      <c r="L308" s="3"/>
      <c r="M308" s="2"/>
      <c r="N308" s="4"/>
      <c r="O308" s="26">
        <f t="shared" ref="O308" si="258">LEFT(I308,LEN(I308)-6)*1.35</f>
        <v>449.55</v>
      </c>
      <c r="P308" s="29">
        <f t="shared" ref="P308" si="259">ROUNDUP(O308,-1)</f>
        <v>450</v>
      </c>
      <c r="Q308" s="29">
        <v>0</v>
      </c>
      <c r="R308" s="29">
        <f t="shared" ref="R308" si="260">P308-Q308-S308</f>
        <v>0</v>
      </c>
      <c r="S308" s="32">
        <v>450</v>
      </c>
    </row>
    <row r="309" spans="1:19" ht="409.6" x14ac:dyDescent="0.25">
      <c r="A309" s="21"/>
      <c r="B309" s="24"/>
      <c r="C309" s="14">
        <v>44961</v>
      </c>
      <c r="D309" s="8" t="s">
        <v>12</v>
      </c>
      <c r="E309" s="3" t="s">
        <v>473</v>
      </c>
      <c r="F309" s="15"/>
      <c r="G309" s="16"/>
      <c r="H309" s="15"/>
      <c r="I309" s="3" t="s">
        <v>563</v>
      </c>
      <c r="J309" s="3"/>
      <c r="K309" s="3"/>
      <c r="L309" s="3"/>
      <c r="M309" s="2"/>
      <c r="N309" s="4"/>
      <c r="O309" s="27"/>
      <c r="P309" s="30"/>
      <c r="Q309" s="30"/>
      <c r="R309" s="30"/>
      <c r="S309" s="33"/>
    </row>
    <row r="310" spans="1:19" ht="15.75" x14ac:dyDescent="0.25">
      <c r="A310" s="22"/>
      <c r="B310" s="25"/>
      <c r="C310" s="17"/>
      <c r="D310" s="9" t="s">
        <v>564</v>
      </c>
      <c r="E310" s="3"/>
      <c r="F310" s="18"/>
      <c r="G310" s="19"/>
      <c r="H310" s="18"/>
      <c r="I310" s="3"/>
      <c r="J310" s="3"/>
      <c r="K310" s="3"/>
      <c r="L310" s="3"/>
      <c r="M310" s="2"/>
      <c r="N310" s="4"/>
      <c r="O310" s="28"/>
      <c r="P310" s="31"/>
      <c r="Q310" s="31"/>
      <c r="R310" s="31"/>
      <c r="S310" s="34"/>
    </row>
    <row r="311" spans="1:19" ht="33" x14ac:dyDescent="0.25">
      <c r="A311" s="20" t="s">
        <v>565</v>
      </c>
      <c r="B311" s="23" t="s">
        <v>1</v>
      </c>
      <c r="C311" s="11" t="s">
        <v>566</v>
      </c>
      <c r="D311" s="7" t="s">
        <v>567</v>
      </c>
      <c r="E311" s="2">
        <v>44963</v>
      </c>
      <c r="F311" s="12" t="s">
        <v>470</v>
      </c>
      <c r="G311" s="13">
        <v>1</v>
      </c>
      <c r="H311" s="12" t="s">
        <v>568</v>
      </c>
      <c r="I311" s="3" t="s">
        <v>568</v>
      </c>
      <c r="J311" s="3"/>
      <c r="K311" s="3"/>
      <c r="L311" s="3"/>
      <c r="M311" s="2"/>
      <c r="N311" s="4"/>
      <c r="O311" s="26">
        <f t="shared" ref="O311" si="261">LEFT(I311,LEN(I311)-6)*1.35</f>
        <v>449.55</v>
      </c>
      <c r="P311" s="29">
        <v>460</v>
      </c>
      <c r="Q311" s="29">
        <v>0</v>
      </c>
      <c r="R311" s="29">
        <f t="shared" ref="R311" si="262">P311-Q311-S311</f>
        <v>0</v>
      </c>
      <c r="S311" s="32">
        <v>460</v>
      </c>
    </row>
    <row r="312" spans="1:19" ht="409.6" x14ac:dyDescent="0.25">
      <c r="A312" s="21"/>
      <c r="B312" s="24"/>
      <c r="C312" s="14">
        <v>44962</v>
      </c>
      <c r="D312" s="8" t="s">
        <v>348</v>
      </c>
      <c r="E312" s="3" t="s">
        <v>524</v>
      </c>
      <c r="F312" s="15"/>
      <c r="G312" s="16"/>
      <c r="H312" s="15"/>
      <c r="I312" s="3" t="s">
        <v>569</v>
      </c>
      <c r="J312" s="3"/>
      <c r="K312" s="3"/>
      <c r="L312" s="3"/>
      <c r="M312" s="2"/>
      <c r="N312" s="4"/>
      <c r="O312" s="27"/>
      <c r="P312" s="30"/>
      <c r="Q312" s="30"/>
      <c r="R312" s="30"/>
      <c r="S312" s="33"/>
    </row>
    <row r="313" spans="1:19" ht="15.75" x14ac:dyDescent="0.25">
      <c r="A313" s="22"/>
      <c r="B313" s="25"/>
      <c r="C313" s="17"/>
      <c r="D313" s="9" t="s">
        <v>570</v>
      </c>
      <c r="E313" s="3"/>
      <c r="F313" s="18"/>
      <c r="G313" s="19"/>
      <c r="H313" s="18"/>
      <c r="I313" s="3"/>
      <c r="J313" s="3"/>
      <c r="K313" s="3"/>
      <c r="L313" s="3"/>
      <c r="M313" s="2"/>
      <c r="N313" s="4"/>
      <c r="O313" s="28"/>
      <c r="P313" s="31"/>
      <c r="Q313" s="31"/>
      <c r="R313" s="31"/>
      <c r="S313" s="34"/>
    </row>
    <row r="314" spans="1:19" ht="33" x14ac:dyDescent="0.25">
      <c r="A314" s="20" t="s">
        <v>565</v>
      </c>
      <c r="B314" s="23" t="s">
        <v>1</v>
      </c>
      <c r="C314" s="11" t="s">
        <v>566</v>
      </c>
      <c r="D314" s="7" t="s">
        <v>571</v>
      </c>
      <c r="E314" s="2">
        <v>44965</v>
      </c>
      <c r="F314" s="12" t="s">
        <v>470</v>
      </c>
      <c r="G314" s="13">
        <v>1</v>
      </c>
      <c r="H314" s="12" t="s">
        <v>572</v>
      </c>
      <c r="I314" s="3" t="s">
        <v>572</v>
      </c>
      <c r="J314" s="3"/>
      <c r="K314" s="3"/>
      <c r="L314" s="3"/>
      <c r="M314" s="2"/>
      <c r="N314" s="4"/>
      <c r="O314" s="26">
        <f t="shared" ref="O314" si="263">LEFT(I314,LEN(I314)-6)*1.35</f>
        <v>329.40000000000003</v>
      </c>
      <c r="P314" s="29">
        <v>360</v>
      </c>
      <c r="Q314" s="29">
        <v>0</v>
      </c>
      <c r="R314" s="29">
        <f t="shared" ref="R314" si="264">P314-Q314-S314</f>
        <v>0</v>
      </c>
      <c r="S314" s="32">
        <v>360</v>
      </c>
    </row>
    <row r="315" spans="1:19" ht="409.6" x14ac:dyDescent="0.25">
      <c r="A315" s="21"/>
      <c r="B315" s="24"/>
      <c r="C315" s="14">
        <v>44962</v>
      </c>
      <c r="D315" s="8" t="s">
        <v>573</v>
      </c>
      <c r="E315" s="3" t="s">
        <v>513</v>
      </c>
      <c r="F315" s="15"/>
      <c r="G315" s="16"/>
      <c r="H315" s="15"/>
      <c r="I315" s="3" t="s">
        <v>574</v>
      </c>
      <c r="J315" s="3"/>
      <c r="K315" s="3"/>
      <c r="L315" s="3"/>
      <c r="M315" s="2"/>
      <c r="N315" s="4"/>
      <c r="O315" s="27"/>
      <c r="P315" s="30"/>
      <c r="Q315" s="30"/>
      <c r="R315" s="30"/>
      <c r="S315" s="33"/>
    </row>
    <row r="316" spans="1:19" ht="15.75" x14ac:dyDescent="0.25">
      <c r="A316" s="22"/>
      <c r="B316" s="25"/>
      <c r="C316" s="17"/>
      <c r="D316" s="9">
        <v>135172</v>
      </c>
      <c r="E316" s="3"/>
      <c r="F316" s="18"/>
      <c r="G316" s="19"/>
      <c r="H316" s="18"/>
      <c r="I316" s="3"/>
      <c r="J316" s="3"/>
      <c r="K316" s="3"/>
      <c r="L316" s="3"/>
      <c r="M316" s="2"/>
      <c r="N316" s="4"/>
      <c r="O316" s="28"/>
      <c r="P316" s="31"/>
      <c r="Q316" s="31"/>
      <c r="R316" s="31"/>
      <c r="S316" s="34"/>
    </row>
    <row r="317" spans="1:19" ht="33" x14ac:dyDescent="0.25">
      <c r="A317" s="20" t="s">
        <v>565</v>
      </c>
      <c r="B317" s="23" t="s">
        <v>1</v>
      </c>
      <c r="C317" s="11" t="s">
        <v>566</v>
      </c>
      <c r="D317" s="7" t="s">
        <v>575</v>
      </c>
      <c r="E317" s="2">
        <v>44965</v>
      </c>
      <c r="F317" s="12" t="s">
        <v>470</v>
      </c>
      <c r="G317" s="13">
        <v>1</v>
      </c>
      <c r="H317" s="12" t="s">
        <v>576</v>
      </c>
      <c r="I317" s="3" t="s">
        <v>576</v>
      </c>
      <c r="J317" s="3"/>
      <c r="K317" s="3"/>
      <c r="L317" s="3"/>
      <c r="M317" s="2"/>
      <c r="N317" s="4"/>
      <c r="O317" s="26">
        <f t="shared" ref="O317" si="265">LEFT(I317,LEN(I317)-6)*1.35</f>
        <v>117.45</v>
      </c>
      <c r="P317" s="29">
        <f t="shared" ref="P317" si="266">ROUNDUP(O317,-1)</f>
        <v>120</v>
      </c>
      <c r="Q317" s="29">
        <v>0</v>
      </c>
      <c r="R317" s="29">
        <f t="shared" ref="R317" si="267">P317-Q317-S317</f>
        <v>0</v>
      </c>
      <c r="S317" s="32">
        <v>120</v>
      </c>
    </row>
    <row r="318" spans="1:19" ht="409.6" x14ac:dyDescent="0.25">
      <c r="A318" s="21"/>
      <c r="B318" s="24"/>
      <c r="C318" s="14">
        <v>44962</v>
      </c>
      <c r="D318" s="8" t="s">
        <v>573</v>
      </c>
      <c r="E318" s="3" t="s">
        <v>513</v>
      </c>
      <c r="F318" s="15"/>
      <c r="G318" s="16"/>
      <c r="H318" s="15"/>
      <c r="I318" s="3" t="s">
        <v>577</v>
      </c>
      <c r="J318" s="3"/>
      <c r="K318" s="3"/>
      <c r="L318" s="3"/>
      <c r="M318" s="2"/>
      <c r="N318" s="4"/>
      <c r="O318" s="27"/>
      <c r="P318" s="30"/>
      <c r="Q318" s="30"/>
      <c r="R318" s="30"/>
      <c r="S318" s="33"/>
    </row>
    <row r="319" spans="1:19" ht="15.75" x14ac:dyDescent="0.25">
      <c r="A319" s="22"/>
      <c r="B319" s="25"/>
      <c r="C319" s="17"/>
      <c r="D319" s="9" t="s">
        <v>578</v>
      </c>
      <c r="E319" s="3"/>
      <c r="F319" s="18"/>
      <c r="G319" s="19"/>
      <c r="H319" s="18"/>
      <c r="I319" s="3"/>
      <c r="J319" s="3"/>
      <c r="K319" s="3"/>
      <c r="L319" s="3"/>
      <c r="M319" s="2"/>
      <c r="N319" s="4"/>
      <c r="O319" s="28"/>
      <c r="P319" s="31"/>
      <c r="Q319" s="31"/>
      <c r="R319" s="31"/>
      <c r="S319" s="34"/>
    </row>
    <row r="320" spans="1:19" ht="33" x14ac:dyDescent="0.25">
      <c r="A320" s="20" t="s">
        <v>579</v>
      </c>
      <c r="B320" s="23" t="s">
        <v>1</v>
      </c>
      <c r="C320" s="11" t="s">
        <v>580</v>
      </c>
      <c r="D320" s="7" t="s">
        <v>581</v>
      </c>
      <c r="E320" s="2">
        <v>44964</v>
      </c>
      <c r="F320" s="12" t="s">
        <v>470</v>
      </c>
      <c r="G320" s="13">
        <v>4</v>
      </c>
      <c r="H320" s="12" t="s">
        <v>582</v>
      </c>
      <c r="I320" s="3" t="s">
        <v>583</v>
      </c>
      <c r="J320" s="3"/>
      <c r="K320" s="3"/>
      <c r="L320" s="3"/>
      <c r="M320" s="2"/>
      <c r="N320" s="4"/>
      <c r="O320" s="26">
        <f t="shared" ref="O320" si="268">LEFT(I320,LEN(I320)-6)*1.35</f>
        <v>734.40000000000009</v>
      </c>
      <c r="P320" s="29">
        <f t="shared" ref="P320" si="269">ROUNDUP(O320,-1)</f>
        <v>740</v>
      </c>
      <c r="Q320" s="29">
        <v>0</v>
      </c>
      <c r="R320" s="29">
        <f t="shared" ref="R320" si="270">P320-Q320-S320</f>
        <v>0</v>
      </c>
      <c r="S320" s="32">
        <v>740</v>
      </c>
    </row>
    <row r="321" spans="1:19" ht="45.75" x14ac:dyDescent="0.25">
      <c r="A321" s="21"/>
      <c r="B321" s="24"/>
      <c r="C321" s="14">
        <v>44963</v>
      </c>
      <c r="D321" s="8" t="s">
        <v>407</v>
      </c>
      <c r="E321" s="3" t="s">
        <v>584</v>
      </c>
      <c r="F321" s="15"/>
      <c r="G321" s="16"/>
      <c r="H321" s="15"/>
      <c r="I321" s="3" t="s">
        <v>585</v>
      </c>
      <c r="J321" s="3"/>
      <c r="K321" s="3"/>
      <c r="L321" s="3"/>
      <c r="M321" s="2"/>
      <c r="N321" s="4"/>
      <c r="O321" s="27"/>
      <c r="P321" s="30"/>
      <c r="Q321" s="30"/>
      <c r="R321" s="30"/>
      <c r="S321" s="33"/>
    </row>
    <row r="322" spans="1:19" ht="15.75" x14ac:dyDescent="0.25">
      <c r="A322" s="22"/>
      <c r="B322" s="25"/>
      <c r="C322" s="17"/>
      <c r="D322" s="9" t="s">
        <v>586</v>
      </c>
      <c r="E322" s="3"/>
      <c r="F322" s="18"/>
      <c r="G322" s="19"/>
      <c r="H322" s="18"/>
      <c r="I322" s="3"/>
      <c r="J322" s="3"/>
      <c r="K322" s="3"/>
      <c r="L322" s="3"/>
      <c r="M322" s="2"/>
      <c r="N322" s="4"/>
      <c r="O322" s="28"/>
      <c r="P322" s="31"/>
      <c r="Q322" s="31"/>
      <c r="R322" s="31"/>
      <c r="S322" s="34"/>
    </row>
    <row r="323" spans="1:19" ht="45.75" x14ac:dyDescent="0.25">
      <c r="A323" s="20" t="s">
        <v>587</v>
      </c>
      <c r="B323" s="23" t="s">
        <v>1</v>
      </c>
      <c r="C323" s="11" t="s">
        <v>588</v>
      </c>
      <c r="D323" s="7" t="s">
        <v>589</v>
      </c>
      <c r="E323" s="2">
        <v>44966</v>
      </c>
      <c r="F323" s="12" t="s">
        <v>470</v>
      </c>
      <c r="G323" s="13">
        <v>1</v>
      </c>
      <c r="H323" s="12" t="s">
        <v>590</v>
      </c>
      <c r="I323" s="3" t="s">
        <v>590</v>
      </c>
      <c r="J323" s="3"/>
      <c r="K323" s="3"/>
      <c r="L323" s="3"/>
      <c r="M323" s="2"/>
      <c r="N323" s="4"/>
      <c r="O323" s="26">
        <f t="shared" ref="O323" si="271">LEFT(I323,LEN(I323)-6)*1.35</f>
        <v>4810.05</v>
      </c>
      <c r="P323" s="29">
        <f t="shared" ref="P323" si="272">ROUNDUP(O323,-1)</f>
        <v>4820</v>
      </c>
      <c r="Q323" s="29">
        <v>0</v>
      </c>
      <c r="R323" s="29">
        <f t="shared" ref="R323" si="273">P323-Q323-S323</f>
        <v>0</v>
      </c>
      <c r="S323" s="32">
        <v>4820</v>
      </c>
    </row>
    <row r="324" spans="1:19" ht="409.6" x14ac:dyDescent="0.25">
      <c r="A324" s="21"/>
      <c r="B324" s="24"/>
      <c r="C324" s="14">
        <v>44964</v>
      </c>
      <c r="D324" s="8" t="s">
        <v>266</v>
      </c>
      <c r="E324" s="3" t="s">
        <v>513</v>
      </c>
      <c r="F324" s="15"/>
      <c r="G324" s="16"/>
      <c r="H324" s="15"/>
      <c r="I324" s="3" t="s">
        <v>591</v>
      </c>
      <c r="J324" s="3"/>
      <c r="K324" s="3"/>
      <c r="L324" s="3"/>
      <c r="M324" s="2"/>
      <c r="N324" s="4"/>
      <c r="O324" s="27"/>
      <c r="P324" s="30"/>
      <c r="Q324" s="30"/>
      <c r="R324" s="30"/>
      <c r="S324" s="33"/>
    </row>
    <row r="325" spans="1:19" ht="15.75" x14ac:dyDescent="0.25">
      <c r="A325" s="22"/>
      <c r="B325" s="25"/>
      <c r="C325" s="17"/>
      <c r="D325" s="9" t="s">
        <v>592</v>
      </c>
      <c r="E325" s="3"/>
      <c r="F325" s="18"/>
      <c r="G325" s="19"/>
      <c r="H325" s="18"/>
      <c r="I325" s="3"/>
      <c r="J325" s="3"/>
      <c r="K325" s="3"/>
      <c r="L325" s="3"/>
      <c r="M325" s="2"/>
      <c r="N325" s="4"/>
      <c r="O325" s="28"/>
      <c r="P325" s="31"/>
      <c r="Q325" s="31"/>
      <c r="R325" s="31"/>
      <c r="S325" s="34"/>
    </row>
    <row r="326" spans="1:19" ht="33" x14ac:dyDescent="0.25">
      <c r="A326" s="20" t="s">
        <v>593</v>
      </c>
      <c r="B326" s="23" t="s">
        <v>1</v>
      </c>
      <c r="C326" s="11" t="s">
        <v>594</v>
      </c>
      <c r="D326" s="7" t="s">
        <v>595</v>
      </c>
      <c r="E326" s="2">
        <v>44967</v>
      </c>
      <c r="F326" s="12" t="s">
        <v>470</v>
      </c>
      <c r="G326" s="13">
        <v>1</v>
      </c>
      <c r="H326" s="12" t="s">
        <v>596</v>
      </c>
      <c r="I326" s="3" t="s">
        <v>596</v>
      </c>
      <c r="J326" s="3"/>
      <c r="K326" s="3"/>
      <c r="L326" s="3"/>
      <c r="M326" s="2"/>
      <c r="N326" s="4"/>
      <c r="O326" s="26">
        <f t="shared" ref="O326" si="274">LEFT(I326,LEN(I326)-6)*1.35</f>
        <v>419.85</v>
      </c>
      <c r="P326" s="29">
        <f t="shared" ref="P326" si="275">ROUNDUP(O326,-1)</f>
        <v>420</v>
      </c>
      <c r="Q326" s="29">
        <v>0</v>
      </c>
      <c r="R326" s="29">
        <f t="shared" ref="R326" si="276">P326-Q326-S326</f>
        <v>0</v>
      </c>
      <c r="S326" s="32">
        <v>420</v>
      </c>
    </row>
    <row r="327" spans="1:19" ht="45.75" x14ac:dyDescent="0.25">
      <c r="A327" s="21"/>
      <c r="B327" s="24"/>
      <c r="C327" s="14">
        <v>44964</v>
      </c>
      <c r="D327" s="8" t="s">
        <v>597</v>
      </c>
      <c r="E327" s="3" t="s">
        <v>555</v>
      </c>
      <c r="F327" s="15"/>
      <c r="G327" s="16"/>
      <c r="H327" s="15"/>
      <c r="I327" s="3" t="s">
        <v>598</v>
      </c>
      <c r="J327" s="3"/>
      <c r="K327" s="3"/>
      <c r="L327" s="3"/>
      <c r="M327" s="2"/>
      <c r="N327" s="4"/>
      <c r="O327" s="27"/>
      <c r="P327" s="30"/>
      <c r="Q327" s="30"/>
      <c r="R327" s="30"/>
      <c r="S327" s="33"/>
    </row>
    <row r="328" spans="1:19" ht="15.75" x14ac:dyDescent="0.25">
      <c r="A328" s="22"/>
      <c r="B328" s="25"/>
      <c r="C328" s="17"/>
      <c r="D328" s="9" t="s">
        <v>599</v>
      </c>
      <c r="E328" s="3"/>
      <c r="F328" s="18"/>
      <c r="G328" s="19"/>
      <c r="H328" s="18"/>
      <c r="I328" s="3"/>
      <c r="J328" s="3"/>
      <c r="K328" s="3"/>
      <c r="L328" s="3"/>
      <c r="M328" s="2"/>
      <c r="N328" s="4"/>
      <c r="O328" s="28"/>
      <c r="P328" s="31"/>
      <c r="Q328" s="31"/>
      <c r="R328" s="31"/>
      <c r="S328" s="34"/>
    </row>
    <row r="329" spans="1:19" ht="45.75" x14ac:dyDescent="0.25">
      <c r="A329" s="20" t="s">
        <v>593</v>
      </c>
      <c r="B329" s="23" t="s">
        <v>1</v>
      </c>
      <c r="C329" s="11" t="s">
        <v>594</v>
      </c>
      <c r="D329" s="7" t="s">
        <v>600</v>
      </c>
      <c r="E329" s="2">
        <v>44965</v>
      </c>
      <c r="F329" s="12" t="s">
        <v>470</v>
      </c>
      <c r="G329" s="13">
        <v>1</v>
      </c>
      <c r="H329" s="12" t="s">
        <v>601</v>
      </c>
      <c r="I329" s="3" t="s">
        <v>601</v>
      </c>
      <c r="J329" s="3"/>
      <c r="K329" s="3"/>
      <c r="L329" s="3"/>
      <c r="M329" s="2"/>
      <c r="N329" s="4"/>
      <c r="O329" s="26">
        <f t="shared" ref="O329" si="277">LEFT(I329,LEN(I329)-6)*1.35</f>
        <v>1482.3000000000002</v>
      </c>
      <c r="P329" s="29">
        <f t="shared" ref="P329" si="278">ROUNDUP(O329,-1)</f>
        <v>1490</v>
      </c>
      <c r="Q329" s="29">
        <v>0</v>
      </c>
      <c r="R329" s="29">
        <f t="shared" ref="R329" si="279">P329-Q329-S329</f>
        <v>0</v>
      </c>
      <c r="S329" s="32">
        <v>1490</v>
      </c>
    </row>
    <row r="330" spans="1:19" ht="45.75" x14ac:dyDescent="0.25">
      <c r="A330" s="21"/>
      <c r="B330" s="24"/>
      <c r="C330" s="14">
        <v>44964</v>
      </c>
      <c r="D330" s="8" t="s">
        <v>602</v>
      </c>
      <c r="E330" s="3" t="s">
        <v>603</v>
      </c>
      <c r="F330" s="15"/>
      <c r="G330" s="16"/>
      <c r="H330" s="15"/>
      <c r="I330" s="3" t="s">
        <v>604</v>
      </c>
      <c r="J330" s="3"/>
      <c r="K330" s="3"/>
      <c r="L330" s="3"/>
      <c r="M330" s="2"/>
      <c r="N330" s="4"/>
      <c r="O330" s="27"/>
      <c r="P330" s="30"/>
      <c r="Q330" s="30"/>
      <c r="R330" s="30"/>
      <c r="S330" s="33"/>
    </row>
    <row r="331" spans="1:19" ht="15.75" x14ac:dyDescent="0.25">
      <c r="A331" s="22"/>
      <c r="B331" s="25"/>
      <c r="C331" s="17"/>
      <c r="D331" s="9" t="s">
        <v>605</v>
      </c>
      <c r="E331" s="3"/>
      <c r="F331" s="18"/>
      <c r="G331" s="19"/>
      <c r="H331" s="18"/>
      <c r="I331" s="3"/>
      <c r="J331" s="3"/>
      <c r="K331" s="3"/>
      <c r="L331" s="3"/>
      <c r="M331" s="2"/>
      <c r="N331" s="4"/>
      <c r="O331" s="28"/>
      <c r="P331" s="31"/>
      <c r="Q331" s="31"/>
      <c r="R331" s="31"/>
      <c r="S331" s="34"/>
    </row>
    <row r="332" spans="1:19" ht="45.75" x14ac:dyDescent="0.25">
      <c r="A332" s="20" t="s">
        <v>606</v>
      </c>
      <c r="B332" s="23" t="s">
        <v>1</v>
      </c>
      <c r="C332" s="11" t="s">
        <v>607</v>
      </c>
      <c r="D332" s="7" t="s">
        <v>608</v>
      </c>
      <c r="E332" s="2">
        <v>44966</v>
      </c>
      <c r="F332" s="12" t="s">
        <v>470</v>
      </c>
      <c r="G332" s="13">
        <v>4</v>
      </c>
      <c r="H332" s="12" t="s">
        <v>609</v>
      </c>
      <c r="I332" s="3" t="s">
        <v>610</v>
      </c>
      <c r="J332" s="3"/>
      <c r="K332" s="3"/>
      <c r="L332" s="3"/>
      <c r="M332" s="2"/>
      <c r="N332" s="4"/>
      <c r="O332" s="26">
        <f t="shared" ref="O332" si="280">LEFT(I332,LEN(I332)-6)*1.35</f>
        <v>1397.25</v>
      </c>
      <c r="P332" s="29">
        <v>1800</v>
      </c>
      <c r="Q332" s="29">
        <v>0</v>
      </c>
      <c r="R332" s="29">
        <f t="shared" ref="R332" si="281">P332-Q332-S332</f>
        <v>0</v>
      </c>
      <c r="S332" s="32">
        <v>1800</v>
      </c>
    </row>
    <row r="333" spans="1:19" ht="45.75" x14ac:dyDescent="0.25">
      <c r="A333" s="21"/>
      <c r="B333" s="24"/>
      <c r="C333" s="14">
        <v>44964</v>
      </c>
      <c r="D333" s="8" t="s">
        <v>611</v>
      </c>
      <c r="E333" s="3" t="s">
        <v>612</v>
      </c>
      <c r="F333" s="15"/>
      <c r="G333" s="16"/>
      <c r="H333" s="15"/>
      <c r="I333" s="3" t="s">
        <v>613</v>
      </c>
      <c r="J333" s="3"/>
      <c r="K333" s="3"/>
      <c r="L333" s="3"/>
      <c r="M333" s="2"/>
      <c r="N333" s="4"/>
      <c r="O333" s="27"/>
      <c r="P333" s="30"/>
      <c r="Q333" s="30"/>
      <c r="R333" s="30"/>
      <c r="S333" s="33"/>
    </row>
    <row r="334" spans="1:19" ht="15.75" x14ac:dyDescent="0.25">
      <c r="A334" s="22"/>
      <c r="B334" s="25"/>
      <c r="C334" s="17"/>
      <c r="D334" s="9">
        <v>810004</v>
      </c>
      <c r="E334" s="3"/>
      <c r="F334" s="18"/>
      <c r="G334" s="19"/>
      <c r="H334" s="18"/>
      <c r="I334" s="3"/>
      <c r="J334" s="3"/>
      <c r="K334" s="3"/>
      <c r="L334" s="3"/>
      <c r="M334" s="2"/>
      <c r="N334" s="4"/>
      <c r="O334" s="28"/>
      <c r="P334" s="31"/>
      <c r="Q334" s="31"/>
      <c r="R334" s="31"/>
      <c r="S334" s="34"/>
    </row>
    <row r="335" spans="1:19" ht="33" x14ac:dyDescent="0.25">
      <c r="A335" s="20" t="s">
        <v>614</v>
      </c>
      <c r="B335" s="23" t="s">
        <v>1</v>
      </c>
      <c r="C335" s="11" t="s">
        <v>615</v>
      </c>
      <c r="D335" s="7" t="s">
        <v>7</v>
      </c>
      <c r="E335" s="2">
        <v>44967</v>
      </c>
      <c r="F335" s="12" t="s">
        <v>470</v>
      </c>
      <c r="G335" s="13">
        <v>1</v>
      </c>
      <c r="H335" s="12" t="s">
        <v>8</v>
      </c>
      <c r="I335" s="3" t="s">
        <v>8</v>
      </c>
      <c r="J335" s="3"/>
      <c r="K335" s="3"/>
      <c r="L335" s="3"/>
      <c r="M335" s="2"/>
      <c r="N335" s="4"/>
      <c r="O335" s="26">
        <f t="shared" ref="O335" si="282">LEFT(I335,LEN(I335)-6)*1.35</f>
        <v>325.35000000000002</v>
      </c>
      <c r="P335" s="29">
        <v>360</v>
      </c>
      <c r="Q335" s="29">
        <v>0</v>
      </c>
      <c r="R335" s="29">
        <f t="shared" ref="R335" si="283">P335-Q335-S335</f>
        <v>0</v>
      </c>
      <c r="S335" s="32">
        <v>360</v>
      </c>
    </row>
    <row r="336" spans="1:19" ht="45.75" x14ac:dyDescent="0.25">
      <c r="A336" s="21"/>
      <c r="B336" s="24"/>
      <c r="C336" s="14">
        <v>44966</v>
      </c>
      <c r="D336" s="8" t="s">
        <v>5</v>
      </c>
      <c r="E336" s="3" t="s">
        <v>472</v>
      </c>
      <c r="F336" s="15"/>
      <c r="G336" s="16"/>
      <c r="H336" s="15"/>
      <c r="I336" s="3" t="s">
        <v>9</v>
      </c>
      <c r="J336" s="3"/>
      <c r="K336" s="3"/>
      <c r="L336" s="3"/>
      <c r="M336" s="2"/>
      <c r="N336" s="4"/>
      <c r="O336" s="27"/>
      <c r="P336" s="30"/>
      <c r="Q336" s="30"/>
      <c r="R336" s="30"/>
      <c r="S336" s="33"/>
    </row>
    <row r="337" spans="1:19" ht="15.75" x14ac:dyDescent="0.25">
      <c r="A337" s="22"/>
      <c r="B337" s="25"/>
      <c r="C337" s="17"/>
      <c r="D337" s="9">
        <v>96353002</v>
      </c>
      <c r="E337" s="3"/>
      <c r="F337" s="18"/>
      <c r="G337" s="19"/>
      <c r="H337" s="18"/>
      <c r="I337" s="3"/>
      <c r="J337" s="3"/>
      <c r="K337" s="3"/>
      <c r="L337" s="3"/>
      <c r="M337" s="2"/>
      <c r="N337" s="4"/>
      <c r="O337" s="28"/>
      <c r="P337" s="31"/>
      <c r="Q337" s="31"/>
      <c r="R337" s="31"/>
      <c r="S337" s="34"/>
    </row>
    <row r="338" spans="1:19" ht="33" x14ac:dyDescent="0.25">
      <c r="A338" s="20" t="s">
        <v>616</v>
      </c>
      <c r="B338" s="23" t="s">
        <v>1</v>
      </c>
      <c r="C338" s="11" t="s">
        <v>617</v>
      </c>
      <c r="D338" s="7" t="s">
        <v>618</v>
      </c>
      <c r="E338" s="2">
        <v>44966</v>
      </c>
      <c r="F338" s="12" t="s">
        <v>470</v>
      </c>
      <c r="G338" s="13">
        <v>1</v>
      </c>
      <c r="H338" s="12" t="s">
        <v>619</v>
      </c>
      <c r="I338" s="3" t="s">
        <v>619</v>
      </c>
      <c r="J338" s="3"/>
      <c r="K338" s="3"/>
      <c r="L338" s="3"/>
      <c r="M338" s="2"/>
      <c r="N338" s="4"/>
      <c r="O338" s="26">
        <f t="shared" ref="O338" si="284">LEFT(I338,LEN(I338)-6)*1.35</f>
        <v>723.6</v>
      </c>
      <c r="P338" s="29">
        <f t="shared" ref="P338" si="285">ROUNDUP(O338,-1)</f>
        <v>730</v>
      </c>
      <c r="Q338" s="29">
        <v>0</v>
      </c>
      <c r="R338" s="29">
        <f t="shared" ref="R338" si="286">P338-Q338-S338</f>
        <v>0</v>
      </c>
      <c r="S338" s="32">
        <v>730</v>
      </c>
    </row>
    <row r="339" spans="1:19" ht="45.75" x14ac:dyDescent="0.25">
      <c r="A339" s="21"/>
      <c r="B339" s="24"/>
      <c r="C339" s="14">
        <v>44964</v>
      </c>
      <c r="D339" s="8" t="s">
        <v>620</v>
      </c>
      <c r="E339" s="3" t="s">
        <v>487</v>
      </c>
      <c r="F339" s="15"/>
      <c r="G339" s="16"/>
      <c r="H339" s="15"/>
      <c r="I339" s="3" t="s">
        <v>621</v>
      </c>
      <c r="J339" s="3"/>
      <c r="K339" s="3"/>
      <c r="L339" s="3"/>
      <c r="M339" s="2"/>
      <c r="N339" s="4"/>
      <c r="O339" s="27"/>
      <c r="P339" s="30"/>
      <c r="Q339" s="30"/>
      <c r="R339" s="30"/>
      <c r="S339" s="33"/>
    </row>
    <row r="340" spans="1:19" ht="15.75" x14ac:dyDescent="0.25">
      <c r="A340" s="22"/>
      <c r="B340" s="25"/>
      <c r="C340" s="17"/>
      <c r="D340" s="9" t="s">
        <v>622</v>
      </c>
      <c r="E340" s="3"/>
      <c r="F340" s="18"/>
      <c r="G340" s="19"/>
      <c r="H340" s="18"/>
      <c r="I340" s="3"/>
      <c r="J340" s="3"/>
      <c r="K340" s="3"/>
      <c r="L340" s="3"/>
      <c r="M340" s="2"/>
      <c r="N340" s="4"/>
      <c r="O340" s="28"/>
      <c r="P340" s="31"/>
      <c r="Q340" s="31"/>
      <c r="R340" s="31"/>
      <c r="S340" s="34"/>
    </row>
    <row r="341" spans="1:19" ht="45.75" x14ac:dyDescent="0.25">
      <c r="A341" s="20" t="s">
        <v>101</v>
      </c>
      <c r="B341" s="23" t="s">
        <v>1</v>
      </c>
      <c r="C341" s="11" t="s">
        <v>623</v>
      </c>
      <c r="D341" s="7" t="s">
        <v>624</v>
      </c>
      <c r="E341" s="2">
        <v>44966</v>
      </c>
      <c r="F341" s="12" t="s">
        <v>470</v>
      </c>
      <c r="G341" s="13">
        <v>2</v>
      </c>
      <c r="H341" s="12" t="s">
        <v>625</v>
      </c>
      <c r="I341" s="3" t="s">
        <v>626</v>
      </c>
      <c r="J341" s="3"/>
      <c r="K341" s="3"/>
      <c r="L341" s="3"/>
      <c r="M341" s="2"/>
      <c r="N341" s="4"/>
      <c r="O341" s="26">
        <f t="shared" ref="O341" si="287">LEFT(I341,LEN(I341)-6)*1.35</f>
        <v>7489.8</v>
      </c>
      <c r="P341" s="29">
        <v>7500</v>
      </c>
      <c r="Q341" s="29">
        <v>0</v>
      </c>
      <c r="R341" s="29">
        <f t="shared" ref="R341" si="288">P341-Q341-S341</f>
        <v>0</v>
      </c>
      <c r="S341" s="32">
        <v>7500</v>
      </c>
    </row>
    <row r="342" spans="1:19" ht="60.75" x14ac:dyDescent="0.25">
      <c r="A342" s="21"/>
      <c r="B342" s="24"/>
      <c r="C342" s="14">
        <v>44965</v>
      </c>
      <c r="D342" s="8" t="s">
        <v>332</v>
      </c>
      <c r="E342" s="3" t="s">
        <v>479</v>
      </c>
      <c r="F342" s="15"/>
      <c r="G342" s="16"/>
      <c r="H342" s="15"/>
      <c r="I342" s="3" t="s">
        <v>627</v>
      </c>
      <c r="J342" s="3"/>
      <c r="K342" s="3"/>
      <c r="L342" s="3"/>
      <c r="M342" s="2"/>
      <c r="N342" s="4"/>
      <c r="O342" s="27"/>
      <c r="P342" s="30"/>
      <c r="Q342" s="30"/>
      <c r="R342" s="30"/>
      <c r="S342" s="33"/>
    </row>
    <row r="343" spans="1:19" ht="15.75" x14ac:dyDescent="0.25">
      <c r="A343" s="22"/>
      <c r="B343" s="25"/>
      <c r="C343" s="17"/>
      <c r="D343" s="9">
        <v>32943</v>
      </c>
      <c r="E343" s="3"/>
      <c r="F343" s="18"/>
      <c r="G343" s="19"/>
      <c r="H343" s="18"/>
      <c r="I343" s="3"/>
      <c r="J343" s="3"/>
      <c r="K343" s="3"/>
      <c r="L343" s="3"/>
      <c r="M343" s="2"/>
      <c r="N343" s="4"/>
      <c r="O343" s="28"/>
      <c r="P343" s="31"/>
      <c r="Q343" s="31"/>
      <c r="R343" s="31"/>
      <c r="S343" s="34"/>
    </row>
    <row r="344" spans="1:19" ht="33" x14ac:dyDescent="0.25">
      <c r="A344" s="20" t="s">
        <v>101</v>
      </c>
      <c r="B344" s="23" t="s">
        <v>1</v>
      </c>
      <c r="C344" s="11" t="s">
        <v>623</v>
      </c>
      <c r="D344" s="7" t="s">
        <v>121</v>
      </c>
      <c r="E344" s="2">
        <v>44966</v>
      </c>
      <c r="F344" s="12" t="s">
        <v>470</v>
      </c>
      <c r="G344" s="13">
        <v>1</v>
      </c>
      <c r="H344" s="12" t="s">
        <v>628</v>
      </c>
      <c r="I344" s="3" t="s">
        <v>628</v>
      </c>
      <c r="J344" s="3"/>
      <c r="K344" s="3"/>
      <c r="L344" s="3"/>
      <c r="M344" s="2"/>
      <c r="N344" s="4"/>
      <c r="O344" s="26">
        <f t="shared" ref="O344" si="289">LEFT(I344,LEN(I344)-6)*1.35</f>
        <v>571.05000000000007</v>
      </c>
      <c r="P344" s="29">
        <f t="shared" ref="P344" si="290">ROUNDUP(O344,-1)</f>
        <v>580</v>
      </c>
      <c r="Q344" s="29">
        <v>0</v>
      </c>
      <c r="R344" s="29">
        <f t="shared" ref="R344" si="291">P344-Q344-S344</f>
        <v>0</v>
      </c>
      <c r="S344" s="32">
        <v>580</v>
      </c>
    </row>
    <row r="345" spans="1:19" ht="45.75" x14ac:dyDescent="0.25">
      <c r="A345" s="21"/>
      <c r="B345" s="24"/>
      <c r="C345" s="14">
        <v>44965</v>
      </c>
      <c r="D345" s="8" t="s">
        <v>332</v>
      </c>
      <c r="E345" s="3" t="s">
        <v>495</v>
      </c>
      <c r="F345" s="15"/>
      <c r="G345" s="16"/>
      <c r="H345" s="15"/>
      <c r="I345" s="3" t="s">
        <v>629</v>
      </c>
      <c r="J345" s="3"/>
      <c r="K345" s="3"/>
      <c r="L345" s="3"/>
      <c r="M345" s="2"/>
      <c r="N345" s="4"/>
      <c r="O345" s="27"/>
      <c r="P345" s="30"/>
      <c r="Q345" s="30"/>
      <c r="R345" s="30"/>
      <c r="S345" s="33"/>
    </row>
    <row r="346" spans="1:19" ht="15.75" x14ac:dyDescent="0.25">
      <c r="A346" s="22"/>
      <c r="B346" s="25"/>
      <c r="C346" s="17"/>
      <c r="D346" s="9">
        <v>30132</v>
      </c>
      <c r="E346" s="3"/>
      <c r="F346" s="18"/>
      <c r="G346" s="19"/>
      <c r="H346" s="18"/>
      <c r="I346" s="3"/>
      <c r="J346" s="3"/>
      <c r="K346" s="3"/>
      <c r="L346" s="3"/>
      <c r="M346" s="2"/>
      <c r="N346" s="4"/>
      <c r="O346" s="28"/>
      <c r="P346" s="31"/>
      <c r="Q346" s="31"/>
      <c r="R346" s="31"/>
      <c r="S346" s="34"/>
    </row>
    <row r="347" spans="1:19" ht="45.75" x14ac:dyDescent="0.25">
      <c r="A347" s="20" t="s">
        <v>101</v>
      </c>
      <c r="B347" s="23" t="s">
        <v>1</v>
      </c>
      <c r="C347" s="11" t="s">
        <v>630</v>
      </c>
      <c r="D347" s="7" t="s">
        <v>269</v>
      </c>
      <c r="E347" s="2">
        <v>44971</v>
      </c>
      <c r="F347" s="12" t="s">
        <v>470</v>
      </c>
      <c r="G347" s="13">
        <v>1</v>
      </c>
      <c r="H347" s="12" t="s">
        <v>631</v>
      </c>
      <c r="I347" s="3" t="s">
        <v>631</v>
      </c>
      <c r="J347" s="3"/>
      <c r="K347" s="3"/>
      <c r="L347" s="3"/>
      <c r="M347" s="2"/>
      <c r="N347" s="4"/>
      <c r="O347" s="26">
        <f t="shared" ref="O347" si="292">LEFT(I347,LEN(I347)-6)*1.35</f>
        <v>1371.6000000000001</v>
      </c>
      <c r="P347" s="29">
        <v>1410</v>
      </c>
      <c r="Q347" s="29">
        <v>0</v>
      </c>
      <c r="R347" s="29">
        <f t="shared" ref="R347" si="293">P347-Q347-S347</f>
        <v>0</v>
      </c>
      <c r="S347" s="32">
        <v>1410</v>
      </c>
    </row>
    <row r="348" spans="1:19" ht="45.75" x14ac:dyDescent="0.25">
      <c r="A348" s="21"/>
      <c r="B348" s="24"/>
      <c r="C348" s="14">
        <v>44968</v>
      </c>
      <c r="D348" s="8" t="s">
        <v>141</v>
      </c>
      <c r="E348" s="3" t="s">
        <v>632</v>
      </c>
      <c r="F348" s="15"/>
      <c r="G348" s="16"/>
      <c r="H348" s="15"/>
      <c r="I348" s="3" t="s">
        <v>633</v>
      </c>
      <c r="J348" s="3"/>
      <c r="K348" s="3"/>
      <c r="L348" s="3"/>
      <c r="M348" s="2"/>
      <c r="N348" s="4"/>
      <c r="O348" s="27"/>
      <c r="P348" s="30"/>
      <c r="Q348" s="30"/>
      <c r="R348" s="30"/>
      <c r="S348" s="33"/>
    </row>
    <row r="349" spans="1:19" ht="15.75" x14ac:dyDescent="0.25">
      <c r="A349" s="22"/>
      <c r="B349" s="25"/>
      <c r="C349" s="17"/>
      <c r="D349" s="9" t="s">
        <v>634</v>
      </c>
      <c r="E349" s="3"/>
      <c r="F349" s="18"/>
      <c r="G349" s="19"/>
      <c r="H349" s="18"/>
      <c r="I349" s="3"/>
      <c r="J349" s="3"/>
      <c r="K349" s="3"/>
      <c r="L349" s="3"/>
      <c r="M349" s="2"/>
      <c r="N349" s="4"/>
      <c r="O349" s="28"/>
      <c r="P349" s="31"/>
      <c r="Q349" s="31"/>
      <c r="R349" s="31"/>
      <c r="S349" s="34"/>
    </row>
    <row r="350" spans="1:19" ht="45.75" x14ac:dyDescent="0.25">
      <c r="A350" s="20" t="s">
        <v>635</v>
      </c>
      <c r="B350" s="23" t="s">
        <v>1</v>
      </c>
      <c r="C350" s="11" t="s">
        <v>636</v>
      </c>
      <c r="D350" s="7" t="s">
        <v>637</v>
      </c>
      <c r="E350" s="2">
        <v>44966</v>
      </c>
      <c r="F350" s="12" t="s">
        <v>470</v>
      </c>
      <c r="G350" s="13">
        <v>1</v>
      </c>
      <c r="H350" s="12" t="s">
        <v>638</v>
      </c>
      <c r="I350" s="3" t="s">
        <v>638</v>
      </c>
      <c r="J350" s="3"/>
      <c r="K350" s="3"/>
      <c r="L350" s="3"/>
      <c r="M350" s="2"/>
      <c r="N350" s="4"/>
      <c r="O350" s="26">
        <f t="shared" ref="O350" si="294">LEFT(I350,LEN(I350)-6)*1.35</f>
        <v>5595.75</v>
      </c>
      <c r="P350" s="29">
        <f t="shared" ref="P350" si="295">ROUNDUP(O350,-1)</f>
        <v>5600</v>
      </c>
      <c r="Q350" s="29">
        <v>0</v>
      </c>
      <c r="R350" s="29">
        <f t="shared" ref="R350" si="296">P350-Q350-S350</f>
        <v>0</v>
      </c>
      <c r="S350" s="32">
        <v>5600</v>
      </c>
    </row>
    <row r="351" spans="1:19" ht="45.75" x14ac:dyDescent="0.25">
      <c r="A351" s="21"/>
      <c r="B351" s="24"/>
      <c r="C351" s="14">
        <v>44965</v>
      </c>
      <c r="D351" s="8" t="s">
        <v>639</v>
      </c>
      <c r="E351" s="3" t="s">
        <v>640</v>
      </c>
      <c r="F351" s="15"/>
      <c r="G351" s="16"/>
      <c r="H351" s="15"/>
      <c r="I351" s="3" t="s">
        <v>641</v>
      </c>
      <c r="J351" s="3"/>
      <c r="K351" s="3"/>
      <c r="L351" s="3"/>
      <c r="M351" s="2"/>
      <c r="N351" s="4"/>
      <c r="O351" s="27"/>
      <c r="P351" s="30"/>
      <c r="Q351" s="30"/>
      <c r="R351" s="30"/>
      <c r="S351" s="33"/>
    </row>
    <row r="352" spans="1:19" ht="15.75" x14ac:dyDescent="0.25">
      <c r="A352" s="22"/>
      <c r="B352" s="25"/>
      <c r="C352" s="17"/>
      <c r="D352" s="9" t="s">
        <v>642</v>
      </c>
      <c r="E352" s="3"/>
      <c r="F352" s="18"/>
      <c r="G352" s="19"/>
      <c r="H352" s="18"/>
      <c r="I352" s="3"/>
      <c r="J352" s="3"/>
      <c r="K352" s="3"/>
      <c r="L352" s="3"/>
      <c r="M352" s="2"/>
      <c r="N352" s="4"/>
      <c r="O352" s="28"/>
      <c r="P352" s="31"/>
      <c r="Q352" s="31"/>
      <c r="R352" s="31"/>
      <c r="S352" s="34"/>
    </row>
    <row r="353" spans="1:19" ht="33" x14ac:dyDescent="0.25">
      <c r="A353" s="20" t="s">
        <v>421</v>
      </c>
      <c r="B353" s="23" t="s">
        <v>1</v>
      </c>
      <c r="C353" s="11" t="s">
        <v>643</v>
      </c>
      <c r="D353" s="7" t="s">
        <v>644</v>
      </c>
      <c r="E353" s="2">
        <v>44970</v>
      </c>
      <c r="F353" s="12" t="s">
        <v>470</v>
      </c>
      <c r="G353" s="13">
        <v>1</v>
      </c>
      <c r="H353" s="12" t="s">
        <v>645</v>
      </c>
      <c r="I353" s="3" t="s">
        <v>645</v>
      </c>
      <c r="J353" s="3"/>
      <c r="K353" s="3"/>
      <c r="L353" s="3"/>
      <c r="M353" s="2"/>
      <c r="N353" s="4"/>
      <c r="O353" s="26">
        <f t="shared" ref="O353" si="297">LEFT(I353,LEN(I353)-6)*1.35</f>
        <v>804.6</v>
      </c>
      <c r="P353" s="29">
        <v>800</v>
      </c>
      <c r="Q353" s="29">
        <v>0</v>
      </c>
      <c r="R353" s="29">
        <f t="shared" ref="R353" si="298">P353-Q353-S353</f>
        <v>0</v>
      </c>
      <c r="S353" s="32">
        <v>800</v>
      </c>
    </row>
    <row r="354" spans="1:19" ht="45.75" x14ac:dyDescent="0.25">
      <c r="A354" s="21"/>
      <c r="B354" s="24"/>
      <c r="C354" s="14">
        <v>44965</v>
      </c>
      <c r="D354" s="8" t="s">
        <v>332</v>
      </c>
      <c r="E354" s="3" t="s">
        <v>501</v>
      </c>
      <c r="F354" s="15"/>
      <c r="G354" s="16"/>
      <c r="H354" s="15"/>
      <c r="I354" s="3" t="s">
        <v>646</v>
      </c>
      <c r="J354" s="3"/>
      <c r="K354" s="3"/>
      <c r="L354" s="3"/>
      <c r="M354" s="2"/>
      <c r="N354" s="4"/>
      <c r="O354" s="27"/>
      <c r="P354" s="30"/>
      <c r="Q354" s="30"/>
      <c r="R354" s="30"/>
      <c r="S354" s="33"/>
    </row>
    <row r="355" spans="1:19" ht="15.75" x14ac:dyDescent="0.25">
      <c r="A355" s="22"/>
      <c r="B355" s="25"/>
      <c r="C355" s="17"/>
      <c r="D355" s="9">
        <v>32889</v>
      </c>
      <c r="E355" s="3"/>
      <c r="F355" s="18"/>
      <c r="G355" s="19"/>
      <c r="H355" s="18"/>
      <c r="I355" s="3"/>
      <c r="J355" s="3"/>
      <c r="K355" s="3"/>
      <c r="L355" s="3"/>
      <c r="M355" s="2"/>
      <c r="N355" s="4"/>
      <c r="O355" s="28"/>
      <c r="P355" s="31"/>
      <c r="Q355" s="31"/>
      <c r="R355" s="31"/>
      <c r="S355" s="34"/>
    </row>
    <row r="356" spans="1:19" ht="45.75" x14ac:dyDescent="0.25">
      <c r="A356" s="20" t="s">
        <v>647</v>
      </c>
      <c r="B356" s="23" t="s">
        <v>1</v>
      </c>
      <c r="C356" s="11" t="s">
        <v>648</v>
      </c>
      <c r="D356" s="7" t="s">
        <v>36</v>
      </c>
      <c r="E356" s="2">
        <v>44966</v>
      </c>
      <c r="F356" s="12" t="s">
        <v>470</v>
      </c>
      <c r="G356" s="13">
        <v>1</v>
      </c>
      <c r="H356" s="12" t="s">
        <v>649</v>
      </c>
      <c r="I356" s="3" t="s">
        <v>649</v>
      </c>
      <c r="J356" s="3"/>
      <c r="K356" s="3"/>
      <c r="L356" s="3"/>
      <c r="M356" s="2"/>
      <c r="N356" s="4"/>
      <c r="O356" s="26">
        <f t="shared" ref="O356" si="299">LEFT(I356,LEN(I356)-6)*1.35</f>
        <v>3044.25</v>
      </c>
      <c r="P356" s="29">
        <v>3070</v>
      </c>
      <c r="Q356" s="29">
        <v>0</v>
      </c>
      <c r="R356" s="29">
        <f t="shared" ref="R356" si="300">P356-Q356-S356</f>
        <v>0</v>
      </c>
      <c r="S356" s="32">
        <v>3070</v>
      </c>
    </row>
    <row r="357" spans="1:19" ht="45.75" x14ac:dyDescent="0.25">
      <c r="A357" s="21"/>
      <c r="B357" s="24"/>
      <c r="C357" s="14">
        <v>44965</v>
      </c>
      <c r="D357" s="8" t="s">
        <v>650</v>
      </c>
      <c r="E357" s="3" t="s">
        <v>536</v>
      </c>
      <c r="F357" s="15"/>
      <c r="G357" s="16"/>
      <c r="H357" s="15"/>
      <c r="I357" s="3" t="s">
        <v>651</v>
      </c>
      <c r="J357" s="3"/>
      <c r="K357" s="3"/>
      <c r="L357" s="3"/>
      <c r="M357" s="2"/>
      <c r="N357" s="4"/>
      <c r="O357" s="27"/>
      <c r="P357" s="30"/>
      <c r="Q357" s="30"/>
      <c r="R357" s="30"/>
      <c r="S357" s="33"/>
    </row>
    <row r="358" spans="1:19" ht="15.75" x14ac:dyDescent="0.25">
      <c r="A358" s="22"/>
      <c r="B358" s="25"/>
      <c r="C358" s="17"/>
      <c r="D358" s="9" t="s">
        <v>652</v>
      </c>
      <c r="E358" s="3"/>
      <c r="F358" s="18"/>
      <c r="G358" s="19"/>
      <c r="H358" s="18"/>
      <c r="I358" s="3"/>
      <c r="J358" s="3"/>
      <c r="K358" s="3"/>
      <c r="L358" s="3"/>
      <c r="M358" s="2"/>
      <c r="N358" s="4"/>
      <c r="O358" s="28"/>
      <c r="P358" s="31"/>
      <c r="Q358" s="31"/>
      <c r="R358" s="31"/>
      <c r="S358" s="34"/>
    </row>
    <row r="359" spans="1:19" ht="33" x14ac:dyDescent="0.25">
      <c r="A359" s="20" t="s">
        <v>653</v>
      </c>
      <c r="B359" s="23" t="s">
        <v>1</v>
      </c>
      <c r="C359" s="11" t="s">
        <v>654</v>
      </c>
      <c r="D359" s="7" t="s">
        <v>655</v>
      </c>
      <c r="E359" s="2">
        <v>44971</v>
      </c>
      <c r="F359" s="12" t="s">
        <v>470</v>
      </c>
      <c r="G359" s="13">
        <v>10</v>
      </c>
      <c r="H359" s="12" t="s">
        <v>656</v>
      </c>
      <c r="I359" s="3" t="s">
        <v>657</v>
      </c>
      <c r="J359" s="3"/>
      <c r="K359" s="3"/>
      <c r="L359" s="3"/>
      <c r="M359" s="2"/>
      <c r="N359" s="4"/>
      <c r="O359" s="26" t="e">
        <f t="shared" ref="O359" si="301">LEFT(I359,LEN(I359)-6)*1.35</f>
        <v>#VALUE!</v>
      </c>
      <c r="P359" s="29">
        <v>570</v>
      </c>
      <c r="Q359" s="29">
        <v>0</v>
      </c>
      <c r="R359" s="29">
        <f t="shared" ref="R359" si="302">P359-Q359-S359</f>
        <v>0</v>
      </c>
      <c r="S359" s="32">
        <v>570</v>
      </c>
    </row>
    <row r="360" spans="1:19" ht="30.75" x14ac:dyDescent="0.25">
      <c r="A360" s="21"/>
      <c r="B360" s="24"/>
      <c r="C360" s="14">
        <v>44965</v>
      </c>
      <c r="D360" s="8" t="s">
        <v>5</v>
      </c>
      <c r="E360" s="3" t="s">
        <v>658</v>
      </c>
      <c r="F360" s="15"/>
      <c r="G360" s="16"/>
      <c r="H360" s="15"/>
      <c r="I360" s="3" t="s">
        <v>659</v>
      </c>
      <c r="J360" s="3"/>
      <c r="K360" s="3"/>
      <c r="L360" s="3"/>
      <c r="M360" s="2"/>
      <c r="N360" s="4"/>
      <c r="O360" s="27"/>
      <c r="P360" s="30"/>
      <c r="Q360" s="30"/>
      <c r="R360" s="30"/>
      <c r="S360" s="33"/>
    </row>
    <row r="361" spans="1:19" ht="15.75" x14ac:dyDescent="0.25">
      <c r="A361" s="22"/>
      <c r="B361" s="25"/>
      <c r="C361" s="17"/>
      <c r="D361" s="9">
        <v>94530420</v>
      </c>
      <c r="E361" s="3"/>
      <c r="F361" s="18"/>
      <c r="G361" s="19"/>
      <c r="H361" s="18"/>
      <c r="I361" s="3"/>
      <c r="J361" s="3"/>
      <c r="K361" s="3"/>
      <c r="L361" s="3"/>
      <c r="M361" s="2"/>
      <c r="N361" s="4"/>
      <c r="O361" s="28"/>
      <c r="P361" s="31"/>
      <c r="Q361" s="31"/>
      <c r="R361" s="31"/>
      <c r="S361" s="34"/>
    </row>
    <row r="362" spans="1:19" ht="45.75" x14ac:dyDescent="0.25">
      <c r="A362" s="20" t="s">
        <v>660</v>
      </c>
      <c r="B362" s="23" t="s">
        <v>1</v>
      </c>
      <c r="C362" s="11" t="s">
        <v>661</v>
      </c>
      <c r="D362" s="7" t="s">
        <v>264</v>
      </c>
      <c r="E362" s="2">
        <v>44967</v>
      </c>
      <c r="F362" s="12" t="s">
        <v>470</v>
      </c>
      <c r="G362" s="13">
        <v>1</v>
      </c>
      <c r="H362" s="12" t="s">
        <v>662</v>
      </c>
      <c r="I362" s="3" t="s">
        <v>662</v>
      </c>
      <c r="J362" s="3"/>
      <c r="K362" s="3"/>
      <c r="L362" s="3"/>
      <c r="M362" s="2"/>
      <c r="N362" s="4"/>
      <c r="O362" s="26">
        <f t="shared" ref="O362" si="303">LEFT(I362,LEN(I362)-6)*1.35</f>
        <v>2400.3000000000002</v>
      </c>
      <c r="P362" s="29">
        <f t="shared" ref="P362" si="304">ROUNDUP(O362,-1)</f>
        <v>2410</v>
      </c>
      <c r="Q362" s="29">
        <v>0</v>
      </c>
      <c r="R362" s="29">
        <f t="shared" ref="R362" si="305">P362-Q362-S362</f>
        <v>0</v>
      </c>
      <c r="S362" s="32">
        <v>2410</v>
      </c>
    </row>
    <row r="363" spans="1:19" ht="409.6" x14ac:dyDescent="0.25">
      <c r="A363" s="21"/>
      <c r="B363" s="24"/>
      <c r="C363" s="14">
        <v>44965</v>
      </c>
      <c r="D363" s="8" t="s">
        <v>663</v>
      </c>
      <c r="E363" s="3" t="s">
        <v>473</v>
      </c>
      <c r="F363" s="15"/>
      <c r="G363" s="16"/>
      <c r="H363" s="15"/>
      <c r="I363" s="3" t="s">
        <v>664</v>
      </c>
      <c r="J363" s="3"/>
      <c r="K363" s="3"/>
      <c r="L363" s="3"/>
      <c r="M363" s="2"/>
      <c r="N363" s="4"/>
      <c r="O363" s="27"/>
      <c r="P363" s="30"/>
      <c r="Q363" s="30"/>
      <c r="R363" s="30"/>
      <c r="S363" s="33"/>
    </row>
    <row r="364" spans="1:19" ht="15.75" x14ac:dyDescent="0.25">
      <c r="A364" s="22"/>
      <c r="B364" s="25"/>
      <c r="C364" s="17"/>
      <c r="D364" s="9" t="s">
        <v>665</v>
      </c>
      <c r="E364" s="3"/>
      <c r="F364" s="18"/>
      <c r="G364" s="19"/>
      <c r="H364" s="18"/>
      <c r="I364" s="3"/>
      <c r="J364" s="3"/>
      <c r="K364" s="3"/>
      <c r="L364" s="3"/>
      <c r="M364" s="2"/>
      <c r="N364" s="4"/>
      <c r="O364" s="28"/>
      <c r="P364" s="31"/>
      <c r="Q364" s="31"/>
      <c r="R364" s="31"/>
      <c r="S364" s="34"/>
    </row>
    <row r="365" spans="1:19" ht="33" x14ac:dyDescent="0.25">
      <c r="A365" s="20" t="s">
        <v>666</v>
      </c>
      <c r="B365" s="23" t="s">
        <v>1</v>
      </c>
      <c r="C365" s="11" t="s">
        <v>667</v>
      </c>
      <c r="D365" s="7" t="s">
        <v>668</v>
      </c>
      <c r="E365" s="2">
        <v>44967</v>
      </c>
      <c r="F365" s="12" t="s">
        <v>470</v>
      </c>
      <c r="G365" s="13">
        <v>1</v>
      </c>
      <c r="H365" s="12" t="s">
        <v>669</v>
      </c>
      <c r="I365" s="3" t="s">
        <v>669</v>
      </c>
      <c r="J365" s="3"/>
      <c r="K365" s="3"/>
      <c r="L365" s="3"/>
      <c r="M365" s="2"/>
      <c r="N365" s="4"/>
      <c r="O365" s="26">
        <f t="shared" ref="O365" si="306">LEFT(I365,LEN(I365)-6)*1.35</f>
        <v>745.2</v>
      </c>
      <c r="P365" s="29">
        <f t="shared" ref="P365" si="307">ROUNDUP(O365,-1)</f>
        <v>750</v>
      </c>
      <c r="Q365" s="29">
        <v>0</v>
      </c>
      <c r="R365" s="29">
        <f t="shared" ref="R365" si="308">P365-Q365-S365</f>
        <v>0</v>
      </c>
      <c r="S365" s="32">
        <v>750</v>
      </c>
    </row>
    <row r="366" spans="1:19" ht="409.6" x14ac:dyDescent="0.25">
      <c r="A366" s="21"/>
      <c r="B366" s="24"/>
      <c r="C366" s="14">
        <v>44965</v>
      </c>
      <c r="D366" s="8" t="s">
        <v>392</v>
      </c>
      <c r="E366" s="3" t="s">
        <v>493</v>
      </c>
      <c r="F366" s="15"/>
      <c r="G366" s="16"/>
      <c r="H366" s="15"/>
      <c r="I366" s="3" t="s">
        <v>670</v>
      </c>
      <c r="J366" s="3"/>
      <c r="K366" s="3"/>
      <c r="L366" s="3"/>
      <c r="M366" s="2"/>
      <c r="N366" s="4"/>
      <c r="O366" s="27"/>
      <c r="P366" s="30"/>
      <c r="Q366" s="30"/>
      <c r="R366" s="30"/>
      <c r="S366" s="33"/>
    </row>
    <row r="367" spans="1:19" ht="15.75" x14ac:dyDescent="0.25">
      <c r="A367" s="22"/>
      <c r="B367" s="25"/>
      <c r="C367" s="17"/>
      <c r="D367" s="9" t="s">
        <v>671</v>
      </c>
      <c r="E367" s="3"/>
      <c r="F367" s="18"/>
      <c r="G367" s="19"/>
      <c r="H367" s="18"/>
      <c r="I367" s="3"/>
      <c r="J367" s="3"/>
      <c r="K367" s="3"/>
      <c r="L367" s="3"/>
      <c r="M367" s="2"/>
      <c r="N367" s="4"/>
      <c r="O367" s="28"/>
      <c r="P367" s="31"/>
      <c r="Q367" s="31"/>
      <c r="R367" s="31"/>
      <c r="S367" s="34"/>
    </row>
    <row r="368" spans="1:19" ht="33" x14ac:dyDescent="0.25">
      <c r="A368" s="20" t="s">
        <v>616</v>
      </c>
      <c r="B368" s="23" t="s">
        <v>1</v>
      </c>
      <c r="C368" s="11" t="s">
        <v>672</v>
      </c>
      <c r="D368" s="7" t="s">
        <v>673</v>
      </c>
      <c r="E368" s="2">
        <v>44971</v>
      </c>
      <c r="F368" s="12" t="s">
        <v>470</v>
      </c>
      <c r="G368" s="13">
        <v>1</v>
      </c>
      <c r="H368" s="12" t="s">
        <v>674</v>
      </c>
      <c r="I368" s="3" t="s">
        <v>674</v>
      </c>
      <c r="J368" s="3"/>
      <c r="K368" s="3"/>
      <c r="L368" s="3"/>
      <c r="M368" s="2"/>
      <c r="N368" s="4"/>
      <c r="O368" s="26">
        <f t="shared" ref="O368" si="309">LEFT(I368,LEN(I368)-6)*1.35</f>
        <v>1289.25</v>
      </c>
      <c r="P368" s="29">
        <v>1300</v>
      </c>
      <c r="Q368" s="29">
        <v>0</v>
      </c>
      <c r="R368" s="29">
        <f t="shared" ref="R368" si="310">P368-Q368-S368</f>
        <v>0</v>
      </c>
      <c r="S368" s="32">
        <v>1300</v>
      </c>
    </row>
    <row r="369" spans="1:19" ht="45.75" x14ac:dyDescent="0.25">
      <c r="A369" s="21"/>
      <c r="B369" s="24"/>
      <c r="C369" s="14">
        <v>44965</v>
      </c>
      <c r="D369" s="8" t="s">
        <v>620</v>
      </c>
      <c r="E369" s="3" t="s">
        <v>488</v>
      </c>
      <c r="F369" s="15"/>
      <c r="G369" s="16"/>
      <c r="H369" s="15"/>
      <c r="I369" s="3" t="s">
        <v>675</v>
      </c>
      <c r="J369" s="3"/>
      <c r="K369" s="3"/>
      <c r="L369" s="3"/>
      <c r="M369" s="2"/>
      <c r="N369" s="4"/>
      <c r="O369" s="27"/>
      <c r="P369" s="30"/>
      <c r="Q369" s="30"/>
      <c r="R369" s="30"/>
      <c r="S369" s="33"/>
    </row>
    <row r="370" spans="1:19" ht="15.75" x14ac:dyDescent="0.25">
      <c r="A370" s="22"/>
      <c r="B370" s="25"/>
      <c r="C370" s="17"/>
      <c r="D370" s="9" t="s">
        <v>676</v>
      </c>
      <c r="E370" s="3"/>
      <c r="F370" s="18"/>
      <c r="G370" s="19"/>
      <c r="H370" s="18"/>
      <c r="I370" s="3"/>
      <c r="J370" s="3"/>
      <c r="K370" s="3"/>
      <c r="L370" s="3"/>
      <c r="M370" s="2"/>
      <c r="N370" s="4"/>
      <c r="O370" s="28"/>
      <c r="P370" s="31"/>
      <c r="Q370" s="31"/>
      <c r="R370" s="31"/>
      <c r="S370" s="34"/>
    </row>
    <row r="371" spans="1:19" ht="45.75" x14ac:dyDescent="0.25">
      <c r="A371" s="20" t="s">
        <v>677</v>
      </c>
      <c r="B371" s="23" t="s">
        <v>1</v>
      </c>
      <c r="C371" s="11" t="s">
        <v>678</v>
      </c>
      <c r="D371" s="7" t="s">
        <v>679</v>
      </c>
      <c r="E371" s="2">
        <v>44967</v>
      </c>
      <c r="F371" s="12" t="s">
        <v>470</v>
      </c>
      <c r="G371" s="13">
        <v>1</v>
      </c>
      <c r="H371" s="12" t="s">
        <v>680</v>
      </c>
      <c r="I371" s="3" t="s">
        <v>680</v>
      </c>
      <c r="J371" s="3"/>
      <c r="K371" s="3"/>
      <c r="L371" s="3"/>
      <c r="M371" s="2"/>
      <c r="N371" s="4"/>
      <c r="O371" s="26">
        <f t="shared" ref="O371" si="311">LEFT(I371,LEN(I371)-6)*1.35</f>
        <v>1559.25</v>
      </c>
      <c r="P371" s="29">
        <f t="shared" ref="P371" si="312">ROUNDUP(O371,-1)</f>
        <v>1560</v>
      </c>
      <c r="Q371" s="29">
        <v>0</v>
      </c>
      <c r="R371" s="29">
        <f t="shared" ref="R371" si="313">P371-Q371-S371</f>
        <v>0</v>
      </c>
      <c r="S371" s="32">
        <v>1560</v>
      </c>
    </row>
    <row r="372" spans="1:19" ht="45.75" x14ac:dyDescent="0.25">
      <c r="A372" s="21"/>
      <c r="B372" s="24"/>
      <c r="C372" s="14">
        <v>44965</v>
      </c>
      <c r="D372" s="8" t="s">
        <v>681</v>
      </c>
      <c r="E372" s="3" t="s">
        <v>471</v>
      </c>
      <c r="F372" s="15"/>
      <c r="G372" s="16"/>
      <c r="H372" s="15"/>
      <c r="I372" s="3" t="s">
        <v>682</v>
      </c>
      <c r="J372" s="3"/>
      <c r="K372" s="3"/>
      <c r="L372" s="3"/>
      <c r="M372" s="2"/>
      <c r="N372" s="4"/>
      <c r="O372" s="27"/>
      <c r="P372" s="30"/>
      <c r="Q372" s="30"/>
      <c r="R372" s="30"/>
      <c r="S372" s="33"/>
    </row>
    <row r="373" spans="1:19" ht="15.75" x14ac:dyDescent="0.25">
      <c r="A373" s="22"/>
      <c r="B373" s="25"/>
      <c r="C373" s="17"/>
      <c r="D373" s="9" t="s">
        <v>683</v>
      </c>
      <c r="E373" s="3"/>
      <c r="F373" s="18"/>
      <c r="G373" s="19"/>
      <c r="H373" s="18"/>
      <c r="I373" s="3"/>
      <c r="J373" s="3"/>
      <c r="K373" s="3"/>
      <c r="L373" s="3"/>
      <c r="M373" s="2"/>
      <c r="N373" s="4"/>
      <c r="O373" s="28"/>
      <c r="P373" s="31"/>
      <c r="Q373" s="31"/>
      <c r="R373" s="31"/>
      <c r="S373" s="34"/>
    </row>
    <row r="374" spans="1:19" ht="45.75" x14ac:dyDescent="0.25">
      <c r="A374" s="20" t="s">
        <v>684</v>
      </c>
      <c r="B374" s="23" t="s">
        <v>1</v>
      </c>
      <c r="C374" s="11" t="s">
        <v>685</v>
      </c>
      <c r="D374" s="7" t="s">
        <v>686</v>
      </c>
      <c r="E374" s="2">
        <v>44966</v>
      </c>
      <c r="F374" s="12" t="s">
        <v>470</v>
      </c>
      <c r="G374" s="13">
        <v>1</v>
      </c>
      <c r="H374" s="12" t="s">
        <v>687</v>
      </c>
      <c r="I374" s="3" t="s">
        <v>687</v>
      </c>
      <c r="J374" s="3"/>
      <c r="K374" s="3"/>
      <c r="L374" s="3"/>
      <c r="M374" s="2"/>
      <c r="N374" s="4"/>
      <c r="O374" s="26">
        <f t="shared" ref="O374" si="314">LEFT(I374,LEN(I374)-6)*1.35</f>
        <v>4342.9500000000007</v>
      </c>
      <c r="P374" s="29">
        <f t="shared" ref="P374" si="315">ROUNDUP(O374,-1)</f>
        <v>4350</v>
      </c>
      <c r="Q374" s="29">
        <v>0</v>
      </c>
      <c r="R374" s="29">
        <f t="shared" ref="R374" si="316">P374-Q374-S374</f>
        <v>0</v>
      </c>
      <c r="S374" s="32">
        <v>4350</v>
      </c>
    </row>
    <row r="375" spans="1:19" ht="409.6" x14ac:dyDescent="0.25">
      <c r="A375" s="35"/>
      <c r="B375" s="24"/>
      <c r="C375" s="14">
        <v>44965</v>
      </c>
      <c r="D375" s="8" t="s">
        <v>392</v>
      </c>
      <c r="E375" s="3" t="s">
        <v>688</v>
      </c>
      <c r="F375" s="15"/>
      <c r="G375" s="16"/>
      <c r="H375" s="15"/>
      <c r="I375" s="3" t="s">
        <v>689</v>
      </c>
      <c r="J375" s="3"/>
      <c r="K375" s="3"/>
      <c r="L375" s="3"/>
      <c r="M375" s="2"/>
      <c r="N375" s="4"/>
      <c r="O375" s="27"/>
      <c r="P375" s="30"/>
      <c r="Q375" s="30"/>
      <c r="R375" s="30"/>
      <c r="S375" s="33"/>
    </row>
    <row r="376" spans="1:19" ht="15.75" x14ac:dyDescent="0.25">
      <c r="A376" s="36"/>
      <c r="B376" s="25"/>
      <c r="C376" s="17"/>
      <c r="D376" s="9" t="s">
        <v>690</v>
      </c>
      <c r="E376" s="3"/>
      <c r="F376" s="18"/>
      <c r="G376" s="19"/>
      <c r="H376" s="18"/>
      <c r="I376" s="3"/>
      <c r="J376" s="3"/>
      <c r="K376" s="3"/>
      <c r="L376" s="3"/>
      <c r="M376" s="2"/>
      <c r="N376" s="4"/>
      <c r="O376" s="28"/>
      <c r="P376" s="31"/>
      <c r="Q376" s="31"/>
      <c r="R376" s="31"/>
      <c r="S376" s="34"/>
    </row>
    <row r="377" spans="1:19" ht="33" x14ac:dyDescent="0.25">
      <c r="A377" s="20" t="s">
        <v>691</v>
      </c>
      <c r="B377" s="23" t="s">
        <v>1</v>
      </c>
      <c r="C377" s="11" t="s">
        <v>692</v>
      </c>
      <c r="D377" s="7" t="s">
        <v>460</v>
      </c>
      <c r="E377" s="2">
        <v>44970</v>
      </c>
      <c r="F377" s="12" t="s">
        <v>470</v>
      </c>
      <c r="G377" s="13">
        <v>1</v>
      </c>
      <c r="H377" s="12" t="s">
        <v>693</v>
      </c>
      <c r="I377" s="3" t="s">
        <v>693</v>
      </c>
      <c r="J377" s="3"/>
      <c r="K377" s="3"/>
      <c r="L377" s="3"/>
      <c r="M377" s="2"/>
      <c r="N377" s="4"/>
      <c r="O377" s="26">
        <f t="shared" ref="O377" si="317">LEFT(I377,LEN(I377)-6)*1.35</f>
        <v>90.45</v>
      </c>
      <c r="P377" s="29">
        <f t="shared" ref="P377" si="318">ROUNDUP(O377,-1)</f>
        <v>100</v>
      </c>
      <c r="Q377" s="29">
        <v>0</v>
      </c>
      <c r="R377" s="29">
        <f t="shared" ref="R377" si="319">P377-Q377-S377</f>
        <v>0</v>
      </c>
      <c r="S377" s="32">
        <v>100</v>
      </c>
    </row>
    <row r="378" spans="1:19" ht="30.75" x14ac:dyDescent="0.25">
      <c r="A378" s="21"/>
      <c r="B378" s="24"/>
      <c r="C378" s="14">
        <v>44966</v>
      </c>
      <c r="D378" s="8" t="s">
        <v>462</v>
      </c>
      <c r="E378" s="3" t="s">
        <v>519</v>
      </c>
      <c r="F378" s="15"/>
      <c r="G378" s="16"/>
      <c r="H378" s="15"/>
      <c r="I378" s="3" t="s">
        <v>694</v>
      </c>
      <c r="J378" s="3"/>
      <c r="K378" s="3"/>
      <c r="L378" s="3"/>
      <c r="M378" s="2"/>
      <c r="N378" s="4"/>
      <c r="O378" s="27"/>
      <c r="P378" s="30"/>
      <c r="Q378" s="30"/>
      <c r="R378" s="30"/>
      <c r="S378" s="33"/>
    </row>
    <row r="379" spans="1:19" ht="15.75" x14ac:dyDescent="0.25">
      <c r="A379" s="22"/>
      <c r="B379" s="25"/>
      <c r="C379" s="17"/>
      <c r="D379" s="9">
        <v>24130</v>
      </c>
      <c r="E379" s="3"/>
      <c r="F379" s="18"/>
      <c r="G379" s="19"/>
      <c r="H379" s="18"/>
      <c r="I379" s="3"/>
      <c r="J379" s="3"/>
      <c r="K379" s="3"/>
      <c r="L379" s="3"/>
      <c r="M379" s="2"/>
      <c r="N379" s="4"/>
      <c r="O379" s="28"/>
      <c r="P379" s="31"/>
      <c r="Q379" s="31"/>
      <c r="R379" s="31"/>
      <c r="S379" s="34"/>
    </row>
    <row r="380" spans="1:19" ht="45.75" x14ac:dyDescent="0.25">
      <c r="A380" s="20" t="s">
        <v>695</v>
      </c>
      <c r="B380" s="23" t="s">
        <v>1</v>
      </c>
      <c r="C380" s="11" t="s">
        <v>696</v>
      </c>
      <c r="D380" s="7" t="s">
        <v>68</v>
      </c>
      <c r="E380" s="2">
        <v>44974</v>
      </c>
      <c r="F380" s="12" t="s">
        <v>470</v>
      </c>
      <c r="G380" s="13">
        <v>4</v>
      </c>
      <c r="H380" s="12" t="s">
        <v>697</v>
      </c>
      <c r="I380" s="3" t="s">
        <v>698</v>
      </c>
      <c r="J380" s="3"/>
      <c r="K380" s="3"/>
      <c r="L380" s="3"/>
      <c r="M380" s="2"/>
      <c r="N380" s="4"/>
      <c r="O380" s="26">
        <f t="shared" ref="O380" si="320">LEFT(I380,LEN(I380)-6)*1.35</f>
        <v>5182.6500000000005</v>
      </c>
      <c r="P380" s="29">
        <v>5160</v>
      </c>
      <c r="Q380" s="29">
        <v>0</v>
      </c>
      <c r="R380" s="29">
        <f t="shared" ref="R380" si="321">P380-Q380-S380</f>
        <v>0</v>
      </c>
      <c r="S380" s="32">
        <v>5160</v>
      </c>
    </row>
    <row r="381" spans="1:19" ht="45.75" x14ac:dyDescent="0.25">
      <c r="A381" s="21"/>
      <c r="B381" s="24"/>
      <c r="C381" s="14">
        <v>44972</v>
      </c>
      <c r="D381" s="8" t="s">
        <v>699</v>
      </c>
      <c r="E381" s="3" t="s">
        <v>700</v>
      </c>
      <c r="F381" s="15"/>
      <c r="G381" s="16"/>
      <c r="H381" s="15"/>
      <c r="I381" s="3" t="s">
        <v>701</v>
      </c>
      <c r="J381" s="3"/>
      <c r="K381" s="3"/>
      <c r="L381" s="3"/>
      <c r="M381" s="2"/>
      <c r="N381" s="4"/>
      <c r="O381" s="27"/>
      <c r="P381" s="30"/>
      <c r="Q381" s="30"/>
      <c r="R381" s="30"/>
      <c r="S381" s="33"/>
    </row>
    <row r="382" spans="1:19" ht="15.75" x14ac:dyDescent="0.25">
      <c r="A382" s="22"/>
      <c r="B382" s="25"/>
      <c r="C382" s="17"/>
      <c r="D382" s="10">
        <v>9091901210</v>
      </c>
      <c r="E382" s="3"/>
      <c r="F382" s="18"/>
      <c r="G382" s="19"/>
      <c r="H382" s="18"/>
      <c r="I382" s="3"/>
      <c r="J382" s="3"/>
      <c r="K382" s="3"/>
      <c r="L382" s="3"/>
      <c r="M382" s="2"/>
      <c r="N382" s="4"/>
      <c r="O382" s="28"/>
      <c r="P382" s="31"/>
      <c r="Q382" s="31"/>
      <c r="R382" s="31"/>
      <c r="S382" s="34"/>
    </row>
    <row r="383" spans="1:19" ht="33" x14ac:dyDescent="0.25">
      <c r="A383" s="20" t="s">
        <v>541</v>
      </c>
      <c r="B383" s="23" t="s">
        <v>1</v>
      </c>
      <c r="C383" s="11" t="s">
        <v>702</v>
      </c>
      <c r="D383" s="7" t="s">
        <v>703</v>
      </c>
      <c r="E383" s="2">
        <v>44970</v>
      </c>
      <c r="F383" s="12" t="s">
        <v>470</v>
      </c>
      <c r="G383" s="13">
        <v>1</v>
      </c>
      <c r="H383" s="12" t="s">
        <v>704</v>
      </c>
      <c r="I383" s="3" t="s">
        <v>704</v>
      </c>
      <c r="J383" s="3"/>
      <c r="K383" s="3"/>
      <c r="L383" s="3"/>
      <c r="M383" s="2"/>
      <c r="N383" s="4"/>
      <c r="O383" s="26">
        <f t="shared" ref="O383" si="322">LEFT(I383,LEN(I383)-6)*1.35</f>
        <v>429.3</v>
      </c>
      <c r="P383" s="29">
        <f t="shared" ref="P383" si="323">ROUNDUP(O383,-1)</f>
        <v>430</v>
      </c>
      <c r="Q383" s="29">
        <v>0</v>
      </c>
      <c r="R383" s="29">
        <f t="shared" ref="R383" si="324">P383-Q383-S383</f>
        <v>0</v>
      </c>
      <c r="S383" s="32">
        <v>430</v>
      </c>
    </row>
    <row r="384" spans="1:19" ht="45.75" x14ac:dyDescent="0.25">
      <c r="A384" s="21"/>
      <c r="B384" s="24"/>
      <c r="C384" s="14">
        <v>44967</v>
      </c>
      <c r="D384" s="8" t="s">
        <v>705</v>
      </c>
      <c r="E384" s="3" t="s">
        <v>495</v>
      </c>
      <c r="F384" s="15"/>
      <c r="G384" s="16"/>
      <c r="H384" s="15"/>
      <c r="I384" s="3" t="s">
        <v>706</v>
      </c>
      <c r="J384" s="3"/>
      <c r="K384" s="3"/>
      <c r="L384" s="3"/>
      <c r="M384" s="2"/>
      <c r="N384" s="4"/>
      <c r="O384" s="27"/>
      <c r="P384" s="30"/>
      <c r="Q384" s="30"/>
      <c r="R384" s="30"/>
      <c r="S384" s="33"/>
    </row>
    <row r="385" spans="1:19" ht="15.75" x14ac:dyDescent="0.25">
      <c r="A385" s="22"/>
      <c r="B385" s="25"/>
      <c r="C385" s="17"/>
      <c r="D385" s="9" t="s">
        <v>707</v>
      </c>
      <c r="E385" s="3"/>
      <c r="F385" s="18"/>
      <c r="G385" s="19"/>
      <c r="H385" s="18"/>
      <c r="I385" s="3"/>
      <c r="J385" s="3"/>
      <c r="K385" s="3"/>
      <c r="L385" s="3"/>
      <c r="M385" s="2"/>
      <c r="N385" s="4"/>
      <c r="O385" s="28"/>
      <c r="P385" s="31"/>
      <c r="Q385" s="31"/>
      <c r="R385" s="31"/>
      <c r="S385" s="34"/>
    </row>
    <row r="386" spans="1:19" ht="33" x14ac:dyDescent="0.25">
      <c r="A386" s="20" t="s">
        <v>541</v>
      </c>
      <c r="B386" s="23" t="s">
        <v>1</v>
      </c>
      <c r="C386" s="11" t="s">
        <v>708</v>
      </c>
      <c r="D386" s="7" t="s">
        <v>63</v>
      </c>
      <c r="E386" s="2">
        <v>44972</v>
      </c>
      <c r="F386" s="12" t="s">
        <v>470</v>
      </c>
      <c r="G386" s="13">
        <v>1</v>
      </c>
      <c r="H386" s="12" t="s">
        <v>709</v>
      </c>
      <c r="I386" s="3" t="s">
        <v>709</v>
      </c>
      <c r="J386" s="3"/>
      <c r="K386" s="3"/>
      <c r="L386" s="3"/>
      <c r="M386" s="2"/>
      <c r="N386" s="4"/>
      <c r="O386" s="26">
        <f t="shared" ref="O386" si="325">LEFT(I386,LEN(I386)-6)*1.35</f>
        <v>598.05000000000007</v>
      </c>
      <c r="P386" s="29">
        <f t="shared" ref="P386" si="326">ROUNDUP(O386,-1)</f>
        <v>600</v>
      </c>
      <c r="Q386" s="29">
        <v>0</v>
      </c>
      <c r="R386" s="29">
        <f t="shared" ref="R386" si="327">P386-Q386-S386</f>
        <v>0</v>
      </c>
      <c r="S386" s="32">
        <v>600</v>
      </c>
    </row>
    <row r="387" spans="1:19" ht="45.75" x14ac:dyDescent="0.25">
      <c r="A387" s="21"/>
      <c r="B387" s="24"/>
      <c r="C387" s="14">
        <v>44967</v>
      </c>
      <c r="D387" s="8" t="s">
        <v>279</v>
      </c>
      <c r="E387" s="3" t="s">
        <v>529</v>
      </c>
      <c r="F387" s="15"/>
      <c r="G387" s="16"/>
      <c r="H387" s="15"/>
      <c r="I387" s="3" t="s">
        <v>710</v>
      </c>
      <c r="J387" s="3"/>
      <c r="K387" s="3"/>
      <c r="L387" s="3"/>
      <c r="M387" s="2"/>
      <c r="N387" s="4"/>
      <c r="O387" s="27"/>
      <c r="P387" s="30"/>
      <c r="Q387" s="30"/>
      <c r="R387" s="30"/>
      <c r="S387" s="33"/>
    </row>
    <row r="388" spans="1:19" ht="15.75" x14ac:dyDescent="0.25">
      <c r="A388" s="22"/>
      <c r="B388" s="25"/>
      <c r="C388" s="17"/>
      <c r="D388" s="9" t="s">
        <v>711</v>
      </c>
      <c r="E388" s="3"/>
      <c r="F388" s="18"/>
      <c r="G388" s="19"/>
      <c r="H388" s="18"/>
      <c r="I388" s="3"/>
      <c r="J388" s="3"/>
      <c r="K388" s="3"/>
      <c r="L388" s="3"/>
      <c r="M388" s="2"/>
      <c r="N388" s="4"/>
      <c r="O388" s="28"/>
      <c r="P388" s="31"/>
      <c r="Q388" s="31"/>
      <c r="R388" s="31"/>
      <c r="S388" s="34"/>
    </row>
    <row r="389" spans="1:19" ht="45.75" x14ac:dyDescent="0.25">
      <c r="A389" s="20" t="s">
        <v>712</v>
      </c>
      <c r="B389" s="23" t="s">
        <v>1</v>
      </c>
      <c r="C389" s="11" t="s">
        <v>713</v>
      </c>
      <c r="D389" s="7" t="s">
        <v>714</v>
      </c>
      <c r="E389" s="2">
        <v>44971</v>
      </c>
      <c r="F389" s="12" t="s">
        <v>491</v>
      </c>
      <c r="G389" s="13">
        <v>1</v>
      </c>
      <c r="H389" s="12" t="s">
        <v>715</v>
      </c>
      <c r="I389" s="3" t="s">
        <v>715</v>
      </c>
      <c r="J389" s="3"/>
      <c r="K389" s="3"/>
      <c r="L389" s="3"/>
      <c r="M389" s="2"/>
      <c r="N389" s="4"/>
      <c r="O389" s="26">
        <f t="shared" ref="O389" si="328">LEFT(I389,LEN(I389)-6)*1.35</f>
        <v>29.700000000000003</v>
      </c>
      <c r="P389" s="29">
        <f t="shared" ref="P389" si="329">ROUNDUP(O389,-1)</f>
        <v>30</v>
      </c>
      <c r="Q389" s="29">
        <v>0</v>
      </c>
      <c r="R389" s="29">
        <f t="shared" ref="R389" si="330">P389-Q389-S389</f>
        <v>0</v>
      </c>
      <c r="S389" s="32">
        <v>30</v>
      </c>
    </row>
    <row r="390" spans="1:19" ht="30.75" x14ac:dyDescent="0.25">
      <c r="A390" s="21"/>
      <c r="B390" s="24"/>
      <c r="C390" s="14">
        <v>44967</v>
      </c>
      <c r="D390" s="8" t="s">
        <v>716</v>
      </c>
      <c r="E390" s="3" t="s">
        <v>717</v>
      </c>
      <c r="F390" s="15"/>
      <c r="G390" s="16"/>
      <c r="H390" s="15"/>
      <c r="I390" s="3" t="s">
        <v>718</v>
      </c>
      <c r="J390" s="3"/>
      <c r="K390" s="3"/>
      <c r="L390" s="3"/>
      <c r="M390" s="2"/>
      <c r="N390" s="4"/>
      <c r="O390" s="27"/>
      <c r="P390" s="30"/>
      <c r="Q390" s="30"/>
      <c r="R390" s="30"/>
      <c r="S390" s="33"/>
    </row>
    <row r="391" spans="1:19" ht="15.75" x14ac:dyDescent="0.25">
      <c r="A391" s="22"/>
      <c r="B391" s="25"/>
      <c r="C391" s="17"/>
      <c r="D391" s="9">
        <v>111131008081</v>
      </c>
      <c r="E391" s="3"/>
      <c r="F391" s="18"/>
      <c r="G391" s="19"/>
      <c r="H391" s="18"/>
      <c r="I391" s="3"/>
      <c r="J391" s="3"/>
      <c r="K391" s="3"/>
      <c r="L391" s="3"/>
      <c r="M391" s="2"/>
      <c r="N391" s="4"/>
      <c r="O391" s="28"/>
      <c r="P391" s="31"/>
      <c r="Q391" s="31"/>
      <c r="R391" s="31"/>
      <c r="S391" s="34"/>
    </row>
    <row r="392" spans="1:19" ht="45.75" x14ac:dyDescent="0.25">
      <c r="A392" s="20" t="s">
        <v>712</v>
      </c>
      <c r="B392" s="23" t="s">
        <v>1</v>
      </c>
      <c r="C392" s="11" t="s">
        <v>713</v>
      </c>
      <c r="D392" s="7" t="s">
        <v>7</v>
      </c>
      <c r="E392" s="2">
        <v>44970</v>
      </c>
      <c r="F392" s="12" t="s">
        <v>491</v>
      </c>
      <c r="G392" s="13">
        <v>1</v>
      </c>
      <c r="H392" s="12" t="s">
        <v>719</v>
      </c>
      <c r="I392" s="3" t="s">
        <v>719</v>
      </c>
      <c r="J392" s="3"/>
      <c r="K392" s="3"/>
      <c r="L392" s="3"/>
      <c r="M392" s="2"/>
      <c r="N392" s="4"/>
      <c r="O392" s="26">
        <f t="shared" ref="O392" si="331">LEFT(I392,LEN(I392)-6)*1.35</f>
        <v>206.55</v>
      </c>
      <c r="P392" s="29">
        <f t="shared" ref="P392" si="332">ROUNDUP(O392,-1)</f>
        <v>210</v>
      </c>
      <c r="Q392" s="29">
        <v>0</v>
      </c>
      <c r="R392" s="29">
        <f t="shared" ref="R392" si="333">P392-Q392-S392</f>
        <v>0</v>
      </c>
      <c r="S392" s="32">
        <v>210</v>
      </c>
    </row>
    <row r="393" spans="1:19" ht="45.75" x14ac:dyDescent="0.25">
      <c r="A393" s="21"/>
      <c r="B393" s="24"/>
      <c r="C393" s="14">
        <v>44967</v>
      </c>
      <c r="D393" s="8" t="s">
        <v>56</v>
      </c>
      <c r="E393" s="3" t="s">
        <v>484</v>
      </c>
      <c r="F393" s="15"/>
      <c r="G393" s="16"/>
      <c r="H393" s="15"/>
      <c r="I393" s="3" t="s">
        <v>720</v>
      </c>
      <c r="J393" s="3"/>
      <c r="K393" s="3"/>
      <c r="L393" s="3"/>
      <c r="M393" s="2"/>
      <c r="N393" s="4"/>
      <c r="O393" s="27"/>
      <c r="P393" s="30"/>
      <c r="Q393" s="30"/>
      <c r="R393" s="30"/>
      <c r="S393" s="33"/>
    </row>
    <row r="394" spans="1:19" ht="15.75" x14ac:dyDescent="0.25">
      <c r="A394" s="22"/>
      <c r="B394" s="25"/>
      <c r="C394" s="17"/>
      <c r="D394" s="9">
        <v>21401</v>
      </c>
      <c r="E394" s="3"/>
      <c r="F394" s="18"/>
      <c r="G394" s="19"/>
      <c r="H394" s="18"/>
      <c r="I394" s="3"/>
      <c r="J394" s="3"/>
      <c r="K394" s="3"/>
      <c r="L394" s="3"/>
      <c r="M394" s="2"/>
      <c r="N394" s="4"/>
      <c r="O394" s="28"/>
      <c r="P394" s="31"/>
      <c r="Q394" s="31"/>
      <c r="R394" s="31"/>
      <c r="S394" s="34"/>
    </row>
    <row r="395" spans="1:19" ht="45.75" x14ac:dyDescent="0.25">
      <c r="A395" s="20" t="s">
        <v>712</v>
      </c>
      <c r="B395" s="23" t="s">
        <v>1</v>
      </c>
      <c r="C395" s="11" t="s">
        <v>721</v>
      </c>
      <c r="D395" s="7" t="s">
        <v>722</v>
      </c>
      <c r="E395" s="2">
        <v>44971</v>
      </c>
      <c r="F395" s="12" t="s">
        <v>491</v>
      </c>
      <c r="G395" s="13">
        <v>1</v>
      </c>
      <c r="H395" s="12" t="s">
        <v>723</v>
      </c>
      <c r="I395" s="3" t="s">
        <v>723</v>
      </c>
      <c r="J395" s="3"/>
      <c r="K395" s="3"/>
      <c r="L395" s="3"/>
      <c r="M395" s="2"/>
      <c r="N395" s="4"/>
      <c r="O395" s="26">
        <f t="shared" ref="O395" si="334">LEFT(I395,LEN(I395)-6)*1.35</f>
        <v>194.4</v>
      </c>
      <c r="P395" s="29">
        <f t="shared" ref="P395" si="335">ROUNDUP(O395,-1)</f>
        <v>200</v>
      </c>
      <c r="Q395" s="29">
        <v>0</v>
      </c>
      <c r="R395" s="29">
        <f t="shared" ref="R395" si="336">P395-Q395-S395</f>
        <v>0</v>
      </c>
      <c r="S395" s="32">
        <v>200</v>
      </c>
    </row>
    <row r="396" spans="1:19" ht="45.75" x14ac:dyDescent="0.25">
      <c r="A396" s="21"/>
      <c r="B396" s="24"/>
      <c r="C396" s="14">
        <v>44967</v>
      </c>
      <c r="D396" s="8" t="s">
        <v>724</v>
      </c>
      <c r="E396" s="3" t="s">
        <v>717</v>
      </c>
      <c r="F396" s="15"/>
      <c r="G396" s="16"/>
      <c r="H396" s="15"/>
      <c r="I396" s="3" t="s">
        <v>725</v>
      </c>
      <c r="J396" s="3"/>
      <c r="K396" s="3"/>
      <c r="L396" s="3"/>
      <c r="M396" s="2"/>
      <c r="N396" s="4"/>
      <c r="O396" s="27"/>
      <c r="P396" s="30"/>
      <c r="Q396" s="30"/>
      <c r="R396" s="30"/>
      <c r="S396" s="33"/>
    </row>
    <row r="397" spans="1:19" ht="15.75" x14ac:dyDescent="0.25">
      <c r="A397" s="22"/>
      <c r="B397" s="25"/>
      <c r="C397" s="17"/>
      <c r="D397" s="9">
        <v>111131003020</v>
      </c>
      <c r="E397" s="3"/>
      <c r="F397" s="18"/>
      <c r="G397" s="19"/>
      <c r="H397" s="18"/>
      <c r="I397" s="3"/>
      <c r="J397" s="3"/>
      <c r="K397" s="3"/>
      <c r="L397" s="3"/>
      <c r="M397" s="2"/>
      <c r="N397" s="4"/>
      <c r="O397" s="28"/>
      <c r="P397" s="31"/>
      <c r="Q397" s="31"/>
      <c r="R397" s="31"/>
      <c r="S397" s="34"/>
    </row>
    <row r="398" spans="1:19" ht="45.75" x14ac:dyDescent="0.25">
      <c r="A398" s="20" t="s">
        <v>726</v>
      </c>
      <c r="B398" s="23" t="s">
        <v>1</v>
      </c>
      <c r="C398" s="11" t="s">
        <v>727</v>
      </c>
      <c r="D398" s="7" t="s">
        <v>728</v>
      </c>
      <c r="E398" s="2">
        <v>44973</v>
      </c>
      <c r="F398" s="12" t="s">
        <v>470</v>
      </c>
      <c r="G398" s="13">
        <v>2</v>
      </c>
      <c r="H398" s="12" t="s">
        <v>729</v>
      </c>
      <c r="I398" s="3" t="s">
        <v>730</v>
      </c>
      <c r="J398" s="3"/>
      <c r="K398" s="3"/>
      <c r="L398" s="3"/>
      <c r="M398" s="2"/>
      <c r="N398" s="4"/>
      <c r="O398" s="26">
        <f t="shared" ref="O398" si="337">LEFT(I398,LEN(I398)-6)*1.35</f>
        <v>4297.05</v>
      </c>
      <c r="P398" s="29">
        <f t="shared" ref="P398" si="338">ROUNDUP(O398,-1)</f>
        <v>4300</v>
      </c>
      <c r="Q398" s="29">
        <v>0</v>
      </c>
      <c r="R398" s="29">
        <f t="shared" ref="R398" si="339">P398-Q398-S398</f>
        <v>0</v>
      </c>
      <c r="S398" s="32">
        <v>4300</v>
      </c>
    </row>
    <row r="399" spans="1:19" ht="45.75" x14ac:dyDescent="0.25">
      <c r="A399" s="21"/>
      <c r="B399" s="24"/>
      <c r="C399" s="14">
        <v>44968</v>
      </c>
      <c r="D399" s="8" t="s">
        <v>136</v>
      </c>
      <c r="E399" s="3" t="s">
        <v>531</v>
      </c>
      <c r="F399" s="15"/>
      <c r="G399" s="16"/>
      <c r="H399" s="15"/>
      <c r="I399" s="3" t="s">
        <v>731</v>
      </c>
      <c r="J399" s="3"/>
      <c r="K399" s="3"/>
      <c r="L399" s="3"/>
      <c r="M399" s="2"/>
      <c r="N399" s="4"/>
      <c r="O399" s="27"/>
      <c r="P399" s="30"/>
      <c r="Q399" s="30"/>
      <c r="R399" s="30"/>
      <c r="S399" s="33"/>
    </row>
    <row r="400" spans="1:19" ht="15.75" x14ac:dyDescent="0.25">
      <c r="A400" s="22"/>
      <c r="B400" s="25"/>
      <c r="C400" s="17"/>
      <c r="D400" s="9" t="s">
        <v>732</v>
      </c>
      <c r="E400" s="3"/>
      <c r="F400" s="18"/>
      <c r="G400" s="19"/>
      <c r="H400" s="18"/>
      <c r="I400" s="3"/>
      <c r="J400" s="3"/>
      <c r="K400" s="3"/>
      <c r="L400" s="3"/>
      <c r="M400" s="2"/>
      <c r="N400" s="4"/>
      <c r="O400" s="28"/>
      <c r="P400" s="31"/>
      <c r="Q400" s="31"/>
      <c r="R400" s="31"/>
      <c r="S400" s="34"/>
    </row>
    <row r="401" spans="1:19" ht="45.75" x14ac:dyDescent="0.25">
      <c r="A401" s="20" t="s">
        <v>726</v>
      </c>
      <c r="B401" s="23" t="s">
        <v>1</v>
      </c>
      <c r="C401" s="11" t="s">
        <v>727</v>
      </c>
      <c r="D401" s="7" t="s">
        <v>336</v>
      </c>
      <c r="E401" s="2">
        <v>44971</v>
      </c>
      <c r="F401" s="12" t="s">
        <v>470</v>
      </c>
      <c r="G401" s="13">
        <v>2</v>
      </c>
      <c r="H401" s="12" t="s">
        <v>733</v>
      </c>
      <c r="I401" s="3" t="s">
        <v>734</v>
      </c>
      <c r="J401" s="3"/>
      <c r="K401" s="3"/>
      <c r="L401" s="3"/>
      <c r="M401" s="2"/>
      <c r="N401" s="4"/>
      <c r="O401" s="26">
        <f t="shared" ref="O401" si="340">LEFT(I401,LEN(I401)-6)*1.35</f>
        <v>5641.6500000000005</v>
      </c>
      <c r="P401" s="29">
        <f t="shared" ref="P401" si="341">ROUNDUP(O401,-1)</f>
        <v>5650</v>
      </c>
      <c r="Q401" s="29">
        <v>0</v>
      </c>
      <c r="R401" s="29">
        <f t="shared" ref="R401" si="342">P401-Q401-S401</f>
        <v>0</v>
      </c>
      <c r="S401" s="32">
        <v>5650</v>
      </c>
    </row>
    <row r="402" spans="1:19" ht="45.75" x14ac:dyDescent="0.25">
      <c r="A402" s="21"/>
      <c r="B402" s="24"/>
      <c r="C402" s="14">
        <v>44968</v>
      </c>
      <c r="D402" s="8" t="s">
        <v>735</v>
      </c>
      <c r="E402" s="3" t="s">
        <v>584</v>
      </c>
      <c r="F402" s="15"/>
      <c r="G402" s="16"/>
      <c r="H402" s="15"/>
      <c r="I402" s="3" t="s">
        <v>736</v>
      </c>
      <c r="J402" s="3"/>
      <c r="K402" s="3"/>
      <c r="L402" s="3"/>
      <c r="M402" s="2"/>
      <c r="N402" s="4"/>
      <c r="O402" s="27"/>
      <c r="P402" s="30"/>
      <c r="Q402" s="30"/>
      <c r="R402" s="30"/>
      <c r="S402" s="33"/>
    </row>
    <row r="403" spans="1:19" ht="15.75" x14ac:dyDescent="0.25">
      <c r="A403" s="22"/>
      <c r="B403" s="25"/>
      <c r="C403" s="17"/>
      <c r="D403" s="9" t="s">
        <v>737</v>
      </c>
      <c r="E403" s="3"/>
      <c r="F403" s="18"/>
      <c r="G403" s="19"/>
      <c r="H403" s="18"/>
      <c r="I403" s="3"/>
      <c r="J403" s="3"/>
      <c r="K403" s="3"/>
      <c r="L403" s="3"/>
      <c r="M403" s="2"/>
      <c r="N403" s="4"/>
      <c r="O403" s="28"/>
      <c r="P403" s="31"/>
      <c r="Q403" s="31"/>
      <c r="R403" s="31"/>
      <c r="S403" s="34"/>
    </row>
    <row r="404" spans="1:19" ht="33" x14ac:dyDescent="0.25">
      <c r="A404" s="20" t="s">
        <v>726</v>
      </c>
      <c r="B404" s="23" t="s">
        <v>1</v>
      </c>
      <c r="C404" s="11" t="s">
        <v>727</v>
      </c>
      <c r="D404" s="7" t="s">
        <v>738</v>
      </c>
      <c r="E404" s="2">
        <v>44973</v>
      </c>
      <c r="F404" s="12" t="s">
        <v>470</v>
      </c>
      <c r="G404" s="13">
        <v>1</v>
      </c>
      <c r="H404" s="12" t="s">
        <v>739</v>
      </c>
      <c r="I404" s="3" t="s">
        <v>739</v>
      </c>
      <c r="J404" s="3"/>
      <c r="K404" s="3"/>
      <c r="L404" s="3"/>
      <c r="M404" s="2"/>
      <c r="N404" s="4"/>
      <c r="O404" s="26">
        <f t="shared" ref="O404" si="343">LEFT(I404,LEN(I404)-6)*1.35</f>
        <v>1007.1</v>
      </c>
      <c r="P404" s="29">
        <f t="shared" ref="P404" si="344">ROUNDUP(O404,-1)</f>
        <v>1010</v>
      </c>
      <c r="Q404" s="29">
        <v>0</v>
      </c>
      <c r="R404" s="29">
        <f t="shared" ref="R404" si="345">P404-Q404-S404</f>
        <v>0</v>
      </c>
      <c r="S404" s="32">
        <v>1010</v>
      </c>
    </row>
    <row r="405" spans="1:19" ht="45.75" x14ac:dyDescent="0.25">
      <c r="A405" s="21"/>
      <c r="B405" s="24"/>
      <c r="C405" s="14">
        <v>44968</v>
      </c>
      <c r="D405" s="8" t="s">
        <v>740</v>
      </c>
      <c r="E405" s="3" t="s">
        <v>741</v>
      </c>
      <c r="F405" s="15"/>
      <c r="G405" s="16"/>
      <c r="H405" s="15"/>
      <c r="I405" s="3" t="s">
        <v>742</v>
      </c>
      <c r="J405" s="3"/>
      <c r="K405" s="3"/>
      <c r="L405" s="3"/>
      <c r="M405" s="2"/>
      <c r="N405" s="4"/>
      <c r="O405" s="27"/>
      <c r="P405" s="30"/>
      <c r="Q405" s="30"/>
      <c r="R405" s="30"/>
      <c r="S405" s="33"/>
    </row>
    <row r="406" spans="1:19" ht="15.75" x14ac:dyDescent="0.25">
      <c r="A406" s="22"/>
      <c r="B406" s="25"/>
      <c r="C406" s="17"/>
      <c r="D406" s="9" t="s">
        <v>743</v>
      </c>
      <c r="E406" s="3"/>
      <c r="F406" s="18"/>
      <c r="G406" s="19"/>
      <c r="H406" s="18"/>
      <c r="I406" s="3"/>
      <c r="J406" s="3"/>
      <c r="K406" s="3"/>
      <c r="L406" s="3"/>
      <c r="M406" s="2"/>
      <c r="N406" s="4"/>
      <c r="O406" s="28"/>
      <c r="P406" s="31"/>
      <c r="Q406" s="31"/>
      <c r="R406" s="31"/>
      <c r="S406" s="34"/>
    </row>
    <row r="407" spans="1:19" ht="45.75" x14ac:dyDescent="0.25">
      <c r="A407" s="20" t="s">
        <v>726</v>
      </c>
      <c r="B407" s="23" t="s">
        <v>1</v>
      </c>
      <c r="C407" s="11" t="s">
        <v>744</v>
      </c>
      <c r="D407" s="7" t="s">
        <v>745</v>
      </c>
      <c r="E407" s="2">
        <v>44971</v>
      </c>
      <c r="F407" s="12" t="s">
        <v>470</v>
      </c>
      <c r="G407" s="13">
        <v>1</v>
      </c>
      <c r="H407" s="12" t="s">
        <v>746</v>
      </c>
      <c r="I407" s="3" t="s">
        <v>746</v>
      </c>
      <c r="J407" s="3"/>
      <c r="K407" s="3"/>
      <c r="L407" s="3"/>
      <c r="M407" s="2"/>
      <c r="N407" s="4"/>
      <c r="O407" s="26">
        <f t="shared" ref="O407" si="346">LEFT(I407,LEN(I407)-6)*1.35</f>
        <v>1918.3500000000001</v>
      </c>
      <c r="P407" s="29">
        <f t="shared" ref="P407" si="347">ROUNDUP(O407,-1)</f>
        <v>1920</v>
      </c>
      <c r="Q407" s="29">
        <v>0</v>
      </c>
      <c r="R407" s="29">
        <f t="shared" ref="R407" si="348">P407-Q407-S407</f>
        <v>0</v>
      </c>
      <c r="S407" s="32">
        <v>1920</v>
      </c>
    </row>
    <row r="408" spans="1:19" ht="45.75" x14ac:dyDescent="0.25">
      <c r="A408" s="21"/>
      <c r="B408" s="24"/>
      <c r="C408" s="14">
        <v>44968</v>
      </c>
      <c r="D408" s="8" t="s">
        <v>663</v>
      </c>
      <c r="E408" s="3" t="s">
        <v>536</v>
      </c>
      <c r="F408" s="15"/>
      <c r="G408" s="16"/>
      <c r="H408" s="15"/>
      <c r="I408" s="3" t="s">
        <v>747</v>
      </c>
      <c r="J408" s="3"/>
      <c r="K408" s="3"/>
      <c r="L408" s="3"/>
      <c r="M408" s="2"/>
      <c r="N408" s="4"/>
      <c r="O408" s="27"/>
      <c r="P408" s="30"/>
      <c r="Q408" s="30"/>
      <c r="R408" s="30"/>
      <c r="S408" s="33"/>
    </row>
    <row r="409" spans="1:19" ht="15.75" x14ac:dyDescent="0.25">
      <c r="A409" s="22"/>
      <c r="B409" s="25"/>
      <c r="C409" s="17"/>
      <c r="D409" s="9" t="s">
        <v>748</v>
      </c>
      <c r="E409" s="3"/>
      <c r="F409" s="18"/>
      <c r="G409" s="19"/>
      <c r="H409" s="18"/>
      <c r="I409" s="3"/>
      <c r="J409" s="3"/>
      <c r="K409" s="3"/>
      <c r="L409" s="3"/>
      <c r="M409" s="2"/>
      <c r="N409" s="4"/>
      <c r="O409" s="28"/>
      <c r="P409" s="31"/>
      <c r="Q409" s="31"/>
      <c r="R409" s="31"/>
      <c r="S409" s="34"/>
    </row>
    <row r="410" spans="1:19" ht="33" x14ac:dyDescent="0.25">
      <c r="A410" s="20" t="s">
        <v>726</v>
      </c>
      <c r="B410" s="23" t="s">
        <v>1</v>
      </c>
      <c r="C410" s="11" t="s">
        <v>744</v>
      </c>
      <c r="D410" s="7" t="s">
        <v>264</v>
      </c>
      <c r="E410" s="2">
        <v>44971</v>
      </c>
      <c r="F410" s="12" t="s">
        <v>470</v>
      </c>
      <c r="G410" s="13">
        <v>1</v>
      </c>
      <c r="H410" s="12" t="s">
        <v>749</v>
      </c>
      <c r="I410" s="3" t="s">
        <v>749</v>
      </c>
      <c r="J410" s="3"/>
      <c r="K410" s="3"/>
      <c r="L410" s="3"/>
      <c r="M410" s="2"/>
      <c r="N410" s="4"/>
      <c r="O410" s="26">
        <f t="shared" ref="O410" si="349">LEFT(I410,LEN(I410)-6)*1.35</f>
        <v>1005.7500000000001</v>
      </c>
      <c r="P410" s="29">
        <f t="shared" ref="P410" si="350">ROUNDUP(O410,-1)</f>
        <v>1010</v>
      </c>
      <c r="Q410" s="29">
        <v>0</v>
      </c>
      <c r="R410" s="29">
        <f t="shared" ref="R410" si="351">P410-Q410-S410</f>
        <v>0</v>
      </c>
      <c r="S410" s="32">
        <v>1010</v>
      </c>
    </row>
    <row r="411" spans="1:19" ht="45.75" x14ac:dyDescent="0.25">
      <c r="A411" s="21"/>
      <c r="B411" s="24"/>
      <c r="C411" s="14">
        <v>44968</v>
      </c>
      <c r="D411" s="8" t="s">
        <v>750</v>
      </c>
      <c r="E411" s="3" t="s">
        <v>495</v>
      </c>
      <c r="F411" s="15"/>
      <c r="G411" s="16"/>
      <c r="H411" s="15"/>
      <c r="I411" s="3" t="s">
        <v>751</v>
      </c>
      <c r="J411" s="3"/>
      <c r="K411" s="3"/>
      <c r="L411" s="3"/>
      <c r="M411" s="2"/>
      <c r="N411" s="4"/>
      <c r="O411" s="27"/>
      <c r="P411" s="30"/>
      <c r="Q411" s="30"/>
      <c r="R411" s="30"/>
      <c r="S411" s="33"/>
    </row>
    <row r="412" spans="1:19" ht="15.75" x14ac:dyDescent="0.25">
      <c r="A412" s="22"/>
      <c r="B412" s="25"/>
      <c r="C412" s="17"/>
      <c r="D412" s="9">
        <v>222641</v>
      </c>
      <c r="E412" s="3"/>
      <c r="F412" s="18"/>
      <c r="G412" s="19"/>
      <c r="H412" s="18"/>
      <c r="I412" s="3"/>
      <c r="J412" s="3"/>
      <c r="K412" s="3"/>
      <c r="L412" s="3"/>
      <c r="M412" s="2"/>
      <c r="N412" s="4"/>
      <c r="O412" s="28"/>
      <c r="P412" s="31"/>
      <c r="Q412" s="31"/>
      <c r="R412" s="31"/>
      <c r="S412" s="34"/>
    </row>
    <row r="413" spans="1:19" ht="45.75" x14ac:dyDescent="0.25">
      <c r="A413" s="20" t="s">
        <v>587</v>
      </c>
      <c r="B413" s="23" t="s">
        <v>1</v>
      </c>
      <c r="C413" s="11" t="s">
        <v>752</v>
      </c>
      <c r="D413" s="7" t="s">
        <v>151</v>
      </c>
      <c r="E413" s="2">
        <v>44973</v>
      </c>
      <c r="F413" s="12" t="s">
        <v>470</v>
      </c>
      <c r="G413" s="13">
        <v>2</v>
      </c>
      <c r="H413" s="12" t="s">
        <v>753</v>
      </c>
      <c r="I413" s="3" t="s">
        <v>754</v>
      </c>
      <c r="J413" s="3"/>
      <c r="K413" s="3"/>
      <c r="L413" s="3"/>
      <c r="M413" s="2"/>
      <c r="N413" s="4"/>
      <c r="O413" s="26">
        <f t="shared" ref="O413" si="352">LEFT(I413,LEN(I413)-6)*1.35</f>
        <v>2235.6000000000004</v>
      </c>
      <c r="P413" s="29">
        <f t="shared" ref="P413" si="353">ROUNDUP(O413,-1)</f>
        <v>2240</v>
      </c>
      <c r="Q413" s="29">
        <v>0</v>
      </c>
      <c r="R413" s="29">
        <f t="shared" ref="R413" si="354">P413-Q413-S413</f>
        <v>0</v>
      </c>
      <c r="S413" s="32">
        <v>2240</v>
      </c>
    </row>
    <row r="414" spans="1:19" ht="45.75" x14ac:dyDescent="0.25">
      <c r="A414" s="21"/>
      <c r="B414" s="24"/>
      <c r="C414" s="14">
        <v>44968</v>
      </c>
      <c r="D414" s="8" t="s">
        <v>755</v>
      </c>
      <c r="E414" s="3" t="s">
        <v>501</v>
      </c>
      <c r="F414" s="15"/>
      <c r="G414" s="16"/>
      <c r="H414" s="15"/>
      <c r="I414" s="3" t="s">
        <v>756</v>
      </c>
      <c r="J414" s="3"/>
      <c r="K414" s="3"/>
      <c r="L414" s="3"/>
      <c r="M414" s="2"/>
      <c r="N414" s="4"/>
      <c r="O414" s="27"/>
      <c r="P414" s="30"/>
      <c r="Q414" s="30"/>
      <c r="R414" s="30"/>
      <c r="S414" s="33"/>
    </row>
    <row r="415" spans="1:19" ht="15.75" x14ac:dyDescent="0.25">
      <c r="A415" s="22"/>
      <c r="B415" s="25"/>
      <c r="C415" s="17"/>
      <c r="D415" s="9" t="s">
        <v>757</v>
      </c>
      <c r="E415" s="3"/>
      <c r="F415" s="18"/>
      <c r="G415" s="19"/>
      <c r="H415" s="18"/>
      <c r="I415" s="3"/>
      <c r="J415" s="3"/>
      <c r="K415" s="3"/>
      <c r="L415" s="3"/>
      <c r="M415" s="2"/>
      <c r="N415" s="4"/>
      <c r="O415" s="28"/>
      <c r="P415" s="31"/>
      <c r="Q415" s="31"/>
      <c r="R415" s="31"/>
      <c r="S415" s="34"/>
    </row>
    <row r="416" spans="1:19" ht="45.75" x14ac:dyDescent="0.25">
      <c r="A416" s="20" t="s">
        <v>606</v>
      </c>
      <c r="B416" s="23" t="s">
        <v>1</v>
      </c>
      <c r="C416" s="11" t="s">
        <v>758</v>
      </c>
      <c r="D416" s="7" t="s">
        <v>759</v>
      </c>
      <c r="E416" s="2">
        <v>44973</v>
      </c>
      <c r="F416" s="12" t="s">
        <v>470</v>
      </c>
      <c r="G416" s="13">
        <v>1</v>
      </c>
      <c r="H416" s="12" t="s">
        <v>760</v>
      </c>
      <c r="I416" s="3" t="s">
        <v>760</v>
      </c>
      <c r="J416" s="3"/>
      <c r="K416" s="3"/>
      <c r="L416" s="3"/>
      <c r="M416" s="2"/>
      <c r="N416" s="4"/>
      <c r="O416" s="26">
        <f t="shared" ref="O416" si="355">LEFT(I416,LEN(I416)-6)*1.35</f>
        <v>1455.3000000000002</v>
      </c>
      <c r="P416" s="29">
        <f t="shared" ref="P416" si="356">ROUNDUP(O416,-1)</f>
        <v>1460</v>
      </c>
      <c r="Q416" s="29">
        <v>0</v>
      </c>
      <c r="R416" s="29">
        <f t="shared" ref="R416" si="357">P416-Q416-S416</f>
        <v>0</v>
      </c>
      <c r="S416" s="32">
        <v>1460</v>
      </c>
    </row>
    <row r="417" spans="1:19" ht="45.75" x14ac:dyDescent="0.25">
      <c r="A417" s="21"/>
      <c r="B417" s="24"/>
      <c r="C417" s="14">
        <v>44970</v>
      </c>
      <c r="D417" s="8" t="s">
        <v>761</v>
      </c>
      <c r="E417" s="3" t="s">
        <v>501</v>
      </c>
      <c r="F417" s="15"/>
      <c r="G417" s="16"/>
      <c r="H417" s="15"/>
      <c r="I417" s="3" t="s">
        <v>762</v>
      </c>
      <c r="J417" s="3"/>
      <c r="K417" s="3"/>
      <c r="L417" s="3"/>
      <c r="M417" s="2"/>
      <c r="N417" s="4"/>
      <c r="O417" s="27"/>
      <c r="P417" s="30"/>
      <c r="Q417" s="30"/>
      <c r="R417" s="30"/>
      <c r="S417" s="33"/>
    </row>
    <row r="418" spans="1:19" ht="15.75" x14ac:dyDescent="0.25">
      <c r="A418" s="22"/>
      <c r="B418" s="25"/>
      <c r="C418" s="17"/>
      <c r="D418" s="9">
        <v>50022000</v>
      </c>
      <c r="E418" s="3"/>
      <c r="F418" s="18"/>
      <c r="G418" s="19"/>
      <c r="H418" s="18"/>
      <c r="I418" s="3"/>
      <c r="J418" s="3"/>
      <c r="K418" s="3"/>
      <c r="L418" s="3"/>
      <c r="M418" s="2"/>
      <c r="N418" s="4"/>
      <c r="O418" s="28"/>
      <c r="P418" s="31"/>
      <c r="Q418" s="31"/>
      <c r="R418" s="31"/>
      <c r="S418" s="34"/>
    </row>
    <row r="419" spans="1:19" ht="33" x14ac:dyDescent="0.25">
      <c r="A419" s="20" t="s">
        <v>606</v>
      </c>
      <c r="B419" s="23" t="s">
        <v>1</v>
      </c>
      <c r="C419" s="11" t="s">
        <v>758</v>
      </c>
      <c r="D419" s="7" t="s">
        <v>264</v>
      </c>
      <c r="E419" s="2">
        <v>44971</v>
      </c>
      <c r="F419" s="12" t="s">
        <v>470</v>
      </c>
      <c r="G419" s="13">
        <v>1</v>
      </c>
      <c r="H419" s="12" t="s">
        <v>763</v>
      </c>
      <c r="I419" s="3" t="s">
        <v>763</v>
      </c>
      <c r="J419" s="3"/>
      <c r="K419" s="3"/>
      <c r="L419" s="3"/>
      <c r="M419" s="2"/>
      <c r="N419" s="4"/>
      <c r="O419" s="26">
        <f t="shared" ref="O419" si="358">LEFT(I419,LEN(I419)-6)*1.35</f>
        <v>931.50000000000011</v>
      </c>
      <c r="P419" s="29">
        <f t="shared" ref="P419" si="359">ROUNDUP(O419,-1)</f>
        <v>940</v>
      </c>
      <c r="Q419" s="29">
        <v>0</v>
      </c>
      <c r="R419" s="29">
        <f t="shared" ref="R419" si="360">P419-Q419-S419</f>
        <v>0</v>
      </c>
      <c r="S419" s="32">
        <v>940</v>
      </c>
    </row>
    <row r="420" spans="1:19" ht="60.75" x14ac:dyDescent="0.25">
      <c r="A420" s="21"/>
      <c r="B420" s="24"/>
      <c r="C420" s="14">
        <v>44970</v>
      </c>
      <c r="D420" s="8" t="s">
        <v>456</v>
      </c>
      <c r="E420" s="3" t="s">
        <v>537</v>
      </c>
      <c r="F420" s="15"/>
      <c r="G420" s="16"/>
      <c r="H420" s="15"/>
      <c r="I420" s="3" t="s">
        <v>764</v>
      </c>
      <c r="J420" s="3"/>
      <c r="K420" s="3"/>
      <c r="L420" s="3"/>
      <c r="M420" s="2"/>
      <c r="N420" s="4"/>
      <c r="O420" s="27"/>
      <c r="P420" s="30"/>
      <c r="Q420" s="30"/>
      <c r="R420" s="30"/>
      <c r="S420" s="33"/>
    </row>
    <row r="421" spans="1:19" ht="15.75" x14ac:dyDescent="0.25">
      <c r="A421" s="22"/>
      <c r="B421" s="25"/>
      <c r="C421" s="17"/>
      <c r="D421" s="9">
        <v>37616</v>
      </c>
      <c r="E421" s="3"/>
      <c r="F421" s="18"/>
      <c r="G421" s="19"/>
      <c r="H421" s="18"/>
      <c r="I421" s="3"/>
      <c r="J421" s="3"/>
      <c r="K421" s="3"/>
      <c r="L421" s="3"/>
      <c r="M421" s="2"/>
      <c r="N421" s="4"/>
      <c r="O421" s="28"/>
      <c r="P421" s="31"/>
      <c r="Q421" s="31"/>
      <c r="R421" s="31"/>
      <c r="S421" s="34"/>
    </row>
    <row r="422" spans="1:19" ht="33" x14ac:dyDescent="0.25">
      <c r="A422" s="20" t="s">
        <v>765</v>
      </c>
      <c r="B422" s="23" t="s">
        <v>1</v>
      </c>
      <c r="C422" s="11" t="s">
        <v>766</v>
      </c>
      <c r="D422" s="7" t="s">
        <v>767</v>
      </c>
      <c r="E422" s="2">
        <v>44971</v>
      </c>
      <c r="F422" s="12" t="s">
        <v>470</v>
      </c>
      <c r="G422" s="13">
        <v>1</v>
      </c>
      <c r="H422" s="12" t="s">
        <v>768</v>
      </c>
      <c r="I422" s="3" t="s">
        <v>768</v>
      </c>
      <c r="J422" s="3"/>
      <c r="K422" s="3"/>
      <c r="L422" s="3"/>
      <c r="M422" s="2"/>
      <c r="N422" s="4"/>
      <c r="O422" s="26">
        <f t="shared" ref="O422" si="361">LEFT(I422,LEN(I422)-6)*1.35</f>
        <v>993.6</v>
      </c>
      <c r="P422" s="29">
        <f t="shared" ref="P422" si="362">ROUNDUP(O422,-1)</f>
        <v>1000</v>
      </c>
      <c r="Q422" s="29">
        <v>0</v>
      </c>
      <c r="R422" s="29">
        <f t="shared" ref="R422" si="363">P422-Q422-S422</f>
        <v>0</v>
      </c>
      <c r="S422" s="32">
        <v>1000</v>
      </c>
    </row>
    <row r="423" spans="1:19" ht="45.75" x14ac:dyDescent="0.25">
      <c r="A423" s="21"/>
      <c r="B423" s="24"/>
      <c r="C423" s="14">
        <v>44970</v>
      </c>
      <c r="D423" s="8" t="s">
        <v>178</v>
      </c>
      <c r="E423" s="3" t="s">
        <v>769</v>
      </c>
      <c r="F423" s="15"/>
      <c r="G423" s="16"/>
      <c r="H423" s="15"/>
      <c r="I423" s="3" t="s">
        <v>770</v>
      </c>
      <c r="J423" s="3"/>
      <c r="K423" s="3"/>
      <c r="L423" s="3"/>
      <c r="M423" s="2"/>
      <c r="N423" s="4"/>
      <c r="O423" s="27"/>
      <c r="P423" s="30"/>
      <c r="Q423" s="30"/>
      <c r="R423" s="30"/>
      <c r="S423" s="33"/>
    </row>
    <row r="424" spans="1:19" ht="15.75" x14ac:dyDescent="0.25">
      <c r="A424" s="22"/>
      <c r="B424" s="25"/>
      <c r="C424" s="17"/>
      <c r="D424" s="9">
        <v>155289802</v>
      </c>
      <c r="E424" s="3"/>
      <c r="F424" s="18"/>
      <c r="G424" s="19"/>
      <c r="H424" s="18"/>
      <c r="I424" s="3"/>
      <c r="J424" s="3"/>
      <c r="K424" s="3"/>
      <c r="L424" s="3"/>
      <c r="M424" s="2"/>
      <c r="N424" s="4"/>
      <c r="O424" s="28"/>
      <c r="P424" s="31"/>
      <c r="Q424" s="31"/>
      <c r="R424" s="31"/>
      <c r="S424" s="34"/>
    </row>
    <row r="425" spans="1:19" ht="33" x14ac:dyDescent="0.25">
      <c r="A425" s="20" t="s">
        <v>765</v>
      </c>
      <c r="B425" s="23" t="s">
        <v>1</v>
      </c>
      <c r="C425" s="11" t="s">
        <v>771</v>
      </c>
      <c r="D425" s="7" t="s">
        <v>772</v>
      </c>
      <c r="E425" s="2">
        <v>44971</v>
      </c>
      <c r="F425" s="12" t="s">
        <v>470</v>
      </c>
      <c r="G425" s="13">
        <v>1</v>
      </c>
      <c r="H425" s="12" t="s">
        <v>773</v>
      </c>
      <c r="I425" s="3" t="s">
        <v>773</v>
      </c>
      <c r="J425" s="3"/>
      <c r="K425" s="3"/>
      <c r="L425" s="3"/>
      <c r="M425" s="2"/>
      <c r="N425" s="4"/>
      <c r="O425" s="26">
        <f t="shared" ref="O425" si="364">LEFT(I425,LEN(I425)-6)*1.35</f>
        <v>379.35</v>
      </c>
      <c r="P425" s="29">
        <f t="shared" ref="P425" si="365">ROUNDUP(O425,-1)</f>
        <v>380</v>
      </c>
      <c r="Q425" s="29">
        <v>0</v>
      </c>
      <c r="R425" s="29">
        <f t="shared" ref="R425" si="366">P425-Q425-S425</f>
        <v>0</v>
      </c>
      <c r="S425" s="32">
        <v>380</v>
      </c>
    </row>
    <row r="426" spans="1:19" ht="45.75" x14ac:dyDescent="0.25">
      <c r="A426" s="21"/>
      <c r="B426" s="24"/>
      <c r="C426" s="14">
        <v>44970</v>
      </c>
      <c r="D426" s="8" t="s">
        <v>774</v>
      </c>
      <c r="E426" s="3" t="s">
        <v>478</v>
      </c>
      <c r="F426" s="15"/>
      <c r="G426" s="16"/>
      <c r="H426" s="15"/>
      <c r="I426" s="3" t="s">
        <v>775</v>
      </c>
      <c r="J426" s="3"/>
      <c r="K426" s="3"/>
      <c r="L426" s="3"/>
      <c r="M426" s="2"/>
      <c r="N426" s="4"/>
      <c r="O426" s="27"/>
      <c r="P426" s="30"/>
      <c r="Q426" s="30"/>
      <c r="R426" s="30"/>
      <c r="S426" s="33"/>
    </row>
    <row r="427" spans="1:19" ht="15.75" x14ac:dyDescent="0.25">
      <c r="A427" s="22"/>
      <c r="B427" s="25"/>
      <c r="C427" s="17"/>
      <c r="D427" s="9" t="s">
        <v>776</v>
      </c>
      <c r="E427" s="3"/>
      <c r="F427" s="18"/>
      <c r="G427" s="19"/>
      <c r="H427" s="18"/>
      <c r="I427" s="3"/>
      <c r="J427" s="3"/>
      <c r="K427" s="3"/>
      <c r="L427" s="3"/>
      <c r="M427" s="2"/>
      <c r="N427" s="4"/>
      <c r="O427" s="28"/>
      <c r="P427" s="31"/>
      <c r="Q427" s="31"/>
      <c r="R427" s="31"/>
      <c r="S427" s="34"/>
    </row>
    <row r="428" spans="1:19" ht="33" x14ac:dyDescent="0.25">
      <c r="A428" s="20" t="s">
        <v>587</v>
      </c>
      <c r="B428" s="23" t="s">
        <v>1</v>
      </c>
      <c r="C428" s="11" t="s">
        <v>777</v>
      </c>
      <c r="D428" s="7" t="s">
        <v>589</v>
      </c>
      <c r="E428" s="2">
        <v>44972</v>
      </c>
      <c r="F428" s="12" t="s">
        <v>470</v>
      </c>
      <c r="G428" s="13">
        <v>1</v>
      </c>
      <c r="H428" s="12" t="s">
        <v>778</v>
      </c>
      <c r="I428" s="3" t="s">
        <v>778</v>
      </c>
      <c r="J428" s="3"/>
      <c r="K428" s="3"/>
      <c r="L428" s="3"/>
      <c r="M428" s="2"/>
      <c r="N428" s="4"/>
      <c r="O428" s="26">
        <f t="shared" ref="O428" si="367">LEFT(I428,LEN(I428)-6)*1.35</f>
        <v>4.0500000000000007</v>
      </c>
      <c r="P428" s="29">
        <v>4750</v>
      </c>
      <c r="Q428" s="29">
        <v>0</v>
      </c>
      <c r="R428" s="29">
        <f t="shared" ref="R428" si="368">P428-Q428-S428</f>
        <v>0</v>
      </c>
      <c r="S428" s="32">
        <v>4750</v>
      </c>
    </row>
    <row r="429" spans="1:19" ht="409.6" x14ac:dyDescent="0.25">
      <c r="A429" s="21"/>
      <c r="B429" s="24"/>
      <c r="C429" s="14">
        <v>44970</v>
      </c>
      <c r="D429" s="8" t="s">
        <v>123</v>
      </c>
      <c r="E429" s="3" t="s">
        <v>473</v>
      </c>
      <c r="F429" s="15"/>
      <c r="G429" s="16"/>
      <c r="H429" s="15"/>
      <c r="I429" s="3" t="s">
        <v>779</v>
      </c>
      <c r="J429" s="3"/>
      <c r="K429" s="3"/>
      <c r="L429" s="3"/>
      <c r="M429" s="2"/>
      <c r="N429" s="4"/>
      <c r="O429" s="27"/>
      <c r="P429" s="30"/>
      <c r="Q429" s="30"/>
      <c r="R429" s="30"/>
      <c r="S429" s="33"/>
    </row>
    <row r="430" spans="1:19" ht="15.75" x14ac:dyDescent="0.25">
      <c r="A430" s="22"/>
      <c r="B430" s="25"/>
      <c r="C430" s="17"/>
      <c r="D430" s="9" t="s">
        <v>780</v>
      </c>
      <c r="E430" s="3"/>
      <c r="F430" s="18"/>
      <c r="G430" s="19"/>
      <c r="H430" s="18"/>
      <c r="I430" s="3"/>
      <c r="J430" s="3"/>
      <c r="K430" s="3"/>
      <c r="L430" s="3"/>
      <c r="M430" s="2"/>
      <c r="N430" s="4"/>
      <c r="O430" s="28"/>
      <c r="P430" s="31"/>
      <c r="Q430" s="31"/>
      <c r="R430" s="31"/>
      <c r="S430" s="34"/>
    </row>
    <row r="431" spans="1:19" ht="45.75" x14ac:dyDescent="0.25">
      <c r="A431" s="20" t="s">
        <v>159</v>
      </c>
      <c r="B431" s="23" t="s">
        <v>1</v>
      </c>
      <c r="C431" s="11" t="s">
        <v>781</v>
      </c>
      <c r="D431" s="7" t="s">
        <v>782</v>
      </c>
      <c r="E431" s="2">
        <v>44971</v>
      </c>
      <c r="F431" s="12" t="s">
        <v>470</v>
      </c>
      <c r="G431" s="13">
        <v>1</v>
      </c>
      <c r="H431" s="12" t="s">
        <v>783</v>
      </c>
      <c r="I431" s="3" t="s">
        <v>783</v>
      </c>
      <c r="J431" s="3"/>
      <c r="K431" s="3"/>
      <c r="L431" s="3"/>
      <c r="M431" s="2"/>
      <c r="N431" s="4"/>
      <c r="O431" s="26">
        <f t="shared" ref="O431" si="369">LEFT(I431,LEN(I431)-6)*1.35</f>
        <v>4147.2000000000007</v>
      </c>
      <c r="P431" s="29">
        <f t="shared" ref="P431" si="370">ROUNDUP(O431,-1)</f>
        <v>4150</v>
      </c>
      <c r="Q431" s="29">
        <v>0</v>
      </c>
      <c r="R431" s="29">
        <f t="shared" ref="R431" si="371">P431-Q431-S431</f>
        <v>0</v>
      </c>
      <c r="S431" s="32">
        <v>4150</v>
      </c>
    </row>
    <row r="432" spans="1:19" ht="45.75" x14ac:dyDescent="0.25">
      <c r="A432" s="21"/>
      <c r="B432" s="24"/>
      <c r="C432" s="14">
        <v>44970</v>
      </c>
      <c r="D432" s="8" t="s">
        <v>141</v>
      </c>
      <c r="E432" s="3" t="s">
        <v>495</v>
      </c>
      <c r="F432" s="15"/>
      <c r="G432" s="16"/>
      <c r="H432" s="15"/>
      <c r="I432" s="3" t="s">
        <v>784</v>
      </c>
      <c r="J432" s="3"/>
      <c r="K432" s="3"/>
      <c r="L432" s="3"/>
      <c r="M432" s="2"/>
      <c r="N432" s="4"/>
      <c r="O432" s="27"/>
      <c r="P432" s="30"/>
      <c r="Q432" s="30"/>
      <c r="R432" s="30"/>
      <c r="S432" s="33"/>
    </row>
    <row r="433" spans="1:19" ht="15.75" x14ac:dyDescent="0.25">
      <c r="A433" s="22"/>
      <c r="B433" s="25"/>
      <c r="C433" s="17"/>
      <c r="D433" s="9" t="s">
        <v>785</v>
      </c>
      <c r="E433" s="3"/>
      <c r="F433" s="18"/>
      <c r="G433" s="19"/>
      <c r="H433" s="18"/>
      <c r="I433" s="3"/>
      <c r="J433" s="3"/>
      <c r="K433" s="3"/>
      <c r="L433" s="3"/>
      <c r="M433" s="2"/>
      <c r="N433" s="4"/>
      <c r="O433" s="28"/>
      <c r="P433" s="31"/>
      <c r="Q433" s="31"/>
      <c r="R433" s="31"/>
      <c r="S433" s="34"/>
    </row>
    <row r="434" spans="1:19" ht="45.75" x14ac:dyDescent="0.25">
      <c r="A434" s="20" t="s">
        <v>786</v>
      </c>
      <c r="B434" s="23" t="s">
        <v>1</v>
      </c>
      <c r="C434" s="11" t="s">
        <v>787</v>
      </c>
      <c r="D434" s="7" t="s">
        <v>788</v>
      </c>
      <c r="E434" s="2">
        <v>44972</v>
      </c>
      <c r="F434" s="12" t="s">
        <v>498</v>
      </c>
      <c r="G434" s="13">
        <v>1</v>
      </c>
      <c r="H434" s="12" t="s">
        <v>789</v>
      </c>
      <c r="I434" s="3" t="s">
        <v>789</v>
      </c>
      <c r="J434" s="3"/>
      <c r="K434" s="3"/>
      <c r="L434" s="3"/>
      <c r="M434" s="2"/>
      <c r="N434" s="4"/>
      <c r="O434" s="26">
        <f t="shared" ref="O434" si="372">LEFT(I434,LEN(I434)-6)*1.35</f>
        <v>2354.4</v>
      </c>
      <c r="P434" s="29">
        <f t="shared" ref="P434" si="373">ROUNDUP(O434,-1)</f>
        <v>2360</v>
      </c>
      <c r="Q434" s="29">
        <v>0</v>
      </c>
      <c r="R434" s="29">
        <f t="shared" ref="R434" si="374">P434-Q434-S434</f>
        <v>0</v>
      </c>
      <c r="S434" s="32">
        <v>2360</v>
      </c>
    </row>
    <row r="435" spans="1:19" ht="409.6" x14ac:dyDescent="0.25">
      <c r="A435" s="21"/>
      <c r="B435" s="24"/>
      <c r="C435" s="14">
        <v>44970</v>
      </c>
      <c r="D435" s="8" t="s">
        <v>750</v>
      </c>
      <c r="E435" s="3" t="s">
        <v>473</v>
      </c>
      <c r="F435" s="15"/>
      <c r="G435" s="16"/>
      <c r="H435" s="15"/>
      <c r="I435" s="3" t="s">
        <v>790</v>
      </c>
      <c r="J435" s="3"/>
      <c r="K435" s="3"/>
      <c r="L435" s="3"/>
      <c r="M435" s="2"/>
      <c r="N435" s="4"/>
      <c r="O435" s="27"/>
      <c r="P435" s="30"/>
      <c r="Q435" s="30"/>
      <c r="R435" s="30"/>
      <c r="S435" s="33"/>
    </row>
    <row r="436" spans="1:19" ht="15.75" x14ac:dyDescent="0.25">
      <c r="A436" s="22"/>
      <c r="B436" s="25"/>
      <c r="C436" s="17"/>
      <c r="D436" s="9">
        <v>5013631</v>
      </c>
      <c r="E436" s="3"/>
      <c r="F436" s="18"/>
      <c r="G436" s="19"/>
      <c r="H436" s="18"/>
      <c r="I436" s="3"/>
      <c r="J436" s="3"/>
      <c r="K436" s="3"/>
      <c r="L436" s="3"/>
      <c r="M436" s="2"/>
      <c r="N436" s="4"/>
      <c r="O436" s="28"/>
      <c r="P436" s="31"/>
      <c r="Q436" s="31"/>
      <c r="R436" s="31"/>
      <c r="S436" s="34"/>
    </row>
    <row r="437" spans="1:19" ht="45.75" x14ac:dyDescent="0.25">
      <c r="A437" s="20" t="s">
        <v>786</v>
      </c>
      <c r="B437" s="23" t="s">
        <v>1</v>
      </c>
      <c r="C437" s="11" t="s">
        <v>787</v>
      </c>
      <c r="D437" s="7" t="s">
        <v>788</v>
      </c>
      <c r="E437" s="2">
        <v>44972</v>
      </c>
      <c r="F437" s="12" t="s">
        <v>498</v>
      </c>
      <c r="G437" s="13">
        <v>1</v>
      </c>
      <c r="H437" s="12" t="s">
        <v>791</v>
      </c>
      <c r="I437" s="3" t="s">
        <v>791</v>
      </c>
      <c r="J437" s="3"/>
      <c r="K437" s="3"/>
      <c r="L437" s="3"/>
      <c r="M437" s="2"/>
      <c r="N437" s="4"/>
      <c r="O437" s="26">
        <f t="shared" ref="O437" si="375">LEFT(I437,LEN(I437)-6)*1.35</f>
        <v>2605.5</v>
      </c>
      <c r="P437" s="29">
        <f t="shared" ref="P437" si="376">ROUNDUP(O437,-1)</f>
        <v>2610</v>
      </c>
      <c r="Q437" s="29">
        <v>0</v>
      </c>
      <c r="R437" s="29">
        <f t="shared" ref="R437" si="377">P437-Q437-S437</f>
        <v>0</v>
      </c>
      <c r="S437" s="32">
        <v>2610</v>
      </c>
    </row>
    <row r="438" spans="1:19" ht="409.6" x14ac:dyDescent="0.25">
      <c r="A438" s="21"/>
      <c r="B438" s="24"/>
      <c r="C438" s="14">
        <v>44970</v>
      </c>
      <c r="D438" s="8" t="s">
        <v>750</v>
      </c>
      <c r="E438" s="3" t="s">
        <v>473</v>
      </c>
      <c r="F438" s="15"/>
      <c r="G438" s="16"/>
      <c r="H438" s="15"/>
      <c r="I438" s="3" t="s">
        <v>792</v>
      </c>
      <c r="J438" s="3"/>
      <c r="K438" s="3"/>
      <c r="L438" s="3"/>
      <c r="M438" s="2"/>
      <c r="N438" s="4"/>
      <c r="O438" s="27"/>
      <c r="P438" s="30"/>
      <c r="Q438" s="30"/>
      <c r="R438" s="30"/>
      <c r="S438" s="33"/>
    </row>
    <row r="439" spans="1:19" ht="15.75" x14ac:dyDescent="0.25">
      <c r="A439" s="22"/>
      <c r="B439" s="25"/>
      <c r="C439" s="17"/>
      <c r="D439" s="9">
        <v>5013632</v>
      </c>
      <c r="E439" s="3"/>
      <c r="F439" s="18"/>
      <c r="G439" s="19"/>
      <c r="H439" s="18"/>
      <c r="I439" s="3"/>
      <c r="J439" s="3"/>
      <c r="K439" s="3"/>
      <c r="L439" s="3"/>
      <c r="M439" s="2"/>
      <c r="N439" s="4"/>
      <c r="O439" s="28"/>
      <c r="P439" s="31"/>
      <c r="Q439" s="31"/>
      <c r="R439" s="31"/>
      <c r="S439" s="34"/>
    </row>
    <row r="440" spans="1:19" ht="33" x14ac:dyDescent="0.25">
      <c r="A440" s="20" t="s">
        <v>793</v>
      </c>
      <c r="B440" s="23" t="s">
        <v>1</v>
      </c>
      <c r="C440" s="11" t="s">
        <v>794</v>
      </c>
      <c r="D440" s="7" t="s">
        <v>795</v>
      </c>
      <c r="E440" s="2">
        <v>44972</v>
      </c>
      <c r="F440" s="12" t="s">
        <v>470</v>
      </c>
      <c r="G440" s="13">
        <v>1</v>
      </c>
      <c r="H440" s="12" t="s">
        <v>796</v>
      </c>
      <c r="I440" s="3" t="s">
        <v>796</v>
      </c>
      <c r="J440" s="3"/>
      <c r="K440" s="3"/>
      <c r="L440" s="3"/>
      <c r="M440" s="2"/>
      <c r="N440" s="4"/>
      <c r="O440" s="26">
        <f t="shared" ref="O440" si="378">LEFT(I440,LEN(I440)-6)*1.35</f>
        <v>773.55000000000007</v>
      </c>
      <c r="P440" s="29">
        <f t="shared" ref="P440" si="379">ROUNDUP(O440,-1)</f>
        <v>780</v>
      </c>
      <c r="Q440" s="29">
        <v>0</v>
      </c>
      <c r="R440" s="29">
        <f t="shared" ref="R440" si="380">P440-Q440-S440</f>
        <v>0</v>
      </c>
      <c r="S440" s="32">
        <v>780</v>
      </c>
    </row>
    <row r="441" spans="1:19" ht="45.75" x14ac:dyDescent="0.25">
      <c r="A441" s="21"/>
      <c r="B441" s="24"/>
      <c r="C441" s="14">
        <v>44970</v>
      </c>
      <c r="D441" s="8" t="s">
        <v>797</v>
      </c>
      <c r="E441" s="3" t="s">
        <v>798</v>
      </c>
      <c r="F441" s="15"/>
      <c r="G441" s="16"/>
      <c r="H441" s="15"/>
      <c r="I441" s="3" t="s">
        <v>799</v>
      </c>
      <c r="J441" s="3"/>
      <c r="K441" s="3"/>
      <c r="L441" s="3"/>
      <c r="M441" s="2"/>
      <c r="N441" s="4"/>
      <c r="O441" s="27"/>
      <c r="P441" s="30"/>
      <c r="Q441" s="30"/>
      <c r="R441" s="30"/>
      <c r="S441" s="33"/>
    </row>
    <row r="442" spans="1:19" ht="15.75" x14ac:dyDescent="0.25">
      <c r="A442" s="22"/>
      <c r="B442" s="25"/>
      <c r="C442" s="17"/>
      <c r="D442" s="9">
        <v>66770</v>
      </c>
      <c r="E442" s="3"/>
      <c r="F442" s="18"/>
      <c r="G442" s="19"/>
      <c r="H442" s="18"/>
      <c r="I442" s="3"/>
      <c r="J442" s="3"/>
      <c r="K442" s="3"/>
      <c r="L442" s="3"/>
      <c r="M442" s="2"/>
      <c r="N442" s="4"/>
      <c r="O442" s="28"/>
      <c r="P442" s="31"/>
      <c r="Q442" s="31"/>
      <c r="R442" s="31"/>
      <c r="S442" s="34"/>
    </row>
    <row r="443" spans="1:19" ht="33" x14ac:dyDescent="0.25">
      <c r="A443" s="20" t="s">
        <v>793</v>
      </c>
      <c r="B443" s="23" t="s">
        <v>1</v>
      </c>
      <c r="C443" s="11" t="s">
        <v>794</v>
      </c>
      <c r="D443" s="7" t="s">
        <v>800</v>
      </c>
      <c r="E443" s="2">
        <v>44971</v>
      </c>
      <c r="F443" s="12" t="s">
        <v>470</v>
      </c>
      <c r="G443" s="13">
        <v>2</v>
      </c>
      <c r="H443" s="12" t="s">
        <v>801</v>
      </c>
      <c r="I443" s="3" t="s">
        <v>802</v>
      </c>
      <c r="J443" s="3"/>
      <c r="K443" s="3"/>
      <c r="L443" s="3"/>
      <c r="M443" s="2"/>
      <c r="N443" s="4"/>
      <c r="O443" s="26" t="e">
        <f t="shared" ref="O443" si="381">LEFT(I443,LEN(I443)-6)*1.35</f>
        <v>#VALUE!</v>
      </c>
      <c r="P443" s="29">
        <v>690</v>
      </c>
      <c r="Q443" s="29">
        <v>0</v>
      </c>
      <c r="R443" s="29">
        <f t="shared" ref="R443" si="382">P443-Q443-S443</f>
        <v>0</v>
      </c>
      <c r="S443" s="32">
        <v>690</v>
      </c>
    </row>
    <row r="444" spans="1:19" ht="45.75" x14ac:dyDescent="0.25">
      <c r="A444" s="21"/>
      <c r="B444" s="24"/>
      <c r="C444" s="14">
        <v>44970</v>
      </c>
      <c r="D444" s="8" t="s">
        <v>203</v>
      </c>
      <c r="E444" s="3" t="s">
        <v>495</v>
      </c>
      <c r="F444" s="15"/>
      <c r="G444" s="16"/>
      <c r="H444" s="15"/>
      <c r="I444" s="3" t="s">
        <v>803</v>
      </c>
      <c r="J444" s="3"/>
      <c r="K444" s="3"/>
      <c r="L444" s="3"/>
      <c r="M444" s="2"/>
      <c r="N444" s="4"/>
      <c r="O444" s="27"/>
      <c r="P444" s="30"/>
      <c r="Q444" s="30"/>
      <c r="R444" s="30"/>
      <c r="S444" s="33"/>
    </row>
    <row r="445" spans="1:19" ht="15.75" x14ac:dyDescent="0.25">
      <c r="A445" s="22"/>
      <c r="B445" s="25"/>
      <c r="C445" s="17"/>
      <c r="D445" s="9" t="s">
        <v>804</v>
      </c>
      <c r="E445" s="3"/>
      <c r="F445" s="18"/>
      <c r="G445" s="19"/>
      <c r="H445" s="18"/>
      <c r="I445" s="3"/>
      <c r="J445" s="3"/>
      <c r="K445" s="3"/>
      <c r="L445" s="3"/>
      <c r="M445" s="2"/>
      <c r="N445" s="4"/>
      <c r="O445" s="28"/>
      <c r="P445" s="31"/>
      <c r="Q445" s="31"/>
      <c r="R445" s="31"/>
      <c r="S445" s="34"/>
    </row>
    <row r="446" spans="1:19" ht="33" x14ac:dyDescent="0.25">
      <c r="A446" s="20" t="s">
        <v>793</v>
      </c>
      <c r="B446" s="23" t="s">
        <v>1</v>
      </c>
      <c r="C446" s="11" t="s">
        <v>794</v>
      </c>
      <c r="D446" s="7" t="s">
        <v>85</v>
      </c>
      <c r="E446" s="2">
        <v>44972</v>
      </c>
      <c r="F446" s="12" t="s">
        <v>470</v>
      </c>
      <c r="G446" s="13">
        <v>1</v>
      </c>
      <c r="H446" s="12" t="s">
        <v>805</v>
      </c>
      <c r="I446" s="3" t="s">
        <v>805</v>
      </c>
      <c r="J446" s="3"/>
      <c r="K446" s="3"/>
      <c r="L446" s="3"/>
      <c r="M446" s="2"/>
      <c r="N446" s="4"/>
      <c r="O446" s="26">
        <f t="shared" ref="O446" si="383">LEFT(I446,LEN(I446)-6)*1.35</f>
        <v>719.55000000000007</v>
      </c>
      <c r="P446" s="29">
        <f t="shared" ref="P446" si="384">ROUNDUP(O446,-1)</f>
        <v>720</v>
      </c>
      <c r="Q446" s="29">
        <v>0</v>
      </c>
      <c r="R446" s="29">
        <f t="shared" ref="R446" si="385">P446-Q446-S446</f>
        <v>0</v>
      </c>
      <c r="S446" s="32">
        <v>720</v>
      </c>
    </row>
    <row r="447" spans="1:19" ht="45.75" x14ac:dyDescent="0.25">
      <c r="A447" s="21"/>
      <c r="B447" s="24"/>
      <c r="C447" s="14">
        <v>44970</v>
      </c>
      <c r="D447" s="8" t="s">
        <v>806</v>
      </c>
      <c r="E447" s="3" t="s">
        <v>489</v>
      </c>
      <c r="F447" s="15"/>
      <c r="G447" s="16"/>
      <c r="H447" s="15"/>
      <c r="I447" s="3" t="s">
        <v>807</v>
      </c>
      <c r="J447" s="3"/>
      <c r="K447" s="3"/>
      <c r="L447" s="3"/>
      <c r="M447" s="2"/>
      <c r="N447" s="4"/>
      <c r="O447" s="27"/>
      <c r="P447" s="30"/>
      <c r="Q447" s="30"/>
      <c r="R447" s="30"/>
      <c r="S447" s="33"/>
    </row>
    <row r="448" spans="1:19" ht="15.75" x14ac:dyDescent="0.25">
      <c r="A448" s="22"/>
      <c r="B448" s="25"/>
      <c r="C448" s="17"/>
      <c r="D448" s="9" t="s">
        <v>808</v>
      </c>
      <c r="E448" s="3"/>
      <c r="F448" s="18"/>
      <c r="G448" s="19"/>
      <c r="H448" s="18"/>
      <c r="I448" s="3"/>
      <c r="J448" s="3"/>
      <c r="K448" s="3"/>
      <c r="L448" s="3"/>
      <c r="M448" s="2"/>
      <c r="N448" s="4"/>
      <c r="O448" s="28"/>
      <c r="P448" s="31"/>
      <c r="Q448" s="31"/>
      <c r="R448" s="31"/>
      <c r="S448" s="34"/>
    </row>
    <row r="449" spans="1:19" ht="33" x14ac:dyDescent="0.25">
      <c r="A449" s="20" t="s">
        <v>809</v>
      </c>
      <c r="B449" s="23" t="s">
        <v>1</v>
      </c>
      <c r="C449" s="11" t="s">
        <v>810</v>
      </c>
      <c r="D449" s="7" t="s">
        <v>264</v>
      </c>
      <c r="E449" s="2">
        <v>44972</v>
      </c>
      <c r="F449" s="12" t="s">
        <v>470</v>
      </c>
      <c r="G449" s="13">
        <v>1</v>
      </c>
      <c r="H449" s="12" t="s">
        <v>811</v>
      </c>
      <c r="I449" s="3" t="s">
        <v>811</v>
      </c>
      <c r="J449" s="3"/>
      <c r="K449" s="3"/>
      <c r="L449" s="3"/>
      <c r="M449" s="2"/>
      <c r="N449" s="4"/>
      <c r="O449" s="26">
        <f t="shared" ref="O449" si="386">LEFT(I449,LEN(I449)-6)*1.35</f>
        <v>992.25000000000011</v>
      </c>
      <c r="P449" s="29">
        <f t="shared" ref="P449" si="387">ROUNDUP(O449,-1)</f>
        <v>1000</v>
      </c>
      <c r="Q449" s="29">
        <v>0</v>
      </c>
      <c r="R449" s="29">
        <f t="shared" ref="R449" si="388">P449-Q449-S449</f>
        <v>0</v>
      </c>
      <c r="S449" s="32">
        <v>1000</v>
      </c>
    </row>
    <row r="450" spans="1:19" ht="60.75" x14ac:dyDescent="0.25">
      <c r="A450" s="21"/>
      <c r="B450" s="24"/>
      <c r="C450" s="14">
        <v>44971</v>
      </c>
      <c r="D450" s="8" t="s">
        <v>136</v>
      </c>
      <c r="E450" s="3" t="s">
        <v>517</v>
      </c>
      <c r="F450" s="15"/>
      <c r="G450" s="16"/>
      <c r="H450" s="15"/>
      <c r="I450" s="3" t="s">
        <v>812</v>
      </c>
      <c r="J450" s="3"/>
      <c r="K450" s="3"/>
      <c r="L450" s="3"/>
      <c r="M450" s="2"/>
      <c r="N450" s="4"/>
      <c r="O450" s="27"/>
      <c r="P450" s="30"/>
      <c r="Q450" s="30"/>
      <c r="R450" s="30"/>
      <c r="S450" s="33"/>
    </row>
    <row r="451" spans="1:19" ht="15.75" x14ac:dyDescent="0.25">
      <c r="A451" s="22"/>
      <c r="B451" s="25"/>
      <c r="C451" s="17"/>
      <c r="D451" s="9" t="s">
        <v>813</v>
      </c>
      <c r="E451" s="3"/>
      <c r="F451" s="18"/>
      <c r="G451" s="19"/>
      <c r="H451" s="18"/>
      <c r="I451" s="3"/>
      <c r="J451" s="3"/>
      <c r="K451" s="3"/>
      <c r="L451" s="3"/>
      <c r="M451" s="2"/>
      <c r="N451" s="4"/>
      <c r="O451" s="28"/>
      <c r="P451" s="31"/>
      <c r="Q451" s="31"/>
      <c r="R451" s="31"/>
      <c r="S451" s="34"/>
    </row>
    <row r="452" spans="1:19" ht="33" x14ac:dyDescent="0.25">
      <c r="A452" s="20" t="s">
        <v>814</v>
      </c>
      <c r="B452" s="23" t="s">
        <v>1</v>
      </c>
      <c r="C452" s="11" t="s">
        <v>815</v>
      </c>
      <c r="D452" s="7" t="s">
        <v>327</v>
      </c>
      <c r="E452" s="2">
        <v>44972</v>
      </c>
      <c r="F452" s="12" t="s">
        <v>470</v>
      </c>
      <c r="G452" s="13">
        <v>1</v>
      </c>
      <c r="H452" s="12" t="s">
        <v>816</v>
      </c>
      <c r="I452" s="3" t="s">
        <v>816</v>
      </c>
      <c r="J452" s="3"/>
      <c r="K452" s="3"/>
      <c r="L452" s="3"/>
      <c r="M452" s="2"/>
      <c r="N452" s="4"/>
      <c r="O452" s="26">
        <f t="shared" ref="O452" si="389">LEFT(I452,LEN(I452)-6)*1.35</f>
        <v>1073.25</v>
      </c>
      <c r="P452" s="29">
        <v>1070</v>
      </c>
      <c r="Q452" s="29">
        <v>0</v>
      </c>
      <c r="R452" s="29">
        <f t="shared" ref="R452" si="390">P452-Q452-S452</f>
        <v>0</v>
      </c>
      <c r="S452" s="32">
        <v>1070</v>
      </c>
    </row>
    <row r="453" spans="1:19" ht="45.75" x14ac:dyDescent="0.25">
      <c r="A453" s="21"/>
      <c r="B453" s="24"/>
      <c r="C453" s="14">
        <v>44971</v>
      </c>
      <c r="D453" s="8" t="s">
        <v>153</v>
      </c>
      <c r="E453" s="3" t="s">
        <v>536</v>
      </c>
      <c r="F453" s="15"/>
      <c r="G453" s="16"/>
      <c r="H453" s="15"/>
      <c r="I453" s="3" t="s">
        <v>817</v>
      </c>
      <c r="J453" s="3"/>
      <c r="K453" s="3"/>
      <c r="L453" s="3"/>
      <c r="M453" s="2"/>
      <c r="N453" s="4"/>
      <c r="O453" s="27"/>
      <c r="P453" s="30"/>
      <c r="Q453" s="30"/>
      <c r="R453" s="30"/>
      <c r="S453" s="33"/>
    </row>
    <row r="454" spans="1:19" ht="15.75" x14ac:dyDescent="0.25">
      <c r="A454" s="22"/>
      <c r="B454" s="25"/>
      <c r="C454" s="17"/>
      <c r="D454" s="9">
        <v>7674006</v>
      </c>
      <c r="E454" s="3"/>
      <c r="F454" s="18"/>
      <c r="G454" s="19"/>
      <c r="H454" s="18"/>
      <c r="I454" s="3"/>
      <c r="J454" s="3"/>
      <c r="K454" s="3"/>
      <c r="L454" s="3"/>
      <c r="M454" s="2"/>
      <c r="N454" s="4"/>
      <c r="O454" s="28"/>
      <c r="P454" s="31"/>
      <c r="Q454" s="31"/>
      <c r="R454" s="31"/>
      <c r="S454" s="34"/>
    </row>
    <row r="455" spans="1:19" ht="33" x14ac:dyDescent="0.25">
      <c r="A455" s="20" t="s">
        <v>818</v>
      </c>
      <c r="B455" s="23" t="s">
        <v>1</v>
      </c>
      <c r="C455" s="11" t="s">
        <v>819</v>
      </c>
      <c r="D455" s="7" t="s">
        <v>390</v>
      </c>
      <c r="E455" s="2">
        <v>44972</v>
      </c>
      <c r="F455" s="12" t="s">
        <v>470</v>
      </c>
      <c r="G455" s="13">
        <v>1</v>
      </c>
      <c r="H455" s="12" t="s">
        <v>820</v>
      </c>
      <c r="I455" s="3" t="s">
        <v>820</v>
      </c>
      <c r="J455" s="3"/>
      <c r="K455" s="3"/>
      <c r="L455" s="3"/>
      <c r="M455" s="2"/>
      <c r="N455" s="4"/>
      <c r="O455" s="26">
        <f t="shared" ref="O455" si="391">LEFT(I455,LEN(I455)-6)*1.35</f>
        <v>319.95000000000005</v>
      </c>
      <c r="P455" s="29">
        <f t="shared" ref="P455" si="392">ROUNDUP(O455,-1)</f>
        <v>320</v>
      </c>
      <c r="Q455" s="29">
        <v>0</v>
      </c>
      <c r="R455" s="29">
        <f t="shared" ref="R455" si="393">P455-Q455-S455</f>
        <v>0</v>
      </c>
      <c r="S455" s="32">
        <v>320</v>
      </c>
    </row>
    <row r="456" spans="1:19" ht="60.75" x14ac:dyDescent="0.25">
      <c r="A456" s="21"/>
      <c r="B456" s="24"/>
      <c r="C456" s="14">
        <v>44971</v>
      </c>
      <c r="D456" s="8" t="s">
        <v>256</v>
      </c>
      <c r="E456" s="3" t="s">
        <v>479</v>
      </c>
      <c r="F456" s="15"/>
      <c r="G456" s="16"/>
      <c r="H456" s="15"/>
      <c r="I456" s="3" t="s">
        <v>821</v>
      </c>
      <c r="J456" s="3"/>
      <c r="K456" s="3"/>
      <c r="L456" s="3"/>
      <c r="M456" s="2"/>
      <c r="N456" s="4"/>
      <c r="O456" s="27"/>
      <c r="P456" s="30"/>
      <c r="Q456" s="30"/>
      <c r="R456" s="30"/>
      <c r="S456" s="33"/>
    </row>
    <row r="457" spans="1:19" ht="15.75" x14ac:dyDescent="0.25">
      <c r="A457" s="22"/>
      <c r="B457" s="25"/>
      <c r="C457" s="17"/>
      <c r="D457" s="9" t="s">
        <v>822</v>
      </c>
      <c r="E457" s="3"/>
      <c r="F457" s="18"/>
      <c r="G457" s="19"/>
      <c r="H457" s="18"/>
      <c r="I457" s="3"/>
      <c r="J457" s="3"/>
      <c r="K457" s="3"/>
      <c r="L457" s="3"/>
      <c r="M457" s="2"/>
      <c r="N457" s="4"/>
      <c r="O457" s="28"/>
      <c r="P457" s="31"/>
      <c r="Q457" s="31"/>
      <c r="R457" s="31"/>
      <c r="S457" s="34"/>
    </row>
    <row r="458" spans="1:19" ht="33" x14ac:dyDescent="0.25">
      <c r="A458" s="20" t="s">
        <v>818</v>
      </c>
      <c r="B458" s="23" t="s">
        <v>1</v>
      </c>
      <c r="C458" s="11" t="s">
        <v>819</v>
      </c>
      <c r="D458" s="7" t="s">
        <v>390</v>
      </c>
      <c r="E458" s="2">
        <v>44972</v>
      </c>
      <c r="F458" s="12" t="s">
        <v>470</v>
      </c>
      <c r="G458" s="13">
        <v>1</v>
      </c>
      <c r="H458" s="12" t="s">
        <v>820</v>
      </c>
      <c r="I458" s="3" t="s">
        <v>820</v>
      </c>
      <c r="J458" s="3"/>
      <c r="K458" s="3"/>
      <c r="L458" s="3"/>
      <c r="M458" s="2"/>
      <c r="N458" s="4"/>
      <c r="O458" s="26">
        <f t="shared" ref="O458" si="394">LEFT(I458,LEN(I458)-6)*1.35</f>
        <v>319.95000000000005</v>
      </c>
      <c r="P458" s="29">
        <f t="shared" ref="P458" si="395">ROUNDUP(O458,-1)</f>
        <v>320</v>
      </c>
      <c r="Q458" s="29">
        <v>0</v>
      </c>
      <c r="R458" s="29">
        <f t="shared" ref="R458" si="396">P458-Q458-S458</f>
        <v>0</v>
      </c>
      <c r="S458" s="32">
        <v>320</v>
      </c>
    </row>
    <row r="459" spans="1:19" ht="60.75" x14ac:dyDescent="0.25">
      <c r="A459" s="21"/>
      <c r="B459" s="24"/>
      <c r="C459" s="14">
        <v>44971</v>
      </c>
      <c r="D459" s="8" t="s">
        <v>256</v>
      </c>
      <c r="E459" s="3" t="s">
        <v>479</v>
      </c>
      <c r="F459" s="15"/>
      <c r="G459" s="16"/>
      <c r="H459" s="15"/>
      <c r="I459" s="3" t="s">
        <v>821</v>
      </c>
      <c r="J459" s="3"/>
      <c r="K459" s="3"/>
      <c r="L459" s="3"/>
      <c r="M459" s="2"/>
      <c r="N459" s="4"/>
      <c r="O459" s="27"/>
      <c r="P459" s="30"/>
      <c r="Q459" s="30"/>
      <c r="R459" s="30"/>
      <c r="S459" s="33"/>
    </row>
    <row r="460" spans="1:19" ht="15.75" x14ac:dyDescent="0.25">
      <c r="A460" s="22"/>
      <c r="B460" s="25"/>
      <c r="C460" s="17"/>
      <c r="D460" s="9" t="s">
        <v>823</v>
      </c>
      <c r="E460" s="3"/>
      <c r="F460" s="18"/>
      <c r="G460" s="19"/>
      <c r="H460" s="18"/>
      <c r="I460" s="3"/>
      <c r="J460" s="3"/>
      <c r="K460" s="3"/>
      <c r="L460" s="3"/>
      <c r="M460" s="2"/>
      <c r="N460" s="4"/>
      <c r="O460" s="28"/>
      <c r="P460" s="31"/>
      <c r="Q460" s="31"/>
      <c r="R460" s="31"/>
      <c r="S460" s="34"/>
    </row>
    <row r="461" spans="1:19" ht="45.75" x14ac:dyDescent="0.25">
      <c r="A461" s="20" t="s">
        <v>818</v>
      </c>
      <c r="B461" s="23" t="s">
        <v>824</v>
      </c>
      <c r="C461" s="11" t="s">
        <v>819</v>
      </c>
      <c r="D461" s="7" t="s">
        <v>788</v>
      </c>
      <c r="E461" s="2">
        <v>44972</v>
      </c>
      <c r="F461" s="12" t="s">
        <v>470</v>
      </c>
      <c r="G461" s="13">
        <v>2</v>
      </c>
      <c r="H461" s="12" t="s">
        <v>825</v>
      </c>
      <c r="I461" s="3" t="s">
        <v>826</v>
      </c>
      <c r="J461" s="3"/>
      <c r="K461" s="3"/>
      <c r="L461" s="3"/>
      <c r="M461" s="2"/>
      <c r="N461" s="4"/>
      <c r="O461" s="26">
        <f t="shared" ref="O461" si="397">LEFT(I461,LEN(I461)-6)*1.35</f>
        <v>5472.9000000000005</v>
      </c>
      <c r="P461" s="29">
        <f t="shared" ref="P461" si="398">ROUNDUP(O461,-1)</f>
        <v>5480</v>
      </c>
      <c r="Q461" s="29">
        <v>0</v>
      </c>
      <c r="R461" s="29">
        <f t="shared" ref="R461" si="399">P461-Q461-S461</f>
        <v>0</v>
      </c>
      <c r="S461" s="32">
        <v>5480</v>
      </c>
    </row>
    <row r="462" spans="1:19" ht="60.75" x14ac:dyDescent="0.25">
      <c r="A462" s="21"/>
      <c r="B462" s="24"/>
      <c r="C462" s="14">
        <v>44971</v>
      </c>
      <c r="D462" s="8" t="s">
        <v>256</v>
      </c>
      <c r="E462" s="3" t="s">
        <v>479</v>
      </c>
      <c r="F462" s="15"/>
      <c r="G462" s="16"/>
      <c r="H462" s="15"/>
      <c r="I462" s="3" t="s">
        <v>827</v>
      </c>
      <c r="J462" s="3"/>
      <c r="K462" s="3"/>
      <c r="L462" s="3"/>
      <c r="M462" s="2"/>
      <c r="N462" s="4"/>
      <c r="O462" s="27"/>
      <c r="P462" s="30"/>
      <c r="Q462" s="30"/>
      <c r="R462" s="30"/>
      <c r="S462" s="33"/>
    </row>
    <row r="463" spans="1:19" ht="15.75" x14ac:dyDescent="0.25">
      <c r="A463" s="22"/>
      <c r="B463" s="25"/>
      <c r="C463" s="17"/>
      <c r="D463" s="9" t="s">
        <v>828</v>
      </c>
      <c r="E463" s="3"/>
      <c r="F463" s="18"/>
      <c r="G463" s="19"/>
      <c r="H463" s="18"/>
      <c r="I463" s="3"/>
      <c r="J463" s="3"/>
      <c r="K463" s="3"/>
      <c r="L463" s="3"/>
      <c r="M463" s="2"/>
      <c r="N463" s="4"/>
      <c r="O463" s="28"/>
      <c r="P463" s="31"/>
      <c r="Q463" s="31"/>
      <c r="R463" s="31"/>
      <c r="S463" s="34"/>
    </row>
    <row r="464" spans="1:19" ht="45.75" x14ac:dyDescent="0.25">
      <c r="A464" s="20" t="s">
        <v>829</v>
      </c>
      <c r="B464" s="23" t="s">
        <v>1</v>
      </c>
      <c r="C464" s="11" t="s">
        <v>830</v>
      </c>
      <c r="D464" s="7" t="s">
        <v>151</v>
      </c>
      <c r="E464" s="2" t="s">
        <v>526</v>
      </c>
      <c r="F464" s="12" t="s">
        <v>527</v>
      </c>
      <c r="G464" s="13">
        <v>2</v>
      </c>
      <c r="H464" s="12" t="s">
        <v>831</v>
      </c>
      <c r="I464" s="3" t="s">
        <v>832</v>
      </c>
      <c r="J464" s="3"/>
      <c r="K464" s="3"/>
      <c r="L464" s="3"/>
      <c r="M464" s="2"/>
      <c r="N464" s="4"/>
      <c r="O464" s="26">
        <f t="shared" ref="O464" si="400">LEFT(I464,LEN(I464)-6)*1.35</f>
        <v>1533.6000000000001</v>
      </c>
      <c r="P464" s="29">
        <f t="shared" ref="P464" si="401">ROUNDUP(O464,-1)</f>
        <v>1540</v>
      </c>
      <c r="Q464" s="29">
        <v>0</v>
      </c>
      <c r="R464" s="29">
        <f t="shared" ref="R464" si="402">P464-Q464-S464</f>
        <v>0</v>
      </c>
      <c r="S464" s="32">
        <v>1540</v>
      </c>
    </row>
    <row r="465" spans="1:19" ht="60.75" x14ac:dyDescent="0.25">
      <c r="A465" s="21"/>
      <c r="B465" s="24"/>
      <c r="C465" s="14">
        <v>44968</v>
      </c>
      <c r="D465" s="8" t="s">
        <v>12</v>
      </c>
      <c r="E465" s="3" t="s">
        <v>833</v>
      </c>
      <c r="F465" s="15"/>
      <c r="G465" s="16"/>
      <c r="H465" s="15"/>
      <c r="I465" s="3" t="s">
        <v>834</v>
      </c>
      <c r="J465" s="3"/>
      <c r="K465" s="3"/>
      <c r="L465" s="3"/>
      <c r="M465" s="2"/>
      <c r="N465" s="4"/>
      <c r="O465" s="27"/>
      <c r="P465" s="30"/>
      <c r="Q465" s="30"/>
      <c r="R465" s="30"/>
      <c r="S465" s="33"/>
    </row>
    <row r="466" spans="1:19" ht="45.75" x14ac:dyDescent="0.25">
      <c r="A466" s="22"/>
      <c r="B466" s="25"/>
      <c r="C466" s="17"/>
      <c r="D466" s="9" t="s">
        <v>835</v>
      </c>
      <c r="E466" s="3" t="s">
        <v>495</v>
      </c>
      <c r="F466" s="18"/>
      <c r="G466" s="19"/>
      <c r="H466" s="18"/>
      <c r="I466" s="3"/>
      <c r="J466" s="3"/>
      <c r="K466" s="3"/>
      <c r="L466" s="3"/>
      <c r="M466" s="2"/>
      <c r="N466" s="4"/>
      <c r="O466" s="28"/>
      <c r="P466" s="31"/>
      <c r="Q466" s="31"/>
      <c r="R466" s="31"/>
      <c r="S466" s="34"/>
    </row>
    <row r="467" spans="1:19" ht="33" x14ac:dyDescent="0.25">
      <c r="A467" s="20" t="s">
        <v>829</v>
      </c>
      <c r="B467" s="23" t="s">
        <v>1</v>
      </c>
      <c r="C467" s="11" t="s">
        <v>830</v>
      </c>
      <c r="D467" s="7" t="s">
        <v>390</v>
      </c>
      <c r="E467" s="2" t="s">
        <v>526</v>
      </c>
      <c r="F467" s="12" t="s">
        <v>527</v>
      </c>
      <c r="G467" s="13">
        <v>2</v>
      </c>
      <c r="H467" s="12" t="s">
        <v>836</v>
      </c>
      <c r="I467" s="3" t="s">
        <v>837</v>
      </c>
      <c r="J467" s="3"/>
      <c r="K467" s="3"/>
      <c r="L467" s="3"/>
      <c r="M467" s="2"/>
      <c r="N467" s="4"/>
      <c r="O467" s="26">
        <f t="shared" ref="O467" si="403">LEFT(I467,LEN(I467)-6)*1.35</f>
        <v>395.55</v>
      </c>
      <c r="P467" s="29">
        <f t="shared" ref="P467" si="404">ROUNDUP(O467,-1)</f>
        <v>400</v>
      </c>
      <c r="Q467" s="29">
        <v>0</v>
      </c>
      <c r="R467" s="29">
        <f t="shared" ref="R467" si="405">P467-Q467-S467</f>
        <v>0</v>
      </c>
      <c r="S467" s="32">
        <v>400</v>
      </c>
    </row>
    <row r="468" spans="1:19" ht="60.75" x14ac:dyDescent="0.25">
      <c r="A468" s="21"/>
      <c r="B468" s="24"/>
      <c r="C468" s="14">
        <v>44968</v>
      </c>
      <c r="D468" s="8" t="s">
        <v>12</v>
      </c>
      <c r="E468" s="3" t="s">
        <v>833</v>
      </c>
      <c r="F468" s="15"/>
      <c r="G468" s="16"/>
      <c r="H468" s="15"/>
      <c r="I468" s="3" t="s">
        <v>838</v>
      </c>
      <c r="J468" s="3"/>
      <c r="K468" s="3"/>
      <c r="L468" s="3"/>
      <c r="M468" s="2"/>
      <c r="N468" s="4"/>
      <c r="O468" s="27"/>
      <c r="P468" s="30"/>
      <c r="Q468" s="30"/>
      <c r="R468" s="30"/>
      <c r="S468" s="33"/>
    </row>
    <row r="469" spans="1:19" ht="60.75" x14ac:dyDescent="0.25">
      <c r="A469" s="22"/>
      <c r="B469" s="25"/>
      <c r="C469" s="17"/>
      <c r="D469" s="9" t="s">
        <v>839</v>
      </c>
      <c r="E469" s="3" t="s">
        <v>479</v>
      </c>
      <c r="F469" s="18"/>
      <c r="G469" s="19"/>
      <c r="H469" s="18"/>
      <c r="I469" s="3"/>
      <c r="J469" s="3"/>
      <c r="K469" s="3"/>
      <c r="L469" s="3"/>
      <c r="M469" s="2"/>
      <c r="N469" s="4"/>
      <c r="O469" s="28"/>
      <c r="P469" s="31"/>
      <c r="Q469" s="31"/>
      <c r="R469" s="31"/>
      <c r="S469" s="34"/>
    </row>
    <row r="470" spans="1:19" ht="33" x14ac:dyDescent="0.25">
      <c r="A470" s="20" t="s">
        <v>829</v>
      </c>
      <c r="B470" s="23" t="s">
        <v>1</v>
      </c>
      <c r="C470" s="11" t="s">
        <v>830</v>
      </c>
      <c r="D470" s="7" t="s">
        <v>130</v>
      </c>
      <c r="E470" s="2" t="s">
        <v>526</v>
      </c>
      <c r="F470" s="12" t="s">
        <v>527</v>
      </c>
      <c r="G470" s="13">
        <v>1</v>
      </c>
      <c r="H470" s="12" t="s">
        <v>562</v>
      </c>
      <c r="I470" s="3" t="s">
        <v>562</v>
      </c>
      <c r="J470" s="3"/>
      <c r="K470" s="3"/>
      <c r="L470" s="3"/>
      <c r="M470" s="2"/>
      <c r="N470" s="4"/>
      <c r="O470" s="26">
        <f t="shared" ref="O470" si="406">LEFT(I470,LEN(I470)-6)*1.35</f>
        <v>449.55</v>
      </c>
      <c r="P470" s="29">
        <f t="shared" ref="P470" si="407">ROUNDUP(O470,-1)</f>
        <v>450</v>
      </c>
      <c r="Q470" s="29">
        <v>0</v>
      </c>
      <c r="R470" s="29">
        <f t="shared" ref="R470" si="408">P470-Q470-S470</f>
        <v>0</v>
      </c>
      <c r="S470" s="32">
        <v>450</v>
      </c>
    </row>
    <row r="471" spans="1:19" ht="60.75" x14ac:dyDescent="0.25">
      <c r="A471" s="21"/>
      <c r="B471" s="24"/>
      <c r="C471" s="14">
        <v>44968</v>
      </c>
      <c r="D471" s="8" t="s">
        <v>12</v>
      </c>
      <c r="E471" s="3" t="s">
        <v>840</v>
      </c>
      <c r="F471" s="15"/>
      <c r="G471" s="16"/>
      <c r="H471" s="15"/>
      <c r="I471" s="3" t="s">
        <v>841</v>
      </c>
      <c r="J471" s="3"/>
      <c r="K471" s="3"/>
      <c r="L471" s="3"/>
      <c r="M471" s="2"/>
      <c r="N471" s="4"/>
      <c r="O471" s="27"/>
      <c r="P471" s="30"/>
      <c r="Q471" s="30"/>
      <c r="R471" s="30"/>
      <c r="S471" s="33"/>
    </row>
    <row r="472" spans="1:19" ht="409.6" x14ac:dyDescent="0.25">
      <c r="A472" s="22"/>
      <c r="B472" s="25"/>
      <c r="C472" s="17"/>
      <c r="D472" s="9" t="s">
        <v>564</v>
      </c>
      <c r="E472" s="3" t="s">
        <v>473</v>
      </c>
      <c r="F472" s="18"/>
      <c r="G472" s="19"/>
      <c r="H472" s="18"/>
      <c r="I472" s="3"/>
      <c r="J472" s="3"/>
      <c r="K472" s="3"/>
      <c r="L472" s="3"/>
      <c r="M472" s="2"/>
      <c r="N472" s="4"/>
      <c r="O472" s="28"/>
      <c r="P472" s="31"/>
      <c r="Q472" s="31"/>
      <c r="R472" s="31"/>
      <c r="S472" s="34"/>
    </row>
    <row r="473" spans="1:19" ht="33" x14ac:dyDescent="0.25">
      <c r="A473" s="20" t="s">
        <v>842</v>
      </c>
      <c r="B473" s="23" t="s">
        <v>1</v>
      </c>
      <c r="C473" s="11" t="s">
        <v>843</v>
      </c>
      <c r="D473" s="7" t="s">
        <v>96</v>
      </c>
      <c r="E473" s="2" t="s">
        <v>526</v>
      </c>
      <c r="F473" s="12" t="s">
        <v>527</v>
      </c>
      <c r="G473" s="13">
        <v>1</v>
      </c>
      <c r="H473" s="12" t="s">
        <v>844</v>
      </c>
      <c r="I473" s="3" t="s">
        <v>844</v>
      </c>
      <c r="J473" s="3"/>
      <c r="K473" s="3"/>
      <c r="L473" s="3"/>
      <c r="M473" s="2"/>
      <c r="N473" s="4"/>
      <c r="O473" s="26">
        <f t="shared" ref="O473" si="409">LEFT(I473,LEN(I473)-6)*1.35</f>
        <v>6.75</v>
      </c>
      <c r="P473" s="29">
        <v>7500</v>
      </c>
      <c r="Q473" s="29">
        <v>0</v>
      </c>
      <c r="R473" s="29">
        <f t="shared" ref="R473" si="410">P473-Q473-S473</f>
        <v>0</v>
      </c>
      <c r="S473" s="32">
        <v>7500</v>
      </c>
    </row>
    <row r="474" spans="1:19" ht="60.75" x14ac:dyDescent="0.25">
      <c r="A474" s="21"/>
      <c r="B474" s="24"/>
      <c r="C474" s="14">
        <v>44970</v>
      </c>
      <c r="D474" s="8" t="s">
        <v>98</v>
      </c>
      <c r="E474" s="3" t="s">
        <v>845</v>
      </c>
      <c r="F474" s="15"/>
      <c r="G474" s="16"/>
      <c r="H474" s="15"/>
      <c r="I474" s="3" t="s">
        <v>846</v>
      </c>
      <c r="J474" s="3"/>
      <c r="K474" s="3"/>
      <c r="L474" s="3"/>
      <c r="M474" s="2"/>
      <c r="N474" s="4"/>
      <c r="O474" s="27"/>
      <c r="P474" s="30"/>
      <c r="Q474" s="30"/>
      <c r="R474" s="30"/>
      <c r="S474" s="33"/>
    </row>
    <row r="475" spans="1:19" ht="60.75" x14ac:dyDescent="0.25">
      <c r="A475" s="22"/>
      <c r="B475" s="25"/>
      <c r="C475" s="17"/>
      <c r="D475" s="9" t="s">
        <v>847</v>
      </c>
      <c r="E475" s="3" t="s">
        <v>537</v>
      </c>
      <c r="F475" s="18"/>
      <c r="G475" s="19"/>
      <c r="H475" s="18"/>
      <c r="I475" s="3"/>
      <c r="J475" s="3"/>
      <c r="K475" s="3"/>
      <c r="L475" s="3"/>
      <c r="M475" s="2"/>
      <c r="N475" s="4"/>
      <c r="O475" s="28"/>
      <c r="P475" s="31"/>
      <c r="Q475" s="31"/>
      <c r="R475" s="31"/>
      <c r="S475" s="34"/>
    </row>
    <row r="476" spans="1:19" ht="45.75" x14ac:dyDescent="0.25">
      <c r="A476" s="20" t="s">
        <v>684</v>
      </c>
      <c r="B476" s="23" t="s">
        <v>1</v>
      </c>
      <c r="C476" s="11" t="s">
        <v>848</v>
      </c>
      <c r="D476" s="7" t="s">
        <v>357</v>
      </c>
      <c r="E476" s="2" t="s">
        <v>526</v>
      </c>
      <c r="F476" s="12" t="s">
        <v>527</v>
      </c>
      <c r="G476" s="13">
        <v>1</v>
      </c>
      <c r="H476" s="12" t="s">
        <v>849</v>
      </c>
      <c r="I476" s="3" t="s">
        <v>849</v>
      </c>
      <c r="J476" s="3"/>
      <c r="K476" s="3"/>
      <c r="L476" s="3"/>
      <c r="M476" s="2"/>
      <c r="N476" s="4"/>
      <c r="O476" s="26">
        <f t="shared" ref="O476" si="411">LEFT(I476,LEN(I476)-6)*1.35</f>
        <v>1370.25</v>
      </c>
      <c r="P476" s="29">
        <f t="shared" ref="P476" si="412">ROUNDUP(O476,-1)</f>
        <v>1380</v>
      </c>
      <c r="Q476" s="29">
        <v>0</v>
      </c>
      <c r="R476" s="29">
        <f t="shared" ref="R476" si="413">P476-Q476-S476</f>
        <v>0</v>
      </c>
      <c r="S476" s="32">
        <v>1380</v>
      </c>
    </row>
    <row r="477" spans="1:19" ht="60.75" x14ac:dyDescent="0.25">
      <c r="A477" s="21"/>
      <c r="B477" s="24"/>
      <c r="C477" s="14">
        <v>44968</v>
      </c>
      <c r="D477" s="8" t="s">
        <v>98</v>
      </c>
      <c r="E477" s="3" t="s">
        <v>845</v>
      </c>
      <c r="F477" s="15"/>
      <c r="G477" s="16"/>
      <c r="H477" s="15"/>
      <c r="I477" s="3" t="s">
        <v>850</v>
      </c>
      <c r="J477" s="3"/>
      <c r="K477" s="3"/>
      <c r="L477" s="3"/>
      <c r="M477" s="2"/>
      <c r="N477" s="4"/>
      <c r="O477" s="27"/>
      <c r="P477" s="30"/>
      <c r="Q477" s="30"/>
      <c r="R477" s="30"/>
      <c r="S477" s="33"/>
    </row>
    <row r="478" spans="1:19" ht="15.75" x14ac:dyDescent="0.25">
      <c r="A478" s="22"/>
      <c r="B478" s="25"/>
      <c r="C478" s="17"/>
      <c r="D478" s="9" t="s">
        <v>851</v>
      </c>
      <c r="E478" s="3" t="s">
        <v>485</v>
      </c>
      <c r="F478" s="18"/>
      <c r="G478" s="19"/>
      <c r="H478" s="18"/>
      <c r="I478" s="3"/>
      <c r="J478" s="3"/>
      <c r="K478" s="3"/>
      <c r="L478" s="3"/>
      <c r="M478" s="2"/>
      <c r="N478" s="4"/>
      <c r="O478" s="28"/>
      <c r="P478" s="31"/>
      <c r="Q478" s="31"/>
      <c r="R478" s="31"/>
      <c r="S478" s="34"/>
    </row>
    <row r="479" spans="1:19" ht="33" x14ac:dyDescent="0.25">
      <c r="A479" s="20" t="s">
        <v>852</v>
      </c>
      <c r="B479" s="23" t="s">
        <v>1</v>
      </c>
      <c r="C479" s="11" t="s">
        <v>853</v>
      </c>
      <c r="D479" s="7" t="s">
        <v>327</v>
      </c>
      <c r="E479" s="2">
        <v>44974</v>
      </c>
      <c r="F479" s="12" t="s">
        <v>470</v>
      </c>
      <c r="G479" s="13">
        <v>1</v>
      </c>
      <c r="H479" s="12" t="s">
        <v>854</v>
      </c>
      <c r="I479" s="3" t="s">
        <v>854</v>
      </c>
      <c r="J479" s="3"/>
      <c r="K479" s="3"/>
      <c r="L479" s="3"/>
      <c r="M479" s="2"/>
      <c r="N479" s="4"/>
      <c r="O479" s="26">
        <f t="shared" ref="O479" si="414">LEFT(I479,LEN(I479)-6)*1.35</f>
        <v>594</v>
      </c>
      <c r="P479" s="29">
        <f t="shared" ref="P479" si="415">ROUNDUP(O479,-1)</f>
        <v>600</v>
      </c>
      <c r="Q479" s="29">
        <v>0</v>
      </c>
      <c r="R479" s="29">
        <f t="shared" ref="R479" si="416">P479-Q479-S479</f>
        <v>0</v>
      </c>
      <c r="S479" s="32">
        <v>600</v>
      </c>
    </row>
    <row r="480" spans="1:19" ht="60.75" x14ac:dyDescent="0.25">
      <c r="A480" s="21"/>
      <c r="B480" s="24"/>
      <c r="C480" s="14">
        <v>44973</v>
      </c>
      <c r="D480" s="8" t="s">
        <v>332</v>
      </c>
      <c r="E480" s="3" t="s">
        <v>479</v>
      </c>
      <c r="F480" s="15"/>
      <c r="G480" s="16"/>
      <c r="H480" s="15"/>
      <c r="I480" s="3" t="s">
        <v>855</v>
      </c>
      <c r="J480" s="3"/>
      <c r="K480" s="3"/>
      <c r="L480" s="3"/>
      <c r="M480" s="2"/>
      <c r="N480" s="4"/>
      <c r="O480" s="27"/>
      <c r="P480" s="30"/>
      <c r="Q480" s="30"/>
      <c r="R480" s="30"/>
      <c r="S480" s="33"/>
    </row>
    <row r="481" spans="1:19" ht="15.75" x14ac:dyDescent="0.25">
      <c r="A481" s="22"/>
      <c r="B481" s="25"/>
      <c r="C481" s="17"/>
      <c r="D481" s="9">
        <v>70551</v>
      </c>
      <c r="E481" s="3"/>
      <c r="F481" s="18"/>
      <c r="G481" s="19"/>
      <c r="H481" s="18"/>
      <c r="I481" s="3"/>
      <c r="J481" s="3"/>
      <c r="K481" s="3"/>
      <c r="L481" s="3"/>
      <c r="M481" s="2"/>
      <c r="N481" s="4"/>
      <c r="O481" s="28"/>
      <c r="P481" s="31"/>
      <c r="Q481" s="31"/>
      <c r="R481" s="31"/>
      <c r="S481" s="34"/>
    </row>
    <row r="482" spans="1:19" ht="33" x14ac:dyDescent="0.25">
      <c r="A482" s="20" t="s">
        <v>616</v>
      </c>
      <c r="B482" s="23" t="s">
        <v>1</v>
      </c>
      <c r="C482" s="11" t="s">
        <v>856</v>
      </c>
      <c r="D482" s="7" t="s">
        <v>857</v>
      </c>
      <c r="E482" s="2">
        <v>44977</v>
      </c>
      <c r="F482" s="12" t="s">
        <v>470</v>
      </c>
      <c r="G482" s="13">
        <v>1</v>
      </c>
      <c r="H482" s="12" t="s">
        <v>858</v>
      </c>
      <c r="I482" s="3" t="s">
        <v>858</v>
      </c>
      <c r="J482" s="3"/>
      <c r="K482" s="3"/>
      <c r="L482" s="3"/>
      <c r="M482" s="2"/>
      <c r="N482" s="4"/>
      <c r="O482" s="26">
        <f t="shared" ref="O482" si="417">LEFT(I482,LEN(I482)-6)*1.35</f>
        <v>43.2</v>
      </c>
      <c r="P482" s="29">
        <f t="shared" ref="P482" si="418">ROUNDUP(O482,-1)</f>
        <v>50</v>
      </c>
      <c r="Q482" s="29">
        <v>0</v>
      </c>
      <c r="R482" s="29">
        <f t="shared" ref="R482" si="419">P482-Q482-S482</f>
        <v>0</v>
      </c>
      <c r="S482" s="32">
        <v>50</v>
      </c>
    </row>
    <row r="483" spans="1:19" ht="30.75" x14ac:dyDescent="0.25">
      <c r="A483" s="21"/>
      <c r="B483" s="24"/>
      <c r="C483" s="14">
        <v>44973</v>
      </c>
      <c r="D483" s="8" t="s">
        <v>431</v>
      </c>
      <c r="E483" s="3" t="s">
        <v>859</v>
      </c>
      <c r="F483" s="15"/>
      <c r="G483" s="16"/>
      <c r="H483" s="15"/>
      <c r="I483" s="3" t="s">
        <v>860</v>
      </c>
      <c r="J483" s="3"/>
      <c r="K483" s="3"/>
      <c r="L483" s="3"/>
      <c r="M483" s="2"/>
      <c r="N483" s="4"/>
      <c r="O483" s="27"/>
      <c r="P483" s="30"/>
      <c r="Q483" s="30"/>
      <c r="R483" s="30"/>
      <c r="S483" s="33"/>
    </row>
    <row r="484" spans="1:19" ht="15.75" x14ac:dyDescent="0.25">
      <c r="A484" s="22"/>
      <c r="B484" s="25"/>
      <c r="C484" s="17"/>
      <c r="D484" s="9" t="s">
        <v>861</v>
      </c>
      <c r="E484" s="3"/>
      <c r="F484" s="18"/>
      <c r="G484" s="19"/>
      <c r="H484" s="18"/>
      <c r="I484" s="3"/>
      <c r="J484" s="3"/>
      <c r="K484" s="3"/>
      <c r="L484" s="3"/>
      <c r="M484" s="2"/>
      <c r="N484" s="4"/>
      <c r="O484" s="28"/>
      <c r="P484" s="31"/>
      <c r="Q484" s="31"/>
      <c r="R484" s="31"/>
      <c r="S484" s="34"/>
    </row>
    <row r="485" spans="1:19" ht="33" x14ac:dyDescent="0.25">
      <c r="A485" s="20" t="s">
        <v>616</v>
      </c>
      <c r="B485" s="23" t="s">
        <v>1</v>
      </c>
      <c r="C485" s="11" t="s">
        <v>856</v>
      </c>
      <c r="D485" s="7" t="s">
        <v>862</v>
      </c>
      <c r="E485" s="2">
        <v>44977</v>
      </c>
      <c r="F485" s="12" t="s">
        <v>470</v>
      </c>
      <c r="G485" s="13">
        <v>1</v>
      </c>
      <c r="H485" s="12" t="s">
        <v>863</v>
      </c>
      <c r="I485" s="3" t="s">
        <v>863</v>
      </c>
      <c r="J485" s="3"/>
      <c r="K485" s="3"/>
      <c r="L485" s="3"/>
      <c r="M485" s="2"/>
      <c r="N485" s="4"/>
      <c r="O485" s="26">
        <f t="shared" ref="O485" si="420">LEFT(I485,LEN(I485)-6)*1.35</f>
        <v>198.45000000000002</v>
      </c>
      <c r="P485" s="29">
        <f t="shared" ref="P485" si="421">ROUNDUP(O485,-1)</f>
        <v>200</v>
      </c>
      <c r="Q485" s="29">
        <v>0</v>
      </c>
      <c r="R485" s="29">
        <f t="shared" ref="R485" si="422">P485-Q485-S485</f>
        <v>0</v>
      </c>
      <c r="S485" s="32">
        <v>200</v>
      </c>
    </row>
    <row r="486" spans="1:19" ht="45.75" x14ac:dyDescent="0.25">
      <c r="A486" s="21"/>
      <c r="B486" s="24"/>
      <c r="C486" s="14">
        <v>44973</v>
      </c>
      <c r="D486" s="8" t="s">
        <v>431</v>
      </c>
      <c r="E486" s="3" t="s">
        <v>477</v>
      </c>
      <c r="F486" s="15"/>
      <c r="G486" s="16"/>
      <c r="H486" s="15"/>
      <c r="I486" s="3" t="s">
        <v>864</v>
      </c>
      <c r="J486" s="3"/>
      <c r="K486" s="3"/>
      <c r="L486" s="3"/>
      <c r="M486" s="2"/>
      <c r="N486" s="4"/>
      <c r="O486" s="27"/>
      <c r="P486" s="30"/>
      <c r="Q486" s="30"/>
      <c r="R486" s="30"/>
      <c r="S486" s="33"/>
    </row>
    <row r="487" spans="1:19" ht="15.75" x14ac:dyDescent="0.25">
      <c r="A487" s="22"/>
      <c r="B487" s="25"/>
      <c r="C487" s="17"/>
      <c r="D487" s="9" t="s">
        <v>865</v>
      </c>
      <c r="E487" s="3"/>
      <c r="F487" s="18"/>
      <c r="G487" s="19"/>
      <c r="H487" s="18"/>
      <c r="I487" s="3"/>
      <c r="J487" s="3"/>
      <c r="K487" s="3"/>
      <c r="L487" s="3"/>
      <c r="M487" s="2"/>
      <c r="N487" s="4"/>
      <c r="O487" s="28"/>
      <c r="P487" s="31"/>
      <c r="Q487" s="31"/>
      <c r="R487" s="31"/>
      <c r="S487" s="34"/>
    </row>
  </sheetData>
  <mergeCells count="1138">
    <mergeCell ref="P287:P289"/>
    <mergeCell ref="Q287:Q289"/>
    <mergeCell ref="R287:R289"/>
    <mergeCell ref="S281:S283"/>
    <mergeCell ref="A284:A286"/>
    <mergeCell ref="B284:B286"/>
    <mergeCell ref="O284:O286"/>
    <mergeCell ref="P284:P286"/>
    <mergeCell ref="Q284:Q286"/>
    <mergeCell ref="R284:R286"/>
    <mergeCell ref="S284:S286"/>
    <mergeCell ref="A281:A283"/>
    <mergeCell ref="B281:B283"/>
    <mergeCell ref="O281:O283"/>
    <mergeCell ref="P281:P283"/>
    <mergeCell ref="Q281:Q283"/>
    <mergeCell ref="R281:R283"/>
    <mergeCell ref="S293:S295"/>
    <mergeCell ref="A293:A295"/>
    <mergeCell ref="B293:B295"/>
    <mergeCell ref="O293:O295"/>
    <mergeCell ref="P293:P295"/>
    <mergeCell ref="Q293:Q295"/>
    <mergeCell ref="R293:R295"/>
    <mergeCell ref="S287:S289"/>
    <mergeCell ref="A290:A292"/>
    <mergeCell ref="B290:B292"/>
    <mergeCell ref="O290:O292"/>
    <mergeCell ref="P290:P292"/>
    <mergeCell ref="Q290:Q292"/>
    <mergeCell ref="R290:R292"/>
    <mergeCell ref="S290:S292"/>
    <mergeCell ref="A287:A289"/>
    <mergeCell ref="B287:B289"/>
    <mergeCell ref="O287:O289"/>
    <mergeCell ref="S269:S271"/>
    <mergeCell ref="A272:A274"/>
    <mergeCell ref="B272:B274"/>
    <mergeCell ref="O272:O274"/>
    <mergeCell ref="P272:P274"/>
    <mergeCell ref="Q272:Q274"/>
    <mergeCell ref="R272:R274"/>
    <mergeCell ref="S272:S274"/>
    <mergeCell ref="A269:A271"/>
    <mergeCell ref="B269:B271"/>
    <mergeCell ref="O269:O271"/>
    <mergeCell ref="P269:P271"/>
    <mergeCell ref="Q269:Q271"/>
    <mergeCell ref="R269:R271"/>
    <mergeCell ref="S275:S277"/>
    <mergeCell ref="A278:A280"/>
    <mergeCell ref="B278:B280"/>
    <mergeCell ref="O278:O280"/>
    <mergeCell ref="P278:P280"/>
    <mergeCell ref="Q278:Q280"/>
    <mergeCell ref="R278:R280"/>
    <mergeCell ref="S278:S280"/>
    <mergeCell ref="A275:A277"/>
    <mergeCell ref="B275:B277"/>
    <mergeCell ref="O275:O277"/>
    <mergeCell ref="P275:P277"/>
    <mergeCell ref="Q275:Q277"/>
    <mergeCell ref="R275:R277"/>
    <mergeCell ref="S257:S259"/>
    <mergeCell ref="A260:A262"/>
    <mergeCell ref="B260:B262"/>
    <mergeCell ref="O260:O262"/>
    <mergeCell ref="P260:P262"/>
    <mergeCell ref="Q260:Q262"/>
    <mergeCell ref="R260:R262"/>
    <mergeCell ref="S260:S262"/>
    <mergeCell ref="A257:A259"/>
    <mergeCell ref="B257:B259"/>
    <mergeCell ref="O257:O259"/>
    <mergeCell ref="P257:P259"/>
    <mergeCell ref="Q257:Q259"/>
    <mergeCell ref="R257:R259"/>
    <mergeCell ref="S263:S265"/>
    <mergeCell ref="A266:A268"/>
    <mergeCell ref="B266:B268"/>
    <mergeCell ref="O266:O268"/>
    <mergeCell ref="P266:P268"/>
    <mergeCell ref="Q266:Q268"/>
    <mergeCell ref="R266:R268"/>
    <mergeCell ref="S266:S268"/>
    <mergeCell ref="A263:A265"/>
    <mergeCell ref="B263:B265"/>
    <mergeCell ref="O263:O265"/>
    <mergeCell ref="P263:P265"/>
    <mergeCell ref="Q263:Q265"/>
    <mergeCell ref="R263:R265"/>
    <mergeCell ref="S245:S247"/>
    <mergeCell ref="A248:A250"/>
    <mergeCell ref="B248:B250"/>
    <mergeCell ref="O248:O250"/>
    <mergeCell ref="P248:P250"/>
    <mergeCell ref="Q248:Q250"/>
    <mergeCell ref="R248:R250"/>
    <mergeCell ref="S248:S250"/>
    <mergeCell ref="A245:A247"/>
    <mergeCell ref="B245:B247"/>
    <mergeCell ref="O245:O247"/>
    <mergeCell ref="P245:P247"/>
    <mergeCell ref="Q245:Q247"/>
    <mergeCell ref="R245:R247"/>
    <mergeCell ref="S251:S253"/>
    <mergeCell ref="A254:A256"/>
    <mergeCell ref="B254:B256"/>
    <mergeCell ref="O254:O256"/>
    <mergeCell ref="P254:P256"/>
    <mergeCell ref="Q254:Q256"/>
    <mergeCell ref="R254:R256"/>
    <mergeCell ref="S254:S256"/>
    <mergeCell ref="A251:A253"/>
    <mergeCell ref="B251:B253"/>
    <mergeCell ref="O251:O253"/>
    <mergeCell ref="P251:P253"/>
    <mergeCell ref="Q251:Q253"/>
    <mergeCell ref="R251:R253"/>
    <mergeCell ref="S233:S235"/>
    <mergeCell ref="A236:A238"/>
    <mergeCell ref="B236:B238"/>
    <mergeCell ref="O236:O238"/>
    <mergeCell ref="P236:P238"/>
    <mergeCell ref="Q236:Q238"/>
    <mergeCell ref="R236:R238"/>
    <mergeCell ref="S236:S238"/>
    <mergeCell ref="A233:A235"/>
    <mergeCell ref="B233:B235"/>
    <mergeCell ref="O233:O235"/>
    <mergeCell ref="P233:P235"/>
    <mergeCell ref="Q233:Q235"/>
    <mergeCell ref="R233:R235"/>
    <mergeCell ref="S239:S241"/>
    <mergeCell ref="A242:A244"/>
    <mergeCell ref="B242:B244"/>
    <mergeCell ref="O242:O244"/>
    <mergeCell ref="P242:P244"/>
    <mergeCell ref="Q242:Q244"/>
    <mergeCell ref="R242:R244"/>
    <mergeCell ref="S242:S244"/>
    <mergeCell ref="A239:A241"/>
    <mergeCell ref="B239:B241"/>
    <mergeCell ref="O239:O241"/>
    <mergeCell ref="P239:P241"/>
    <mergeCell ref="Q239:Q241"/>
    <mergeCell ref="R239:R241"/>
    <mergeCell ref="S221:S223"/>
    <mergeCell ref="A224:A226"/>
    <mergeCell ref="B224:B226"/>
    <mergeCell ref="O224:O226"/>
    <mergeCell ref="P224:P226"/>
    <mergeCell ref="Q224:Q226"/>
    <mergeCell ref="R224:R226"/>
    <mergeCell ref="S224:S226"/>
    <mergeCell ref="A221:A223"/>
    <mergeCell ref="B221:B223"/>
    <mergeCell ref="O221:O223"/>
    <mergeCell ref="P221:P223"/>
    <mergeCell ref="Q221:Q223"/>
    <mergeCell ref="R221:R223"/>
    <mergeCell ref="S227:S229"/>
    <mergeCell ref="A230:A232"/>
    <mergeCell ref="B230:B232"/>
    <mergeCell ref="O230:O232"/>
    <mergeCell ref="P230:P232"/>
    <mergeCell ref="Q230:Q232"/>
    <mergeCell ref="R230:R232"/>
    <mergeCell ref="S230:S232"/>
    <mergeCell ref="A227:A229"/>
    <mergeCell ref="B227:B229"/>
    <mergeCell ref="O227:O229"/>
    <mergeCell ref="P227:P229"/>
    <mergeCell ref="Q227:Q229"/>
    <mergeCell ref="R227:R229"/>
    <mergeCell ref="S209:S211"/>
    <mergeCell ref="A212:A214"/>
    <mergeCell ref="B212:B214"/>
    <mergeCell ref="O212:O214"/>
    <mergeCell ref="P212:P214"/>
    <mergeCell ref="Q212:Q214"/>
    <mergeCell ref="R212:R214"/>
    <mergeCell ref="S212:S214"/>
    <mergeCell ref="A209:A211"/>
    <mergeCell ref="B209:B211"/>
    <mergeCell ref="O209:O211"/>
    <mergeCell ref="P209:P211"/>
    <mergeCell ref="Q209:Q211"/>
    <mergeCell ref="R209:R211"/>
    <mergeCell ref="S215:S217"/>
    <mergeCell ref="A218:A220"/>
    <mergeCell ref="B218:B220"/>
    <mergeCell ref="O218:O220"/>
    <mergeCell ref="P218:P220"/>
    <mergeCell ref="Q218:Q220"/>
    <mergeCell ref="R218:R220"/>
    <mergeCell ref="S218:S220"/>
    <mergeCell ref="A215:A217"/>
    <mergeCell ref="B215:B217"/>
    <mergeCell ref="O215:O217"/>
    <mergeCell ref="P215:P217"/>
    <mergeCell ref="Q215:Q217"/>
    <mergeCell ref="R215:R217"/>
    <mergeCell ref="S197:S199"/>
    <mergeCell ref="A200:A202"/>
    <mergeCell ref="B200:B202"/>
    <mergeCell ref="O200:O202"/>
    <mergeCell ref="P200:P202"/>
    <mergeCell ref="Q200:Q202"/>
    <mergeCell ref="R200:R202"/>
    <mergeCell ref="S200:S202"/>
    <mergeCell ref="A197:A199"/>
    <mergeCell ref="B197:B199"/>
    <mergeCell ref="O197:O199"/>
    <mergeCell ref="P197:P199"/>
    <mergeCell ref="Q197:Q199"/>
    <mergeCell ref="R197:R199"/>
    <mergeCell ref="S203:S205"/>
    <mergeCell ref="A206:A208"/>
    <mergeCell ref="B206:B208"/>
    <mergeCell ref="O206:O208"/>
    <mergeCell ref="P206:P208"/>
    <mergeCell ref="Q206:Q208"/>
    <mergeCell ref="R206:R208"/>
    <mergeCell ref="S206:S208"/>
    <mergeCell ref="A203:A205"/>
    <mergeCell ref="B203:B205"/>
    <mergeCell ref="O203:O205"/>
    <mergeCell ref="P203:P205"/>
    <mergeCell ref="Q203:Q205"/>
    <mergeCell ref="R203:R205"/>
    <mergeCell ref="S185:S187"/>
    <mergeCell ref="A188:A190"/>
    <mergeCell ref="B188:B190"/>
    <mergeCell ref="O188:O190"/>
    <mergeCell ref="P188:P190"/>
    <mergeCell ref="Q188:Q190"/>
    <mergeCell ref="R188:R190"/>
    <mergeCell ref="S188:S190"/>
    <mergeCell ref="A185:A187"/>
    <mergeCell ref="B185:B187"/>
    <mergeCell ref="O185:O187"/>
    <mergeCell ref="P185:P187"/>
    <mergeCell ref="Q185:Q187"/>
    <mergeCell ref="R185:R187"/>
    <mergeCell ref="S191:S193"/>
    <mergeCell ref="A194:A196"/>
    <mergeCell ref="B194:B196"/>
    <mergeCell ref="O194:O196"/>
    <mergeCell ref="P194:P196"/>
    <mergeCell ref="Q194:Q196"/>
    <mergeCell ref="R194:R196"/>
    <mergeCell ref="S194:S196"/>
    <mergeCell ref="A191:A193"/>
    <mergeCell ref="B191:B193"/>
    <mergeCell ref="O191:O193"/>
    <mergeCell ref="P191:P193"/>
    <mergeCell ref="Q191:Q193"/>
    <mergeCell ref="R191:R193"/>
    <mergeCell ref="S173:S175"/>
    <mergeCell ref="A176:A178"/>
    <mergeCell ref="B176:B178"/>
    <mergeCell ref="O176:O178"/>
    <mergeCell ref="P176:P178"/>
    <mergeCell ref="Q176:Q178"/>
    <mergeCell ref="R176:R178"/>
    <mergeCell ref="S176:S178"/>
    <mergeCell ref="A173:A175"/>
    <mergeCell ref="B173:B175"/>
    <mergeCell ref="O173:O175"/>
    <mergeCell ref="P173:P175"/>
    <mergeCell ref="Q173:Q175"/>
    <mergeCell ref="R173:R175"/>
    <mergeCell ref="S179:S181"/>
    <mergeCell ref="A182:A184"/>
    <mergeCell ref="B182:B184"/>
    <mergeCell ref="O182:O184"/>
    <mergeCell ref="P182:P184"/>
    <mergeCell ref="Q182:Q184"/>
    <mergeCell ref="R182:R184"/>
    <mergeCell ref="S182:S184"/>
    <mergeCell ref="A179:A181"/>
    <mergeCell ref="B179:B181"/>
    <mergeCell ref="O179:O181"/>
    <mergeCell ref="P179:P181"/>
    <mergeCell ref="Q179:Q181"/>
    <mergeCell ref="R179:R181"/>
    <mergeCell ref="S161:S163"/>
    <mergeCell ref="A164:A166"/>
    <mergeCell ref="B164:B166"/>
    <mergeCell ref="O164:O166"/>
    <mergeCell ref="P164:P166"/>
    <mergeCell ref="Q164:Q166"/>
    <mergeCell ref="R164:R166"/>
    <mergeCell ref="S164:S166"/>
    <mergeCell ref="A161:A163"/>
    <mergeCell ref="B161:B163"/>
    <mergeCell ref="O161:O163"/>
    <mergeCell ref="P161:P163"/>
    <mergeCell ref="Q161:Q163"/>
    <mergeCell ref="R161:R163"/>
    <mergeCell ref="S167:S169"/>
    <mergeCell ref="A170:A172"/>
    <mergeCell ref="B170:B172"/>
    <mergeCell ref="O170:O172"/>
    <mergeCell ref="P170:P172"/>
    <mergeCell ref="Q170:Q172"/>
    <mergeCell ref="R170:R172"/>
    <mergeCell ref="S170:S172"/>
    <mergeCell ref="A167:A169"/>
    <mergeCell ref="B167:B169"/>
    <mergeCell ref="O167:O169"/>
    <mergeCell ref="P167:P169"/>
    <mergeCell ref="Q167:Q169"/>
    <mergeCell ref="R167:R169"/>
    <mergeCell ref="S149:S151"/>
    <mergeCell ref="A152:A154"/>
    <mergeCell ref="B152:B154"/>
    <mergeCell ref="O152:O154"/>
    <mergeCell ref="P152:P154"/>
    <mergeCell ref="Q152:Q154"/>
    <mergeCell ref="R152:R154"/>
    <mergeCell ref="S152:S154"/>
    <mergeCell ref="A149:A151"/>
    <mergeCell ref="B149:B151"/>
    <mergeCell ref="O149:O151"/>
    <mergeCell ref="P149:P151"/>
    <mergeCell ref="Q149:Q151"/>
    <mergeCell ref="R149:R151"/>
    <mergeCell ref="S155:S157"/>
    <mergeCell ref="A158:A160"/>
    <mergeCell ref="B158:B160"/>
    <mergeCell ref="O158:O160"/>
    <mergeCell ref="P158:P160"/>
    <mergeCell ref="Q158:Q160"/>
    <mergeCell ref="R158:R160"/>
    <mergeCell ref="S158:S160"/>
    <mergeCell ref="A155:A157"/>
    <mergeCell ref="B155:B157"/>
    <mergeCell ref="O155:O157"/>
    <mergeCell ref="P155:P157"/>
    <mergeCell ref="Q155:Q157"/>
    <mergeCell ref="R155:R157"/>
    <mergeCell ref="S137:S139"/>
    <mergeCell ref="A140:A142"/>
    <mergeCell ref="B140:B142"/>
    <mergeCell ref="O140:O142"/>
    <mergeCell ref="P140:P142"/>
    <mergeCell ref="Q140:Q142"/>
    <mergeCell ref="R140:R142"/>
    <mergeCell ref="S140:S142"/>
    <mergeCell ref="A137:A139"/>
    <mergeCell ref="B137:B139"/>
    <mergeCell ref="O137:O139"/>
    <mergeCell ref="P137:P139"/>
    <mergeCell ref="Q137:Q139"/>
    <mergeCell ref="R137:R139"/>
    <mergeCell ref="S143:S145"/>
    <mergeCell ref="A146:A148"/>
    <mergeCell ref="B146:B148"/>
    <mergeCell ref="O146:O148"/>
    <mergeCell ref="P146:P148"/>
    <mergeCell ref="Q146:Q148"/>
    <mergeCell ref="R146:R148"/>
    <mergeCell ref="S146:S148"/>
    <mergeCell ref="A143:A145"/>
    <mergeCell ref="B143:B145"/>
    <mergeCell ref="O143:O145"/>
    <mergeCell ref="P143:P145"/>
    <mergeCell ref="Q143:Q145"/>
    <mergeCell ref="R143:R145"/>
    <mergeCell ref="S125:S127"/>
    <mergeCell ref="A128:A130"/>
    <mergeCell ref="B128:B130"/>
    <mergeCell ref="O128:O130"/>
    <mergeCell ref="P128:P130"/>
    <mergeCell ref="Q128:Q130"/>
    <mergeCell ref="R128:R130"/>
    <mergeCell ref="S128:S130"/>
    <mergeCell ref="A125:A127"/>
    <mergeCell ref="B125:B127"/>
    <mergeCell ref="O125:O127"/>
    <mergeCell ref="P125:P127"/>
    <mergeCell ref="Q125:Q127"/>
    <mergeCell ref="R125:R127"/>
    <mergeCell ref="S131:S133"/>
    <mergeCell ref="A134:A136"/>
    <mergeCell ref="B134:B136"/>
    <mergeCell ref="O134:O136"/>
    <mergeCell ref="P134:P136"/>
    <mergeCell ref="Q134:Q136"/>
    <mergeCell ref="R134:R136"/>
    <mergeCell ref="S134:S136"/>
    <mergeCell ref="A131:A133"/>
    <mergeCell ref="B131:B133"/>
    <mergeCell ref="O131:O133"/>
    <mergeCell ref="P131:P133"/>
    <mergeCell ref="Q131:Q133"/>
    <mergeCell ref="R131:R133"/>
    <mergeCell ref="S113:S115"/>
    <mergeCell ref="A116:A118"/>
    <mergeCell ref="B116:B118"/>
    <mergeCell ref="O116:O118"/>
    <mergeCell ref="P116:P118"/>
    <mergeCell ref="Q116:Q118"/>
    <mergeCell ref="R116:R118"/>
    <mergeCell ref="S116:S118"/>
    <mergeCell ref="A113:A115"/>
    <mergeCell ref="B113:B115"/>
    <mergeCell ref="O113:O115"/>
    <mergeCell ref="P113:P115"/>
    <mergeCell ref="Q113:Q115"/>
    <mergeCell ref="R113:R115"/>
    <mergeCell ref="S119:S121"/>
    <mergeCell ref="A122:A124"/>
    <mergeCell ref="B122:B124"/>
    <mergeCell ref="O122:O124"/>
    <mergeCell ref="P122:P124"/>
    <mergeCell ref="Q122:Q124"/>
    <mergeCell ref="R122:R124"/>
    <mergeCell ref="S122:S124"/>
    <mergeCell ref="A119:A121"/>
    <mergeCell ref="B119:B121"/>
    <mergeCell ref="O119:O121"/>
    <mergeCell ref="P119:P121"/>
    <mergeCell ref="Q119:Q121"/>
    <mergeCell ref="R119:R121"/>
    <mergeCell ref="S101:S103"/>
    <mergeCell ref="A104:A106"/>
    <mergeCell ref="B104:B106"/>
    <mergeCell ref="O104:O106"/>
    <mergeCell ref="P104:P106"/>
    <mergeCell ref="Q104:Q106"/>
    <mergeCell ref="R104:R106"/>
    <mergeCell ref="S104:S106"/>
    <mergeCell ref="A101:A103"/>
    <mergeCell ref="B101:B103"/>
    <mergeCell ref="O101:O103"/>
    <mergeCell ref="P101:P103"/>
    <mergeCell ref="Q101:Q103"/>
    <mergeCell ref="R101:R103"/>
    <mergeCell ref="S107:S109"/>
    <mergeCell ref="A110:A112"/>
    <mergeCell ref="B110:B112"/>
    <mergeCell ref="O110:O112"/>
    <mergeCell ref="P110:P112"/>
    <mergeCell ref="Q110:Q112"/>
    <mergeCell ref="R110:R112"/>
    <mergeCell ref="S110:S112"/>
    <mergeCell ref="A107:A109"/>
    <mergeCell ref="B107:B109"/>
    <mergeCell ref="O107:O109"/>
    <mergeCell ref="P107:P109"/>
    <mergeCell ref="Q107:Q109"/>
    <mergeCell ref="R107:R109"/>
    <mergeCell ref="S89:S91"/>
    <mergeCell ref="A92:A94"/>
    <mergeCell ref="B92:B94"/>
    <mergeCell ref="O92:O94"/>
    <mergeCell ref="P92:P94"/>
    <mergeCell ref="Q92:Q94"/>
    <mergeCell ref="R92:R94"/>
    <mergeCell ref="S92:S94"/>
    <mergeCell ref="A89:A91"/>
    <mergeCell ref="B89:B91"/>
    <mergeCell ref="O89:O91"/>
    <mergeCell ref="P89:P91"/>
    <mergeCell ref="Q89:Q91"/>
    <mergeCell ref="R89:R91"/>
    <mergeCell ref="S95:S97"/>
    <mergeCell ref="A98:A100"/>
    <mergeCell ref="B98:B100"/>
    <mergeCell ref="O98:O100"/>
    <mergeCell ref="P98:P100"/>
    <mergeCell ref="Q98:Q100"/>
    <mergeCell ref="R98:R100"/>
    <mergeCell ref="S98:S100"/>
    <mergeCell ref="A95:A97"/>
    <mergeCell ref="B95:B97"/>
    <mergeCell ref="O95:O97"/>
    <mergeCell ref="P95:P97"/>
    <mergeCell ref="Q95:Q97"/>
    <mergeCell ref="R95:R97"/>
    <mergeCell ref="S77:S79"/>
    <mergeCell ref="A80:A82"/>
    <mergeCell ref="B80:B82"/>
    <mergeCell ref="O80:O82"/>
    <mergeCell ref="P80:P82"/>
    <mergeCell ref="Q80:Q82"/>
    <mergeCell ref="R80:R82"/>
    <mergeCell ref="S80:S82"/>
    <mergeCell ref="A77:A79"/>
    <mergeCell ref="B77:B79"/>
    <mergeCell ref="O77:O79"/>
    <mergeCell ref="P77:P79"/>
    <mergeCell ref="Q77:Q79"/>
    <mergeCell ref="R77:R79"/>
    <mergeCell ref="S83:S85"/>
    <mergeCell ref="A86:A88"/>
    <mergeCell ref="B86:B88"/>
    <mergeCell ref="O86:O88"/>
    <mergeCell ref="P86:P88"/>
    <mergeCell ref="Q86:Q88"/>
    <mergeCell ref="R86:R88"/>
    <mergeCell ref="S86:S88"/>
    <mergeCell ref="A83:A85"/>
    <mergeCell ref="B83:B85"/>
    <mergeCell ref="O83:O85"/>
    <mergeCell ref="P83:P85"/>
    <mergeCell ref="Q83:Q85"/>
    <mergeCell ref="R83:R85"/>
    <mergeCell ref="A68:A70"/>
    <mergeCell ref="B68:B70"/>
    <mergeCell ref="O68:O70"/>
    <mergeCell ref="P68:P70"/>
    <mergeCell ref="Q68:Q70"/>
    <mergeCell ref="R68:R70"/>
    <mergeCell ref="S68:S70"/>
    <mergeCell ref="S71:S73"/>
    <mergeCell ref="A74:A76"/>
    <mergeCell ref="B74:B76"/>
    <mergeCell ref="O74:O76"/>
    <mergeCell ref="P74:P76"/>
    <mergeCell ref="Q74:Q76"/>
    <mergeCell ref="R74:R76"/>
    <mergeCell ref="S74:S76"/>
    <mergeCell ref="A71:A73"/>
    <mergeCell ref="B71:B73"/>
    <mergeCell ref="O71:O73"/>
    <mergeCell ref="P71:P73"/>
    <mergeCell ref="Q71:Q73"/>
    <mergeCell ref="R71:R73"/>
    <mergeCell ref="S56:S58"/>
    <mergeCell ref="A59:A61"/>
    <mergeCell ref="B59:B61"/>
    <mergeCell ref="O59:O61"/>
    <mergeCell ref="P59:P61"/>
    <mergeCell ref="Q59:Q61"/>
    <mergeCell ref="R59:R61"/>
    <mergeCell ref="S59:S61"/>
    <mergeCell ref="A56:A58"/>
    <mergeCell ref="B56:B58"/>
    <mergeCell ref="O56:O58"/>
    <mergeCell ref="P56:P58"/>
    <mergeCell ref="Q56:Q58"/>
    <mergeCell ref="R56:R58"/>
    <mergeCell ref="S62:S64"/>
    <mergeCell ref="A65:A67"/>
    <mergeCell ref="B65:B67"/>
    <mergeCell ref="C65:C67"/>
    <mergeCell ref="F65:F67"/>
    <mergeCell ref="G65:G67"/>
    <mergeCell ref="H65:H67"/>
    <mergeCell ref="O65:O67"/>
    <mergeCell ref="P65:P67"/>
    <mergeCell ref="Q65:Q67"/>
    <mergeCell ref="A62:A64"/>
    <mergeCell ref="B62:B64"/>
    <mergeCell ref="O62:O64"/>
    <mergeCell ref="P62:P64"/>
    <mergeCell ref="Q62:Q64"/>
    <mergeCell ref="R62:R64"/>
    <mergeCell ref="R65:R67"/>
    <mergeCell ref="S65:S67"/>
    <mergeCell ref="S44:S46"/>
    <mergeCell ref="A47:A49"/>
    <mergeCell ref="B47:B49"/>
    <mergeCell ref="O47:O49"/>
    <mergeCell ref="P47:P49"/>
    <mergeCell ref="Q47:Q49"/>
    <mergeCell ref="R47:R49"/>
    <mergeCell ref="S47:S49"/>
    <mergeCell ref="A44:A46"/>
    <mergeCell ref="B44:B46"/>
    <mergeCell ref="O44:O46"/>
    <mergeCell ref="P44:P46"/>
    <mergeCell ref="Q44:Q46"/>
    <mergeCell ref="R44:R46"/>
    <mergeCell ref="S50:S52"/>
    <mergeCell ref="A53:A55"/>
    <mergeCell ref="B53:B55"/>
    <mergeCell ref="O53:O55"/>
    <mergeCell ref="P53:P55"/>
    <mergeCell ref="Q53:Q55"/>
    <mergeCell ref="R53:R55"/>
    <mergeCell ref="S53:S55"/>
    <mergeCell ref="A50:A52"/>
    <mergeCell ref="B50:B52"/>
    <mergeCell ref="O50:O52"/>
    <mergeCell ref="P50:P52"/>
    <mergeCell ref="Q50:Q52"/>
    <mergeCell ref="R50:R52"/>
    <mergeCell ref="S32:S34"/>
    <mergeCell ref="A35:A37"/>
    <mergeCell ref="B35:B37"/>
    <mergeCell ref="O35:O37"/>
    <mergeCell ref="P35:P37"/>
    <mergeCell ref="Q35:Q37"/>
    <mergeCell ref="R35:R37"/>
    <mergeCell ref="S35:S37"/>
    <mergeCell ref="A32:A34"/>
    <mergeCell ref="B32:B34"/>
    <mergeCell ref="O32:O34"/>
    <mergeCell ref="P32:P34"/>
    <mergeCell ref="Q32:Q34"/>
    <mergeCell ref="R32:R34"/>
    <mergeCell ref="S38:S40"/>
    <mergeCell ref="A41:A43"/>
    <mergeCell ref="B41:B43"/>
    <mergeCell ref="O41:O43"/>
    <mergeCell ref="P41:P43"/>
    <mergeCell ref="Q41:Q43"/>
    <mergeCell ref="R41:R43"/>
    <mergeCell ref="S41:S43"/>
    <mergeCell ref="A38:A40"/>
    <mergeCell ref="B38:B40"/>
    <mergeCell ref="O38:O40"/>
    <mergeCell ref="P38:P40"/>
    <mergeCell ref="Q38:Q40"/>
    <mergeCell ref="R38:R40"/>
    <mergeCell ref="S20:S22"/>
    <mergeCell ref="A23:A25"/>
    <mergeCell ref="B23:B25"/>
    <mergeCell ref="O23:O25"/>
    <mergeCell ref="P23:P25"/>
    <mergeCell ref="Q23:Q25"/>
    <mergeCell ref="R23:R25"/>
    <mergeCell ref="S23:S25"/>
    <mergeCell ref="A20:A22"/>
    <mergeCell ref="B20:B22"/>
    <mergeCell ref="O20:O22"/>
    <mergeCell ref="P20:P22"/>
    <mergeCell ref="Q20:Q22"/>
    <mergeCell ref="R20:R22"/>
    <mergeCell ref="S26:S28"/>
    <mergeCell ref="A29:A31"/>
    <mergeCell ref="B29:B31"/>
    <mergeCell ref="O29:O31"/>
    <mergeCell ref="P29:P31"/>
    <mergeCell ref="Q29:Q31"/>
    <mergeCell ref="R29:R31"/>
    <mergeCell ref="S29:S31"/>
    <mergeCell ref="A26:A28"/>
    <mergeCell ref="B26:B28"/>
    <mergeCell ref="O26:O28"/>
    <mergeCell ref="P26:P28"/>
    <mergeCell ref="Q26:Q28"/>
    <mergeCell ref="R26:R28"/>
    <mergeCell ref="P11:P13"/>
    <mergeCell ref="Q11:Q13"/>
    <mergeCell ref="R11:R13"/>
    <mergeCell ref="S11:S13"/>
    <mergeCell ref="A8:A10"/>
    <mergeCell ref="B8:B10"/>
    <mergeCell ref="O8:O10"/>
    <mergeCell ref="P8:P10"/>
    <mergeCell ref="Q8:Q10"/>
    <mergeCell ref="R8:R10"/>
    <mergeCell ref="S14:S16"/>
    <mergeCell ref="A17:A19"/>
    <mergeCell ref="B17:B19"/>
    <mergeCell ref="O17:O19"/>
    <mergeCell ref="P17:P19"/>
    <mergeCell ref="Q17:Q19"/>
    <mergeCell ref="R17:R19"/>
    <mergeCell ref="S17:S19"/>
    <mergeCell ref="A14:A16"/>
    <mergeCell ref="B14:B16"/>
    <mergeCell ref="O14:O16"/>
    <mergeCell ref="P14:P16"/>
    <mergeCell ref="Q14:Q16"/>
    <mergeCell ref="R14:R16"/>
    <mergeCell ref="A296:A298"/>
    <mergeCell ref="B296:B298"/>
    <mergeCell ref="O296:O298"/>
    <mergeCell ref="P296:P298"/>
    <mergeCell ref="Q296:Q298"/>
    <mergeCell ref="R296:R298"/>
    <mergeCell ref="S296:S298"/>
    <mergeCell ref="A299:A301"/>
    <mergeCell ref="B299:B301"/>
    <mergeCell ref="O299:O301"/>
    <mergeCell ref="P299:P301"/>
    <mergeCell ref="Q299:Q301"/>
    <mergeCell ref="R299:R301"/>
    <mergeCell ref="S299:S301"/>
    <mergeCell ref="S2:S4"/>
    <mergeCell ref="A5:A7"/>
    <mergeCell ref="B5:B7"/>
    <mergeCell ref="O5:O7"/>
    <mergeCell ref="P5:P7"/>
    <mergeCell ref="Q5:Q7"/>
    <mergeCell ref="R5:R7"/>
    <mergeCell ref="S5:S7"/>
    <mergeCell ref="A2:A4"/>
    <mergeCell ref="B2:B4"/>
    <mergeCell ref="O2:O4"/>
    <mergeCell ref="P2:P4"/>
    <mergeCell ref="Q2:Q4"/>
    <mergeCell ref="R2:R4"/>
    <mergeCell ref="S8:S10"/>
    <mergeCell ref="A11:A13"/>
    <mergeCell ref="B11:B13"/>
    <mergeCell ref="O11:O13"/>
    <mergeCell ref="A308:A310"/>
    <mergeCell ref="B308:B310"/>
    <mergeCell ref="O308:O310"/>
    <mergeCell ref="P308:P310"/>
    <mergeCell ref="Q308:Q310"/>
    <mergeCell ref="R308:R310"/>
    <mergeCell ref="S308:S310"/>
    <mergeCell ref="A311:A313"/>
    <mergeCell ref="B311:B313"/>
    <mergeCell ref="O311:O313"/>
    <mergeCell ref="P311:P313"/>
    <mergeCell ref="Q311:Q313"/>
    <mergeCell ref="R311:R313"/>
    <mergeCell ref="S311:S313"/>
    <mergeCell ref="A302:A304"/>
    <mergeCell ref="B302:B304"/>
    <mergeCell ref="O302:O304"/>
    <mergeCell ref="P302:P304"/>
    <mergeCell ref="Q302:Q304"/>
    <mergeCell ref="R302:R304"/>
    <mergeCell ref="S302:S304"/>
    <mergeCell ref="A305:A307"/>
    <mergeCell ref="B305:B307"/>
    <mergeCell ref="O305:O307"/>
    <mergeCell ref="P305:P307"/>
    <mergeCell ref="Q305:Q307"/>
    <mergeCell ref="R305:R307"/>
    <mergeCell ref="S305:S307"/>
    <mergeCell ref="A320:A322"/>
    <mergeCell ref="B320:B322"/>
    <mergeCell ref="O320:O322"/>
    <mergeCell ref="P320:P322"/>
    <mergeCell ref="Q320:Q322"/>
    <mergeCell ref="R320:R322"/>
    <mergeCell ref="S320:S322"/>
    <mergeCell ref="A323:A325"/>
    <mergeCell ref="B323:B325"/>
    <mergeCell ref="O323:O325"/>
    <mergeCell ref="P323:P325"/>
    <mergeCell ref="Q323:Q325"/>
    <mergeCell ref="R323:R325"/>
    <mergeCell ref="S323:S325"/>
    <mergeCell ref="A314:A316"/>
    <mergeCell ref="B314:B316"/>
    <mergeCell ref="O314:O316"/>
    <mergeCell ref="P314:P316"/>
    <mergeCell ref="Q314:Q316"/>
    <mergeCell ref="R314:R316"/>
    <mergeCell ref="S314:S316"/>
    <mergeCell ref="A317:A319"/>
    <mergeCell ref="B317:B319"/>
    <mergeCell ref="O317:O319"/>
    <mergeCell ref="P317:P319"/>
    <mergeCell ref="Q317:Q319"/>
    <mergeCell ref="R317:R319"/>
    <mergeCell ref="S317:S319"/>
    <mergeCell ref="A332:A334"/>
    <mergeCell ref="B332:B334"/>
    <mergeCell ref="O332:O334"/>
    <mergeCell ref="P332:P334"/>
    <mergeCell ref="Q332:Q334"/>
    <mergeCell ref="R332:R334"/>
    <mergeCell ref="S332:S334"/>
    <mergeCell ref="A335:A337"/>
    <mergeCell ref="B335:B337"/>
    <mergeCell ref="O335:O337"/>
    <mergeCell ref="P335:P337"/>
    <mergeCell ref="Q335:Q337"/>
    <mergeCell ref="R335:R337"/>
    <mergeCell ref="S335:S337"/>
    <mergeCell ref="A326:A328"/>
    <mergeCell ref="B326:B328"/>
    <mergeCell ref="O326:O328"/>
    <mergeCell ref="P326:P328"/>
    <mergeCell ref="Q326:Q328"/>
    <mergeCell ref="R326:R328"/>
    <mergeCell ref="S326:S328"/>
    <mergeCell ref="A329:A331"/>
    <mergeCell ref="B329:B331"/>
    <mergeCell ref="O329:O331"/>
    <mergeCell ref="P329:P331"/>
    <mergeCell ref="Q329:Q331"/>
    <mergeCell ref="R329:R331"/>
    <mergeCell ref="S329:S331"/>
    <mergeCell ref="A344:A346"/>
    <mergeCell ref="B344:B346"/>
    <mergeCell ref="O344:O346"/>
    <mergeCell ref="P344:P346"/>
    <mergeCell ref="Q344:Q346"/>
    <mergeCell ref="R344:R346"/>
    <mergeCell ref="S344:S346"/>
    <mergeCell ref="A347:A349"/>
    <mergeCell ref="B347:B349"/>
    <mergeCell ref="O347:O349"/>
    <mergeCell ref="P347:P349"/>
    <mergeCell ref="Q347:Q349"/>
    <mergeCell ref="R347:R349"/>
    <mergeCell ref="S347:S349"/>
    <mergeCell ref="A338:A340"/>
    <mergeCell ref="B338:B340"/>
    <mergeCell ref="O338:O340"/>
    <mergeCell ref="P338:P340"/>
    <mergeCell ref="Q338:Q340"/>
    <mergeCell ref="R338:R340"/>
    <mergeCell ref="S338:S340"/>
    <mergeCell ref="A341:A343"/>
    <mergeCell ref="B341:B343"/>
    <mergeCell ref="O341:O343"/>
    <mergeCell ref="P341:P343"/>
    <mergeCell ref="Q341:Q343"/>
    <mergeCell ref="R341:R343"/>
    <mergeCell ref="S341:S343"/>
    <mergeCell ref="A356:A358"/>
    <mergeCell ref="B356:B358"/>
    <mergeCell ref="O356:O358"/>
    <mergeCell ref="P356:P358"/>
    <mergeCell ref="Q356:Q358"/>
    <mergeCell ref="R356:R358"/>
    <mergeCell ref="S356:S358"/>
    <mergeCell ref="A359:A361"/>
    <mergeCell ref="B359:B361"/>
    <mergeCell ref="O359:O361"/>
    <mergeCell ref="P359:P361"/>
    <mergeCell ref="Q359:Q361"/>
    <mergeCell ref="R359:R361"/>
    <mergeCell ref="S359:S361"/>
    <mergeCell ref="A350:A352"/>
    <mergeCell ref="B350:B352"/>
    <mergeCell ref="O350:O352"/>
    <mergeCell ref="P350:P352"/>
    <mergeCell ref="Q350:Q352"/>
    <mergeCell ref="R350:R352"/>
    <mergeCell ref="S350:S352"/>
    <mergeCell ref="A353:A355"/>
    <mergeCell ref="B353:B355"/>
    <mergeCell ref="O353:O355"/>
    <mergeCell ref="P353:P355"/>
    <mergeCell ref="Q353:Q355"/>
    <mergeCell ref="R353:R355"/>
    <mergeCell ref="S353:S355"/>
    <mergeCell ref="A368:A370"/>
    <mergeCell ref="B368:B370"/>
    <mergeCell ref="O368:O370"/>
    <mergeCell ref="P368:P370"/>
    <mergeCell ref="Q368:Q370"/>
    <mergeCell ref="R368:R370"/>
    <mergeCell ref="S368:S370"/>
    <mergeCell ref="A371:A373"/>
    <mergeCell ref="B371:B373"/>
    <mergeCell ref="O371:O373"/>
    <mergeCell ref="P371:P373"/>
    <mergeCell ref="Q371:Q373"/>
    <mergeCell ref="R371:R373"/>
    <mergeCell ref="S371:S373"/>
    <mergeCell ref="A362:A364"/>
    <mergeCell ref="B362:B364"/>
    <mergeCell ref="O362:O364"/>
    <mergeCell ref="P362:P364"/>
    <mergeCell ref="Q362:Q364"/>
    <mergeCell ref="R362:R364"/>
    <mergeCell ref="S362:S364"/>
    <mergeCell ref="A365:A367"/>
    <mergeCell ref="B365:B367"/>
    <mergeCell ref="O365:O367"/>
    <mergeCell ref="P365:P367"/>
    <mergeCell ref="Q365:Q367"/>
    <mergeCell ref="R365:R367"/>
    <mergeCell ref="S365:S367"/>
    <mergeCell ref="A380:A382"/>
    <mergeCell ref="B380:B382"/>
    <mergeCell ref="O380:O382"/>
    <mergeCell ref="P380:P382"/>
    <mergeCell ref="Q380:Q382"/>
    <mergeCell ref="R380:R382"/>
    <mergeCell ref="S380:S382"/>
    <mergeCell ref="A383:A385"/>
    <mergeCell ref="B383:B385"/>
    <mergeCell ref="O383:O385"/>
    <mergeCell ref="P383:P385"/>
    <mergeCell ref="Q383:Q385"/>
    <mergeCell ref="R383:R385"/>
    <mergeCell ref="S383:S385"/>
    <mergeCell ref="A374:A376"/>
    <mergeCell ref="B374:B376"/>
    <mergeCell ref="O374:O376"/>
    <mergeCell ref="P374:P376"/>
    <mergeCell ref="Q374:Q376"/>
    <mergeCell ref="R374:R376"/>
    <mergeCell ref="S374:S376"/>
    <mergeCell ref="A377:A379"/>
    <mergeCell ref="B377:B379"/>
    <mergeCell ref="O377:O379"/>
    <mergeCell ref="P377:P379"/>
    <mergeCell ref="Q377:Q379"/>
    <mergeCell ref="R377:R379"/>
    <mergeCell ref="S377:S379"/>
    <mergeCell ref="A392:A394"/>
    <mergeCell ref="B392:B394"/>
    <mergeCell ref="O392:O394"/>
    <mergeCell ref="P392:P394"/>
    <mergeCell ref="Q392:Q394"/>
    <mergeCell ref="R392:R394"/>
    <mergeCell ref="S392:S394"/>
    <mergeCell ref="A395:A397"/>
    <mergeCell ref="B395:B397"/>
    <mergeCell ref="O395:O397"/>
    <mergeCell ref="P395:P397"/>
    <mergeCell ref="Q395:Q397"/>
    <mergeCell ref="R395:R397"/>
    <mergeCell ref="S395:S397"/>
    <mergeCell ref="A386:A388"/>
    <mergeCell ref="B386:B388"/>
    <mergeCell ref="O386:O388"/>
    <mergeCell ref="P386:P388"/>
    <mergeCell ref="Q386:Q388"/>
    <mergeCell ref="R386:R388"/>
    <mergeCell ref="S386:S388"/>
    <mergeCell ref="A389:A391"/>
    <mergeCell ref="B389:B391"/>
    <mergeCell ref="O389:O391"/>
    <mergeCell ref="P389:P391"/>
    <mergeCell ref="Q389:Q391"/>
    <mergeCell ref="R389:R391"/>
    <mergeCell ref="S389:S391"/>
    <mergeCell ref="A404:A406"/>
    <mergeCell ref="B404:B406"/>
    <mergeCell ref="O404:O406"/>
    <mergeCell ref="P404:P406"/>
    <mergeCell ref="Q404:Q406"/>
    <mergeCell ref="R404:R406"/>
    <mergeCell ref="S404:S406"/>
    <mergeCell ref="A407:A409"/>
    <mergeCell ref="B407:B409"/>
    <mergeCell ref="O407:O409"/>
    <mergeCell ref="P407:P409"/>
    <mergeCell ref="Q407:Q409"/>
    <mergeCell ref="R407:R409"/>
    <mergeCell ref="S407:S409"/>
    <mergeCell ref="A398:A400"/>
    <mergeCell ref="B398:B400"/>
    <mergeCell ref="O398:O400"/>
    <mergeCell ref="P398:P400"/>
    <mergeCell ref="Q398:Q400"/>
    <mergeCell ref="R398:R400"/>
    <mergeCell ref="S398:S400"/>
    <mergeCell ref="A401:A403"/>
    <mergeCell ref="B401:B403"/>
    <mergeCell ref="O401:O403"/>
    <mergeCell ref="P401:P403"/>
    <mergeCell ref="Q401:Q403"/>
    <mergeCell ref="R401:R403"/>
    <mergeCell ref="S401:S403"/>
    <mergeCell ref="A416:A418"/>
    <mergeCell ref="B416:B418"/>
    <mergeCell ref="O416:O418"/>
    <mergeCell ref="P416:P418"/>
    <mergeCell ref="Q416:Q418"/>
    <mergeCell ref="R416:R418"/>
    <mergeCell ref="S416:S418"/>
    <mergeCell ref="A419:A421"/>
    <mergeCell ref="B419:B421"/>
    <mergeCell ref="O419:O421"/>
    <mergeCell ref="P419:P421"/>
    <mergeCell ref="Q419:Q421"/>
    <mergeCell ref="R419:R421"/>
    <mergeCell ref="S419:S421"/>
    <mergeCell ref="A410:A412"/>
    <mergeCell ref="B410:B412"/>
    <mergeCell ref="O410:O412"/>
    <mergeCell ref="P410:P412"/>
    <mergeCell ref="Q410:Q412"/>
    <mergeCell ref="R410:R412"/>
    <mergeCell ref="S410:S412"/>
    <mergeCell ref="A413:A415"/>
    <mergeCell ref="B413:B415"/>
    <mergeCell ref="O413:O415"/>
    <mergeCell ref="P413:P415"/>
    <mergeCell ref="Q413:Q415"/>
    <mergeCell ref="R413:R415"/>
    <mergeCell ref="S413:S415"/>
    <mergeCell ref="A428:A430"/>
    <mergeCell ref="B428:B430"/>
    <mergeCell ref="O428:O430"/>
    <mergeCell ref="P428:P430"/>
    <mergeCell ref="Q428:Q430"/>
    <mergeCell ref="R428:R430"/>
    <mergeCell ref="S428:S430"/>
    <mergeCell ref="A431:A433"/>
    <mergeCell ref="B431:B433"/>
    <mergeCell ref="O431:O433"/>
    <mergeCell ref="P431:P433"/>
    <mergeCell ref="Q431:Q433"/>
    <mergeCell ref="R431:R433"/>
    <mergeCell ref="S431:S433"/>
    <mergeCell ref="A422:A424"/>
    <mergeCell ref="B422:B424"/>
    <mergeCell ref="O422:O424"/>
    <mergeCell ref="P422:P424"/>
    <mergeCell ref="Q422:Q424"/>
    <mergeCell ref="R422:R424"/>
    <mergeCell ref="S422:S424"/>
    <mergeCell ref="A425:A427"/>
    <mergeCell ref="B425:B427"/>
    <mergeCell ref="O425:O427"/>
    <mergeCell ref="P425:P427"/>
    <mergeCell ref="Q425:Q427"/>
    <mergeCell ref="R425:R427"/>
    <mergeCell ref="S425:S427"/>
    <mergeCell ref="A440:A442"/>
    <mergeCell ref="B440:B442"/>
    <mergeCell ref="O440:O442"/>
    <mergeCell ref="P440:P442"/>
    <mergeCell ref="Q440:Q442"/>
    <mergeCell ref="R440:R442"/>
    <mergeCell ref="S440:S442"/>
    <mergeCell ref="A443:A445"/>
    <mergeCell ref="B443:B445"/>
    <mergeCell ref="O443:O445"/>
    <mergeCell ref="P443:P445"/>
    <mergeCell ref="Q443:Q445"/>
    <mergeCell ref="R443:R445"/>
    <mergeCell ref="S443:S445"/>
    <mergeCell ref="A434:A436"/>
    <mergeCell ref="B434:B436"/>
    <mergeCell ref="O434:O436"/>
    <mergeCell ref="P434:P436"/>
    <mergeCell ref="Q434:Q436"/>
    <mergeCell ref="R434:R436"/>
    <mergeCell ref="S434:S436"/>
    <mergeCell ref="A437:A439"/>
    <mergeCell ref="B437:B439"/>
    <mergeCell ref="O437:O439"/>
    <mergeCell ref="P437:P439"/>
    <mergeCell ref="Q437:Q439"/>
    <mergeCell ref="R437:R439"/>
    <mergeCell ref="S437:S439"/>
    <mergeCell ref="A452:A454"/>
    <mergeCell ref="B452:B454"/>
    <mergeCell ref="O452:O454"/>
    <mergeCell ref="P452:P454"/>
    <mergeCell ref="Q452:Q454"/>
    <mergeCell ref="R452:R454"/>
    <mergeCell ref="S452:S454"/>
    <mergeCell ref="A455:A457"/>
    <mergeCell ref="B455:B457"/>
    <mergeCell ref="O455:O457"/>
    <mergeCell ref="P455:P457"/>
    <mergeCell ref="Q455:Q457"/>
    <mergeCell ref="R455:R457"/>
    <mergeCell ref="S455:S457"/>
    <mergeCell ref="A446:A448"/>
    <mergeCell ref="B446:B448"/>
    <mergeCell ref="O446:O448"/>
    <mergeCell ref="P446:P448"/>
    <mergeCell ref="Q446:Q448"/>
    <mergeCell ref="R446:R448"/>
    <mergeCell ref="S446:S448"/>
    <mergeCell ref="A449:A451"/>
    <mergeCell ref="B449:B451"/>
    <mergeCell ref="O449:O451"/>
    <mergeCell ref="P449:P451"/>
    <mergeCell ref="Q449:Q451"/>
    <mergeCell ref="R449:R451"/>
    <mergeCell ref="S449:S451"/>
    <mergeCell ref="A464:A466"/>
    <mergeCell ref="B464:B466"/>
    <mergeCell ref="O464:O466"/>
    <mergeCell ref="P464:P466"/>
    <mergeCell ref="Q464:Q466"/>
    <mergeCell ref="R464:R466"/>
    <mergeCell ref="S464:S466"/>
    <mergeCell ref="A467:A469"/>
    <mergeCell ref="B467:B469"/>
    <mergeCell ref="O467:O469"/>
    <mergeCell ref="P467:P469"/>
    <mergeCell ref="Q467:Q469"/>
    <mergeCell ref="R467:R469"/>
    <mergeCell ref="S467:S469"/>
    <mergeCell ref="A458:A460"/>
    <mergeCell ref="B458:B460"/>
    <mergeCell ref="O458:O460"/>
    <mergeCell ref="P458:P460"/>
    <mergeCell ref="Q458:Q460"/>
    <mergeCell ref="R458:R460"/>
    <mergeCell ref="S458:S460"/>
    <mergeCell ref="A461:A463"/>
    <mergeCell ref="B461:B463"/>
    <mergeCell ref="O461:O463"/>
    <mergeCell ref="P461:P463"/>
    <mergeCell ref="Q461:Q463"/>
    <mergeCell ref="R461:R463"/>
    <mergeCell ref="S461:S463"/>
    <mergeCell ref="A476:A478"/>
    <mergeCell ref="B476:B478"/>
    <mergeCell ref="O476:O478"/>
    <mergeCell ref="P476:P478"/>
    <mergeCell ref="Q476:Q478"/>
    <mergeCell ref="R476:R478"/>
    <mergeCell ref="S476:S478"/>
    <mergeCell ref="A479:A481"/>
    <mergeCell ref="B479:B481"/>
    <mergeCell ref="O479:O481"/>
    <mergeCell ref="P479:P481"/>
    <mergeCell ref="Q479:Q481"/>
    <mergeCell ref="R479:R481"/>
    <mergeCell ref="S479:S481"/>
    <mergeCell ref="A470:A472"/>
    <mergeCell ref="B470:B472"/>
    <mergeCell ref="O470:O472"/>
    <mergeCell ref="P470:P472"/>
    <mergeCell ref="Q470:Q472"/>
    <mergeCell ref="R470:R472"/>
    <mergeCell ref="S470:S472"/>
    <mergeCell ref="A473:A475"/>
    <mergeCell ref="B473:B475"/>
    <mergeCell ref="O473:O475"/>
    <mergeCell ref="P473:P475"/>
    <mergeCell ref="Q473:Q475"/>
    <mergeCell ref="R473:R475"/>
    <mergeCell ref="S473:S475"/>
    <mergeCell ref="A482:A484"/>
    <mergeCell ref="B482:B484"/>
    <mergeCell ref="O482:O484"/>
    <mergeCell ref="P482:P484"/>
    <mergeCell ref="Q482:Q484"/>
    <mergeCell ref="R482:R484"/>
    <mergeCell ref="S482:S484"/>
    <mergeCell ref="A485:A487"/>
    <mergeCell ref="B485:B487"/>
    <mergeCell ref="O485:O487"/>
    <mergeCell ref="P485:P487"/>
    <mergeCell ref="Q485:Q487"/>
    <mergeCell ref="R485:R487"/>
    <mergeCell ref="S485:S4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2023-01-20T06:52:40Z</dcterms:created>
  <dcterms:modified xsi:type="dcterms:W3CDTF">2023-04-19T06:54:24Z</dcterms:modified>
</cp:coreProperties>
</file>