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lahtime-tools\maps\"/>
    </mc:Choice>
  </mc:AlternateContent>
  <bookViews>
    <workbookView xWindow="0" yWindow="0" windowWidth="23040" windowHeight="9405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Sheet1!$F$4:$W$369</definedName>
    <definedName name="_xlnm._FilterDatabase" localSheetId="2" hidden="1">Sheet3!$A$1:$N$366</definedName>
    <definedName name="_xlnm.Print_Area" localSheetId="0">Sheet1!$F$1:$W$368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46" i="3" l="1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C245" i="3"/>
  <c r="B245" i="3"/>
  <c r="D3" i="3" l="1"/>
  <c r="E3" i="3"/>
  <c r="F3" i="3"/>
  <c r="G3" i="3"/>
  <c r="H3" i="3"/>
  <c r="I3" i="3"/>
  <c r="J3" i="3"/>
  <c r="K3" i="3"/>
  <c r="L3" i="3"/>
  <c r="M3" i="3"/>
  <c r="N3" i="3"/>
  <c r="D4" i="3"/>
  <c r="E4" i="3"/>
  <c r="F4" i="3"/>
  <c r="G4" i="3"/>
  <c r="H4" i="3"/>
  <c r="I4" i="3"/>
  <c r="J4" i="3"/>
  <c r="K4" i="3"/>
  <c r="L4" i="3"/>
  <c r="M4" i="3"/>
  <c r="N4" i="3"/>
  <c r="D5" i="3"/>
  <c r="E5" i="3"/>
  <c r="F5" i="3"/>
  <c r="G5" i="3"/>
  <c r="H5" i="3"/>
  <c r="I5" i="3"/>
  <c r="J5" i="3"/>
  <c r="K5" i="3"/>
  <c r="L5" i="3"/>
  <c r="M5" i="3"/>
  <c r="N5" i="3"/>
  <c r="D6" i="3"/>
  <c r="E6" i="3"/>
  <c r="F6" i="3"/>
  <c r="G6" i="3"/>
  <c r="H6" i="3"/>
  <c r="I6" i="3"/>
  <c r="J6" i="3"/>
  <c r="K6" i="3"/>
  <c r="L6" i="3"/>
  <c r="M6" i="3"/>
  <c r="N6" i="3"/>
  <c r="D7" i="3"/>
  <c r="E7" i="3"/>
  <c r="F7" i="3"/>
  <c r="G7" i="3"/>
  <c r="H7" i="3"/>
  <c r="I7" i="3"/>
  <c r="J7" i="3"/>
  <c r="K7" i="3"/>
  <c r="L7" i="3"/>
  <c r="M7" i="3"/>
  <c r="N7" i="3"/>
  <c r="D8" i="3"/>
  <c r="E8" i="3"/>
  <c r="F8" i="3"/>
  <c r="G8" i="3"/>
  <c r="H8" i="3"/>
  <c r="I8" i="3"/>
  <c r="J8" i="3"/>
  <c r="K8" i="3"/>
  <c r="L8" i="3"/>
  <c r="M8" i="3"/>
  <c r="N8" i="3"/>
  <c r="D9" i="3"/>
  <c r="E9" i="3"/>
  <c r="F9" i="3"/>
  <c r="G9" i="3"/>
  <c r="H9" i="3"/>
  <c r="I9" i="3"/>
  <c r="J9" i="3"/>
  <c r="K9" i="3"/>
  <c r="L9" i="3"/>
  <c r="M9" i="3"/>
  <c r="N9" i="3"/>
  <c r="D10" i="3"/>
  <c r="E10" i="3"/>
  <c r="F10" i="3"/>
  <c r="G10" i="3"/>
  <c r="H10" i="3"/>
  <c r="I10" i="3"/>
  <c r="J10" i="3"/>
  <c r="K10" i="3"/>
  <c r="L10" i="3"/>
  <c r="M10" i="3"/>
  <c r="N10" i="3"/>
  <c r="D11" i="3"/>
  <c r="E11" i="3"/>
  <c r="F11" i="3"/>
  <c r="G11" i="3"/>
  <c r="H11" i="3"/>
  <c r="I11" i="3"/>
  <c r="J11" i="3"/>
  <c r="K11" i="3"/>
  <c r="L11" i="3"/>
  <c r="M11" i="3"/>
  <c r="N11" i="3"/>
  <c r="D12" i="3"/>
  <c r="E12" i="3"/>
  <c r="F12" i="3"/>
  <c r="G12" i="3"/>
  <c r="H12" i="3"/>
  <c r="I12" i="3"/>
  <c r="J12" i="3"/>
  <c r="K12" i="3"/>
  <c r="L12" i="3"/>
  <c r="M12" i="3"/>
  <c r="N12" i="3"/>
  <c r="D13" i="3"/>
  <c r="E13" i="3"/>
  <c r="F13" i="3"/>
  <c r="G13" i="3"/>
  <c r="H13" i="3"/>
  <c r="I13" i="3"/>
  <c r="J13" i="3"/>
  <c r="K13" i="3"/>
  <c r="L13" i="3"/>
  <c r="M13" i="3"/>
  <c r="N13" i="3"/>
  <c r="D14" i="3"/>
  <c r="E14" i="3"/>
  <c r="F14" i="3"/>
  <c r="G14" i="3"/>
  <c r="H14" i="3"/>
  <c r="I14" i="3"/>
  <c r="J14" i="3"/>
  <c r="K14" i="3"/>
  <c r="L14" i="3"/>
  <c r="M14" i="3"/>
  <c r="N14" i="3"/>
  <c r="D15" i="3"/>
  <c r="E15" i="3"/>
  <c r="F15" i="3"/>
  <c r="G15" i="3"/>
  <c r="H15" i="3"/>
  <c r="I15" i="3"/>
  <c r="J15" i="3"/>
  <c r="K15" i="3"/>
  <c r="L15" i="3"/>
  <c r="M15" i="3"/>
  <c r="N15" i="3"/>
  <c r="D16" i="3"/>
  <c r="E16" i="3"/>
  <c r="F16" i="3"/>
  <c r="G16" i="3"/>
  <c r="H16" i="3"/>
  <c r="I16" i="3"/>
  <c r="J16" i="3"/>
  <c r="K16" i="3"/>
  <c r="L16" i="3"/>
  <c r="M16" i="3"/>
  <c r="N16" i="3"/>
  <c r="D17" i="3"/>
  <c r="E17" i="3"/>
  <c r="F17" i="3"/>
  <c r="G17" i="3"/>
  <c r="H17" i="3"/>
  <c r="I17" i="3"/>
  <c r="J17" i="3"/>
  <c r="K17" i="3"/>
  <c r="L17" i="3"/>
  <c r="M17" i="3"/>
  <c r="N17" i="3"/>
  <c r="D18" i="3"/>
  <c r="E18" i="3"/>
  <c r="F18" i="3"/>
  <c r="G18" i="3"/>
  <c r="H18" i="3"/>
  <c r="I18" i="3"/>
  <c r="J18" i="3"/>
  <c r="K18" i="3"/>
  <c r="L18" i="3"/>
  <c r="M18" i="3"/>
  <c r="N18" i="3"/>
  <c r="D19" i="3"/>
  <c r="E19" i="3"/>
  <c r="F19" i="3"/>
  <c r="G19" i="3"/>
  <c r="H19" i="3"/>
  <c r="I19" i="3"/>
  <c r="J19" i="3"/>
  <c r="K19" i="3"/>
  <c r="L19" i="3"/>
  <c r="M19" i="3"/>
  <c r="N19" i="3"/>
  <c r="D20" i="3"/>
  <c r="E20" i="3"/>
  <c r="F20" i="3"/>
  <c r="G20" i="3"/>
  <c r="H20" i="3"/>
  <c r="I20" i="3"/>
  <c r="J20" i="3"/>
  <c r="K20" i="3"/>
  <c r="L20" i="3"/>
  <c r="M20" i="3"/>
  <c r="N20" i="3"/>
  <c r="D21" i="3"/>
  <c r="E21" i="3"/>
  <c r="F21" i="3"/>
  <c r="G21" i="3"/>
  <c r="H21" i="3"/>
  <c r="I21" i="3"/>
  <c r="J21" i="3"/>
  <c r="K21" i="3"/>
  <c r="L21" i="3"/>
  <c r="M21" i="3"/>
  <c r="N21" i="3"/>
  <c r="D22" i="3"/>
  <c r="E22" i="3"/>
  <c r="F22" i="3"/>
  <c r="G22" i="3"/>
  <c r="H22" i="3"/>
  <c r="I22" i="3"/>
  <c r="J22" i="3"/>
  <c r="K22" i="3"/>
  <c r="L22" i="3"/>
  <c r="M22" i="3"/>
  <c r="N22" i="3"/>
  <c r="D23" i="3"/>
  <c r="E23" i="3"/>
  <c r="F23" i="3"/>
  <c r="G23" i="3"/>
  <c r="H23" i="3"/>
  <c r="I23" i="3"/>
  <c r="J23" i="3"/>
  <c r="K23" i="3"/>
  <c r="L23" i="3"/>
  <c r="M23" i="3"/>
  <c r="N23" i="3"/>
  <c r="D24" i="3"/>
  <c r="E24" i="3"/>
  <c r="F24" i="3"/>
  <c r="G24" i="3"/>
  <c r="H24" i="3"/>
  <c r="I24" i="3"/>
  <c r="J24" i="3"/>
  <c r="K24" i="3"/>
  <c r="L24" i="3"/>
  <c r="M24" i="3"/>
  <c r="N24" i="3"/>
  <c r="D25" i="3"/>
  <c r="E25" i="3"/>
  <c r="F25" i="3"/>
  <c r="G25" i="3"/>
  <c r="H25" i="3"/>
  <c r="I25" i="3"/>
  <c r="J25" i="3"/>
  <c r="K25" i="3"/>
  <c r="L25" i="3"/>
  <c r="M25" i="3"/>
  <c r="N25" i="3"/>
  <c r="D26" i="3"/>
  <c r="E26" i="3"/>
  <c r="F26" i="3"/>
  <c r="G26" i="3"/>
  <c r="H26" i="3"/>
  <c r="I26" i="3"/>
  <c r="J26" i="3"/>
  <c r="K26" i="3"/>
  <c r="L26" i="3"/>
  <c r="M26" i="3"/>
  <c r="N26" i="3"/>
  <c r="D27" i="3"/>
  <c r="E27" i="3"/>
  <c r="F27" i="3"/>
  <c r="G27" i="3"/>
  <c r="H27" i="3"/>
  <c r="I27" i="3"/>
  <c r="J27" i="3"/>
  <c r="K27" i="3"/>
  <c r="L27" i="3"/>
  <c r="M27" i="3"/>
  <c r="N27" i="3"/>
  <c r="D28" i="3"/>
  <c r="E28" i="3"/>
  <c r="F28" i="3"/>
  <c r="G28" i="3"/>
  <c r="H28" i="3"/>
  <c r="I28" i="3"/>
  <c r="J28" i="3"/>
  <c r="K28" i="3"/>
  <c r="L28" i="3"/>
  <c r="M28" i="3"/>
  <c r="N28" i="3"/>
  <c r="D29" i="3"/>
  <c r="E29" i="3"/>
  <c r="F29" i="3"/>
  <c r="G29" i="3"/>
  <c r="H29" i="3"/>
  <c r="I29" i="3"/>
  <c r="J29" i="3"/>
  <c r="K29" i="3"/>
  <c r="L29" i="3"/>
  <c r="M29" i="3"/>
  <c r="N29" i="3"/>
  <c r="D30" i="3"/>
  <c r="E30" i="3"/>
  <c r="F30" i="3"/>
  <c r="G30" i="3"/>
  <c r="H30" i="3"/>
  <c r="I30" i="3"/>
  <c r="J30" i="3"/>
  <c r="K30" i="3"/>
  <c r="L30" i="3"/>
  <c r="M30" i="3"/>
  <c r="N30" i="3"/>
  <c r="D31" i="3"/>
  <c r="E31" i="3"/>
  <c r="F31" i="3"/>
  <c r="G31" i="3"/>
  <c r="H31" i="3"/>
  <c r="I31" i="3"/>
  <c r="J31" i="3"/>
  <c r="K31" i="3"/>
  <c r="L31" i="3"/>
  <c r="M31" i="3"/>
  <c r="N31" i="3"/>
  <c r="D32" i="3"/>
  <c r="E32" i="3"/>
  <c r="F32" i="3"/>
  <c r="G32" i="3"/>
  <c r="H32" i="3"/>
  <c r="I32" i="3"/>
  <c r="J32" i="3"/>
  <c r="K32" i="3"/>
  <c r="L32" i="3"/>
  <c r="M32" i="3"/>
  <c r="N32" i="3"/>
  <c r="D33" i="3"/>
  <c r="E33" i="3"/>
  <c r="F33" i="3"/>
  <c r="G33" i="3"/>
  <c r="H33" i="3"/>
  <c r="I33" i="3"/>
  <c r="J33" i="3"/>
  <c r="K33" i="3"/>
  <c r="L33" i="3"/>
  <c r="M33" i="3"/>
  <c r="N33" i="3"/>
  <c r="D34" i="3"/>
  <c r="E34" i="3"/>
  <c r="F34" i="3"/>
  <c r="G34" i="3"/>
  <c r="H34" i="3"/>
  <c r="I34" i="3"/>
  <c r="J34" i="3"/>
  <c r="K34" i="3"/>
  <c r="L34" i="3"/>
  <c r="M34" i="3"/>
  <c r="N34" i="3"/>
  <c r="D35" i="3"/>
  <c r="E35" i="3"/>
  <c r="F35" i="3"/>
  <c r="G35" i="3"/>
  <c r="H35" i="3"/>
  <c r="I35" i="3"/>
  <c r="J35" i="3"/>
  <c r="K35" i="3"/>
  <c r="L35" i="3"/>
  <c r="M35" i="3"/>
  <c r="N35" i="3"/>
  <c r="D36" i="3"/>
  <c r="E36" i="3"/>
  <c r="F36" i="3"/>
  <c r="G36" i="3"/>
  <c r="H36" i="3"/>
  <c r="I36" i="3"/>
  <c r="J36" i="3"/>
  <c r="K36" i="3"/>
  <c r="L36" i="3"/>
  <c r="M36" i="3"/>
  <c r="N36" i="3"/>
  <c r="D37" i="3"/>
  <c r="E37" i="3"/>
  <c r="F37" i="3"/>
  <c r="G37" i="3"/>
  <c r="H37" i="3"/>
  <c r="I37" i="3"/>
  <c r="J37" i="3"/>
  <c r="K37" i="3"/>
  <c r="L37" i="3"/>
  <c r="M37" i="3"/>
  <c r="N37" i="3"/>
  <c r="D38" i="3"/>
  <c r="E38" i="3"/>
  <c r="F38" i="3"/>
  <c r="G38" i="3"/>
  <c r="H38" i="3"/>
  <c r="I38" i="3"/>
  <c r="J38" i="3"/>
  <c r="K38" i="3"/>
  <c r="L38" i="3"/>
  <c r="M38" i="3"/>
  <c r="N38" i="3"/>
  <c r="D39" i="3"/>
  <c r="E39" i="3"/>
  <c r="F39" i="3"/>
  <c r="G39" i="3"/>
  <c r="H39" i="3"/>
  <c r="I39" i="3"/>
  <c r="J39" i="3"/>
  <c r="K39" i="3"/>
  <c r="L39" i="3"/>
  <c r="M39" i="3"/>
  <c r="N39" i="3"/>
  <c r="D40" i="3"/>
  <c r="E40" i="3"/>
  <c r="F40" i="3"/>
  <c r="G40" i="3"/>
  <c r="H40" i="3"/>
  <c r="I40" i="3"/>
  <c r="J40" i="3"/>
  <c r="K40" i="3"/>
  <c r="L40" i="3"/>
  <c r="M40" i="3"/>
  <c r="N40" i="3"/>
  <c r="D41" i="3"/>
  <c r="E41" i="3"/>
  <c r="F41" i="3"/>
  <c r="G41" i="3"/>
  <c r="H41" i="3"/>
  <c r="I41" i="3"/>
  <c r="J41" i="3"/>
  <c r="K41" i="3"/>
  <c r="L41" i="3"/>
  <c r="M41" i="3"/>
  <c r="N41" i="3"/>
  <c r="D42" i="3"/>
  <c r="E42" i="3"/>
  <c r="F42" i="3"/>
  <c r="G42" i="3"/>
  <c r="H42" i="3"/>
  <c r="I42" i="3"/>
  <c r="J42" i="3"/>
  <c r="K42" i="3"/>
  <c r="L42" i="3"/>
  <c r="M42" i="3"/>
  <c r="N42" i="3"/>
  <c r="D43" i="3"/>
  <c r="E43" i="3"/>
  <c r="F43" i="3"/>
  <c r="G43" i="3"/>
  <c r="H43" i="3"/>
  <c r="I43" i="3"/>
  <c r="J43" i="3"/>
  <c r="K43" i="3"/>
  <c r="L43" i="3"/>
  <c r="M43" i="3"/>
  <c r="N43" i="3"/>
  <c r="D44" i="3"/>
  <c r="E44" i="3"/>
  <c r="F44" i="3"/>
  <c r="G44" i="3"/>
  <c r="H44" i="3"/>
  <c r="I44" i="3"/>
  <c r="J44" i="3"/>
  <c r="K44" i="3"/>
  <c r="L44" i="3"/>
  <c r="M44" i="3"/>
  <c r="N44" i="3"/>
  <c r="D45" i="3"/>
  <c r="E45" i="3"/>
  <c r="F45" i="3"/>
  <c r="G45" i="3"/>
  <c r="H45" i="3"/>
  <c r="I45" i="3"/>
  <c r="J45" i="3"/>
  <c r="K45" i="3"/>
  <c r="L45" i="3"/>
  <c r="M45" i="3"/>
  <c r="N45" i="3"/>
  <c r="D46" i="3"/>
  <c r="E46" i="3"/>
  <c r="F46" i="3"/>
  <c r="G46" i="3"/>
  <c r="H46" i="3"/>
  <c r="I46" i="3"/>
  <c r="J46" i="3"/>
  <c r="K46" i="3"/>
  <c r="L46" i="3"/>
  <c r="M46" i="3"/>
  <c r="N46" i="3"/>
  <c r="D47" i="3"/>
  <c r="E47" i="3"/>
  <c r="F47" i="3"/>
  <c r="G47" i="3"/>
  <c r="H47" i="3"/>
  <c r="I47" i="3"/>
  <c r="J47" i="3"/>
  <c r="K47" i="3"/>
  <c r="L47" i="3"/>
  <c r="M47" i="3"/>
  <c r="N47" i="3"/>
  <c r="D48" i="3"/>
  <c r="E48" i="3"/>
  <c r="F48" i="3"/>
  <c r="G48" i="3"/>
  <c r="H48" i="3"/>
  <c r="I48" i="3"/>
  <c r="J48" i="3"/>
  <c r="K48" i="3"/>
  <c r="L48" i="3"/>
  <c r="M48" i="3"/>
  <c r="N48" i="3"/>
  <c r="D49" i="3"/>
  <c r="E49" i="3"/>
  <c r="F49" i="3"/>
  <c r="G49" i="3"/>
  <c r="H49" i="3"/>
  <c r="I49" i="3"/>
  <c r="J49" i="3"/>
  <c r="K49" i="3"/>
  <c r="L49" i="3"/>
  <c r="M49" i="3"/>
  <c r="N49" i="3"/>
  <c r="D50" i="3"/>
  <c r="E50" i="3"/>
  <c r="F50" i="3"/>
  <c r="G50" i="3"/>
  <c r="H50" i="3"/>
  <c r="I50" i="3"/>
  <c r="J50" i="3"/>
  <c r="K50" i="3"/>
  <c r="L50" i="3"/>
  <c r="M50" i="3"/>
  <c r="N50" i="3"/>
  <c r="D51" i="3"/>
  <c r="E51" i="3"/>
  <c r="F51" i="3"/>
  <c r="G51" i="3"/>
  <c r="H51" i="3"/>
  <c r="I51" i="3"/>
  <c r="J51" i="3"/>
  <c r="K51" i="3"/>
  <c r="L51" i="3"/>
  <c r="M51" i="3"/>
  <c r="N51" i="3"/>
  <c r="D52" i="3"/>
  <c r="E52" i="3"/>
  <c r="F52" i="3"/>
  <c r="G52" i="3"/>
  <c r="H52" i="3"/>
  <c r="I52" i="3"/>
  <c r="J52" i="3"/>
  <c r="K52" i="3"/>
  <c r="L52" i="3"/>
  <c r="M52" i="3"/>
  <c r="N52" i="3"/>
  <c r="D53" i="3"/>
  <c r="E53" i="3"/>
  <c r="F53" i="3"/>
  <c r="G53" i="3"/>
  <c r="H53" i="3"/>
  <c r="I53" i="3"/>
  <c r="J53" i="3"/>
  <c r="K53" i="3"/>
  <c r="L53" i="3"/>
  <c r="M53" i="3"/>
  <c r="N53" i="3"/>
  <c r="D54" i="3"/>
  <c r="E54" i="3"/>
  <c r="F54" i="3"/>
  <c r="G54" i="3"/>
  <c r="H54" i="3"/>
  <c r="I54" i="3"/>
  <c r="J54" i="3"/>
  <c r="K54" i="3"/>
  <c r="L54" i="3"/>
  <c r="M54" i="3"/>
  <c r="N54" i="3"/>
  <c r="D55" i="3"/>
  <c r="E55" i="3"/>
  <c r="F55" i="3"/>
  <c r="G55" i="3"/>
  <c r="H55" i="3"/>
  <c r="I55" i="3"/>
  <c r="J55" i="3"/>
  <c r="K55" i="3"/>
  <c r="L55" i="3"/>
  <c r="M55" i="3"/>
  <c r="N55" i="3"/>
  <c r="D56" i="3"/>
  <c r="E56" i="3"/>
  <c r="F56" i="3"/>
  <c r="G56" i="3"/>
  <c r="H56" i="3"/>
  <c r="I56" i="3"/>
  <c r="J56" i="3"/>
  <c r="K56" i="3"/>
  <c r="L56" i="3"/>
  <c r="M56" i="3"/>
  <c r="N56" i="3"/>
  <c r="D57" i="3"/>
  <c r="E57" i="3"/>
  <c r="F57" i="3"/>
  <c r="G57" i="3"/>
  <c r="H57" i="3"/>
  <c r="I57" i="3"/>
  <c r="J57" i="3"/>
  <c r="K57" i="3"/>
  <c r="L57" i="3"/>
  <c r="M57" i="3"/>
  <c r="N57" i="3"/>
  <c r="D58" i="3"/>
  <c r="E58" i="3"/>
  <c r="F58" i="3"/>
  <c r="G58" i="3"/>
  <c r="H58" i="3"/>
  <c r="I58" i="3"/>
  <c r="J58" i="3"/>
  <c r="K58" i="3"/>
  <c r="L58" i="3"/>
  <c r="M58" i="3"/>
  <c r="N58" i="3"/>
  <c r="D59" i="3"/>
  <c r="E59" i="3"/>
  <c r="F59" i="3"/>
  <c r="G59" i="3"/>
  <c r="H59" i="3"/>
  <c r="I59" i="3"/>
  <c r="J59" i="3"/>
  <c r="K59" i="3"/>
  <c r="L59" i="3"/>
  <c r="M59" i="3"/>
  <c r="N59" i="3"/>
  <c r="D60" i="3"/>
  <c r="E60" i="3"/>
  <c r="F60" i="3"/>
  <c r="G60" i="3"/>
  <c r="H60" i="3"/>
  <c r="I60" i="3"/>
  <c r="J60" i="3"/>
  <c r="K60" i="3"/>
  <c r="L60" i="3"/>
  <c r="M60" i="3"/>
  <c r="N60" i="3"/>
  <c r="D61" i="3"/>
  <c r="E61" i="3"/>
  <c r="F61" i="3"/>
  <c r="G61" i="3"/>
  <c r="H61" i="3"/>
  <c r="I61" i="3"/>
  <c r="J61" i="3"/>
  <c r="K61" i="3"/>
  <c r="L61" i="3"/>
  <c r="M61" i="3"/>
  <c r="N61" i="3"/>
  <c r="D62" i="3"/>
  <c r="E62" i="3"/>
  <c r="F62" i="3"/>
  <c r="G62" i="3"/>
  <c r="H62" i="3"/>
  <c r="I62" i="3"/>
  <c r="J62" i="3"/>
  <c r="K62" i="3"/>
  <c r="L62" i="3"/>
  <c r="M62" i="3"/>
  <c r="N62" i="3"/>
  <c r="D63" i="3"/>
  <c r="E63" i="3"/>
  <c r="F63" i="3"/>
  <c r="G63" i="3"/>
  <c r="H63" i="3"/>
  <c r="I63" i="3"/>
  <c r="J63" i="3"/>
  <c r="K63" i="3"/>
  <c r="L63" i="3"/>
  <c r="M63" i="3"/>
  <c r="N63" i="3"/>
  <c r="D64" i="3"/>
  <c r="E64" i="3"/>
  <c r="F64" i="3"/>
  <c r="G64" i="3"/>
  <c r="H64" i="3"/>
  <c r="I64" i="3"/>
  <c r="J64" i="3"/>
  <c r="K64" i="3"/>
  <c r="L64" i="3"/>
  <c r="M64" i="3"/>
  <c r="N64" i="3"/>
  <c r="D65" i="3"/>
  <c r="E65" i="3"/>
  <c r="F65" i="3"/>
  <c r="G65" i="3"/>
  <c r="H65" i="3"/>
  <c r="I65" i="3"/>
  <c r="J65" i="3"/>
  <c r="K65" i="3"/>
  <c r="L65" i="3"/>
  <c r="M65" i="3"/>
  <c r="N65" i="3"/>
  <c r="D66" i="3"/>
  <c r="E66" i="3"/>
  <c r="F66" i="3"/>
  <c r="G66" i="3"/>
  <c r="H66" i="3"/>
  <c r="I66" i="3"/>
  <c r="J66" i="3"/>
  <c r="K66" i="3"/>
  <c r="L66" i="3"/>
  <c r="M66" i="3"/>
  <c r="N66" i="3"/>
  <c r="D67" i="3"/>
  <c r="E67" i="3"/>
  <c r="F67" i="3"/>
  <c r="G67" i="3"/>
  <c r="H67" i="3"/>
  <c r="I67" i="3"/>
  <c r="J67" i="3"/>
  <c r="K67" i="3"/>
  <c r="L67" i="3"/>
  <c r="M67" i="3"/>
  <c r="N67" i="3"/>
  <c r="D68" i="3"/>
  <c r="E68" i="3"/>
  <c r="F68" i="3"/>
  <c r="G68" i="3"/>
  <c r="H68" i="3"/>
  <c r="I68" i="3"/>
  <c r="J68" i="3"/>
  <c r="K68" i="3"/>
  <c r="L68" i="3"/>
  <c r="M68" i="3"/>
  <c r="N68" i="3"/>
  <c r="D69" i="3"/>
  <c r="E69" i="3"/>
  <c r="F69" i="3"/>
  <c r="G69" i="3"/>
  <c r="H69" i="3"/>
  <c r="I69" i="3"/>
  <c r="J69" i="3"/>
  <c r="K69" i="3"/>
  <c r="L69" i="3"/>
  <c r="M69" i="3"/>
  <c r="N69" i="3"/>
  <c r="D70" i="3"/>
  <c r="E70" i="3"/>
  <c r="F70" i="3"/>
  <c r="G70" i="3"/>
  <c r="H70" i="3"/>
  <c r="I70" i="3"/>
  <c r="J70" i="3"/>
  <c r="K70" i="3"/>
  <c r="L70" i="3"/>
  <c r="M70" i="3"/>
  <c r="N70" i="3"/>
  <c r="D71" i="3"/>
  <c r="E71" i="3"/>
  <c r="F71" i="3"/>
  <c r="G71" i="3"/>
  <c r="H71" i="3"/>
  <c r="I71" i="3"/>
  <c r="J71" i="3"/>
  <c r="K71" i="3"/>
  <c r="L71" i="3"/>
  <c r="M71" i="3"/>
  <c r="N71" i="3"/>
  <c r="D72" i="3"/>
  <c r="E72" i="3"/>
  <c r="F72" i="3"/>
  <c r="G72" i="3"/>
  <c r="H72" i="3"/>
  <c r="I72" i="3"/>
  <c r="J72" i="3"/>
  <c r="K72" i="3"/>
  <c r="L72" i="3"/>
  <c r="M72" i="3"/>
  <c r="N72" i="3"/>
  <c r="D73" i="3"/>
  <c r="E73" i="3"/>
  <c r="F73" i="3"/>
  <c r="G73" i="3"/>
  <c r="H73" i="3"/>
  <c r="I73" i="3"/>
  <c r="J73" i="3"/>
  <c r="K73" i="3"/>
  <c r="L73" i="3"/>
  <c r="M73" i="3"/>
  <c r="N73" i="3"/>
  <c r="D74" i="3"/>
  <c r="E74" i="3"/>
  <c r="F74" i="3"/>
  <c r="G74" i="3"/>
  <c r="H74" i="3"/>
  <c r="I74" i="3"/>
  <c r="J74" i="3"/>
  <c r="K74" i="3"/>
  <c r="L74" i="3"/>
  <c r="M74" i="3"/>
  <c r="N74" i="3"/>
  <c r="D75" i="3"/>
  <c r="E75" i="3"/>
  <c r="F75" i="3"/>
  <c r="G75" i="3"/>
  <c r="H75" i="3"/>
  <c r="I75" i="3"/>
  <c r="J75" i="3"/>
  <c r="K75" i="3"/>
  <c r="L75" i="3"/>
  <c r="M75" i="3"/>
  <c r="N75" i="3"/>
  <c r="D76" i="3"/>
  <c r="E76" i="3"/>
  <c r="F76" i="3"/>
  <c r="G76" i="3"/>
  <c r="H76" i="3"/>
  <c r="I76" i="3"/>
  <c r="J76" i="3"/>
  <c r="K76" i="3"/>
  <c r="L76" i="3"/>
  <c r="M76" i="3"/>
  <c r="N76" i="3"/>
  <c r="D77" i="3"/>
  <c r="E77" i="3"/>
  <c r="F77" i="3"/>
  <c r="G77" i="3"/>
  <c r="H77" i="3"/>
  <c r="I77" i="3"/>
  <c r="J77" i="3"/>
  <c r="K77" i="3"/>
  <c r="L77" i="3"/>
  <c r="M77" i="3"/>
  <c r="N77" i="3"/>
  <c r="D78" i="3"/>
  <c r="E78" i="3"/>
  <c r="F78" i="3"/>
  <c r="G78" i="3"/>
  <c r="H78" i="3"/>
  <c r="I78" i="3"/>
  <c r="J78" i="3"/>
  <c r="K78" i="3"/>
  <c r="L78" i="3"/>
  <c r="M78" i="3"/>
  <c r="N78" i="3"/>
  <c r="D79" i="3"/>
  <c r="E79" i="3"/>
  <c r="F79" i="3"/>
  <c r="G79" i="3"/>
  <c r="H79" i="3"/>
  <c r="I79" i="3"/>
  <c r="J79" i="3"/>
  <c r="K79" i="3"/>
  <c r="L79" i="3"/>
  <c r="M79" i="3"/>
  <c r="N79" i="3"/>
  <c r="D80" i="3"/>
  <c r="E80" i="3"/>
  <c r="F80" i="3"/>
  <c r="G80" i="3"/>
  <c r="H80" i="3"/>
  <c r="I80" i="3"/>
  <c r="J80" i="3"/>
  <c r="K80" i="3"/>
  <c r="L80" i="3"/>
  <c r="M80" i="3"/>
  <c r="N80" i="3"/>
  <c r="D81" i="3"/>
  <c r="E81" i="3"/>
  <c r="F81" i="3"/>
  <c r="G81" i="3"/>
  <c r="H81" i="3"/>
  <c r="I81" i="3"/>
  <c r="J81" i="3"/>
  <c r="K81" i="3"/>
  <c r="L81" i="3"/>
  <c r="M81" i="3"/>
  <c r="N81" i="3"/>
  <c r="D82" i="3"/>
  <c r="E82" i="3"/>
  <c r="F82" i="3"/>
  <c r="G82" i="3"/>
  <c r="H82" i="3"/>
  <c r="I82" i="3"/>
  <c r="J82" i="3"/>
  <c r="K82" i="3"/>
  <c r="L82" i="3"/>
  <c r="M82" i="3"/>
  <c r="N82" i="3"/>
  <c r="D83" i="3"/>
  <c r="E83" i="3"/>
  <c r="F83" i="3"/>
  <c r="G83" i="3"/>
  <c r="H83" i="3"/>
  <c r="I83" i="3"/>
  <c r="J83" i="3"/>
  <c r="K83" i="3"/>
  <c r="L83" i="3"/>
  <c r="M83" i="3"/>
  <c r="N83" i="3"/>
  <c r="D84" i="3"/>
  <c r="E84" i="3"/>
  <c r="F84" i="3"/>
  <c r="G84" i="3"/>
  <c r="H84" i="3"/>
  <c r="I84" i="3"/>
  <c r="J84" i="3"/>
  <c r="K84" i="3"/>
  <c r="L84" i="3"/>
  <c r="M84" i="3"/>
  <c r="N84" i="3"/>
  <c r="D85" i="3"/>
  <c r="E85" i="3"/>
  <c r="F85" i="3"/>
  <c r="G85" i="3"/>
  <c r="H85" i="3"/>
  <c r="I85" i="3"/>
  <c r="J85" i="3"/>
  <c r="K85" i="3"/>
  <c r="L85" i="3"/>
  <c r="M85" i="3"/>
  <c r="N85" i="3"/>
  <c r="D86" i="3"/>
  <c r="E86" i="3"/>
  <c r="F86" i="3"/>
  <c r="G86" i="3"/>
  <c r="H86" i="3"/>
  <c r="I86" i="3"/>
  <c r="J86" i="3"/>
  <c r="K86" i="3"/>
  <c r="L86" i="3"/>
  <c r="M86" i="3"/>
  <c r="N86" i="3"/>
  <c r="D87" i="3"/>
  <c r="E87" i="3"/>
  <c r="F87" i="3"/>
  <c r="G87" i="3"/>
  <c r="H87" i="3"/>
  <c r="I87" i="3"/>
  <c r="J87" i="3"/>
  <c r="K87" i="3"/>
  <c r="L87" i="3"/>
  <c r="M87" i="3"/>
  <c r="N87" i="3"/>
  <c r="D88" i="3"/>
  <c r="E88" i="3"/>
  <c r="F88" i="3"/>
  <c r="G88" i="3"/>
  <c r="H88" i="3"/>
  <c r="I88" i="3"/>
  <c r="J88" i="3"/>
  <c r="K88" i="3"/>
  <c r="L88" i="3"/>
  <c r="M88" i="3"/>
  <c r="N88" i="3"/>
  <c r="D89" i="3"/>
  <c r="E89" i="3"/>
  <c r="F89" i="3"/>
  <c r="G89" i="3"/>
  <c r="H89" i="3"/>
  <c r="I89" i="3"/>
  <c r="J89" i="3"/>
  <c r="K89" i="3"/>
  <c r="L89" i="3"/>
  <c r="M89" i="3"/>
  <c r="N89" i="3"/>
  <c r="D90" i="3"/>
  <c r="E90" i="3"/>
  <c r="F90" i="3"/>
  <c r="G90" i="3"/>
  <c r="H90" i="3"/>
  <c r="I90" i="3"/>
  <c r="J90" i="3"/>
  <c r="K90" i="3"/>
  <c r="L90" i="3"/>
  <c r="M90" i="3"/>
  <c r="N90" i="3"/>
  <c r="D91" i="3"/>
  <c r="E91" i="3"/>
  <c r="F91" i="3"/>
  <c r="G91" i="3"/>
  <c r="H91" i="3"/>
  <c r="I91" i="3"/>
  <c r="J91" i="3"/>
  <c r="K91" i="3"/>
  <c r="L91" i="3"/>
  <c r="M91" i="3"/>
  <c r="N91" i="3"/>
  <c r="D92" i="3"/>
  <c r="E92" i="3"/>
  <c r="F92" i="3"/>
  <c r="G92" i="3"/>
  <c r="H92" i="3"/>
  <c r="I92" i="3"/>
  <c r="J92" i="3"/>
  <c r="K92" i="3"/>
  <c r="L92" i="3"/>
  <c r="M92" i="3"/>
  <c r="N92" i="3"/>
  <c r="D93" i="3"/>
  <c r="E93" i="3"/>
  <c r="F93" i="3"/>
  <c r="G93" i="3"/>
  <c r="H93" i="3"/>
  <c r="I93" i="3"/>
  <c r="J93" i="3"/>
  <c r="K93" i="3"/>
  <c r="L93" i="3"/>
  <c r="M93" i="3"/>
  <c r="N93" i="3"/>
  <c r="D94" i="3"/>
  <c r="E94" i="3"/>
  <c r="F94" i="3"/>
  <c r="G94" i="3"/>
  <c r="H94" i="3"/>
  <c r="I94" i="3"/>
  <c r="J94" i="3"/>
  <c r="K94" i="3"/>
  <c r="L94" i="3"/>
  <c r="M94" i="3"/>
  <c r="N94" i="3"/>
  <c r="D95" i="3"/>
  <c r="E95" i="3"/>
  <c r="F95" i="3"/>
  <c r="G95" i="3"/>
  <c r="H95" i="3"/>
  <c r="I95" i="3"/>
  <c r="J95" i="3"/>
  <c r="K95" i="3"/>
  <c r="L95" i="3"/>
  <c r="M95" i="3"/>
  <c r="N95" i="3"/>
  <c r="D96" i="3"/>
  <c r="E96" i="3"/>
  <c r="F96" i="3"/>
  <c r="G96" i="3"/>
  <c r="H96" i="3"/>
  <c r="I96" i="3"/>
  <c r="J96" i="3"/>
  <c r="K96" i="3"/>
  <c r="L96" i="3"/>
  <c r="M96" i="3"/>
  <c r="N96" i="3"/>
  <c r="D97" i="3"/>
  <c r="E97" i="3"/>
  <c r="F97" i="3"/>
  <c r="G97" i="3"/>
  <c r="H97" i="3"/>
  <c r="I97" i="3"/>
  <c r="J97" i="3"/>
  <c r="K97" i="3"/>
  <c r="L97" i="3"/>
  <c r="M97" i="3"/>
  <c r="N97" i="3"/>
  <c r="D98" i="3"/>
  <c r="E98" i="3"/>
  <c r="F98" i="3"/>
  <c r="G98" i="3"/>
  <c r="H98" i="3"/>
  <c r="I98" i="3"/>
  <c r="J98" i="3"/>
  <c r="K98" i="3"/>
  <c r="L98" i="3"/>
  <c r="M98" i="3"/>
  <c r="N98" i="3"/>
  <c r="D99" i="3"/>
  <c r="E99" i="3"/>
  <c r="F99" i="3"/>
  <c r="G99" i="3"/>
  <c r="H99" i="3"/>
  <c r="I99" i="3"/>
  <c r="J99" i="3"/>
  <c r="K99" i="3"/>
  <c r="L99" i="3"/>
  <c r="M99" i="3"/>
  <c r="N99" i="3"/>
  <c r="D100" i="3"/>
  <c r="E100" i="3"/>
  <c r="F100" i="3"/>
  <c r="G100" i="3"/>
  <c r="H100" i="3"/>
  <c r="I100" i="3"/>
  <c r="J100" i="3"/>
  <c r="K100" i="3"/>
  <c r="L100" i="3"/>
  <c r="M100" i="3"/>
  <c r="N100" i="3"/>
  <c r="D101" i="3"/>
  <c r="E101" i="3"/>
  <c r="F101" i="3"/>
  <c r="G101" i="3"/>
  <c r="H101" i="3"/>
  <c r="I101" i="3"/>
  <c r="J101" i="3"/>
  <c r="K101" i="3"/>
  <c r="L101" i="3"/>
  <c r="M101" i="3"/>
  <c r="N101" i="3"/>
  <c r="D102" i="3"/>
  <c r="E102" i="3"/>
  <c r="F102" i="3"/>
  <c r="G102" i="3"/>
  <c r="H102" i="3"/>
  <c r="I102" i="3"/>
  <c r="J102" i="3"/>
  <c r="K102" i="3"/>
  <c r="L102" i="3"/>
  <c r="M102" i="3"/>
  <c r="N102" i="3"/>
  <c r="D103" i="3"/>
  <c r="E103" i="3"/>
  <c r="F103" i="3"/>
  <c r="G103" i="3"/>
  <c r="H103" i="3"/>
  <c r="I103" i="3"/>
  <c r="J103" i="3"/>
  <c r="K103" i="3"/>
  <c r="L103" i="3"/>
  <c r="M103" i="3"/>
  <c r="N103" i="3"/>
  <c r="D104" i="3"/>
  <c r="E104" i="3"/>
  <c r="F104" i="3"/>
  <c r="G104" i="3"/>
  <c r="H104" i="3"/>
  <c r="I104" i="3"/>
  <c r="J104" i="3"/>
  <c r="K104" i="3"/>
  <c r="L104" i="3"/>
  <c r="M104" i="3"/>
  <c r="N104" i="3"/>
  <c r="D105" i="3"/>
  <c r="E105" i="3"/>
  <c r="F105" i="3"/>
  <c r="G105" i="3"/>
  <c r="H105" i="3"/>
  <c r="I105" i="3"/>
  <c r="J105" i="3"/>
  <c r="K105" i="3"/>
  <c r="L105" i="3"/>
  <c r="M105" i="3"/>
  <c r="N105" i="3"/>
  <c r="D106" i="3"/>
  <c r="E106" i="3"/>
  <c r="F106" i="3"/>
  <c r="G106" i="3"/>
  <c r="H106" i="3"/>
  <c r="I106" i="3"/>
  <c r="J106" i="3"/>
  <c r="K106" i="3"/>
  <c r="L106" i="3"/>
  <c r="M106" i="3"/>
  <c r="N106" i="3"/>
  <c r="D107" i="3"/>
  <c r="E107" i="3"/>
  <c r="F107" i="3"/>
  <c r="G107" i="3"/>
  <c r="H107" i="3"/>
  <c r="I107" i="3"/>
  <c r="J107" i="3"/>
  <c r="K107" i="3"/>
  <c r="L107" i="3"/>
  <c r="M107" i="3"/>
  <c r="N107" i="3"/>
  <c r="D108" i="3"/>
  <c r="E108" i="3"/>
  <c r="F108" i="3"/>
  <c r="G108" i="3"/>
  <c r="H108" i="3"/>
  <c r="I108" i="3"/>
  <c r="J108" i="3"/>
  <c r="K108" i="3"/>
  <c r="L108" i="3"/>
  <c r="M108" i="3"/>
  <c r="N108" i="3"/>
  <c r="D109" i="3"/>
  <c r="E109" i="3"/>
  <c r="F109" i="3"/>
  <c r="G109" i="3"/>
  <c r="H109" i="3"/>
  <c r="I109" i="3"/>
  <c r="J109" i="3"/>
  <c r="K109" i="3"/>
  <c r="L109" i="3"/>
  <c r="M109" i="3"/>
  <c r="N109" i="3"/>
  <c r="D110" i="3"/>
  <c r="E110" i="3"/>
  <c r="F110" i="3"/>
  <c r="G110" i="3"/>
  <c r="H110" i="3"/>
  <c r="I110" i="3"/>
  <c r="J110" i="3"/>
  <c r="K110" i="3"/>
  <c r="L110" i="3"/>
  <c r="M110" i="3"/>
  <c r="N110" i="3"/>
  <c r="D111" i="3"/>
  <c r="E111" i="3"/>
  <c r="F111" i="3"/>
  <c r="G111" i="3"/>
  <c r="H111" i="3"/>
  <c r="I111" i="3"/>
  <c r="J111" i="3"/>
  <c r="K111" i="3"/>
  <c r="L111" i="3"/>
  <c r="M111" i="3"/>
  <c r="N111" i="3"/>
  <c r="D112" i="3"/>
  <c r="E112" i="3"/>
  <c r="F112" i="3"/>
  <c r="G112" i="3"/>
  <c r="H112" i="3"/>
  <c r="I112" i="3"/>
  <c r="J112" i="3"/>
  <c r="K112" i="3"/>
  <c r="L112" i="3"/>
  <c r="M112" i="3"/>
  <c r="N112" i="3"/>
  <c r="D113" i="3"/>
  <c r="E113" i="3"/>
  <c r="F113" i="3"/>
  <c r="G113" i="3"/>
  <c r="H113" i="3"/>
  <c r="I113" i="3"/>
  <c r="J113" i="3"/>
  <c r="K113" i="3"/>
  <c r="L113" i="3"/>
  <c r="M113" i="3"/>
  <c r="N113" i="3"/>
  <c r="D114" i="3"/>
  <c r="E114" i="3"/>
  <c r="F114" i="3"/>
  <c r="G114" i="3"/>
  <c r="H114" i="3"/>
  <c r="I114" i="3"/>
  <c r="J114" i="3"/>
  <c r="K114" i="3"/>
  <c r="L114" i="3"/>
  <c r="M114" i="3"/>
  <c r="N114" i="3"/>
  <c r="D115" i="3"/>
  <c r="E115" i="3"/>
  <c r="F115" i="3"/>
  <c r="G115" i="3"/>
  <c r="H115" i="3"/>
  <c r="I115" i="3"/>
  <c r="J115" i="3"/>
  <c r="K115" i="3"/>
  <c r="L115" i="3"/>
  <c r="M115" i="3"/>
  <c r="N115" i="3"/>
  <c r="D116" i="3"/>
  <c r="E116" i="3"/>
  <c r="F116" i="3"/>
  <c r="G116" i="3"/>
  <c r="H116" i="3"/>
  <c r="I116" i="3"/>
  <c r="J116" i="3"/>
  <c r="K116" i="3"/>
  <c r="L116" i="3"/>
  <c r="M116" i="3"/>
  <c r="N116" i="3"/>
  <c r="D117" i="3"/>
  <c r="E117" i="3"/>
  <c r="F117" i="3"/>
  <c r="G117" i="3"/>
  <c r="H117" i="3"/>
  <c r="I117" i="3"/>
  <c r="J117" i="3"/>
  <c r="K117" i="3"/>
  <c r="L117" i="3"/>
  <c r="M117" i="3"/>
  <c r="N117" i="3"/>
  <c r="D118" i="3"/>
  <c r="E118" i="3"/>
  <c r="F118" i="3"/>
  <c r="G118" i="3"/>
  <c r="H118" i="3"/>
  <c r="I118" i="3"/>
  <c r="J118" i="3"/>
  <c r="K118" i="3"/>
  <c r="L118" i="3"/>
  <c r="M118" i="3"/>
  <c r="N118" i="3"/>
  <c r="D119" i="3"/>
  <c r="E119" i="3"/>
  <c r="F119" i="3"/>
  <c r="G119" i="3"/>
  <c r="H119" i="3"/>
  <c r="I119" i="3"/>
  <c r="J119" i="3"/>
  <c r="K119" i="3"/>
  <c r="L119" i="3"/>
  <c r="M119" i="3"/>
  <c r="N119" i="3"/>
  <c r="D120" i="3"/>
  <c r="E120" i="3"/>
  <c r="F120" i="3"/>
  <c r="G120" i="3"/>
  <c r="H120" i="3"/>
  <c r="I120" i="3"/>
  <c r="J120" i="3"/>
  <c r="K120" i="3"/>
  <c r="L120" i="3"/>
  <c r="M120" i="3"/>
  <c r="N120" i="3"/>
  <c r="D121" i="3"/>
  <c r="E121" i="3"/>
  <c r="F121" i="3"/>
  <c r="G121" i="3"/>
  <c r="H121" i="3"/>
  <c r="I121" i="3"/>
  <c r="J121" i="3"/>
  <c r="K121" i="3"/>
  <c r="L121" i="3"/>
  <c r="M121" i="3"/>
  <c r="N121" i="3"/>
  <c r="D122" i="3"/>
  <c r="E122" i="3"/>
  <c r="F122" i="3"/>
  <c r="G122" i="3"/>
  <c r="H122" i="3"/>
  <c r="I122" i="3"/>
  <c r="J122" i="3"/>
  <c r="K122" i="3"/>
  <c r="L122" i="3"/>
  <c r="M122" i="3"/>
  <c r="N122" i="3"/>
  <c r="D123" i="3"/>
  <c r="E123" i="3"/>
  <c r="F123" i="3"/>
  <c r="G123" i="3"/>
  <c r="H123" i="3"/>
  <c r="I123" i="3"/>
  <c r="J123" i="3"/>
  <c r="K123" i="3"/>
  <c r="L123" i="3"/>
  <c r="M123" i="3"/>
  <c r="N123" i="3"/>
  <c r="D124" i="3"/>
  <c r="E124" i="3"/>
  <c r="F124" i="3"/>
  <c r="G124" i="3"/>
  <c r="H124" i="3"/>
  <c r="I124" i="3"/>
  <c r="J124" i="3"/>
  <c r="K124" i="3"/>
  <c r="L124" i="3"/>
  <c r="M124" i="3"/>
  <c r="N124" i="3"/>
  <c r="D125" i="3"/>
  <c r="E125" i="3"/>
  <c r="F125" i="3"/>
  <c r="G125" i="3"/>
  <c r="H125" i="3"/>
  <c r="I125" i="3"/>
  <c r="J125" i="3"/>
  <c r="K125" i="3"/>
  <c r="L125" i="3"/>
  <c r="M125" i="3"/>
  <c r="N125" i="3"/>
  <c r="D126" i="3"/>
  <c r="E126" i="3"/>
  <c r="F126" i="3"/>
  <c r="G126" i="3"/>
  <c r="H126" i="3"/>
  <c r="I126" i="3"/>
  <c r="J126" i="3"/>
  <c r="K126" i="3"/>
  <c r="L126" i="3"/>
  <c r="M126" i="3"/>
  <c r="N126" i="3"/>
  <c r="D127" i="3"/>
  <c r="E127" i="3"/>
  <c r="F127" i="3"/>
  <c r="G127" i="3"/>
  <c r="H127" i="3"/>
  <c r="I127" i="3"/>
  <c r="J127" i="3"/>
  <c r="K127" i="3"/>
  <c r="L127" i="3"/>
  <c r="M127" i="3"/>
  <c r="N127" i="3"/>
  <c r="D128" i="3"/>
  <c r="E128" i="3"/>
  <c r="F128" i="3"/>
  <c r="G128" i="3"/>
  <c r="H128" i="3"/>
  <c r="I128" i="3"/>
  <c r="J128" i="3"/>
  <c r="K128" i="3"/>
  <c r="L128" i="3"/>
  <c r="M128" i="3"/>
  <c r="N128" i="3"/>
  <c r="D129" i="3"/>
  <c r="E129" i="3"/>
  <c r="F129" i="3"/>
  <c r="G129" i="3"/>
  <c r="H129" i="3"/>
  <c r="I129" i="3"/>
  <c r="J129" i="3"/>
  <c r="K129" i="3"/>
  <c r="L129" i="3"/>
  <c r="M129" i="3"/>
  <c r="N129" i="3"/>
  <c r="D130" i="3"/>
  <c r="E130" i="3"/>
  <c r="F130" i="3"/>
  <c r="G130" i="3"/>
  <c r="H130" i="3"/>
  <c r="I130" i="3"/>
  <c r="J130" i="3"/>
  <c r="K130" i="3"/>
  <c r="L130" i="3"/>
  <c r="M130" i="3"/>
  <c r="N130" i="3"/>
  <c r="D131" i="3"/>
  <c r="E131" i="3"/>
  <c r="F131" i="3"/>
  <c r="G131" i="3"/>
  <c r="H131" i="3"/>
  <c r="I131" i="3"/>
  <c r="J131" i="3"/>
  <c r="K131" i="3"/>
  <c r="L131" i="3"/>
  <c r="M131" i="3"/>
  <c r="N131" i="3"/>
  <c r="D132" i="3"/>
  <c r="E132" i="3"/>
  <c r="F132" i="3"/>
  <c r="G132" i="3"/>
  <c r="H132" i="3"/>
  <c r="I132" i="3"/>
  <c r="J132" i="3"/>
  <c r="K132" i="3"/>
  <c r="L132" i="3"/>
  <c r="M132" i="3"/>
  <c r="N132" i="3"/>
  <c r="D133" i="3"/>
  <c r="E133" i="3"/>
  <c r="F133" i="3"/>
  <c r="G133" i="3"/>
  <c r="H133" i="3"/>
  <c r="I133" i="3"/>
  <c r="J133" i="3"/>
  <c r="K133" i="3"/>
  <c r="L133" i="3"/>
  <c r="M133" i="3"/>
  <c r="N133" i="3"/>
  <c r="D134" i="3"/>
  <c r="E134" i="3"/>
  <c r="F134" i="3"/>
  <c r="G134" i="3"/>
  <c r="H134" i="3"/>
  <c r="I134" i="3"/>
  <c r="J134" i="3"/>
  <c r="K134" i="3"/>
  <c r="L134" i="3"/>
  <c r="M134" i="3"/>
  <c r="N134" i="3"/>
  <c r="D135" i="3"/>
  <c r="E135" i="3"/>
  <c r="F135" i="3"/>
  <c r="G135" i="3"/>
  <c r="H135" i="3"/>
  <c r="I135" i="3"/>
  <c r="J135" i="3"/>
  <c r="K135" i="3"/>
  <c r="L135" i="3"/>
  <c r="M135" i="3"/>
  <c r="N135" i="3"/>
  <c r="D136" i="3"/>
  <c r="E136" i="3"/>
  <c r="F136" i="3"/>
  <c r="G136" i="3"/>
  <c r="H136" i="3"/>
  <c r="I136" i="3"/>
  <c r="J136" i="3"/>
  <c r="K136" i="3"/>
  <c r="L136" i="3"/>
  <c r="M136" i="3"/>
  <c r="N136" i="3"/>
  <c r="D137" i="3"/>
  <c r="E137" i="3"/>
  <c r="F137" i="3"/>
  <c r="G137" i="3"/>
  <c r="H137" i="3"/>
  <c r="I137" i="3"/>
  <c r="J137" i="3"/>
  <c r="K137" i="3"/>
  <c r="L137" i="3"/>
  <c r="M137" i="3"/>
  <c r="N137" i="3"/>
  <c r="D138" i="3"/>
  <c r="E138" i="3"/>
  <c r="F138" i="3"/>
  <c r="G138" i="3"/>
  <c r="H138" i="3"/>
  <c r="I138" i="3"/>
  <c r="J138" i="3"/>
  <c r="K138" i="3"/>
  <c r="L138" i="3"/>
  <c r="M138" i="3"/>
  <c r="N138" i="3"/>
  <c r="D139" i="3"/>
  <c r="E139" i="3"/>
  <c r="F139" i="3"/>
  <c r="G139" i="3"/>
  <c r="H139" i="3"/>
  <c r="I139" i="3"/>
  <c r="J139" i="3"/>
  <c r="K139" i="3"/>
  <c r="L139" i="3"/>
  <c r="M139" i="3"/>
  <c r="N139" i="3"/>
  <c r="D140" i="3"/>
  <c r="E140" i="3"/>
  <c r="F140" i="3"/>
  <c r="G140" i="3"/>
  <c r="H140" i="3"/>
  <c r="I140" i="3"/>
  <c r="J140" i="3"/>
  <c r="K140" i="3"/>
  <c r="L140" i="3"/>
  <c r="M140" i="3"/>
  <c r="N140" i="3"/>
  <c r="D141" i="3"/>
  <c r="E141" i="3"/>
  <c r="F141" i="3"/>
  <c r="G141" i="3"/>
  <c r="H141" i="3"/>
  <c r="I141" i="3"/>
  <c r="J141" i="3"/>
  <c r="K141" i="3"/>
  <c r="L141" i="3"/>
  <c r="M141" i="3"/>
  <c r="N141" i="3"/>
  <c r="D142" i="3"/>
  <c r="E142" i="3"/>
  <c r="F142" i="3"/>
  <c r="G142" i="3"/>
  <c r="H142" i="3"/>
  <c r="I142" i="3"/>
  <c r="J142" i="3"/>
  <c r="K142" i="3"/>
  <c r="L142" i="3"/>
  <c r="M142" i="3"/>
  <c r="N142" i="3"/>
  <c r="D143" i="3"/>
  <c r="E143" i="3"/>
  <c r="F143" i="3"/>
  <c r="G143" i="3"/>
  <c r="H143" i="3"/>
  <c r="I143" i="3"/>
  <c r="J143" i="3"/>
  <c r="K143" i="3"/>
  <c r="L143" i="3"/>
  <c r="M143" i="3"/>
  <c r="N143" i="3"/>
  <c r="D144" i="3"/>
  <c r="E144" i="3"/>
  <c r="F144" i="3"/>
  <c r="G144" i="3"/>
  <c r="H144" i="3"/>
  <c r="I144" i="3"/>
  <c r="J144" i="3"/>
  <c r="K144" i="3"/>
  <c r="L144" i="3"/>
  <c r="M144" i="3"/>
  <c r="N144" i="3"/>
  <c r="D145" i="3"/>
  <c r="E145" i="3"/>
  <c r="F145" i="3"/>
  <c r="G145" i="3"/>
  <c r="H145" i="3"/>
  <c r="I145" i="3"/>
  <c r="J145" i="3"/>
  <c r="K145" i="3"/>
  <c r="L145" i="3"/>
  <c r="M145" i="3"/>
  <c r="N145" i="3"/>
  <c r="D146" i="3"/>
  <c r="E146" i="3"/>
  <c r="F146" i="3"/>
  <c r="G146" i="3"/>
  <c r="H146" i="3"/>
  <c r="I146" i="3"/>
  <c r="J146" i="3"/>
  <c r="K146" i="3"/>
  <c r="L146" i="3"/>
  <c r="M146" i="3"/>
  <c r="N146" i="3"/>
  <c r="D147" i="3"/>
  <c r="E147" i="3"/>
  <c r="F147" i="3"/>
  <c r="G147" i="3"/>
  <c r="H147" i="3"/>
  <c r="I147" i="3"/>
  <c r="J147" i="3"/>
  <c r="K147" i="3"/>
  <c r="L147" i="3"/>
  <c r="M147" i="3"/>
  <c r="N147" i="3"/>
  <c r="D148" i="3"/>
  <c r="E148" i="3"/>
  <c r="F148" i="3"/>
  <c r="G148" i="3"/>
  <c r="H148" i="3"/>
  <c r="I148" i="3"/>
  <c r="J148" i="3"/>
  <c r="K148" i="3"/>
  <c r="L148" i="3"/>
  <c r="M148" i="3"/>
  <c r="N148" i="3"/>
  <c r="D149" i="3"/>
  <c r="E149" i="3"/>
  <c r="F149" i="3"/>
  <c r="G149" i="3"/>
  <c r="H149" i="3"/>
  <c r="I149" i="3"/>
  <c r="J149" i="3"/>
  <c r="K149" i="3"/>
  <c r="L149" i="3"/>
  <c r="M149" i="3"/>
  <c r="N149" i="3"/>
  <c r="D150" i="3"/>
  <c r="E150" i="3"/>
  <c r="F150" i="3"/>
  <c r="G150" i="3"/>
  <c r="H150" i="3"/>
  <c r="I150" i="3"/>
  <c r="J150" i="3"/>
  <c r="K150" i="3"/>
  <c r="L150" i="3"/>
  <c r="M150" i="3"/>
  <c r="N150" i="3"/>
  <c r="D151" i="3"/>
  <c r="E151" i="3"/>
  <c r="F151" i="3"/>
  <c r="G151" i="3"/>
  <c r="H151" i="3"/>
  <c r="I151" i="3"/>
  <c r="J151" i="3"/>
  <c r="K151" i="3"/>
  <c r="L151" i="3"/>
  <c r="M151" i="3"/>
  <c r="N151" i="3"/>
  <c r="D152" i="3"/>
  <c r="E152" i="3"/>
  <c r="F152" i="3"/>
  <c r="G152" i="3"/>
  <c r="H152" i="3"/>
  <c r="I152" i="3"/>
  <c r="J152" i="3"/>
  <c r="K152" i="3"/>
  <c r="L152" i="3"/>
  <c r="M152" i="3"/>
  <c r="N152" i="3"/>
  <c r="D153" i="3"/>
  <c r="E153" i="3"/>
  <c r="F153" i="3"/>
  <c r="G153" i="3"/>
  <c r="H153" i="3"/>
  <c r="I153" i="3"/>
  <c r="J153" i="3"/>
  <c r="K153" i="3"/>
  <c r="L153" i="3"/>
  <c r="M153" i="3"/>
  <c r="N153" i="3"/>
  <c r="D154" i="3"/>
  <c r="E154" i="3"/>
  <c r="F154" i="3"/>
  <c r="G154" i="3"/>
  <c r="H154" i="3"/>
  <c r="I154" i="3"/>
  <c r="J154" i="3"/>
  <c r="K154" i="3"/>
  <c r="L154" i="3"/>
  <c r="M154" i="3"/>
  <c r="N154" i="3"/>
  <c r="D155" i="3"/>
  <c r="E155" i="3"/>
  <c r="F155" i="3"/>
  <c r="G155" i="3"/>
  <c r="H155" i="3"/>
  <c r="I155" i="3"/>
  <c r="J155" i="3"/>
  <c r="K155" i="3"/>
  <c r="L155" i="3"/>
  <c r="M155" i="3"/>
  <c r="N155" i="3"/>
  <c r="D156" i="3"/>
  <c r="E156" i="3"/>
  <c r="F156" i="3"/>
  <c r="G156" i="3"/>
  <c r="H156" i="3"/>
  <c r="I156" i="3"/>
  <c r="J156" i="3"/>
  <c r="K156" i="3"/>
  <c r="L156" i="3"/>
  <c r="M156" i="3"/>
  <c r="N156" i="3"/>
  <c r="D157" i="3"/>
  <c r="E157" i="3"/>
  <c r="F157" i="3"/>
  <c r="G157" i="3"/>
  <c r="H157" i="3"/>
  <c r="I157" i="3"/>
  <c r="J157" i="3"/>
  <c r="K157" i="3"/>
  <c r="L157" i="3"/>
  <c r="M157" i="3"/>
  <c r="N157" i="3"/>
  <c r="D158" i="3"/>
  <c r="E158" i="3"/>
  <c r="F158" i="3"/>
  <c r="G158" i="3"/>
  <c r="H158" i="3"/>
  <c r="I158" i="3"/>
  <c r="J158" i="3"/>
  <c r="K158" i="3"/>
  <c r="L158" i="3"/>
  <c r="M158" i="3"/>
  <c r="N158" i="3"/>
  <c r="D159" i="3"/>
  <c r="E159" i="3"/>
  <c r="F159" i="3"/>
  <c r="G159" i="3"/>
  <c r="H159" i="3"/>
  <c r="I159" i="3"/>
  <c r="J159" i="3"/>
  <c r="K159" i="3"/>
  <c r="L159" i="3"/>
  <c r="M159" i="3"/>
  <c r="N159" i="3"/>
  <c r="D160" i="3"/>
  <c r="E160" i="3"/>
  <c r="F160" i="3"/>
  <c r="G160" i="3"/>
  <c r="H160" i="3"/>
  <c r="I160" i="3"/>
  <c r="J160" i="3"/>
  <c r="K160" i="3"/>
  <c r="L160" i="3"/>
  <c r="M160" i="3"/>
  <c r="N160" i="3"/>
  <c r="D161" i="3"/>
  <c r="E161" i="3"/>
  <c r="F161" i="3"/>
  <c r="G161" i="3"/>
  <c r="H161" i="3"/>
  <c r="I161" i="3"/>
  <c r="J161" i="3"/>
  <c r="K161" i="3"/>
  <c r="L161" i="3"/>
  <c r="M161" i="3"/>
  <c r="N161" i="3"/>
  <c r="D162" i="3"/>
  <c r="E162" i="3"/>
  <c r="F162" i="3"/>
  <c r="G162" i="3"/>
  <c r="H162" i="3"/>
  <c r="I162" i="3"/>
  <c r="J162" i="3"/>
  <c r="K162" i="3"/>
  <c r="L162" i="3"/>
  <c r="M162" i="3"/>
  <c r="N162" i="3"/>
  <c r="D163" i="3"/>
  <c r="E163" i="3"/>
  <c r="F163" i="3"/>
  <c r="G163" i="3"/>
  <c r="H163" i="3"/>
  <c r="I163" i="3"/>
  <c r="J163" i="3"/>
  <c r="K163" i="3"/>
  <c r="L163" i="3"/>
  <c r="M163" i="3"/>
  <c r="N163" i="3"/>
  <c r="D164" i="3"/>
  <c r="E164" i="3"/>
  <c r="F164" i="3"/>
  <c r="G164" i="3"/>
  <c r="H164" i="3"/>
  <c r="I164" i="3"/>
  <c r="J164" i="3"/>
  <c r="K164" i="3"/>
  <c r="L164" i="3"/>
  <c r="M164" i="3"/>
  <c r="N164" i="3"/>
  <c r="D165" i="3"/>
  <c r="E165" i="3"/>
  <c r="F165" i="3"/>
  <c r="G165" i="3"/>
  <c r="H165" i="3"/>
  <c r="I165" i="3"/>
  <c r="J165" i="3"/>
  <c r="K165" i="3"/>
  <c r="L165" i="3"/>
  <c r="M165" i="3"/>
  <c r="N165" i="3"/>
  <c r="D166" i="3"/>
  <c r="E166" i="3"/>
  <c r="F166" i="3"/>
  <c r="G166" i="3"/>
  <c r="H166" i="3"/>
  <c r="I166" i="3"/>
  <c r="J166" i="3"/>
  <c r="K166" i="3"/>
  <c r="L166" i="3"/>
  <c r="M166" i="3"/>
  <c r="N166" i="3"/>
  <c r="D167" i="3"/>
  <c r="E167" i="3"/>
  <c r="F167" i="3"/>
  <c r="G167" i="3"/>
  <c r="H167" i="3"/>
  <c r="I167" i="3"/>
  <c r="J167" i="3"/>
  <c r="K167" i="3"/>
  <c r="L167" i="3"/>
  <c r="M167" i="3"/>
  <c r="N167" i="3"/>
  <c r="D168" i="3"/>
  <c r="E168" i="3"/>
  <c r="F168" i="3"/>
  <c r="G168" i="3"/>
  <c r="H168" i="3"/>
  <c r="I168" i="3"/>
  <c r="J168" i="3"/>
  <c r="K168" i="3"/>
  <c r="L168" i="3"/>
  <c r="M168" i="3"/>
  <c r="N168" i="3"/>
  <c r="D169" i="3"/>
  <c r="E169" i="3"/>
  <c r="F169" i="3"/>
  <c r="G169" i="3"/>
  <c r="H169" i="3"/>
  <c r="I169" i="3"/>
  <c r="J169" i="3"/>
  <c r="K169" i="3"/>
  <c r="L169" i="3"/>
  <c r="M169" i="3"/>
  <c r="N169" i="3"/>
  <c r="D170" i="3"/>
  <c r="E170" i="3"/>
  <c r="F170" i="3"/>
  <c r="G170" i="3"/>
  <c r="H170" i="3"/>
  <c r="I170" i="3"/>
  <c r="J170" i="3"/>
  <c r="K170" i="3"/>
  <c r="L170" i="3"/>
  <c r="M170" i="3"/>
  <c r="N170" i="3"/>
  <c r="D171" i="3"/>
  <c r="E171" i="3"/>
  <c r="F171" i="3"/>
  <c r="G171" i="3"/>
  <c r="H171" i="3"/>
  <c r="I171" i="3"/>
  <c r="J171" i="3"/>
  <c r="K171" i="3"/>
  <c r="L171" i="3"/>
  <c r="M171" i="3"/>
  <c r="N171" i="3"/>
  <c r="D172" i="3"/>
  <c r="E172" i="3"/>
  <c r="F172" i="3"/>
  <c r="G172" i="3"/>
  <c r="H172" i="3"/>
  <c r="I172" i="3"/>
  <c r="J172" i="3"/>
  <c r="K172" i="3"/>
  <c r="L172" i="3"/>
  <c r="M172" i="3"/>
  <c r="N172" i="3"/>
  <c r="D173" i="3"/>
  <c r="E173" i="3"/>
  <c r="F173" i="3"/>
  <c r="G173" i="3"/>
  <c r="H173" i="3"/>
  <c r="I173" i="3"/>
  <c r="J173" i="3"/>
  <c r="K173" i="3"/>
  <c r="L173" i="3"/>
  <c r="M173" i="3"/>
  <c r="N173" i="3"/>
  <c r="D174" i="3"/>
  <c r="E174" i="3"/>
  <c r="F174" i="3"/>
  <c r="G174" i="3"/>
  <c r="H174" i="3"/>
  <c r="I174" i="3"/>
  <c r="J174" i="3"/>
  <c r="K174" i="3"/>
  <c r="L174" i="3"/>
  <c r="M174" i="3"/>
  <c r="N174" i="3"/>
  <c r="D175" i="3"/>
  <c r="E175" i="3"/>
  <c r="F175" i="3"/>
  <c r="G175" i="3"/>
  <c r="H175" i="3"/>
  <c r="I175" i="3"/>
  <c r="J175" i="3"/>
  <c r="K175" i="3"/>
  <c r="L175" i="3"/>
  <c r="M175" i="3"/>
  <c r="N175" i="3"/>
  <c r="D176" i="3"/>
  <c r="E176" i="3"/>
  <c r="F176" i="3"/>
  <c r="G176" i="3"/>
  <c r="H176" i="3"/>
  <c r="I176" i="3"/>
  <c r="J176" i="3"/>
  <c r="K176" i="3"/>
  <c r="L176" i="3"/>
  <c r="M176" i="3"/>
  <c r="N176" i="3"/>
  <c r="D177" i="3"/>
  <c r="E177" i="3"/>
  <c r="F177" i="3"/>
  <c r="G177" i="3"/>
  <c r="H177" i="3"/>
  <c r="I177" i="3"/>
  <c r="J177" i="3"/>
  <c r="K177" i="3"/>
  <c r="L177" i="3"/>
  <c r="M177" i="3"/>
  <c r="N177" i="3"/>
  <c r="D178" i="3"/>
  <c r="E178" i="3"/>
  <c r="F178" i="3"/>
  <c r="G178" i="3"/>
  <c r="H178" i="3"/>
  <c r="I178" i="3"/>
  <c r="J178" i="3"/>
  <c r="K178" i="3"/>
  <c r="L178" i="3"/>
  <c r="M178" i="3"/>
  <c r="N178" i="3"/>
  <c r="D179" i="3"/>
  <c r="E179" i="3"/>
  <c r="F179" i="3"/>
  <c r="G179" i="3"/>
  <c r="H179" i="3"/>
  <c r="I179" i="3"/>
  <c r="J179" i="3"/>
  <c r="K179" i="3"/>
  <c r="L179" i="3"/>
  <c r="M179" i="3"/>
  <c r="N179" i="3"/>
  <c r="D180" i="3"/>
  <c r="E180" i="3"/>
  <c r="F180" i="3"/>
  <c r="G180" i="3"/>
  <c r="H180" i="3"/>
  <c r="I180" i="3"/>
  <c r="J180" i="3"/>
  <c r="K180" i="3"/>
  <c r="L180" i="3"/>
  <c r="M180" i="3"/>
  <c r="N180" i="3"/>
  <c r="D181" i="3"/>
  <c r="E181" i="3"/>
  <c r="F181" i="3"/>
  <c r="G181" i="3"/>
  <c r="H181" i="3"/>
  <c r="I181" i="3"/>
  <c r="J181" i="3"/>
  <c r="K181" i="3"/>
  <c r="L181" i="3"/>
  <c r="M181" i="3"/>
  <c r="N181" i="3"/>
  <c r="D182" i="3"/>
  <c r="E182" i="3"/>
  <c r="F182" i="3"/>
  <c r="G182" i="3"/>
  <c r="H182" i="3"/>
  <c r="I182" i="3"/>
  <c r="J182" i="3"/>
  <c r="K182" i="3"/>
  <c r="L182" i="3"/>
  <c r="M182" i="3"/>
  <c r="N182" i="3"/>
  <c r="D183" i="3"/>
  <c r="E183" i="3"/>
  <c r="F183" i="3"/>
  <c r="G183" i="3"/>
  <c r="H183" i="3"/>
  <c r="I183" i="3"/>
  <c r="J183" i="3"/>
  <c r="K183" i="3"/>
  <c r="L183" i="3"/>
  <c r="M183" i="3"/>
  <c r="N183" i="3"/>
  <c r="D184" i="3"/>
  <c r="E184" i="3"/>
  <c r="F184" i="3"/>
  <c r="G184" i="3"/>
  <c r="H184" i="3"/>
  <c r="I184" i="3"/>
  <c r="J184" i="3"/>
  <c r="K184" i="3"/>
  <c r="L184" i="3"/>
  <c r="M184" i="3"/>
  <c r="N184" i="3"/>
  <c r="D185" i="3"/>
  <c r="E185" i="3"/>
  <c r="F185" i="3"/>
  <c r="G185" i="3"/>
  <c r="H185" i="3"/>
  <c r="I185" i="3"/>
  <c r="J185" i="3"/>
  <c r="K185" i="3"/>
  <c r="L185" i="3"/>
  <c r="M185" i="3"/>
  <c r="N185" i="3"/>
  <c r="D186" i="3"/>
  <c r="E186" i="3"/>
  <c r="F186" i="3"/>
  <c r="G186" i="3"/>
  <c r="H186" i="3"/>
  <c r="I186" i="3"/>
  <c r="J186" i="3"/>
  <c r="K186" i="3"/>
  <c r="L186" i="3"/>
  <c r="M186" i="3"/>
  <c r="N186" i="3"/>
  <c r="D187" i="3"/>
  <c r="E187" i="3"/>
  <c r="F187" i="3"/>
  <c r="G187" i="3"/>
  <c r="H187" i="3"/>
  <c r="I187" i="3"/>
  <c r="J187" i="3"/>
  <c r="K187" i="3"/>
  <c r="L187" i="3"/>
  <c r="M187" i="3"/>
  <c r="N187" i="3"/>
  <c r="D188" i="3"/>
  <c r="E188" i="3"/>
  <c r="F188" i="3"/>
  <c r="G188" i="3"/>
  <c r="H188" i="3"/>
  <c r="I188" i="3"/>
  <c r="J188" i="3"/>
  <c r="K188" i="3"/>
  <c r="L188" i="3"/>
  <c r="M188" i="3"/>
  <c r="N188" i="3"/>
  <c r="D189" i="3"/>
  <c r="E189" i="3"/>
  <c r="F189" i="3"/>
  <c r="G189" i="3"/>
  <c r="H189" i="3"/>
  <c r="I189" i="3"/>
  <c r="J189" i="3"/>
  <c r="K189" i="3"/>
  <c r="L189" i="3"/>
  <c r="M189" i="3"/>
  <c r="N189" i="3"/>
  <c r="D190" i="3"/>
  <c r="E190" i="3"/>
  <c r="F190" i="3"/>
  <c r="G190" i="3"/>
  <c r="H190" i="3"/>
  <c r="I190" i="3"/>
  <c r="J190" i="3"/>
  <c r="K190" i="3"/>
  <c r="L190" i="3"/>
  <c r="M190" i="3"/>
  <c r="N190" i="3"/>
  <c r="D191" i="3"/>
  <c r="E191" i="3"/>
  <c r="F191" i="3"/>
  <c r="G191" i="3"/>
  <c r="H191" i="3"/>
  <c r="I191" i="3"/>
  <c r="J191" i="3"/>
  <c r="K191" i="3"/>
  <c r="L191" i="3"/>
  <c r="M191" i="3"/>
  <c r="N191" i="3"/>
  <c r="D192" i="3"/>
  <c r="E192" i="3"/>
  <c r="F192" i="3"/>
  <c r="G192" i="3"/>
  <c r="H192" i="3"/>
  <c r="I192" i="3"/>
  <c r="J192" i="3"/>
  <c r="K192" i="3"/>
  <c r="L192" i="3"/>
  <c r="M192" i="3"/>
  <c r="N192" i="3"/>
  <c r="D193" i="3"/>
  <c r="E193" i="3"/>
  <c r="F193" i="3"/>
  <c r="G193" i="3"/>
  <c r="H193" i="3"/>
  <c r="I193" i="3"/>
  <c r="J193" i="3"/>
  <c r="K193" i="3"/>
  <c r="L193" i="3"/>
  <c r="M193" i="3"/>
  <c r="N193" i="3"/>
  <c r="D194" i="3"/>
  <c r="E194" i="3"/>
  <c r="F194" i="3"/>
  <c r="G194" i="3"/>
  <c r="H194" i="3"/>
  <c r="I194" i="3"/>
  <c r="J194" i="3"/>
  <c r="K194" i="3"/>
  <c r="L194" i="3"/>
  <c r="M194" i="3"/>
  <c r="N194" i="3"/>
  <c r="D195" i="3"/>
  <c r="E195" i="3"/>
  <c r="F195" i="3"/>
  <c r="G195" i="3"/>
  <c r="H195" i="3"/>
  <c r="I195" i="3"/>
  <c r="J195" i="3"/>
  <c r="K195" i="3"/>
  <c r="L195" i="3"/>
  <c r="M195" i="3"/>
  <c r="N195" i="3"/>
  <c r="D196" i="3"/>
  <c r="E196" i="3"/>
  <c r="F196" i="3"/>
  <c r="G196" i="3"/>
  <c r="H196" i="3"/>
  <c r="I196" i="3"/>
  <c r="J196" i="3"/>
  <c r="K196" i="3"/>
  <c r="L196" i="3"/>
  <c r="M196" i="3"/>
  <c r="N196" i="3"/>
  <c r="D197" i="3"/>
  <c r="E197" i="3"/>
  <c r="F197" i="3"/>
  <c r="G197" i="3"/>
  <c r="H197" i="3"/>
  <c r="I197" i="3"/>
  <c r="J197" i="3"/>
  <c r="K197" i="3"/>
  <c r="L197" i="3"/>
  <c r="M197" i="3"/>
  <c r="N197" i="3"/>
  <c r="D198" i="3"/>
  <c r="E198" i="3"/>
  <c r="F198" i="3"/>
  <c r="G198" i="3"/>
  <c r="H198" i="3"/>
  <c r="I198" i="3"/>
  <c r="J198" i="3"/>
  <c r="K198" i="3"/>
  <c r="L198" i="3"/>
  <c r="M198" i="3"/>
  <c r="N198" i="3"/>
  <c r="D199" i="3"/>
  <c r="E199" i="3"/>
  <c r="F199" i="3"/>
  <c r="G199" i="3"/>
  <c r="H199" i="3"/>
  <c r="I199" i="3"/>
  <c r="J199" i="3"/>
  <c r="K199" i="3"/>
  <c r="L199" i="3"/>
  <c r="M199" i="3"/>
  <c r="N199" i="3"/>
  <c r="D200" i="3"/>
  <c r="E200" i="3"/>
  <c r="F200" i="3"/>
  <c r="G200" i="3"/>
  <c r="H200" i="3"/>
  <c r="I200" i="3"/>
  <c r="J200" i="3"/>
  <c r="K200" i="3"/>
  <c r="L200" i="3"/>
  <c r="M200" i="3"/>
  <c r="N200" i="3"/>
  <c r="D201" i="3"/>
  <c r="E201" i="3"/>
  <c r="F201" i="3"/>
  <c r="G201" i="3"/>
  <c r="H201" i="3"/>
  <c r="I201" i="3"/>
  <c r="J201" i="3"/>
  <c r="K201" i="3"/>
  <c r="L201" i="3"/>
  <c r="M201" i="3"/>
  <c r="N201" i="3"/>
  <c r="D202" i="3"/>
  <c r="E202" i="3"/>
  <c r="F202" i="3"/>
  <c r="G202" i="3"/>
  <c r="H202" i="3"/>
  <c r="I202" i="3"/>
  <c r="J202" i="3"/>
  <c r="K202" i="3"/>
  <c r="L202" i="3"/>
  <c r="M202" i="3"/>
  <c r="N202" i="3"/>
  <c r="D203" i="3"/>
  <c r="E203" i="3"/>
  <c r="F203" i="3"/>
  <c r="G203" i="3"/>
  <c r="H203" i="3"/>
  <c r="I203" i="3"/>
  <c r="J203" i="3"/>
  <c r="K203" i="3"/>
  <c r="L203" i="3"/>
  <c r="M203" i="3"/>
  <c r="N203" i="3"/>
  <c r="D204" i="3"/>
  <c r="E204" i="3"/>
  <c r="F204" i="3"/>
  <c r="G204" i="3"/>
  <c r="H204" i="3"/>
  <c r="I204" i="3"/>
  <c r="J204" i="3"/>
  <c r="K204" i="3"/>
  <c r="L204" i="3"/>
  <c r="M204" i="3"/>
  <c r="N204" i="3"/>
  <c r="D205" i="3"/>
  <c r="E205" i="3"/>
  <c r="F205" i="3"/>
  <c r="G205" i="3"/>
  <c r="H205" i="3"/>
  <c r="I205" i="3"/>
  <c r="J205" i="3"/>
  <c r="K205" i="3"/>
  <c r="L205" i="3"/>
  <c r="M205" i="3"/>
  <c r="N205" i="3"/>
  <c r="D206" i="3"/>
  <c r="E206" i="3"/>
  <c r="F206" i="3"/>
  <c r="G206" i="3"/>
  <c r="H206" i="3"/>
  <c r="I206" i="3"/>
  <c r="J206" i="3"/>
  <c r="K206" i="3"/>
  <c r="L206" i="3"/>
  <c r="M206" i="3"/>
  <c r="N206" i="3"/>
  <c r="D207" i="3"/>
  <c r="E207" i="3"/>
  <c r="F207" i="3"/>
  <c r="G207" i="3"/>
  <c r="H207" i="3"/>
  <c r="I207" i="3"/>
  <c r="J207" i="3"/>
  <c r="K207" i="3"/>
  <c r="L207" i="3"/>
  <c r="M207" i="3"/>
  <c r="N207" i="3"/>
  <c r="D208" i="3"/>
  <c r="E208" i="3"/>
  <c r="F208" i="3"/>
  <c r="G208" i="3"/>
  <c r="H208" i="3"/>
  <c r="I208" i="3"/>
  <c r="J208" i="3"/>
  <c r="K208" i="3"/>
  <c r="L208" i="3"/>
  <c r="M208" i="3"/>
  <c r="N208" i="3"/>
  <c r="D209" i="3"/>
  <c r="E209" i="3"/>
  <c r="F209" i="3"/>
  <c r="G209" i="3"/>
  <c r="H209" i="3"/>
  <c r="I209" i="3"/>
  <c r="J209" i="3"/>
  <c r="K209" i="3"/>
  <c r="L209" i="3"/>
  <c r="M209" i="3"/>
  <c r="N209" i="3"/>
  <c r="D210" i="3"/>
  <c r="E210" i="3"/>
  <c r="F210" i="3"/>
  <c r="G210" i="3"/>
  <c r="H210" i="3"/>
  <c r="I210" i="3"/>
  <c r="J210" i="3"/>
  <c r="K210" i="3"/>
  <c r="L210" i="3"/>
  <c r="M210" i="3"/>
  <c r="N210" i="3"/>
  <c r="D211" i="3"/>
  <c r="E211" i="3"/>
  <c r="F211" i="3"/>
  <c r="G211" i="3"/>
  <c r="H211" i="3"/>
  <c r="I211" i="3"/>
  <c r="J211" i="3"/>
  <c r="K211" i="3"/>
  <c r="L211" i="3"/>
  <c r="M211" i="3"/>
  <c r="N211" i="3"/>
  <c r="D212" i="3"/>
  <c r="E212" i="3"/>
  <c r="F212" i="3"/>
  <c r="G212" i="3"/>
  <c r="H212" i="3"/>
  <c r="I212" i="3"/>
  <c r="J212" i="3"/>
  <c r="K212" i="3"/>
  <c r="L212" i="3"/>
  <c r="M212" i="3"/>
  <c r="N212" i="3"/>
  <c r="D213" i="3"/>
  <c r="E213" i="3"/>
  <c r="F213" i="3"/>
  <c r="G213" i="3"/>
  <c r="H213" i="3"/>
  <c r="I213" i="3"/>
  <c r="J213" i="3"/>
  <c r="K213" i="3"/>
  <c r="L213" i="3"/>
  <c r="M213" i="3"/>
  <c r="N213" i="3"/>
  <c r="D214" i="3"/>
  <c r="E214" i="3"/>
  <c r="F214" i="3"/>
  <c r="G214" i="3"/>
  <c r="H214" i="3"/>
  <c r="I214" i="3"/>
  <c r="J214" i="3"/>
  <c r="K214" i="3"/>
  <c r="L214" i="3"/>
  <c r="M214" i="3"/>
  <c r="N214" i="3"/>
  <c r="D215" i="3"/>
  <c r="E215" i="3"/>
  <c r="F215" i="3"/>
  <c r="G215" i="3"/>
  <c r="H215" i="3"/>
  <c r="I215" i="3"/>
  <c r="J215" i="3"/>
  <c r="K215" i="3"/>
  <c r="L215" i="3"/>
  <c r="M215" i="3"/>
  <c r="N215" i="3"/>
  <c r="D216" i="3"/>
  <c r="E216" i="3"/>
  <c r="F216" i="3"/>
  <c r="G216" i="3"/>
  <c r="H216" i="3"/>
  <c r="I216" i="3"/>
  <c r="J216" i="3"/>
  <c r="K216" i="3"/>
  <c r="L216" i="3"/>
  <c r="M216" i="3"/>
  <c r="N216" i="3"/>
  <c r="D217" i="3"/>
  <c r="E217" i="3"/>
  <c r="F217" i="3"/>
  <c r="G217" i="3"/>
  <c r="H217" i="3"/>
  <c r="I217" i="3"/>
  <c r="J217" i="3"/>
  <c r="K217" i="3"/>
  <c r="L217" i="3"/>
  <c r="M217" i="3"/>
  <c r="N217" i="3"/>
  <c r="D218" i="3"/>
  <c r="E218" i="3"/>
  <c r="F218" i="3"/>
  <c r="G218" i="3"/>
  <c r="H218" i="3"/>
  <c r="I218" i="3"/>
  <c r="J218" i="3"/>
  <c r="K218" i="3"/>
  <c r="L218" i="3"/>
  <c r="M218" i="3"/>
  <c r="N218" i="3"/>
  <c r="D219" i="3"/>
  <c r="E219" i="3"/>
  <c r="F219" i="3"/>
  <c r="G219" i="3"/>
  <c r="H219" i="3"/>
  <c r="I219" i="3"/>
  <c r="J219" i="3"/>
  <c r="K219" i="3"/>
  <c r="L219" i="3"/>
  <c r="M219" i="3"/>
  <c r="N219" i="3"/>
  <c r="D220" i="3"/>
  <c r="E220" i="3"/>
  <c r="F220" i="3"/>
  <c r="G220" i="3"/>
  <c r="H220" i="3"/>
  <c r="I220" i="3"/>
  <c r="J220" i="3"/>
  <c r="K220" i="3"/>
  <c r="L220" i="3"/>
  <c r="M220" i="3"/>
  <c r="N220" i="3"/>
  <c r="D221" i="3"/>
  <c r="E221" i="3"/>
  <c r="F221" i="3"/>
  <c r="G221" i="3"/>
  <c r="H221" i="3"/>
  <c r="I221" i="3"/>
  <c r="J221" i="3"/>
  <c r="K221" i="3"/>
  <c r="L221" i="3"/>
  <c r="M221" i="3"/>
  <c r="N221" i="3"/>
  <c r="D222" i="3"/>
  <c r="E222" i="3"/>
  <c r="F222" i="3"/>
  <c r="G222" i="3"/>
  <c r="H222" i="3"/>
  <c r="I222" i="3"/>
  <c r="J222" i="3"/>
  <c r="K222" i="3"/>
  <c r="L222" i="3"/>
  <c r="M222" i="3"/>
  <c r="N222" i="3"/>
  <c r="D223" i="3"/>
  <c r="E223" i="3"/>
  <c r="F223" i="3"/>
  <c r="G223" i="3"/>
  <c r="H223" i="3"/>
  <c r="I223" i="3"/>
  <c r="J223" i="3"/>
  <c r="K223" i="3"/>
  <c r="L223" i="3"/>
  <c r="M223" i="3"/>
  <c r="N223" i="3"/>
  <c r="D224" i="3"/>
  <c r="E224" i="3"/>
  <c r="F224" i="3"/>
  <c r="G224" i="3"/>
  <c r="H224" i="3"/>
  <c r="I224" i="3"/>
  <c r="J224" i="3"/>
  <c r="K224" i="3"/>
  <c r="L224" i="3"/>
  <c r="M224" i="3"/>
  <c r="N224" i="3"/>
  <c r="D225" i="3"/>
  <c r="E225" i="3"/>
  <c r="F225" i="3"/>
  <c r="G225" i="3"/>
  <c r="H225" i="3"/>
  <c r="I225" i="3"/>
  <c r="J225" i="3"/>
  <c r="K225" i="3"/>
  <c r="L225" i="3"/>
  <c r="M225" i="3"/>
  <c r="N225" i="3"/>
  <c r="D226" i="3"/>
  <c r="E226" i="3"/>
  <c r="F226" i="3"/>
  <c r="G226" i="3"/>
  <c r="H226" i="3"/>
  <c r="I226" i="3"/>
  <c r="J226" i="3"/>
  <c r="K226" i="3"/>
  <c r="L226" i="3"/>
  <c r="M226" i="3"/>
  <c r="N226" i="3"/>
  <c r="D227" i="3"/>
  <c r="E227" i="3"/>
  <c r="F227" i="3"/>
  <c r="G227" i="3"/>
  <c r="H227" i="3"/>
  <c r="I227" i="3"/>
  <c r="J227" i="3"/>
  <c r="K227" i="3"/>
  <c r="L227" i="3"/>
  <c r="M227" i="3"/>
  <c r="N227" i="3"/>
  <c r="D228" i="3"/>
  <c r="E228" i="3"/>
  <c r="F228" i="3"/>
  <c r="G228" i="3"/>
  <c r="H228" i="3"/>
  <c r="I228" i="3"/>
  <c r="J228" i="3"/>
  <c r="K228" i="3"/>
  <c r="L228" i="3"/>
  <c r="M228" i="3"/>
  <c r="N228" i="3"/>
  <c r="D229" i="3"/>
  <c r="E229" i="3"/>
  <c r="F229" i="3"/>
  <c r="G229" i="3"/>
  <c r="H229" i="3"/>
  <c r="I229" i="3"/>
  <c r="J229" i="3"/>
  <c r="K229" i="3"/>
  <c r="L229" i="3"/>
  <c r="M229" i="3"/>
  <c r="N229" i="3"/>
  <c r="D230" i="3"/>
  <c r="E230" i="3"/>
  <c r="F230" i="3"/>
  <c r="G230" i="3"/>
  <c r="H230" i="3"/>
  <c r="I230" i="3"/>
  <c r="J230" i="3"/>
  <c r="K230" i="3"/>
  <c r="L230" i="3"/>
  <c r="M230" i="3"/>
  <c r="N230" i="3"/>
  <c r="D231" i="3"/>
  <c r="E231" i="3"/>
  <c r="F231" i="3"/>
  <c r="G231" i="3"/>
  <c r="H231" i="3"/>
  <c r="I231" i="3"/>
  <c r="J231" i="3"/>
  <c r="K231" i="3"/>
  <c r="L231" i="3"/>
  <c r="M231" i="3"/>
  <c r="N231" i="3"/>
  <c r="D232" i="3"/>
  <c r="E232" i="3"/>
  <c r="F232" i="3"/>
  <c r="G232" i="3"/>
  <c r="H232" i="3"/>
  <c r="I232" i="3"/>
  <c r="J232" i="3"/>
  <c r="K232" i="3"/>
  <c r="L232" i="3"/>
  <c r="M232" i="3"/>
  <c r="N232" i="3"/>
  <c r="D233" i="3"/>
  <c r="E233" i="3"/>
  <c r="F233" i="3"/>
  <c r="G233" i="3"/>
  <c r="H233" i="3"/>
  <c r="I233" i="3"/>
  <c r="J233" i="3"/>
  <c r="K233" i="3"/>
  <c r="L233" i="3"/>
  <c r="M233" i="3"/>
  <c r="N233" i="3"/>
  <c r="D234" i="3"/>
  <c r="E234" i="3"/>
  <c r="F234" i="3"/>
  <c r="G234" i="3"/>
  <c r="H234" i="3"/>
  <c r="I234" i="3"/>
  <c r="J234" i="3"/>
  <c r="K234" i="3"/>
  <c r="L234" i="3"/>
  <c r="M234" i="3"/>
  <c r="N234" i="3"/>
  <c r="D235" i="3"/>
  <c r="E235" i="3"/>
  <c r="F235" i="3"/>
  <c r="G235" i="3"/>
  <c r="H235" i="3"/>
  <c r="I235" i="3"/>
  <c r="J235" i="3"/>
  <c r="K235" i="3"/>
  <c r="L235" i="3"/>
  <c r="M235" i="3"/>
  <c r="N235" i="3"/>
  <c r="D236" i="3"/>
  <c r="E236" i="3"/>
  <c r="F236" i="3"/>
  <c r="G236" i="3"/>
  <c r="H236" i="3"/>
  <c r="I236" i="3"/>
  <c r="J236" i="3"/>
  <c r="K236" i="3"/>
  <c r="L236" i="3"/>
  <c r="M236" i="3"/>
  <c r="N236" i="3"/>
  <c r="D237" i="3"/>
  <c r="E237" i="3"/>
  <c r="F237" i="3"/>
  <c r="G237" i="3"/>
  <c r="H237" i="3"/>
  <c r="I237" i="3"/>
  <c r="J237" i="3"/>
  <c r="K237" i="3"/>
  <c r="L237" i="3"/>
  <c r="M237" i="3"/>
  <c r="N237" i="3"/>
  <c r="D238" i="3"/>
  <c r="E238" i="3"/>
  <c r="F238" i="3"/>
  <c r="G238" i="3"/>
  <c r="H238" i="3"/>
  <c r="I238" i="3"/>
  <c r="J238" i="3"/>
  <c r="K238" i="3"/>
  <c r="L238" i="3"/>
  <c r="M238" i="3"/>
  <c r="N238" i="3"/>
  <c r="D239" i="3"/>
  <c r="E239" i="3"/>
  <c r="F239" i="3"/>
  <c r="G239" i="3"/>
  <c r="H239" i="3"/>
  <c r="I239" i="3"/>
  <c r="J239" i="3"/>
  <c r="K239" i="3"/>
  <c r="L239" i="3"/>
  <c r="M239" i="3"/>
  <c r="N239" i="3"/>
  <c r="D240" i="3"/>
  <c r="E240" i="3"/>
  <c r="F240" i="3"/>
  <c r="G240" i="3"/>
  <c r="H240" i="3"/>
  <c r="I240" i="3"/>
  <c r="J240" i="3"/>
  <c r="K240" i="3"/>
  <c r="L240" i="3"/>
  <c r="M240" i="3"/>
  <c r="N240" i="3"/>
  <c r="D241" i="3"/>
  <c r="E241" i="3"/>
  <c r="F241" i="3"/>
  <c r="G241" i="3"/>
  <c r="H241" i="3"/>
  <c r="I241" i="3"/>
  <c r="J241" i="3"/>
  <c r="K241" i="3"/>
  <c r="L241" i="3"/>
  <c r="M241" i="3"/>
  <c r="N241" i="3"/>
  <c r="D242" i="3"/>
  <c r="E242" i="3"/>
  <c r="F242" i="3"/>
  <c r="G242" i="3"/>
  <c r="H242" i="3"/>
  <c r="I242" i="3"/>
  <c r="J242" i="3"/>
  <c r="K242" i="3"/>
  <c r="L242" i="3"/>
  <c r="M242" i="3"/>
  <c r="N242" i="3"/>
  <c r="D243" i="3"/>
  <c r="E243" i="3"/>
  <c r="F243" i="3"/>
  <c r="G243" i="3"/>
  <c r="H243" i="3"/>
  <c r="I243" i="3"/>
  <c r="J243" i="3"/>
  <c r="K243" i="3"/>
  <c r="L243" i="3"/>
  <c r="M243" i="3"/>
  <c r="N243" i="3"/>
  <c r="D244" i="3"/>
  <c r="E244" i="3"/>
  <c r="F244" i="3"/>
  <c r="G244" i="3"/>
  <c r="H244" i="3"/>
  <c r="I244" i="3"/>
  <c r="J244" i="3"/>
  <c r="K244" i="3"/>
  <c r="L244" i="3"/>
  <c r="M244" i="3"/>
  <c r="N244" i="3"/>
  <c r="D245" i="3"/>
  <c r="E245" i="3"/>
  <c r="F245" i="3"/>
  <c r="G245" i="3"/>
  <c r="H245" i="3"/>
  <c r="I245" i="3"/>
  <c r="J245" i="3"/>
  <c r="K245" i="3"/>
  <c r="L245" i="3"/>
  <c r="M245" i="3"/>
  <c r="N245" i="3"/>
  <c r="D246" i="3"/>
  <c r="E246" i="3"/>
  <c r="F246" i="3"/>
  <c r="G246" i="3"/>
  <c r="H246" i="3"/>
  <c r="I246" i="3"/>
  <c r="J246" i="3"/>
  <c r="K246" i="3"/>
  <c r="L246" i="3"/>
  <c r="M246" i="3"/>
  <c r="N246" i="3"/>
  <c r="D247" i="3"/>
  <c r="E247" i="3"/>
  <c r="F247" i="3"/>
  <c r="G247" i="3"/>
  <c r="H247" i="3"/>
  <c r="I247" i="3"/>
  <c r="J247" i="3"/>
  <c r="K247" i="3"/>
  <c r="L247" i="3"/>
  <c r="M247" i="3"/>
  <c r="N247" i="3"/>
  <c r="D248" i="3"/>
  <c r="E248" i="3"/>
  <c r="F248" i="3"/>
  <c r="G248" i="3"/>
  <c r="H248" i="3"/>
  <c r="I248" i="3"/>
  <c r="J248" i="3"/>
  <c r="K248" i="3"/>
  <c r="L248" i="3"/>
  <c r="M248" i="3"/>
  <c r="N248" i="3"/>
  <c r="D249" i="3"/>
  <c r="E249" i="3"/>
  <c r="F249" i="3"/>
  <c r="G249" i="3"/>
  <c r="H249" i="3"/>
  <c r="I249" i="3"/>
  <c r="J249" i="3"/>
  <c r="K249" i="3"/>
  <c r="L249" i="3"/>
  <c r="M249" i="3"/>
  <c r="N249" i="3"/>
  <c r="D250" i="3"/>
  <c r="E250" i="3"/>
  <c r="F250" i="3"/>
  <c r="G250" i="3"/>
  <c r="H250" i="3"/>
  <c r="I250" i="3"/>
  <c r="J250" i="3"/>
  <c r="K250" i="3"/>
  <c r="L250" i="3"/>
  <c r="M250" i="3"/>
  <c r="N250" i="3"/>
  <c r="D251" i="3"/>
  <c r="E251" i="3"/>
  <c r="F251" i="3"/>
  <c r="G251" i="3"/>
  <c r="H251" i="3"/>
  <c r="I251" i="3"/>
  <c r="J251" i="3"/>
  <c r="K251" i="3"/>
  <c r="L251" i="3"/>
  <c r="M251" i="3"/>
  <c r="N251" i="3"/>
  <c r="D252" i="3"/>
  <c r="E252" i="3"/>
  <c r="F252" i="3"/>
  <c r="G252" i="3"/>
  <c r="H252" i="3"/>
  <c r="I252" i="3"/>
  <c r="J252" i="3"/>
  <c r="K252" i="3"/>
  <c r="L252" i="3"/>
  <c r="M252" i="3"/>
  <c r="N252" i="3"/>
  <c r="D253" i="3"/>
  <c r="E253" i="3"/>
  <c r="F253" i="3"/>
  <c r="G253" i="3"/>
  <c r="H253" i="3"/>
  <c r="I253" i="3"/>
  <c r="J253" i="3"/>
  <c r="K253" i="3"/>
  <c r="L253" i="3"/>
  <c r="M253" i="3"/>
  <c r="N253" i="3"/>
  <c r="D254" i="3"/>
  <c r="E254" i="3"/>
  <c r="F254" i="3"/>
  <c r="G254" i="3"/>
  <c r="H254" i="3"/>
  <c r="I254" i="3"/>
  <c r="J254" i="3"/>
  <c r="K254" i="3"/>
  <c r="L254" i="3"/>
  <c r="M254" i="3"/>
  <c r="N254" i="3"/>
  <c r="D255" i="3"/>
  <c r="E255" i="3"/>
  <c r="F255" i="3"/>
  <c r="G255" i="3"/>
  <c r="H255" i="3"/>
  <c r="I255" i="3"/>
  <c r="J255" i="3"/>
  <c r="K255" i="3"/>
  <c r="L255" i="3"/>
  <c r="M255" i="3"/>
  <c r="N255" i="3"/>
  <c r="D256" i="3"/>
  <c r="E256" i="3"/>
  <c r="F256" i="3"/>
  <c r="G256" i="3"/>
  <c r="H256" i="3"/>
  <c r="I256" i="3"/>
  <c r="J256" i="3"/>
  <c r="K256" i="3"/>
  <c r="L256" i="3"/>
  <c r="M256" i="3"/>
  <c r="N256" i="3"/>
  <c r="D257" i="3"/>
  <c r="E257" i="3"/>
  <c r="F257" i="3"/>
  <c r="G257" i="3"/>
  <c r="H257" i="3"/>
  <c r="I257" i="3"/>
  <c r="J257" i="3"/>
  <c r="K257" i="3"/>
  <c r="L257" i="3"/>
  <c r="M257" i="3"/>
  <c r="N257" i="3"/>
  <c r="D258" i="3"/>
  <c r="E258" i="3"/>
  <c r="F258" i="3"/>
  <c r="G258" i="3"/>
  <c r="H258" i="3"/>
  <c r="I258" i="3"/>
  <c r="J258" i="3"/>
  <c r="K258" i="3"/>
  <c r="L258" i="3"/>
  <c r="M258" i="3"/>
  <c r="N258" i="3"/>
  <c r="D259" i="3"/>
  <c r="E259" i="3"/>
  <c r="F259" i="3"/>
  <c r="G259" i="3"/>
  <c r="H259" i="3"/>
  <c r="I259" i="3"/>
  <c r="J259" i="3"/>
  <c r="K259" i="3"/>
  <c r="L259" i="3"/>
  <c r="M259" i="3"/>
  <c r="N259" i="3"/>
  <c r="D260" i="3"/>
  <c r="E260" i="3"/>
  <c r="F260" i="3"/>
  <c r="G260" i="3"/>
  <c r="H260" i="3"/>
  <c r="I260" i="3"/>
  <c r="J260" i="3"/>
  <c r="K260" i="3"/>
  <c r="L260" i="3"/>
  <c r="M260" i="3"/>
  <c r="N260" i="3"/>
  <c r="D261" i="3"/>
  <c r="E261" i="3"/>
  <c r="F261" i="3"/>
  <c r="G261" i="3"/>
  <c r="H261" i="3"/>
  <c r="I261" i="3"/>
  <c r="J261" i="3"/>
  <c r="K261" i="3"/>
  <c r="L261" i="3"/>
  <c r="M261" i="3"/>
  <c r="N261" i="3"/>
  <c r="D262" i="3"/>
  <c r="E262" i="3"/>
  <c r="F262" i="3"/>
  <c r="G262" i="3"/>
  <c r="H262" i="3"/>
  <c r="I262" i="3"/>
  <c r="J262" i="3"/>
  <c r="K262" i="3"/>
  <c r="L262" i="3"/>
  <c r="M262" i="3"/>
  <c r="N262" i="3"/>
  <c r="D263" i="3"/>
  <c r="E263" i="3"/>
  <c r="F263" i="3"/>
  <c r="G263" i="3"/>
  <c r="H263" i="3"/>
  <c r="I263" i="3"/>
  <c r="J263" i="3"/>
  <c r="K263" i="3"/>
  <c r="L263" i="3"/>
  <c r="M263" i="3"/>
  <c r="N263" i="3"/>
  <c r="D264" i="3"/>
  <c r="E264" i="3"/>
  <c r="F264" i="3"/>
  <c r="G264" i="3"/>
  <c r="H264" i="3"/>
  <c r="I264" i="3"/>
  <c r="J264" i="3"/>
  <c r="K264" i="3"/>
  <c r="L264" i="3"/>
  <c r="M264" i="3"/>
  <c r="N264" i="3"/>
  <c r="D265" i="3"/>
  <c r="E265" i="3"/>
  <c r="F265" i="3"/>
  <c r="G265" i="3"/>
  <c r="H265" i="3"/>
  <c r="I265" i="3"/>
  <c r="J265" i="3"/>
  <c r="K265" i="3"/>
  <c r="L265" i="3"/>
  <c r="M265" i="3"/>
  <c r="N265" i="3"/>
  <c r="D266" i="3"/>
  <c r="E266" i="3"/>
  <c r="F266" i="3"/>
  <c r="G266" i="3"/>
  <c r="H266" i="3"/>
  <c r="I266" i="3"/>
  <c r="J266" i="3"/>
  <c r="K266" i="3"/>
  <c r="L266" i="3"/>
  <c r="M266" i="3"/>
  <c r="N266" i="3"/>
  <c r="D267" i="3"/>
  <c r="E267" i="3"/>
  <c r="F267" i="3"/>
  <c r="G267" i="3"/>
  <c r="H267" i="3"/>
  <c r="I267" i="3"/>
  <c r="J267" i="3"/>
  <c r="K267" i="3"/>
  <c r="L267" i="3"/>
  <c r="M267" i="3"/>
  <c r="N267" i="3"/>
  <c r="D268" i="3"/>
  <c r="E268" i="3"/>
  <c r="F268" i="3"/>
  <c r="G268" i="3"/>
  <c r="H268" i="3"/>
  <c r="I268" i="3"/>
  <c r="J268" i="3"/>
  <c r="K268" i="3"/>
  <c r="L268" i="3"/>
  <c r="M268" i="3"/>
  <c r="N268" i="3"/>
  <c r="D269" i="3"/>
  <c r="E269" i="3"/>
  <c r="F269" i="3"/>
  <c r="G269" i="3"/>
  <c r="H269" i="3"/>
  <c r="I269" i="3"/>
  <c r="J269" i="3"/>
  <c r="K269" i="3"/>
  <c r="L269" i="3"/>
  <c r="M269" i="3"/>
  <c r="N269" i="3"/>
  <c r="D270" i="3"/>
  <c r="E270" i="3"/>
  <c r="F270" i="3"/>
  <c r="G270" i="3"/>
  <c r="H270" i="3"/>
  <c r="I270" i="3"/>
  <c r="J270" i="3"/>
  <c r="K270" i="3"/>
  <c r="L270" i="3"/>
  <c r="M270" i="3"/>
  <c r="N270" i="3"/>
  <c r="D271" i="3"/>
  <c r="E271" i="3"/>
  <c r="F271" i="3"/>
  <c r="G271" i="3"/>
  <c r="H271" i="3"/>
  <c r="I271" i="3"/>
  <c r="J271" i="3"/>
  <c r="K271" i="3"/>
  <c r="L271" i="3"/>
  <c r="M271" i="3"/>
  <c r="N271" i="3"/>
  <c r="D272" i="3"/>
  <c r="E272" i="3"/>
  <c r="F272" i="3"/>
  <c r="G272" i="3"/>
  <c r="H272" i="3"/>
  <c r="I272" i="3"/>
  <c r="J272" i="3"/>
  <c r="K272" i="3"/>
  <c r="L272" i="3"/>
  <c r="M272" i="3"/>
  <c r="N272" i="3"/>
  <c r="D273" i="3"/>
  <c r="E273" i="3"/>
  <c r="F273" i="3"/>
  <c r="G273" i="3"/>
  <c r="H273" i="3"/>
  <c r="I273" i="3"/>
  <c r="J273" i="3"/>
  <c r="K273" i="3"/>
  <c r="L273" i="3"/>
  <c r="M273" i="3"/>
  <c r="N273" i="3"/>
  <c r="D274" i="3"/>
  <c r="E274" i="3"/>
  <c r="F274" i="3"/>
  <c r="G274" i="3"/>
  <c r="H274" i="3"/>
  <c r="I274" i="3"/>
  <c r="J274" i="3"/>
  <c r="K274" i="3"/>
  <c r="L274" i="3"/>
  <c r="M274" i="3"/>
  <c r="N274" i="3"/>
  <c r="D275" i="3"/>
  <c r="E275" i="3"/>
  <c r="F275" i="3"/>
  <c r="G275" i="3"/>
  <c r="H275" i="3"/>
  <c r="I275" i="3"/>
  <c r="J275" i="3"/>
  <c r="K275" i="3"/>
  <c r="L275" i="3"/>
  <c r="M275" i="3"/>
  <c r="N275" i="3"/>
  <c r="D276" i="3"/>
  <c r="E276" i="3"/>
  <c r="F276" i="3"/>
  <c r="G276" i="3"/>
  <c r="H276" i="3"/>
  <c r="I276" i="3"/>
  <c r="J276" i="3"/>
  <c r="K276" i="3"/>
  <c r="L276" i="3"/>
  <c r="M276" i="3"/>
  <c r="N276" i="3"/>
  <c r="D277" i="3"/>
  <c r="E277" i="3"/>
  <c r="F277" i="3"/>
  <c r="G277" i="3"/>
  <c r="H277" i="3"/>
  <c r="I277" i="3"/>
  <c r="J277" i="3"/>
  <c r="K277" i="3"/>
  <c r="L277" i="3"/>
  <c r="M277" i="3"/>
  <c r="N277" i="3"/>
  <c r="D278" i="3"/>
  <c r="E278" i="3"/>
  <c r="F278" i="3"/>
  <c r="G278" i="3"/>
  <c r="H278" i="3"/>
  <c r="I278" i="3"/>
  <c r="J278" i="3"/>
  <c r="K278" i="3"/>
  <c r="L278" i="3"/>
  <c r="M278" i="3"/>
  <c r="N278" i="3"/>
  <c r="D279" i="3"/>
  <c r="E279" i="3"/>
  <c r="F279" i="3"/>
  <c r="G279" i="3"/>
  <c r="H279" i="3"/>
  <c r="I279" i="3"/>
  <c r="J279" i="3"/>
  <c r="K279" i="3"/>
  <c r="L279" i="3"/>
  <c r="M279" i="3"/>
  <c r="N279" i="3"/>
  <c r="D280" i="3"/>
  <c r="E280" i="3"/>
  <c r="F280" i="3"/>
  <c r="G280" i="3"/>
  <c r="H280" i="3"/>
  <c r="I280" i="3"/>
  <c r="J280" i="3"/>
  <c r="K280" i="3"/>
  <c r="L280" i="3"/>
  <c r="M280" i="3"/>
  <c r="N280" i="3"/>
  <c r="D281" i="3"/>
  <c r="E281" i="3"/>
  <c r="F281" i="3"/>
  <c r="G281" i="3"/>
  <c r="H281" i="3"/>
  <c r="I281" i="3"/>
  <c r="J281" i="3"/>
  <c r="K281" i="3"/>
  <c r="L281" i="3"/>
  <c r="M281" i="3"/>
  <c r="N281" i="3"/>
  <c r="D282" i="3"/>
  <c r="E282" i="3"/>
  <c r="F282" i="3"/>
  <c r="G282" i="3"/>
  <c r="H282" i="3"/>
  <c r="I282" i="3"/>
  <c r="J282" i="3"/>
  <c r="K282" i="3"/>
  <c r="L282" i="3"/>
  <c r="M282" i="3"/>
  <c r="N282" i="3"/>
  <c r="D283" i="3"/>
  <c r="E283" i="3"/>
  <c r="F283" i="3"/>
  <c r="G283" i="3"/>
  <c r="H283" i="3"/>
  <c r="I283" i="3"/>
  <c r="J283" i="3"/>
  <c r="K283" i="3"/>
  <c r="L283" i="3"/>
  <c r="M283" i="3"/>
  <c r="N283" i="3"/>
  <c r="D284" i="3"/>
  <c r="E284" i="3"/>
  <c r="F284" i="3"/>
  <c r="G284" i="3"/>
  <c r="H284" i="3"/>
  <c r="I284" i="3"/>
  <c r="J284" i="3"/>
  <c r="K284" i="3"/>
  <c r="L284" i="3"/>
  <c r="M284" i="3"/>
  <c r="N284" i="3"/>
  <c r="D285" i="3"/>
  <c r="E285" i="3"/>
  <c r="F285" i="3"/>
  <c r="G285" i="3"/>
  <c r="H285" i="3"/>
  <c r="I285" i="3"/>
  <c r="J285" i="3"/>
  <c r="K285" i="3"/>
  <c r="L285" i="3"/>
  <c r="M285" i="3"/>
  <c r="N285" i="3"/>
  <c r="D286" i="3"/>
  <c r="E286" i="3"/>
  <c r="F286" i="3"/>
  <c r="G286" i="3"/>
  <c r="H286" i="3"/>
  <c r="I286" i="3"/>
  <c r="J286" i="3"/>
  <c r="K286" i="3"/>
  <c r="L286" i="3"/>
  <c r="M286" i="3"/>
  <c r="N286" i="3"/>
  <c r="D287" i="3"/>
  <c r="E287" i="3"/>
  <c r="F287" i="3"/>
  <c r="G287" i="3"/>
  <c r="H287" i="3"/>
  <c r="I287" i="3"/>
  <c r="J287" i="3"/>
  <c r="K287" i="3"/>
  <c r="L287" i="3"/>
  <c r="M287" i="3"/>
  <c r="N287" i="3"/>
  <c r="D288" i="3"/>
  <c r="E288" i="3"/>
  <c r="F288" i="3"/>
  <c r="G288" i="3"/>
  <c r="H288" i="3"/>
  <c r="I288" i="3"/>
  <c r="J288" i="3"/>
  <c r="K288" i="3"/>
  <c r="L288" i="3"/>
  <c r="M288" i="3"/>
  <c r="N288" i="3"/>
  <c r="D289" i="3"/>
  <c r="E289" i="3"/>
  <c r="F289" i="3"/>
  <c r="G289" i="3"/>
  <c r="H289" i="3"/>
  <c r="I289" i="3"/>
  <c r="J289" i="3"/>
  <c r="K289" i="3"/>
  <c r="L289" i="3"/>
  <c r="M289" i="3"/>
  <c r="N289" i="3"/>
  <c r="D290" i="3"/>
  <c r="E290" i="3"/>
  <c r="F290" i="3"/>
  <c r="G290" i="3"/>
  <c r="H290" i="3"/>
  <c r="I290" i="3"/>
  <c r="J290" i="3"/>
  <c r="K290" i="3"/>
  <c r="L290" i="3"/>
  <c r="M290" i="3"/>
  <c r="N290" i="3"/>
  <c r="D291" i="3"/>
  <c r="E291" i="3"/>
  <c r="F291" i="3"/>
  <c r="G291" i="3"/>
  <c r="H291" i="3"/>
  <c r="I291" i="3"/>
  <c r="J291" i="3"/>
  <c r="K291" i="3"/>
  <c r="L291" i="3"/>
  <c r="M291" i="3"/>
  <c r="N291" i="3"/>
  <c r="D292" i="3"/>
  <c r="E292" i="3"/>
  <c r="F292" i="3"/>
  <c r="G292" i="3"/>
  <c r="H292" i="3"/>
  <c r="I292" i="3"/>
  <c r="J292" i="3"/>
  <c r="K292" i="3"/>
  <c r="L292" i="3"/>
  <c r="M292" i="3"/>
  <c r="N292" i="3"/>
  <c r="D293" i="3"/>
  <c r="E293" i="3"/>
  <c r="F293" i="3"/>
  <c r="G293" i="3"/>
  <c r="H293" i="3"/>
  <c r="I293" i="3"/>
  <c r="J293" i="3"/>
  <c r="K293" i="3"/>
  <c r="L293" i="3"/>
  <c r="M293" i="3"/>
  <c r="N293" i="3"/>
  <c r="D294" i="3"/>
  <c r="E294" i="3"/>
  <c r="F294" i="3"/>
  <c r="G294" i="3"/>
  <c r="H294" i="3"/>
  <c r="I294" i="3"/>
  <c r="J294" i="3"/>
  <c r="K294" i="3"/>
  <c r="L294" i="3"/>
  <c r="M294" i="3"/>
  <c r="N294" i="3"/>
  <c r="D295" i="3"/>
  <c r="E295" i="3"/>
  <c r="F295" i="3"/>
  <c r="G295" i="3"/>
  <c r="H295" i="3"/>
  <c r="I295" i="3"/>
  <c r="J295" i="3"/>
  <c r="K295" i="3"/>
  <c r="L295" i="3"/>
  <c r="M295" i="3"/>
  <c r="N295" i="3"/>
  <c r="D296" i="3"/>
  <c r="E296" i="3"/>
  <c r="F296" i="3"/>
  <c r="G296" i="3"/>
  <c r="H296" i="3"/>
  <c r="I296" i="3"/>
  <c r="J296" i="3"/>
  <c r="K296" i="3"/>
  <c r="L296" i="3"/>
  <c r="M296" i="3"/>
  <c r="N296" i="3"/>
  <c r="D297" i="3"/>
  <c r="E297" i="3"/>
  <c r="F297" i="3"/>
  <c r="G297" i="3"/>
  <c r="H297" i="3"/>
  <c r="I297" i="3"/>
  <c r="J297" i="3"/>
  <c r="K297" i="3"/>
  <c r="L297" i="3"/>
  <c r="M297" i="3"/>
  <c r="N297" i="3"/>
  <c r="D298" i="3"/>
  <c r="E298" i="3"/>
  <c r="F298" i="3"/>
  <c r="G298" i="3"/>
  <c r="H298" i="3"/>
  <c r="I298" i="3"/>
  <c r="J298" i="3"/>
  <c r="K298" i="3"/>
  <c r="L298" i="3"/>
  <c r="M298" i="3"/>
  <c r="N298" i="3"/>
  <c r="D299" i="3"/>
  <c r="E299" i="3"/>
  <c r="F299" i="3"/>
  <c r="G299" i="3"/>
  <c r="H299" i="3"/>
  <c r="I299" i="3"/>
  <c r="J299" i="3"/>
  <c r="K299" i="3"/>
  <c r="L299" i="3"/>
  <c r="M299" i="3"/>
  <c r="N299" i="3"/>
  <c r="D300" i="3"/>
  <c r="E300" i="3"/>
  <c r="F300" i="3"/>
  <c r="G300" i="3"/>
  <c r="H300" i="3"/>
  <c r="I300" i="3"/>
  <c r="J300" i="3"/>
  <c r="K300" i="3"/>
  <c r="L300" i="3"/>
  <c r="M300" i="3"/>
  <c r="N300" i="3"/>
  <c r="D301" i="3"/>
  <c r="E301" i="3"/>
  <c r="F301" i="3"/>
  <c r="G301" i="3"/>
  <c r="H301" i="3"/>
  <c r="I301" i="3"/>
  <c r="J301" i="3"/>
  <c r="K301" i="3"/>
  <c r="L301" i="3"/>
  <c r="M301" i="3"/>
  <c r="N301" i="3"/>
  <c r="D302" i="3"/>
  <c r="E302" i="3"/>
  <c r="F302" i="3"/>
  <c r="G302" i="3"/>
  <c r="H302" i="3"/>
  <c r="I302" i="3"/>
  <c r="J302" i="3"/>
  <c r="K302" i="3"/>
  <c r="L302" i="3"/>
  <c r="M302" i="3"/>
  <c r="N302" i="3"/>
  <c r="D303" i="3"/>
  <c r="E303" i="3"/>
  <c r="F303" i="3"/>
  <c r="G303" i="3"/>
  <c r="H303" i="3"/>
  <c r="I303" i="3"/>
  <c r="J303" i="3"/>
  <c r="K303" i="3"/>
  <c r="L303" i="3"/>
  <c r="M303" i="3"/>
  <c r="N303" i="3"/>
  <c r="D304" i="3"/>
  <c r="E304" i="3"/>
  <c r="F304" i="3"/>
  <c r="G304" i="3"/>
  <c r="H304" i="3"/>
  <c r="I304" i="3"/>
  <c r="J304" i="3"/>
  <c r="K304" i="3"/>
  <c r="L304" i="3"/>
  <c r="M304" i="3"/>
  <c r="N304" i="3"/>
  <c r="D305" i="3"/>
  <c r="E305" i="3"/>
  <c r="F305" i="3"/>
  <c r="G305" i="3"/>
  <c r="H305" i="3"/>
  <c r="I305" i="3"/>
  <c r="J305" i="3"/>
  <c r="K305" i="3"/>
  <c r="L305" i="3"/>
  <c r="M305" i="3"/>
  <c r="N305" i="3"/>
  <c r="D306" i="3"/>
  <c r="E306" i="3"/>
  <c r="F306" i="3"/>
  <c r="G306" i="3"/>
  <c r="H306" i="3"/>
  <c r="I306" i="3"/>
  <c r="J306" i="3"/>
  <c r="K306" i="3"/>
  <c r="L306" i="3"/>
  <c r="M306" i="3"/>
  <c r="N306" i="3"/>
  <c r="D307" i="3"/>
  <c r="E307" i="3"/>
  <c r="F307" i="3"/>
  <c r="G307" i="3"/>
  <c r="H307" i="3"/>
  <c r="I307" i="3"/>
  <c r="J307" i="3"/>
  <c r="K307" i="3"/>
  <c r="L307" i="3"/>
  <c r="M307" i="3"/>
  <c r="N307" i="3"/>
  <c r="D308" i="3"/>
  <c r="E308" i="3"/>
  <c r="F308" i="3"/>
  <c r="G308" i="3"/>
  <c r="H308" i="3"/>
  <c r="I308" i="3"/>
  <c r="J308" i="3"/>
  <c r="K308" i="3"/>
  <c r="L308" i="3"/>
  <c r="M308" i="3"/>
  <c r="N308" i="3"/>
  <c r="D309" i="3"/>
  <c r="E309" i="3"/>
  <c r="F309" i="3"/>
  <c r="G309" i="3"/>
  <c r="H309" i="3"/>
  <c r="I309" i="3"/>
  <c r="J309" i="3"/>
  <c r="K309" i="3"/>
  <c r="L309" i="3"/>
  <c r="M309" i="3"/>
  <c r="N309" i="3"/>
  <c r="D310" i="3"/>
  <c r="E310" i="3"/>
  <c r="F310" i="3"/>
  <c r="G310" i="3"/>
  <c r="H310" i="3"/>
  <c r="I310" i="3"/>
  <c r="J310" i="3"/>
  <c r="K310" i="3"/>
  <c r="L310" i="3"/>
  <c r="M310" i="3"/>
  <c r="N310" i="3"/>
  <c r="D311" i="3"/>
  <c r="E311" i="3"/>
  <c r="F311" i="3"/>
  <c r="G311" i="3"/>
  <c r="H311" i="3"/>
  <c r="I311" i="3"/>
  <c r="J311" i="3"/>
  <c r="K311" i="3"/>
  <c r="L311" i="3"/>
  <c r="M311" i="3"/>
  <c r="N311" i="3"/>
  <c r="D312" i="3"/>
  <c r="E312" i="3"/>
  <c r="F312" i="3"/>
  <c r="G312" i="3"/>
  <c r="H312" i="3"/>
  <c r="I312" i="3"/>
  <c r="J312" i="3"/>
  <c r="K312" i="3"/>
  <c r="L312" i="3"/>
  <c r="M312" i="3"/>
  <c r="N312" i="3"/>
  <c r="D313" i="3"/>
  <c r="E313" i="3"/>
  <c r="F313" i="3"/>
  <c r="G313" i="3"/>
  <c r="H313" i="3"/>
  <c r="I313" i="3"/>
  <c r="J313" i="3"/>
  <c r="K313" i="3"/>
  <c r="L313" i="3"/>
  <c r="M313" i="3"/>
  <c r="N313" i="3"/>
  <c r="D314" i="3"/>
  <c r="E314" i="3"/>
  <c r="F314" i="3"/>
  <c r="G314" i="3"/>
  <c r="H314" i="3"/>
  <c r="I314" i="3"/>
  <c r="J314" i="3"/>
  <c r="K314" i="3"/>
  <c r="L314" i="3"/>
  <c r="M314" i="3"/>
  <c r="N314" i="3"/>
  <c r="D315" i="3"/>
  <c r="E315" i="3"/>
  <c r="F315" i="3"/>
  <c r="G315" i="3"/>
  <c r="H315" i="3"/>
  <c r="I315" i="3"/>
  <c r="J315" i="3"/>
  <c r="K315" i="3"/>
  <c r="L315" i="3"/>
  <c r="M315" i="3"/>
  <c r="N315" i="3"/>
  <c r="D316" i="3"/>
  <c r="E316" i="3"/>
  <c r="F316" i="3"/>
  <c r="G316" i="3"/>
  <c r="H316" i="3"/>
  <c r="I316" i="3"/>
  <c r="J316" i="3"/>
  <c r="K316" i="3"/>
  <c r="L316" i="3"/>
  <c r="M316" i="3"/>
  <c r="N316" i="3"/>
  <c r="D317" i="3"/>
  <c r="E317" i="3"/>
  <c r="F317" i="3"/>
  <c r="G317" i="3"/>
  <c r="H317" i="3"/>
  <c r="I317" i="3"/>
  <c r="J317" i="3"/>
  <c r="K317" i="3"/>
  <c r="L317" i="3"/>
  <c r="M317" i="3"/>
  <c r="N317" i="3"/>
  <c r="D318" i="3"/>
  <c r="E318" i="3"/>
  <c r="F318" i="3"/>
  <c r="G318" i="3"/>
  <c r="H318" i="3"/>
  <c r="I318" i="3"/>
  <c r="J318" i="3"/>
  <c r="K318" i="3"/>
  <c r="L318" i="3"/>
  <c r="M318" i="3"/>
  <c r="N318" i="3"/>
  <c r="D319" i="3"/>
  <c r="E319" i="3"/>
  <c r="F319" i="3"/>
  <c r="G319" i="3"/>
  <c r="H319" i="3"/>
  <c r="I319" i="3"/>
  <c r="J319" i="3"/>
  <c r="K319" i="3"/>
  <c r="L319" i="3"/>
  <c r="M319" i="3"/>
  <c r="N319" i="3"/>
  <c r="D320" i="3"/>
  <c r="E320" i="3"/>
  <c r="F320" i="3"/>
  <c r="G320" i="3"/>
  <c r="H320" i="3"/>
  <c r="I320" i="3"/>
  <c r="J320" i="3"/>
  <c r="K320" i="3"/>
  <c r="L320" i="3"/>
  <c r="M320" i="3"/>
  <c r="N320" i="3"/>
  <c r="D321" i="3"/>
  <c r="E321" i="3"/>
  <c r="F321" i="3"/>
  <c r="G321" i="3"/>
  <c r="H321" i="3"/>
  <c r="I321" i="3"/>
  <c r="J321" i="3"/>
  <c r="K321" i="3"/>
  <c r="L321" i="3"/>
  <c r="M321" i="3"/>
  <c r="N321" i="3"/>
  <c r="D322" i="3"/>
  <c r="E322" i="3"/>
  <c r="F322" i="3"/>
  <c r="G322" i="3"/>
  <c r="H322" i="3"/>
  <c r="I322" i="3"/>
  <c r="J322" i="3"/>
  <c r="K322" i="3"/>
  <c r="L322" i="3"/>
  <c r="M322" i="3"/>
  <c r="N322" i="3"/>
  <c r="D323" i="3"/>
  <c r="E323" i="3"/>
  <c r="F323" i="3"/>
  <c r="G323" i="3"/>
  <c r="H323" i="3"/>
  <c r="I323" i="3"/>
  <c r="J323" i="3"/>
  <c r="K323" i="3"/>
  <c r="L323" i="3"/>
  <c r="M323" i="3"/>
  <c r="N323" i="3"/>
  <c r="D324" i="3"/>
  <c r="E324" i="3"/>
  <c r="F324" i="3"/>
  <c r="G324" i="3"/>
  <c r="H324" i="3"/>
  <c r="I324" i="3"/>
  <c r="J324" i="3"/>
  <c r="K324" i="3"/>
  <c r="L324" i="3"/>
  <c r="M324" i="3"/>
  <c r="N324" i="3"/>
  <c r="D325" i="3"/>
  <c r="E325" i="3"/>
  <c r="F325" i="3"/>
  <c r="G325" i="3"/>
  <c r="H325" i="3"/>
  <c r="I325" i="3"/>
  <c r="J325" i="3"/>
  <c r="K325" i="3"/>
  <c r="L325" i="3"/>
  <c r="M325" i="3"/>
  <c r="N325" i="3"/>
  <c r="D326" i="3"/>
  <c r="E326" i="3"/>
  <c r="F326" i="3"/>
  <c r="G326" i="3"/>
  <c r="H326" i="3"/>
  <c r="I326" i="3"/>
  <c r="J326" i="3"/>
  <c r="K326" i="3"/>
  <c r="L326" i="3"/>
  <c r="M326" i="3"/>
  <c r="N326" i="3"/>
  <c r="D327" i="3"/>
  <c r="E327" i="3"/>
  <c r="F327" i="3"/>
  <c r="G327" i="3"/>
  <c r="H327" i="3"/>
  <c r="I327" i="3"/>
  <c r="J327" i="3"/>
  <c r="K327" i="3"/>
  <c r="L327" i="3"/>
  <c r="M327" i="3"/>
  <c r="N327" i="3"/>
  <c r="D328" i="3"/>
  <c r="E328" i="3"/>
  <c r="F328" i="3"/>
  <c r="G328" i="3"/>
  <c r="H328" i="3"/>
  <c r="I328" i="3"/>
  <c r="J328" i="3"/>
  <c r="K328" i="3"/>
  <c r="L328" i="3"/>
  <c r="M328" i="3"/>
  <c r="N328" i="3"/>
  <c r="D329" i="3"/>
  <c r="E329" i="3"/>
  <c r="F329" i="3"/>
  <c r="G329" i="3"/>
  <c r="H329" i="3"/>
  <c r="I329" i="3"/>
  <c r="J329" i="3"/>
  <c r="K329" i="3"/>
  <c r="L329" i="3"/>
  <c r="M329" i="3"/>
  <c r="N329" i="3"/>
  <c r="D330" i="3"/>
  <c r="E330" i="3"/>
  <c r="F330" i="3"/>
  <c r="G330" i="3"/>
  <c r="H330" i="3"/>
  <c r="I330" i="3"/>
  <c r="J330" i="3"/>
  <c r="K330" i="3"/>
  <c r="L330" i="3"/>
  <c r="M330" i="3"/>
  <c r="N330" i="3"/>
  <c r="D331" i="3"/>
  <c r="E331" i="3"/>
  <c r="F331" i="3"/>
  <c r="G331" i="3"/>
  <c r="H331" i="3"/>
  <c r="I331" i="3"/>
  <c r="J331" i="3"/>
  <c r="K331" i="3"/>
  <c r="L331" i="3"/>
  <c r="M331" i="3"/>
  <c r="N331" i="3"/>
  <c r="D332" i="3"/>
  <c r="E332" i="3"/>
  <c r="F332" i="3"/>
  <c r="G332" i="3"/>
  <c r="H332" i="3"/>
  <c r="I332" i="3"/>
  <c r="J332" i="3"/>
  <c r="K332" i="3"/>
  <c r="L332" i="3"/>
  <c r="M332" i="3"/>
  <c r="N332" i="3"/>
  <c r="D333" i="3"/>
  <c r="E333" i="3"/>
  <c r="F333" i="3"/>
  <c r="G333" i="3"/>
  <c r="H333" i="3"/>
  <c r="I333" i="3"/>
  <c r="J333" i="3"/>
  <c r="K333" i="3"/>
  <c r="L333" i="3"/>
  <c r="M333" i="3"/>
  <c r="N333" i="3"/>
  <c r="D334" i="3"/>
  <c r="E334" i="3"/>
  <c r="F334" i="3"/>
  <c r="G334" i="3"/>
  <c r="H334" i="3"/>
  <c r="I334" i="3"/>
  <c r="J334" i="3"/>
  <c r="K334" i="3"/>
  <c r="L334" i="3"/>
  <c r="M334" i="3"/>
  <c r="N334" i="3"/>
  <c r="D335" i="3"/>
  <c r="E335" i="3"/>
  <c r="F335" i="3"/>
  <c r="G335" i="3"/>
  <c r="H335" i="3"/>
  <c r="I335" i="3"/>
  <c r="J335" i="3"/>
  <c r="K335" i="3"/>
  <c r="L335" i="3"/>
  <c r="M335" i="3"/>
  <c r="N335" i="3"/>
  <c r="D336" i="3"/>
  <c r="E336" i="3"/>
  <c r="F336" i="3"/>
  <c r="G336" i="3"/>
  <c r="H336" i="3"/>
  <c r="I336" i="3"/>
  <c r="J336" i="3"/>
  <c r="K336" i="3"/>
  <c r="L336" i="3"/>
  <c r="M336" i="3"/>
  <c r="N336" i="3"/>
  <c r="D337" i="3"/>
  <c r="E337" i="3"/>
  <c r="F337" i="3"/>
  <c r="G337" i="3"/>
  <c r="H337" i="3"/>
  <c r="I337" i="3"/>
  <c r="J337" i="3"/>
  <c r="K337" i="3"/>
  <c r="L337" i="3"/>
  <c r="M337" i="3"/>
  <c r="N337" i="3"/>
  <c r="D338" i="3"/>
  <c r="E338" i="3"/>
  <c r="F338" i="3"/>
  <c r="G338" i="3"/>
  <c r="H338" i="3"/>
  <c r="I338" i="3"/>
  <c r="J338" i="3"/>
  <c r="K338" i="3"/>
  <c r="L338" i="3"/>
  <c r="M338" i="3"/>
  <c r="N338" i="3"/>
  <c r="D339" i="3"/>
  <c r="E339" i="3"/>
  <c r="F339" i="3"/>
  <c r="G339" i="3"/>
  <c r="H339" i="3"/>
  <c r="I339" i="3"/>
  <c r="J339" i="3"/>
  <c r="K339" i="3"/>
  <c r="L339" i="3"/>
  <c r="M339" i="3"/>
  <c r="N339" i="3"/>
  <c r="D340" i="3"/>
  <c r="E340" i="3"/>
  <c r="F340" i="3"/>
  <c r="G340" i="3"/>
  <c r="H340" i="3"/>
  <c r="I340" i="3"/>
  <c r="J340" i="3"/>
  <c r="K340" i="3"/>
  <c r="L340" i="3"/>
  <c r="M340" i="3"/>
  <c r="N340" i="3"/>
  <c r="D341" i="3"/>
  <c r="E341" i="3"/>
  <c r="F341" i="3"/>
  <c r="G341" i="3"/>
  <c r="H341" i="3"/>
  <c r="I341" i="3"/>
  <c r="J341" i="3"/>
  <c r="K341" i="3"/>
  <c r="L341" i="3"/>
  <c r="M341" i="3"/>
  <c r="N341" i="3"/>
  <c r="D342" i="3"/>
  <c r="E342" i="3"/>
  <c r="F342" i="3"/>
  <c r="G342" i="3"/>
  <c r="H342" i="3"/>
  <c r="I342" i="3"/>
  <c r="J342" i="3"/>
  <c r="K342" i="3"/>
  <c r="L342" i="3"/>
  <c r="M342" i="3"/>
  <c r="N342" i="3"/>
  <c r="D343" i="3"/>
  <c r="E343" i="3"/>
  <c r="F343" i="3"/>
  <c r="G343" i="3"/>
  <c r="H343" i="3"/>
  <c r="I343" i="3"/>
  <c r="J343" i="3"/>
  <c r="K343" i="3"/>
  <c r="L343" i="3"/>
  <c r="M343" i="3"/>
  <c r="N343" i="3"/>
  <c r="D344" i="3"/>
  <c r="E344" i="3"/>
  <c r="F344" i="3"/>
  <c r="G344" i="3"/>
  <c r="H344" i="3"/>
  <c r="I344" i="3"/>
  <c r="J344" i="3"/>
  <c r="K344" i="3"/>
  <c r="L344" i="3"/>
  <c r="M344" i="3"/>
  <c r="N344" i="3"/>
  <c r="D345" i="3"/>
  <c r="E345" i="3"/>
  <c r="F345" i="3"/>
  <c r="G345" i="3"/>
  <c r="H345" i="3"/>
  <c r="I345" i="3"/>
  <c r="J345" i="3"/>
  <c r="K345" i="3"/>
  <c r="L345" i="3"/>
  <c r="M345" i="3"/>
  <c r="N345" i="3"/>
  <c r="D346" i="3"/>
  <c r="E346" i="3"/>
  <c r="F346" i="3"/>
  <c r="G346" i="3"/>
  <c r="H346" i="3"/>
  <c r="I346" i="3"/>
  <c r="J346" i="3"/>
  <c r="K346" i="3"/>
  <c r="L346" i="3"/>
  <c r="M346" i="3"/>
  <c r="N346" i="3"/>
  <c r="D347" i="3"/>
  <c r="E347" i="3"/>
  <c r="F347" i="3"/>
  <c r="G347" i="3"/>
  <c r="H347" i="3"/>
  <c r="I347" i="3"/>
  <c r="J347" i="3"/>
  <c r="K347" i="3"/>
  <c r="L347" i="3"/>
  <c r="M347" i="3"/>
  <c r="N347" i="3"/>
  <c r="D348" i="3"/>
  <c r="E348" i="3"/>
  <c r="F348" i="3"/>
  <c r="G348" i="3"/>
  <c r="H348" i="3"/>
  <c r="I348" i="3"/>
  <c r="J348" i="3"/>
  <c r="K348" i="3"/>
  <c r="L348" i="3"/>
  <c r="M348" i="3"/>
  <c r="N348" i="3"/>
  <c r="D349" i="3"/>
  <c r="E349" i="3"/>
  <c r="F349" i="3"/>
  <c r="G349" i="3"/>
  <c r="H349" i="3"/>
  <c r="I349" i="3"/>
  <c r="J349" i="3"/>
  <c r="K349" i="3"/>
  <c r="L349" i="3"/>
  <c r="M349" i="3"/>
  <c r="N349" i="3"/>
  <c r="D350" i="3"/>
  <c r="E350" i="3"/>
  <c r="F350" i="3"/>
  <c r="G350" i="3"/>
  <c r="H350" i="3"/>
  <c r="I350" i="3"/>
  <c r="J350" i="3"/>
  <c r="K350" i="3"/>
  <c r="L350" i="3"/>
  <c r="M350" i="3"/>
  <c r="N350" i="3"/>
  <c r="D351" i="3"/>
  <c r="E351" i="3"/>
  <c r="F351" i="3"/>
  <c r="G351" i="3"/>
  <c r="H351" i="3"/>
  <c r="I351" i="3"/>
  <c r="J351" i="3"/>
  <c r="K351" i="3"/>
  <c r="L351" i="3"/>
  <c r="M351" i="3"/>
  <c r="N351" i="3"/>
  <c r="D352" i="3"/>
  <c r="E352" i="3"/>
  <c r="F352" i="3"/>
  <c r="G352" i="3"/>
  <c r="H352" i="3"/>
  <c r="I352" i="3"/>
  <c r="J352" i="3"/>
  <c r="K352" i="3"/>
  <c r="L352" i="3"/>
  <c r="M352" i="3"/>
  <c r="N352" i="3"/>
  <c r="D353" i="3"/>
  <c r="E353" i="3"/>
  <c r="F353" i="3"/>
  <c r="G353" i="3"/>
  <c r="H353" i="3"/>
  <c r="I353" i="3"/>
  <c r="J353" i="3"/>
  <c r="K353" i="3"/>
  <c r="L353" i="3"/>
  <c r="M353" i="3"/>
  <c r="N353" i="3"/>
  <c r="D354" i="3"/>
  <c r="E354" i="3"/>
  <c r="F354" i="3"/>
  <c r="G354" i="3"/>
  <c r="H354" i="3"/>
  <c r="I354" i="3"/>
  <c r="J354" i="3"/>
  <c r="K354" i="3"/>
  <c r="L354" i="3"/>
  <c r="M354" i="3"/>
  <c r="N354" i="3"/>
  <c r="D355" i="3"/>
  <c r="E355" i="3"/>
  <c r="F355" i="3"/>
  <c r="G355" i="3"/>
  <c r="H355" i="3"/>
  <c r="I355" i="3"/>
  <c r="J355" i="3"/>
  <c r="K355" i="3"/>
  <c r="L355" i="3"/>
  <c r="M355" i="3"/>
  <c r="N355" i="3"/>
  <c r="D356" i="3"/>
  <c r="E356" i="3"/>
  <c r="F356" i="3"/>
  <c r="G356" i="3"/>
  <c r="H356" i="3"/>
  <c r="I356" i="3"/>
  <c r="J356" i="3"/>
  <c r="K356" i="3"/>
  <c r="L356" i="3"/>
  <c r="M356" i="3"/>
  <c r="N356" i="3"/>
  <c r="D357" i="3"/>
  <c r="E357" i="3"/>
  <c r="F357" i="3"/>
  <c r="G357" i="3"/>
  <c r="H357" i="3"/>
  <c r="I357" i="3"/>
  <c r="J357" i="3"/>
  <c r="K357" i="3"/>
  <c r="L357" i="3"/>
  <c r="M357" i="3"/>
  <c r="N357" i="3"/>
  <c r="D358" i="3"/>
  <c r="E358" i="3"/>
  <c r="F358" i="3"/>
  <c r="G358" i="3"/>
  <c r="H358" i="3"/>
  <c r="I358" i="3"/>
  <c r="J358" i="3"/>
  <c r="K358" i="3"/>
  <c r="L358" i="3"/>
  <c r="M358" i="3"/>
  <c r="N358" i="3"/>
  <c r="D359" i="3"/>
  <c r="E359" i="3"/>
  <c r="F359" i="3"/>
  <c r="G359" i="3"/>
  <c r="H359" i="3"/>
  <c r="I359" i="3"/>
  <c r="J359" i="3"/>
  <c r="K359" i="3"/>
  <c r="L359" i="3"/>
  <c r="M359" i="3"/>
  <c r="N359" i="3"/>
  <c r="D360" i="3"/>
  <c r="E360" i="3"/>
  <c r="F360" i="3"/>
  <c r="G360" i="3"/>
  <c r="H360" i="3"/>
  <c r="I360" i="3"/>
  <c r="J360" i="3"/>
  <c r="K360" i="3"/>
  <c r="L360" i="3"/>
  <c r="M360" i="3"/>
  <c r="N360" i="3"/>
  <c r="D361" i="3"/>
  <c r="E361" i="3"/>
  <c r="F361" i="3"/>
  <c r="G361" i="3"/>
  <c r="H361" i="3"/>
  <c r="I361" i="3"/>
  <c r="J361" i="3"/>
  <c r="K361" i="3"/>
  <c r="L361" i="3"/>
  <c r="M361" i="3"/>
  <c r="N361" i="3"/>
  <c r="D362" i="3"/>
  <c r="E362" i="3"/>
  <c r="F362" i="3"/>
  <c r="G362" i="3"/>
  <c r="H362" i="3"/>
  <c r="I362" i="3"/>
  <c r="J362" i="3"/>
  <c r="K362" i="3"/>
  <c r="L362" i="3"/>
  <c r="M362" i="3"/>
  <c r="N362" i="3"/>
  <c r="D363" i="3"/>
  <c r="E363" i="3"/>
  <c r="F363" i="3"/>
  <c r="G363" i="3"/>
  <c r="H363" i="3"/>
  <c r="I363" i="3"/>
  <c r="J363" i="3"/>
  <c r="K363" i="3"/>
  <c r="L363" i="3"/>
  <c r="M363" i="3"/>
  <c r="N363" i="3"/>
  <c r="D364" i="3"/>
  <c r="E364" i="3"/>
  <c r="F364" i="3"/>
  <c r="G364" i="3"/>
  <c r="H364" i="3"/>
  <c r="I364" i="3"/>
  <c r="J364" i="3"/>
  <c r="K364" i="3"/>
  <c r="L364" i="3"/>
  <c r="M364" i="3"/>
  <c r="N364" i="3"/>
  <c r="D365" i="3"/>
  <c r="E365" i="3"/>
  <c r="F365" i="3"/>
  <c r="G365" i="3"/>
  <c r="H365" i="3"/>
  <c r="I365" i="3"/>
  <c r="J365" i="3"/>
  <c r="K365" i="3"/>
  <c r="L365" i="3"/>
  <c r="M365" i="3"/>
  <c r="N365" i="3"/>
  <c r="D366" i="3"/>
  <c r="E366" i="3"/>
  <c r="F366" i="3"/>
  <c r="G366" i="3"/>
  <c r="H366" i="3"/>
  <c r="I366" i="3"/>
  <c r="J366" i="3"/>
  <c r="K366" i="3"/>
  <c r="L366" i="3"/>
  <c r="M366" i="3"/>
  <c r="N366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196" i="3"/>
  <c r="A197" i="3"/>
  <c r="A198" i="3"/>
  <c r="A199" i="3"/>
  <c r="A200" i="3"/>
  <c r="A201" i="3"/>
  <c r="A202" i="3"/>
  <c r="A203" i="3"/>
  <c r="A204" i="3"/>
  <c r="A205" i="3"/>
  <c r="A206" i="3"/>
  <c r="A207" i="3"/>
  <c r="A208" i="3"/>
  <c r="A209" i="3"/>
  <c r="A210" i="3"/>
  <c r="A211" i="3"/>
  <c r="A212" i="3"/>
  <c r="A213" i="3"/>
  <c r="A214" i="3"/>
  <c r="A215" i="3"/>
  <c r="A216" i="3"/>
  <c r="A217" i="3"/>
  <c r="A218" i="3"/>
  <c r="A219" i="3"/>
  <c r="A220" i="3"/>
  <c r="A221" i="3"/>
  <c r="A222" i="3"/>
  <c r="A223" i="3"/>
  <c r="A224" i="3"/>
  <c r="A225" i="3"/>
  <c r="A226" i="3"/>
  <c r="A227" i="3"/>
  <c r="A228" i="3"/>
  <c r="A229" i="3"/>
  <c r="A230" i="3"/>
  <c r="A231" i="3"/>
  <c r="A232" i="3"/>
  <c r="A233" i="3"/>
  <c r="A234" i="3"/>
  <c r="A235" i="3"/>
  <c r="A236" i="3"/>
  <c r="A237" i="3"/>
  <c r="A238" i="3"/>
  <c r="A239" i="3"/>
  <c r="A240" i="3"/>
  <c r="A241" i="3"/>
  <c r="A242" i="3"/>
  <c r="A243" i="3"/>
  <c r="A244" i="3"/>
  <c r="A245" i="3"/>
  <c r="A246" i="3"/>
  <c r="A247" i="3"/>
  <c r="A248" i="3"/>
  <c r="A249" i="3"/>
  <c r="A250" i="3"/>
  <c r="A251" i="3"/>
  <c r="A252" i="3"/>
  <c r="A253" i="3"/>
  <c r="A254" i="3"/>
  <c r="A255" i="3"/>
  <c r="A256" i="3"/>
  <c r="A257" i="3"/>
  <c r="A258" i="3"/>
  <c r="A259" i="3"/>
  <c r="A260" i="3"/>
  <c r="A261" i="3"/>
  <c r="A262" i="3"/>
  <c r="A263" i="3"/>
  <c r="A264" i="3"/>
  <c r="A265" i="3"/>
  <c r="A266" i="3"/>
  <c r="A267" i="3"/>
  <c r="A268" i="3"/>
  <c r="A269" i="3"/>
  <c r="A270" i="3"/>
  <c r="A271" i="3"/>
  <c r="A272" i="3"/>
  <c r="A273" i="3"/>
  <c r="A274" i="3"/>
  <c r="A275" i="3"/>
  <c r="A276" i="3"/>
  <c r="A277" i="3"/>
  <c r="A278" i="3"/>
  <c r="A279" i="3"/>
  <c r="A280" i="3"/>
  <c r="A281" i="3"/>
  <c r="A282" i="3"/>
  <c r="A283" i="3"/>
  <c r="A284" i="3"/>
  <c r="A285" i="3"/>
  <c r="A286" i="3"/>
  <c r="A287" i="3"/>
  <c r="A288" i="3"/>
  <c r="A289" i="3"/>
  <c r="A290" i="3"/>
  <c r="A291" i="3"/>
  <c r="A292" i="3"/>
  <c r="A293" i="3"/>
  <c r="A294" i="3"/>
  <c r="A295" i="3"/>
  <c r="A296" i="3"/>
  <c r="A297" i="3"/>
  <c r="A298" i="3"/>
  <c r="A299" i="3"/>
  <c r="A300" i="3"/>
  <c r="A301" i="3"/>
  <c r="A302" i="3"/>
  <c r="A303" i="3"/>
  <c r="A304" i="3"/>
  <c r="A305" i="3"/>
  <c r="A306" i="3"/>
  <c r="A307" i="3"/>
  <c r="A308" i="3"/>
  <c r="A309" i="3"/>
  <c r="A310" i="3"/>
  <c r="A311" i="3"/>
  <c r="A312" i="3"/>
  <c r="A313" i="3"/>
  <c r="A314" i="3"/>
  <c r="A315" i="3"/>
  <c r="A316" i="3"/>
  <c r="A317" i="3"/>
  <c r="A318" i="3"/>
  <c r="A319" i="3"/>
  <c r="A320" i="3"/>
  <c r="A321" i="3"/>
  <c r="A322" i="3"/>
  <c r="A323" i="3"/>
  <c r="A324" i="3"/>
  <c r="A325" i="3"/>
  <c r="A326" i="3"/>
  <c r="A327" i="3"/>
  <c r="A328" i="3"/>
  <c r="A329" i="3"/>
  <c r="A330" i="3"/>
  <c r="A331" i="3"/>
  <c r="A332" i="3"/>
  <c r="A333" i="3"/>
  <c r="A334" i="3"/>
  <c r="A335" i="3"/>
  <c r="A336" i="3"/>
  <c r="A337" i="3"/>
  <c r="A338" i="3"/>
  <c r="A339" i="3"/>
  <c r="A340" i="3"/>
  <c r="A341" i="3"/>
  <c r="A342" i="3"/>
  <c r="A343" i="3"/>
  <c r="A344" i="3"/>
  <c r="A345" i="3"/>
  <c r="A346" i="3"/>
  <c r="A347" i="3"/>
  <c r="A348" i="3"/>
  <c r="A349" i="3"/>
  <c r="A350" i="3"/>
  <c r="A351" i="3"/>
  <c r="A352" i="3"/>
  <c r="A353" i="3"/>
  <c r="A354" i="3"/>
  <c r="A355" i="3"/>
  <c r="A356" i="3"/>
  <c r="A357" i="3"/>
  <c r="A358" i="3"/>
  <c r="A359" i="3"/>
  <c r="A360" i="3"/>
  <c r="A361" i="3"/>
  <c r="A362" i="3"/>
  <c r="A363" i="3"/>
  <c r="A364" i="3"/>
  <c r="A365" i="3"/>
  <c r="A366" i="3"/>
  <c r="A31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N2" i="3"/>
  <c r="M2" i="3"/>
  <c r="L2" i="3"/>
  <c r="K2" i="3"/>
  <c r="J2" i="3"/>
  <c r="I2" i="3"/>
  <c r="H2" i="3"/>
  <c r="G2" i="3"/>
  <c r="F2" i="3"/>
  <c r="E2" i="3"/>
  <c r="D2" i="3"/>
  <c r="A2" i="3"/>
  <c r="T369" i="1" l="1"/>
  <c r="T368" i="1"/>
  <c r="T367" i="1"/>
  <c r="T366" i="1"/>
  <c r="T365" i="1"/>
  <c r="T364" i="1"/>
  <c r="T363" i="1"/>
  <c r="T362" i="1"/>
  <c r="T361" i="1"/>
  <c r="T360" i="1"/>
  <c r="T359" i="1"/>
  <c r="T358" i="1"/>
  <c r="T357" i="1"/>
  <c r="T356" i="1"/>
  <c r="T355" i="1"/>
  <c r="T354" i="1"/>
  <c r="T353" i="1"/>
  <c r="T352" i="1"/>
  <c r="T351" i="1"/>
  <c r="T350" i="1"/>
  <c r="T349" i="1"/>
  <c r="T348" i="1"/>
  <c r="T347" i="1"/>
  <c r="T346" i="1"/>
  <c r="T345" i="1"/>
  <c r="T344" i="1"/>
  <c r="T343" i="1"/>
  <c r="T342" i="1"/>
  <c r="T341" i="1"/>
  <c r="T340" i="1"/>
  <c r="T339" i="1"/>
  <c r="T338" i="1"/>
  <c r="T337" i="1"/>
  <c r="T336" i="1"/>
  <c r="T335" i="1"/>
  <c r="T334" i="1"/>
  <c r="T333" i="1"/>
  <c r="T332" i="1"/>
  <c r="T331" i="1"/>
  <c r="T330" i="1"/>
  <c r="T329" i="1"/>
  <c r="T328" i="1"/>
  <c r="T327" i="1"/>
  <c r="T326" i="1"/>
  <c r="T325" i="1"/>
  <c r="T324" i="1"/>
  <c r="T323" i="1"/>
  <c r="T322" i="1"/>
  <c r="T321" i="1"/>
  <c r="T320" i="1"/>
  <c r="T319" i="1"/>
  <c r="T318" i="1"/>
  <c r="T317" i="1"/>
  <c r="T316" i="1"/>
  <c r="T315" i="1"/>
  <c r="T314" i="1"/>
  <c r="T313" i="1"/>
  <c r="T312" i="1"/>
  <c r="T311" i="1"/>
  <c r="T310" i="1"/>
  <c r="T309" i="1"/>
  <c r="T308" i="1"/>
  <c r="T307" i="1"/>
  <c r="T306" i="1"/>
  <c r="T305" i="1"/>
  <c r="T304" i="1"/>
  <c r="T303" i="1"/>
  <c r="T302" i="1"/>
  <c r="T301" i="1"/>
  <c r="T300" i="1"/>
  <c r="T299" i="1"/>
  <c r="T298" i="1"/>
  <c r="T297" i="1"/>
  <c r="T296" i="1"/>
  <c r="T295" i="1"/>
  <c r="T294" i="1"/>
  <c r="T293" i="1"/>
  <c r="T292" i="1"/>
  <c r="T291" i="1"/>
  <c r="T290" i="1"/>
  <c r="T289" i="1"/>
  <c r="T288" i="1"/>
  <c r="T287" i="1"/>
  <c r="T286" i="1"/>
  <c r="T285" i="1"/>
  <c r="T284" i="1"/>
  <c r="T283" i="1"/>
  <c r="T282" i="1"/>
  <c r="T281" i="1"/>
  <c r="T280" i="1"/>
  <c r="T279" i="1"/>
  <c r="T278" i="1"/>
  <c r="T277" i="1"/>
  <c r="T276" i="1"/>
  <c r="T275" i="1"/>
  <c r="T274" i="1"/>
  <c r="T273" i="1"/>
  <c r="T272" i="1"/>
  <c r="T271" i="1"/>
  <c r="T270" i="1"/>
  <c r="T269" i="1"/>
  <c r="T268" i="1"/>
  <c r="T267" i="1"/>
  <c r="T266" i="1"/>
  <c r="T265" i="1"/>
  <c r="T264" i="1"/>
  <c r="T263" i="1"/>
  <c r="T262" i="1"/>
  <c r="T261" i="1"/>
  <c r="T260" i="1"/>
  <c r="T259" i="1"/>
  <c r="T258" i="1"/>
  <c r="T257" i="1"/>
  <c r="T256" i="1"/>
  <c r="T255" i="1"/>
  <c r="T254" i="1"/>
  <c r="T253" i="1"/>
  <c r="T252" i="1"/>
  <c r="T251" i="1"/>
  <c r="T250" i="1"/>
  <c r="T249" i="1"/>
  <c r="T248" i="1"/>
  <c r="T247" i="1"/>
  <c r="T246" i="1"/>
  <c r="T245" i="1"/>
  <c r="T244" i="1"/>
  <c r="T243" i="1"/>
  <c r="T242" i="1"/>
  <c r="T241" i="1"/>
  <c r="T240" i="1"/>
  <c r="T239" i="1"/>
  <c r="T238" i="1"/>
  <c r="T237" i="1"/>
  <c r="T236" i="1"/>
  <c r="T235" i="1"/>
  <c r="T234" i="1"/>
  <c r="T233" i="1"/>
  <c r="T232" i="1"/>
  <c r="T231" i="1"/>
  <c r="T230" i="1"/>
  <c r="T229" i="1"/>
  <c r="T228" i="1"/>
  <c r="T227" i="1"/>
  <c r="T226" i="1"/>
  <c r="T225" i="1"/>
  <c r="T224" i="1"/>
  <c r="T223" i="1"/>
  <c r="T222" i="1"/>
  <c r="T221" i="1"/>
  <c r="T220" i="1"/>
  <c r="T219" i="1"/>
  <c r="T218" i="1"/>
  <c r="T217" i="1"/>
  <c r="T216" i="1"/>
  <c r="T215" i="1"/>
  <c r="T214" i="1"/>
  <c r="T213" i="1"/>
  <c r="T212" i="1"/>
  <c r="T211" i="1"/>
  <c r="T210" i="1"/>
  <c r="T209" i="1"/>
  <c r="T208" i="1"/>
  <c r="T207" i="1"/>
  <c r="T206" i="1"/>
  <c r="T205" i="1"/>
  <c r="T204" i="1"/>
  <c r="T203" i="1"/>
  <c r="T202" i="1"/>
  <c r="T201" i="1"/>
  <c r="T200" i="1"/>
  <c r="T199" i="1"/>
  <c r="T198" i="1"/>
  <c r="T197" i="1"/>
  <c r="T196" i="1"/>
  <c r="T195" i="1"/>
  <c r="T194" i="1"/>
  <c r="T193" i="1"/>
  <c r="T192" i="1"/>
  <c r="T191" i="1"/>
  <c r="T190" i="1"/>
  <c r="T189" i="1"/>
  <c r="T188" i="1"/>
  <c r="T187" i="1"/>
  <c r="T186" i="1"/>
  <c r="T185" i="1"/>
  <c r="T184" i="1"/>
  <c r="T183" i="1"/>
  <c r="T182" i="1"/>
  <c r="T181" i="1"/>
  <c r="T180" i="1"/>
  <c r="T179" i="1"/>
  <c r="T178" i="1"/>
  <c r="T177" i="1"/>
  <c r="T176" i="1"/>
  <c r="T175" i="1"/>
  <c r="T174" i="1"/>
  <c r="T173" i="1"/>
  <c r="T172" i="1"/>
  <c r="T171" i="1"/>
  <c r="T170" i="1"/>
  <c r="T169" i="1"/>
  <c r="T168" i="1"/>
  <c r="T167" i="1"/>
  <c r="T166" i="1"/>
  <c r="T165" i="1"/>
  <c r="T164" i="1"/>
  <c r="T163" i="1"/>
  <c r="T162" i="1"/>
  <c r="T161" i="1"/>
  <c r="T160" i="1"/>
  <c r="T159" i="1"/>
  <c r="T158" i="1"/>
  <c r="T157" i="1"/>
  <c r="T156" i="1"/>
  <c r="T155" i="1"/>
  <c r="T154" i="1"/>
  <c r="T153" i="1"/>
  <c r="T152" i="1"/>
  <c r="T151" i="1"/>
  <c r="T150" i="1"/>
  <c r="T149" i="1"/>
  <c r="T148" i="1"/>
  <c r="T147" i="1"/>
  <c r="T146" i="1"/>
  <c r="T145" i="1"/>
  <c r="T144" i="1"/>
  <c r="T143" i="1"/>
  <c r="T142" i="1"/>
  <c r="T141" i="1"/>
  <c r="T140" i="1"/>
  <c r="T139" i="1"/>
  <c r="T138" i="1"/>
  <c r="T137" i="1"/>
  <c r="T136" i="1"/>
  <c r="T135" i="1"/>
  <c r="T134" i="1"/>
  <c r="T133" i="1"/>
  <c r="T132" i="1"/>
  <c r="T131" i="1"/>
  <c r="T130" i="1"/>
  <c r="T129" i="1"/>
  <c r="T128" i="1"/>
  <c r="T127" i="1"/>
  <c r="T126" i="1"/>
  <c r="T125" i="1"/>
  <c r="T124" i="1"/>
  <c r="T123" i="1"/>
  <c r="T122" i="1"/>
  <c r="T121" i="1"/>
  <c r="T120" i="1"/>
  <c r="T119" i="1"/>
  <c r="T118" i="1"/>
  <c r="T117" i="1"/>
  <c r="T116" i="1"/>
  <c r="T115" i="1"/>
  <c r="T114" i="1"/>
  <c r="T113" i="1"/>
  <c r="T112" i="1"/>
  <c r="T111" i="1"/>
  <c r="T110" i="1"/>
  <c r="T109" i="1"/>
  <c r="T108" i="1"/>
  <c r="T107" i="1"/>
  <c r="T106" i="1"/>
  <c r="T105" i="1"/>
  <c r="T104" i="1"/>
  <c r="T103" i="1"/>
  <c r="T102" i="1"/>
  <c r="T101" i="1"/>
  <c r="T100" i="1"/>
  <c r="T99" i="1"/>
  <c r="T98" i="1"/>
  <c r="T97" i="1"/>
  <c r="T96" i="1"/>
  <c r="T95" i="1"/>
  <c r="T94" i="1"/>
  <c r="T93" i="1"/>
  <c r="T92" i="1"/>
  <c r="T91" i="1"/>
  <c r="T90" i="1"/>
  <c r="T89" i="1"/>
  <c r="T88" i="1"/>
  <c r="T87" i="1"/>
  <c r="T86" i="1"/>
  <c r="T85" i="1"/>
  <c r="T84" i="1"/>
  <c r="T83" i="1"/>
  <c r="T82" i="1"/>
  <c r="T81" i="1"/>
  <c r="T80" i="1"/>
  <c r="T79" i="1"/>
  <c r="T78" i="1"/>
  <c r="T77" i="1"/>
  <c r="T76" i="1"/>
  <c r="T75" i="1"/>
  <c r="T74" i="1"/>
  <c r="T73" i="1"/>
  <c r="T72" i="1"/>
  <c r="T71" i="1"/>
  <c r="T70" i="1"/>
  <c r="T69" i="1"/>
  <c r="T68" i="1"/>
  <c r="T67" i="1"/>
  <c r="T66" i="1"/>
  <c r="T65" i="1"/>
  <c r="T64" i="1"/>
  <c r="T63" i="1"/>
  <c r="T62" i="1"/>
  <c r="T61" i="1"/>
  <c r="T6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T44" i="1"/>
  <c r="T43" i="1"/>
  <c r="T42" i="1"/>
  <c r="T41" i="1"/>
  <c r="T40" i="1"/>
  <c r="T39" i="1"/>
  <c r="T38" i="1"/>
  <c r="T37" i="1"/>
  <c r="T36" i="1"/>
  <c r="T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T5" i="1"/>
  <c r="F2" i="1" l="1"/>
  <c r="N5" i="1" l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A5" i="1" s="1"/>
  <c r="A6" i="1" l="1"/>
  <c r="C6" i="1"/>
  <c r="N6" i="1" s="1"/>
  <c r="A7" i="1" l="1"/>
  <c r="C7" i="1"/>
  <c r="A8" i="1" l="1"/>
  <c r="N7" i="1"/>
  <c r="C8" i="1"/>
  <c r="N8" i="1" s="1"/>
  <c r="A9" i="1" l="1"/>
  <c r="C9" i="1"/>
  <c r="A10" i="1" l="1"/>
  <c r="N9" i="1"/>
  <c r="C10" i="1"/>
  <c r="A11" i="1" l="1"/>
  <c r="N10" i="1"/>
  <c r="C11" i="1"/>
  <c r="A12" i="1" l="1"/>
  <c r="N11" i="1"/>
  <c r="C12" i="1"/>
  <c r="A13" i="1" l="1"/>
  <c r="N12" i="1"/>
  <c r="C13" i="1"/>
  <c r="A14" i="1" l="1"/>
  <c r="N13" i="1"/>
  <c r="C14" i="1"/>
  <c r="A15" i="1" l="1"/>
  <c r="N14" i="1"/>
  <c r="C15" i="1"/>
  <c r="A16" i="1" l="1"/>
  <c r="N15" i="1"/>
  <c r="C16" i="1"/>
  <c r="A17" i="1" l="1"/>
  <c r="N16" i="1"/>
  <c r="C17" i="1"/>
  <c r="A18" i="1" l="1"/>
  <c r="N17" i="1"/>
  <c r="C18" i="1"/>
  <c r="A19" i="1" l="1"/>
  <c r="N18" i="1"/>
  <c r="C19" i="1"/>
  <c r="A20" i="1" l="1"/>
  <c r="N19" i="1"/>
  <c r="C20" i="1"/>
  <c r="A21" i="1" l="1"/>
  <c r="N20" i="1"/>
  <c r="C21" i="1"/>
  <c r="A22" i="1" l="1"/>
  <c r="C22" i="1"/>
  <c r="N21" i="1"/>
  <c r="A23" i="1" l="1"/>
  <c r="C23" i="1"/>
  <c r="N22" i="1"/>
  <c r="A24" i="1" l="1"/>
  <c r="C24" i="1"/>
  <c r="N23" i="1"/>
  <c r="A25" i="1" l="1"/>
  <c r="C25" i="1"/>
  <c r="N24" i="1"/>
  <c r="A26" i="1" l="1"/>
  <c r="C26" i="1"/>
  <c r="N25" i="1"/>
  <c r="A27" i="1" l="1"/>
  <c r="C27" i="1"/>
  <c r="N26" i="1"/>
  <c r="A28" i="1" l="1"/>
  <c r="C28" i="1"/>
  <c r="N27" i="1"/>
  <c r="A29" i="1" l="1"/>
  <c r="C29" i="1"/>
  <c r="N28" i="1"/>
  <c r="A30" i="1" l="1"/>
  <c r="C30" i="1"/>
  <c r="N29" i="1"/>
  <c r="A31" i="1" l="1"/>
  <c r="C31" i="1"/>
  <c r="N30" i="1"/>
  <c r="A32" i="1" l="1"/>
  <c r="C32" i="1"/>
  <c r="N31" i="1"/>
  <c r="A33" i="1" l="1"/>
  <c r="C33" i="1"/>
  <c r="N32" i="1"/>
  <c r="A34" i="1" l="1"/>
  <c r="C34" i="1"/>
  <c r="N33" i="1"/>
  <c r="A35" i="1" l="1"/>
  <c r="C35" i="1"/>
  <c r="N34" i="1"/>
  <c r="A36" i="1" l="1"/>
  <c r="C36" i="1"/>
  <c r="N35" i="1"/>
  <c r="A37" i="1" l="1"/>
  <c r="C37" i="1"/>
  <c r="N36" i="1"/>
  <c r="A38" i="1" l="1"/>
  <c r="C38" i="1"/>
  <c r="N37" i="1"/>
  <c r="A39" i="1" l="1"/>
  <c r="C39" i="1"/>
  <c r="N38" i="1"/>
  <c r="A40" i="1" l="1"/>
  <c r="C40" i="1"/>
  <c r="N39" i="1"/>
  <c r="A41" i="1" l="1"/>
  <c r="C41" i="1"/>
  <c r="N40" i="1"/>
  <c r="A42" i="1" l="1"/>
  <c r="C42" i="1"/>
  <c r="N41" i="1"/>
  <c r="A43" i="1" l="1"/>
  <c r="C43" i="1"/>
  <c r="N42" i="1"/>
  <c r="A44" i="1" l="1"/>
  <c r="C44" i="1"/>
  <c r="N43" i="1"/>
  <c r="A45" i="1" l="1"/>
  <c r="C45" i="1"/>
  <c r="N44" i="1"/>
  <c r="A46" i="1" l="1"/>
  <c r="C46" i="1"/>
  <c r="N45" i="1"/>
  <c r="A47" i="1" l="1"/>
  <c r="C47" i="1"/>
  <c r="N46" i="1"/>
  <c r="A48" i="1" l="1"/>
  <c r="C48" i="1"/>
  <c r="N47" i="1"/>
  <c r="A49" i="1" l="1"/>
  <c r="C49" i="1"/>
  <c r="N48" i="1"/>
  <c r="A50" i="1" l="1"/>
  <c r="C50" i="1"/>
  <c r="N49" i="1"/>
  <c r="A51" i="1" l="1"/>
  <c r="C51" i="1"/>
  <c r="N50" i="1"/>
  <c r="A52" i="1" l="1"/>
  <c r="C52" i="1"/>
  <c r="N51" i="1"/>
  <c r="A53" i="1" l="1"/>
  <c r="C53" i="1"/>
  <c r="N52" i="1"/>
  <c r="A54" i="1" l="1"/>
  <c r="C54" i="1"/>
  <c r="N53" i="1"/>
  <c r="A55" i="1" l="1"/>
  <c r="C55" i="1"/>
  <c r="N54" i="1"/>
  <c r="A56" i="1" l="1"/>
  <c r="C56" i="1"/>
  <c r="N55" i="1"/>
  <c r="A57" i="1" l="1"/>
  <c r="C57" i="1"/>
  <c r="N56" i="1"/>
  <c r="A58" i="1" l="1"/>
  <c r="C58" i="1"/>
  <c r="N57" i="1"/>
  <c r="A59" i="1" l="1"/>
  <c r="C59" i="1"/>
  <c r="N58" i="1"/>
  <c r="A60" i="1" l="1"/>
  <c r="C60" i="1"/>
  <c r="N59" i="1"/>
  <c r="A61" i="1" l="1"/>
  <c r="C61" i="1"/>
  <c r="N60" i="1"/>
  <c r="A62" i="1" l="1"/>
  <c r="C62" i="1"/>
  <c r="N61" i="1"/>
  <c r="A63" i="1" l="1"/>
  <c r="C63" i="1"/>
  <c r="N62" i="1"/>
  <c r="A64" i="1" l="1"/>
  <c r="C64" i="1"/>
  <c r="N63" i="1"/>
  <c r="A65" i="1" l="1"/>
  <c r="C65" i="1"/>
  <c r="N64" i="1"/>
  <c r="A66" i="1" l="1"/>
  <c r="C66" i="1"/>
  <c r="N65" i="1"/>
  <c r="A67" i="1" l="1"/>
  <c r="C67" i="1"/>
  <c r="N66" i="1"/>
  <c r="A68" i="1" l="1"/>
  <c r="C68" i="1"/>
  <c r="N67" i="1"/>
  <c r="A69" i="1" l="1"/>
  <c r="C69" i="1"/>
  <c r="N68" i="1"/>
  <c r="A70" i="1" l="1"/>
  <c r="C70" i="1"/>
  <c r="N69" i="1"/>
  <c r="A71" i="1" l="1"/>
  <c r="C71" i="1"/>
  <c r="N70" i="1"/>
  <c r="A72" i="1" l="1"/>
  <c r="C72" i="1"/>
  <c r="N71" i="1"/>
  <c r="A73" i="1" l="1"/>
  <c r="C73" i="1"/>
  <c r="N72" i="1"/>
  <c r="A74" i="1" l="1"/>
  <c r="C74" i="1"/>
  <c r="N73" i="1"/>
  <c r="A75" i="1" l="1"/>
  <c r="C75" i="1"/>
  <c r="N74" i="1"/>
  <c r="A76" i="1" l="1"/>
  <c r="C76" i="1"/>
  <c r="N75" i="1"/>
  <c r="A77" i="1" l="1"/>
  <c r="C77" i="1"/>
  <c r="N76" i="1"/>
  <c r="A78" i="1" l="1"/>
  <c r="C78" i="1"/>
  <c r="N77" i="1"/>
  <c r="A79" i="1" l="1"/>
  <c r="C79" i="1"/>
  <c r="N78" i="1"/>
  <c r="A80" i="1" l="1"/>
  <c r="C80" i="1"/>
  <c r="N79" i="1"/>
  <c r="A81" i="1" l="1"/>
  <c r="C81" i="1"/>
  <c r="N80" i="1"/>
  <c r="A82" i="1" l="1"/>
  <c r="C82" i="1"/>
  <c r="N81" i="1"/>
  <c r="A83" i="1" l="1"/>
  <c r="C83" i="1"/>
  <c r="N82" i="1"/>
  <c r="A84" i="1" l="1"/>
  <c r="C84" i="1"/>
  <c r="N83" i="1"/>
  <c r="A85" i="1" l="1"/>
  <c r="C85" i="1"/>
  <c r="N84" i="1"/>
  <c r="A86" i="1" l="1"/>
  <c r="C86" i="1"/>
  <c r="N85" i="1"/>
  <c r="A87" i="1" l="1"/>
  <c r="C87" i="1"/>
  <c r="N86" i="1"/>
  <c r="A88" i="1" l="1"/>
  <c r="C88" i="1"/>
  <c r="N87" i="1"/>
  <c r="A89" i="1" l="1"/>
  <c r="C89" i="1"/>
  <c r="N88" i="1"/>
  <c r="A90" i="1" l="1"/>
  <c r="C90" i="1"/>
  <c r="N89" i="1"/>
  <c r="A91" i="1" l="1"/>
  <c r="C91" i="1"/>
  <c r="N90" i="1"/>
  <c r="A92" i="1" l="1"/>
  <c r="C92" i="1"/>
  <c r="N91" i="1"/>
  <c r="A93" i="1" l="1"/>
  <c r="C93" i="1"/>
  <c r="N92" i="1"/>
  <c r="A94" i="1" l="1"/>
  <c r="C94" i="1"/>
  <c r="N93" i="1"/>
  <c r="A95" i="1" l="1"/>
  <c r="C95" i="1"/>
  <c r="N94" i="1"/>
  <c r="A96" i="1" l="1"/>
  <c r="C96" i="1"/>
  <c r="N95" i="1"/>
  <c r="A97" i="1" l="1"/>
  <c r="C97" i="1"/>
  <c r="N96" i="1"/>
  <c r="A98" i="1" l="1"/>
  <c r="C98" i="1"/>
  <c r="N97" i="1"/>
  <c r="A99" i="1" l="1"/>
  <c r="C99" i="1"/>
  <c r="N98" i="1"/>
  <c r="A100" i="1" l="1"/>
  <c r="C100" i="1"/>
  <c r="N99" i="1"/>
  <c r="A101" i="1" l="1"/>
  <c r="C101" i="1"/>
  <c r="N100" i="1"/>
  <c r="A102" i="1" l="1"/>
  <c r="C102" i="1"/>
  <c r="N101" i="1"/>
  <c r="A103" i="1" l="1"/>
  <c r="C103" i="1"/>
  <c r="N102" i="1"/>
  <c r="A104" i="1" l="1"/>
  <c r="C104" i="1"/>
  <c r="N103" i="1"/>
  <c r="A105" i="1" l="1"/>
  <c r="C105" i="1"/>
  <c r="N104" i="1"/>
  <c r="A106" i="1" l="1"/>
  <c r="C106" i="1"/>
  <c r="N105" i="1"/>
  <c r="A107" i="1" l="1"/>
  <c r="C107" i="1"/>
  <c r="N106" i="1"/>
  <c r="A108" i="1" l="1"/>
  <c r="C108" i="1"/>
  <c r="N107" i="1"/>
  <c r="A109" i="1" l="1"/>
  <c r="C109" i="1"/>
  <c r="N108" i="1"/>
  <c r="A110" i="1" l="1"/>
  <c r="C110" i="1"/>
  <c r="N109" i="1"/>
  <c r="A111" i="1" l="1"/>
  <c r="C111" i="1"/>
  <c r="N110" i="1"/>
  <c r="A112" i="1" l="1"/>
  <c r="C112" i="1"/>
  <c r="N111" i="1"/>
  <c r="A113" i="1" l="1"/>
  <c r="C113" i="1"/>
  <c r="N112" i="1"/>
  <c r="A114" i="1" l="1"/>
  <c r="C114" i="1"/>
  <c r="N113" i="1"/>
  <c r="A115" i="1" l="1"/>
  <c r="C115" i="1"/>
  <c r="N114" i="1"/>
  <c r="A116" i="1" l="1"/>
  <c r="C116" i="1"/>
  <c r="N115" i="1"/>
  <c r="A117" i="1" l="1"/>
  <c r="C117" i="1"/>
  <c r="N116" i="1"/>
  <c r="A118" i="1" l="1"/>
  <c r="C118" i="1"/>
  <c r="N117" i="1"/>
  <c r="A119" i="1" l="1"/>
  <c r="C119" i="1"/>
  <c r="N118" i="1"/>
  <c r="A120" i="1" l="1"/>
  <c r="C120" i="1"/>
  <c r="N119" i="1"/>
  <c r="A121" i="1" l="1"/>
  <c r="C121" i="1"/>
  <c r="N120" i="1"/>
  <c r="A122" i="1" l="1"/>
  <c r="C122" i="1"/>
  <c r="N121" i="1"/>
  <c r="A123" i="1" l="1"/>
  <c r="C123" i="1"/>
  <c r="N122" i="1"/>
  <c r="A124" i="1" l="1"/>
  <c r="C124" i="1"/>
  <c r="N123" i="1"/>
  <c r="A125" i="1" l="1"/>
  <c r="C125" i="1"/>
  <c r="N124" i="1"/>
  <c r="A126" i="1" l="1"/>
  <c r="C126" i="1"/>
  <c r="N125" i="1"/>
  <c r="A127" i="1" l="1"/>
  <c r="C127" i="1"/>
  <c r="N126" i="1"/>
  <c r="A128" i="1" l="1"/>
  <c r="C128" i="1"/>
  <c r="N127" i="1"/>
  <c r="A129" i="1" l="1"/>
  <c r="C129" i="1"/>
  <c r="N128" i="1"/>
  <c r="A130" i="1" l="1"/>
  <c r="C130" i="1"/>
  <c r="N129" i="1"/>
  <c r="A131" i="1" l="1"/>
  <c r="C131" i="1"/>
  <c r="N130" i="1"/>
  <c r="A132" i="1" l="1"/>
  <c r="C132" i="1"/>
  <c r="N131" i="1"/>
  <c r="A133" i="1" l="1"/>
  <c r="C133" i="1"/>
  <c r="N132" i="1"/>
  <c r="A134" i="1" l="1"/>
  <c r="C134" i="1"/>
  <c r="N133" i="1"/>
  <c r="A135" i="1" l="1"/>
  <c r="C135" i="1"/>
  <c r="N134" i="1"/>
  <c r="A136" i="1" l="1"/>
  <c r="C136" i="1"/>
  <c r="N135" i="1"/>
  <c r="A137" i="1" l="1"/>
  <c r="C137" i="1"/>
  <c r="N136" i="1"/>
  <c r="A138" i="1" l="1"/>
  <c r="C138" i="1"/>
  <c r="N137" i="1"/>
  <c r="A139" i="1" l="1"/>
  <c r="C139" i="1"/>
  <c r="N138" i="1"/>
  <c r="A140" i="1" l="1"/>
  <c r="C140" i="1"/>
  <c r="N139" i="1"/>
  <c r="A141" i="1" l="1"/>
  <c r="C141" i="1"/>
  <c r="N140" i="1"/>
  <c r="A142" i="1" l="1"/>
  <c r="C142" i="1"/>
  <c r="N141" i="1"/>
  <c r="A143" i="1" l="1"/>
  <c r="C143" i="1"/>
  <c r="N142" i="1"/>
  <c r="A144" i="1" l="1"/>
  <c r="C144" i="1"/>
  <c r="N143" i="1"/>
  <c r="A145" i="1" l="1"/>
  <c r="C145" i="1"/>
  <c r="N144" i="1"/>
  <c r="A146" i="1" l="1"/>
  <c r="C146" i="1"/>
  <c r="N145" i="1"/>
  <c r="A147" i="1" l="1"/>
  <c r="C147" i="1"/>
  <c r="N146" i="1"/>
  <c r="A148" i="1" l="1"/>
  <c r="C148" i="1"/>
  <c r="N147" i="1"/>
  <c r="A149" i="1" l="1"/>
  <c r="C149" i="1"/>
  <c r="N148" i="1"/>
  <c r="A150" i="1" l="1"/>
  <c r="C150" i="1"/>
  <c r="N149" i="1"/>
  <c r="A151" i="1" l="1"/>
  <c r="C151" i="1"/>
  <c r="N150" i="1"/>
  <c r="A152" i="1" l="1"/>
  <c r="C152" i="1"/>
  <c r="N151" i="1"/>
  <c r="A153" i="1" l="1"/>
  <c r="C153" i="1"/>
  <c r="N152" i="1"/>
  <c r="A154" i="1" l="1"/>
  <c r="C154" i="1"/>
  <c r="N153" i="1"/>
  <c r="A155" i="1" l="1"/>
  <c r="C155" i="1"/>
  <c r="N154" i="1"/>
  <c r="A156" i="1" l="1"/>
  <c r="C156" i="1"/>
  <c r="N155" i="1"/>
  <c r="A157" i="1" l="1"/>
  <c r="C157" i="1"/>
  <c r="N156" i="1"/>
  <c r="A158" i="1" l="1"/>
  <c r="C158" i="1"/>
  <c r="N157" i="1"/>
  <c r="A159" i="1" l="1"/>
  <c r="C159" i="1"/>
  <c r="N158" i="1"/>
  <c r="A160" i="1" l="1"/>
  <c r="C160" i="1"/>
  <c r="N159" i="1"/>
  <c r="A161" i="1" l="1"/>
  <c r="C161" i="1"/>
  <c r="N160" i="1"/>
  <c r="A162" i="1" l="1"/>
  <c r="C162" i="1"/>
  <c r="N161" i="1"/>
  <c r="A163" i="1" l="1"/>
  <c r="C163" i="1"/>
  <c r="N162" i="1"/>
  <c r="A164" i="1" l="1"/>
  <c r="C164" i="1"/>
  <c r="N163" i="1"/>
  <c r="A165" i="1" l="1"/>
  <c r="C165" i="1"/>
  <c r="N164" i="1"/>
  <c r="A166" i="1" l="1"/>
  <c r="C166" i="1"/>
  <c r="N165" i="1"/>
  <c r="A167" i="1" l="1"/>
  <c r="C167" i="1"/>
  <c r="N166" i="1"/>
  <c r="A168" i="1" l="1"/>
  <c r="C168" i="1"/>
  <c r="N167" i="1"/>
  <c r="A169" i="1" l="1"/>
  <c r="C169" i="1"/>
  <c r="N168" i="1"/>
  <c r="A170" i="1" l="1"/>
  <c r="C170" i="1"/>
  <c r="N169" i="1"/>
  <c r="A171" i="1" l="1"/>
  <c r="C171" i="1"/>
  <c r="N170" i="1"/>
  <c r="A172" i="1" l="1"/>
  <c r="C172" i="1"/>
  <c r="N171" i="1"/>
  <c r="A173" i="1" l="1"/>
  <c r="C173" i="1"/>
  <c r="N172" i="1"/>
  <c r="A174" i="1" l="1"/>
  <c r="C174" i="1"/>
  <c r="N173" i="1"/>
  <c r="A175" i="1" l="1"/>
  <c r="C175" i="1"/>
  <c r="N174" i="1"/>
  <c r="A176" i="1" l="1"/>
  <c r="C176" i="1"/>
  <c r="N175" i="1"/>
  <c r="A177" i="1" l="1"/>
  <c r="C177" i="1"/>
  <c r="N176" i="1"/>
  <c r="A178" i="1" l="1"/>
  <c r="C178" i="1"/>
  <c r="N177" i="1"/>
  <c r="A179" i="1" l="1"/>
  <c r="C179" i="1"/>
  <c r="N178" i="1"/>
  <c r="A180" i="1" l="1"/>
  <c r="C180" i="1"/>
  <c r="N179" i="1"/>
  <c r="A181" i="1" l="1"/>
  <c r="C181" i="1"/>
  <c r="N180" i="1"/>
  <c r="A182" i="1" l="1"/>
  <c r="C182" i="1"/>
  <c r="N181" i="1"/>
  <c r="A183" i="1" l="1"/>
  <c r="C183" i="1"/>
  <c r="N182" i="1"/>
  <c r="A184" i="1" l="1"/>
  <c r="C184" i="1"/>
  <c r="N183" i="1"/>
  <c r="A185" i="1" l="1"/>
  <c r="C185" i="1"/>
  <c r="N184" i="1"/>
  <c r="A186" i="1" l="1"/>
  <c r="C186" i="1"/>
  <c r="N185" i="1"/>
  <c r="A187" i="1" l="1"/>
  <c r="C187" i="1"/>
  <c r="N186" i="1"/>
  <c r="A188" i="1" l="1"/>
  <c r="C188" i="1"/>
  <c r="N187" i="1"/>
  <c r="A189" i="1" l="1"/>
  <c r="C189" i="1"/>
  <c r="N188" i="1"/>
  <c r="A190" i="1" l="1"/>
  <c r="C190" i="1"/>
  <c r="N189" i="1"/>
  <c r="A191" i="1" l="1"/>
  <c r="C191" i="1"/>
  <c r="N190" i="1"/>
  <c r="A192" i="1" l="1"/>
  <c r="C192" i="1"/>
  <c r="N191" i="1"/>
  <c r="A193" i="1" l="1"/>
  <c r="C193" i="1"/>
  <c r="N192" i="1"/>
  <c r="A194" i="1" l="1"/>
  <c r="C194" i="1"/>
  <c r="N193" i="1"/>
  <c r="A195" i="1" l="1"/>
  <c r="C195" i="1"/>
  <c r="N194" i="1"/>
  <c r="A196" i="1" l="1"/>
  <c r="C196" i="1"/>
  <c r="N195" i="1"/>
  <c r="A197" i="1" l="1"/>
  <c r="C197" i="1"/>
  <c r="N196" i="1"/>
  <c r="A198" i="1" l="1"/>
  <c r="C198" i="1"/>
  <c r="N197" i="1"/>
  <c r="A199" i="1" l="1"/>
  <c r="C199" i="1"/>
  <c r="N198" i="1"/>
  <c r="A200" i="1" l="1"/>
  <c r="C200" i="1"/>
  <c r="N199" i="1"/>
  <c r="A201" i="1" l="1"/>
  <c r="C201" i="1"/>
  <c r="N200" i="1"/>
  <c r="A202" i="1" l="1"/>
  <c r="C202" i="1"/>
  <c r="N201" i="1"/>
  <c r="A203" i="1" l="1"/>
  <c r="C203" i="1"/>
  <c r="N202" i="1"/>
  <c r="A204" i="1" l="1"/>
  <c r="C204" i="1"/>
  <c r="N203" i="1"/>
  <c r="A205" i="1" l="1"/>
  <c r="C205" i="1"/>
  <c r="N204" i="1"/>
  <c r="A206" i="1" l="1"/>
  <c r="C206" i="1"/>
  <c r="N205" i="1"/>
  <c r="A207" i="1" l="1"/>
  <c r="C207" i="1"/>
  <c r="N206" i="1"/>
  <c r="A208" i="1" l="1"/>
  <c r="C208" i="1"/>
  <c r="N207" i="1"/>
  <c r="A209" i="1" l="1"/>
  <c r="C209" i="1"/>
  <c r="N208" i="1"/>
  <c r="A210" i="1" l="1"/>
  <c r="C210" i="1"/>
  <c r="N209" i="1"/>
  <c r="A211" i="1" l="1"/>
  <c r="C211" i="1"/>
  <c r="N210" i="1"/>
  <c r="A212" i="1" l="1"/>
  <c r="C212" i="1"/>
  <c r="N211" i="1"/>
  <c r="A213" i="1" l="1"/>
  <c r="C213" i="1"/>
  <c r="N212" i="1"/>
  <c r="A214" i="1" l="1"/>
  <c r="C214" i="1"/>
  <c r="N213" i="1"/>
  <c r="A215" i="1" l="1"/>
  <c r="C215" i="1"/>
  <c r="N214" i="1"/>
  <c r="A216" i="1" l="1"/>
  <c r="C216" i="1"/>
  <c r="N215" i="1"/>
  <c r="A217" i="1" l="1"/>
  <c r="C217" i="1"/>
  <c r="N216" i="1"/>
  <c r="A218" i="1" l="1"/>
  <c r="C218" i="1"/>
  <c r="N217" i="1"/>
  <c r="A219" i="1" l="1"/>
  <c r="C219" i="1"/>
  <c r="N218" i="1"/>
  <c r="A220" i="1" l="1"/>
  <c r="C220" i="1"/>
  <c r="N219" i="1"/>
  <c r="A221" i="1" l="1"/>
  <c r="C221" i="1"/>
  <c r="N220" i="1"/>
  <c r="A222" i="1" l="1"/>
  <c r="C222" i="1"/>
  <c r="N221" i="1"/>
  <c r="A223" i="1" l="1"/>
  <c r="C223" i="1"/>
  <c r="N222" i="1"/>
  <c r="A224" i="1" l="1"/>
  <c r="C224" i="1"/>
  <c r="N223" i="1"/>
  <c r="A225" i="1" l="1"/>
  <c r="C225" i="1"/>
  <c r="N224" i="1"/>
  <c r="A226" i="1" l="1"/>
  <c r="C226" i="1"/>
  <c r="N225" i="1"/>
  <c r="A227" i="1" l="1"/>
  <c r="C227" i="1"/>
  <c r="N226" i="1"/>
  <c r="A228" i="1" l="1"/>
  <c r="C228" i="1"/>
  <c r="N227" i="1"/>
  <c r="A229" i="1" l="1"/>
  <c r="C229" i="1"/>
  <c r="N228" i="1"/>
  <c r="A230" i="1" l="1"/>
  <c r="C230" i="1"/>
  <c r="N229" i="1"/>
  <c r="A231" i="1" l="1"/>
  <c r="C231" i="1"/>
  <c r="N230" i="1"/>
  <c r="A232" i="1" l="1"/>
  <c r="C232" i="1"/>
  <c r="N231" i="1"/>
  <c r="A233" i="1" l="1"/>
  <c r="C233" i="1"/>
  <c r="N232" i="1"/>
  <c r="A234" i="1" l="1"/>
  <c r="C234" i="1"/>
  <c r="N233" i="1"/>
  <c r="A235" i="1" l="1"/>
  <c r="C235" i="1"/>
  <c r="N234" i="1"/>
  <c r="A236" i="1" l="1"/>
  <c r="C236" i="1"/>
  <c r="N235" i="1"/>
  <c r="A237" i="1" l="1"/>
  <c r="C237" i="1"/>
  <c r="N236" i="1"/>
  <c r="A238" i="1" l="1"/>
  <c r="C238" i="1"/>
  <c r="N237" i="1"/>
  <c r="A239" i="1" l="1"/>
  <c r="C239" i="1"/>
  <c r="N238" i="1"/>
  <c r="A240" i="1" l="1"/>
  <c r="C240" i="1"/>
  <c r="N239" i="1"/>
  <c r="A241" i="1" l="1"/>
  <c r="C241" i="1"/>
  <c r="N240" i="1"/>
  <c r="A242" i="1" l="1"/>
  <c r="C242" i="1"/>
  <c r="N241" i="1"/>
  <c r="A243" i="1" l="1"/>
  <c r="C243" i="1"/>
  <c r="N242" i="1"/>
  <c r="A244" i="1" l="1"/>
  <c r="C244" i="1"/>
  <c r="N243" i="1"/>
  <c r="A245" i="1" l="1"/>
  <c r="C245" i="1"/>
  <c r="N244" i="1"/>
  <c r="A246" i="1" l="1"/>
  <c r="C246" i="1"/>
  <c r="N245" i="1"/>
  <c r="A247" i="1" l="1"/>
  <c r="C247" i="1"/>
  <c r="N246" i="1"/>
  <c r="A248" i="1" l="1"/>
  <c r="C248" i="1"/>
  <c r="N247" i="1"/>
  <c r="A249" i="1" l="1"/>
  <c r="C249" i="1"/>
  <c r="N248" i="1"/>
  <c r="A250" i="1" l="1"/>
  <c r="C250" i="1"/>
  <c r="N249" i="1"/>
  <c r="A251" i="1" l="1"/>
  <c r="C251" i="1"/>
  <c r="N250" i="1"/>
  <c r="A252" i="1" l="1"/>
  <c r="C252" i="1"/>
  <c r="N251" i="1"/>
  <c r="A253" i="1" l="1"/>
  <c r="C253" i="1"/>
  <c r="N252" i="1"/>
  <c r="A254" i="1" l="1"/>
  <c r="C254" i="1"/>
  <c r="N253" i="1"/>
  <c r="A255" i="1" l="1"/>
  <c r="C255" i="1"/>
  <c r="N254" i="1"/>
  <c r="A256" i="1" l="1"/>
  <c r="C256" i="1"/>
  <c r="N255" i="1"/>
  <c r="A257" i="1" l="1"/>
  <c r="C257" i="1"/>
  <c r="N256" i="1"/>
  <c r="A258" i="1" l="1"/>
  <c r="C258" i="1"/>
  <c r="N257" i="1"/>
  <c r="A259" i="1" l="1"/>
  <c r="C259" i="1"/>
  <c r="N258" i="1"/>
  <c r="A260" i="1" l="1"/>
  <c r="C260" i="1"/>
  <c r="N259" i="1"/>
  <c r="A261" i="1" l="1"/>
  <c r="C261" i="1"/>
  <c r="N260" i="1"/>
  <c r="A262" i="1" l="1"/>
  <c r="C262" i="1"/>
  <c r="N261" i="1"/>
  <c r="A263" i="1" l="1"/>
  <c r="C263" i="1"/>
  <c r="N262" i="1"/>
  <c r="A264" i="1" l="1"/>
  <c r="C264" i="1"/>
  <c r="N263" i="1"/>
  <c r="A265" i="1" l="1"/>
  <c r="C265" i="1"/>
  <c r="N264" i="1"/>
  <c r="A266" i="1" l="1"/>
  <c r="C266" i="1"/>
  <c r="N265" i="1"/>
  <c r="A267" i="1" l="1"/>
  <c r="C267" i="1"/>
  <c r="N266" i="1"/>
  <c r="A268" i="1" l="1"/>
  <c r="C268" i="1"/>
  <c r="N267" i="1"/>
  <c r="A269" i="1" l="1"/>
  <c r="C269" i="1"/>
  <c r="N268" i="1"/>
  <c r="A270" i="1" l="1"/>
  <c r="C270" i="1"/>
  <c r="N269" i="1"/>
  <c r="A271" i="1" l="1"/>
  <c r="C271" i="1"/>
  <c r="N270" i="1"/>
  <c r="A272" i="1" l="1"/>
  <c r="C272" i="1"/>
  <c r="N271" i="1"/>
  <c r="A273" i="1" l="1"/>
  <c r="C273" i="1"/>
  <c r="N272" i="1"/>
  <c r="A274" i="1" l="1"/>
  <c r="C274" i="1"/>
  <c r="N273" i="1"/>
  <c r="A275" i="1" l="1"/>
  <c r="C275" i="1"/>
  <c r="N274" i="1"/>
  <c r="A276" i="1" l="1"/>
  <c r="C276" i="1"/>
  <c r="N275" i="1"/>
  <c r="A277" i="1" l="1"/>
  <c r="C277" i="1"/>
  <c r="N276" i="1"/>
  <c r="A278" i="1" l="1"/>
  <c r="C278" i="1"/>
  <c r="N277" i="1"/>
  <c r="A279" i="1" l="1"/>
  <c r="C279" i="1"/>
  <c r="N278" i="1"/>
  <c r="A280" i="1" l="1"/>
  <c r="C280" i="1"/>
  <c r="N279" i="1"/>
  <c r="A281" i="1" l="1"/>
  <c r="C281" i="1"/>
  <c r="N280" i="1"/>
  <c r="A282" i="1" l="1"/>
  <c r="C282" i="1"/>
  <c r="N281" i="1"/>
  <c r="A283" i="1" l="1"/>
  <c r="C283" i="1"/>
  <c r="N282" i="1"/>
  <c r="A284" i="1" l="1"/>
  <c r="C284" i="1"/>
  <c r="N283" i="1"/>
  <c r="A285" i="1" l="1"/>
  <c r="C285" i="1"/>
  <c r="N284" i="1"/>
  <c r="A286" i="1" l="1"/>
  <c r="C286" i="1"/>
  <c r="N285" i="1"/>
  <c r="A287" i="1" l="1"/>
  <c r="C287" i="1"/>
  <c r="N286" i="1"/>
  <c r="A288" i="1" l="1"/>
  <c r="C288" i="1"/>
  <c r="N287" i="1"/>
  <c r="A289" i="1" l="1"/>
  <c r="C289" i="1"/>
  <c r="N288" i="1"/>
  <c r="A290" i="1" l="1"/>
  <c r="C290" i="1"/>
  <c r="N289" i="1"/>
  <c r="A291" i="1" l="1"/>
  <c r="C291" i="1"/>
  <c r="N290" i="1"/>
  <c r="A292" i="1" l="1"/>
  <c r="C292" i="1"/>
  <c r="N291" i="1"/>
  <c r="A293" i="1" l="1"/>
  <c r="C293" i="1"/>
  <c r="N292" i="1"/>
  <c r="A294" i="1" l="1"/>
  <c r="C294" i="1"/>
  <c r="N293" i="1"/>
  <c r="A295" i="1" l="1"/>
  <c r="C295" i="1"/>
  <c r="N294" i="1"/>
  <c r="A296" i="1" l="1"/>
  <c r="C296" i="1"/>
  <c r="N295" i="1"/>
  <c r="A297" i="1" l="1"/>
  <c r="C297" i="1"/>
  <c r="N296" i="1"/>
  <c r="A298" i="1" l="1"/>
  <c r="C298" i="1"/>
  <c r="N297" i="1"/>
  <c r="A299" i="1" l="1"/>
  <c r="C299" i="1"/>
  <c r="N298" i="1"/>
  <c r="A300" i="1" l="1"/>
  <c r="C300" i="1"/>
  <c r="N299" i="1"/>
  <c r="A301" i="1" l="1"/>
  <c r="C301" i="1"/>
  <c r="N300" i="1"/>
  <c r="A302" i="1" l="1"/>
  <c r="C302" i="1"/>
  <c r="N301" i="1"/>
  <c r="A303" i="1" l="1"/>
  <c r="C303" i="1"/>
  <c r="N302" i="1"/>
  <c r="A304" i="1" l="1"/>
  <c r="C304" i="1"/>
  <c r="N303" i="1"/>
  <c r="A305" i="1" l="1"/>
  <c r="C305" i="1"/>
  <c r="N304" i="1"/>
  <c r="A306" i="1" l="1"/>
  <c r="C306" i="1"/>
  <c r="N305" i="1"/>
  <c r="A307" i="1" l="1"/>
  <c r="C307" i="1"/>
  <c r="N306" i="1"/>
  <c r="A308" i="1" l="1"/>
  <c r="C308" i="1"/>
  <c r="N307" i="1"/>
  <c r="A309" i="1" l="1"/>
  <c r="C309" i="1"/>
  <c r="N308" i="1"/>
  <c r="A310" i="1" l="1"/>
  <c r="C310" i="1"/>
  <c r="N309" i="1"/>
  <c r="A311" i="1" l="1"/>
  <c r="C311" i="1"/>
  <c r="N310" i="1"/>
  <c r="A312" i="1" l="1"/>
  <c r="C312" i="1"/>
  <c r="N311" i="1"/>
  <c r="A313" i="1" l="1"/>
  <c r="C313" i="1"/>
  <c r="N312" i="1"/>
  <c r="A314" i="1" l="1"/>
  <c r="C314" i="1"/>
  <c r="N313" i="1"/>
  <c r="A315" i="1" l="1"/>
  <c r="C315" i="1"/>
  <c r="N314" i="1"/>
  <c r="A316" i="1" l="1"/>
  <c r="C316" i="1"/>
  <c r="N315" i="1"/>
  <c r="A317" i="1" l="1"/>
  <c r="C317" i="1"/>
  <c r="N316" i="1"/>
  <c r="A318" i="1" l="1"/>
  <c r="C318" i="1"/>
  <c r="N317" i="1"/>
  <c r="A319" i="1" l="1"/>
  <c r="C319" i="1"/>
  <c r="N318" i="1"/>
  <c r="A320" i="1" l="1"/>
  <c r="C320" i="1"/>
  <c r="N319" i="1"/>
  <c r="A321" i="1" l="1"/>
  <c r="C321" i="1"/>
  <c r="N320" i="1"/>
  <c r="A322" i="1" l="1"/>
  <c r="C322" i="1"/>
  <c r="N321" i="1"/>
  <c r="A323" i="1" l="1"/>
  <c r="C323" i="1"/>
  <c r="N322" i="1"/>
  <c r="A324" i="1" l="1"/>
  <c r="C324" i="1"/>
  <c r="N323" i="1"/>
  <c r="A325" i="1" l="1"/>
  <c r="C325" i="1"/>
  <c r="N324" i="1"/>
  <c r="A326" i="1" l="1"/>
  <c r="C326" i="1"/>
  <c r="N325" i="1"/>
  <c r="A327" i="1" l="1"/>
  <c r="C327" i="1"/>
  <c r="N326" i="1"/>
  <c r="A328" i="1" l="1"/>
  <c r="C328" i="1"/>
  <c r="N327" i="1"/>
  <c r="A329" i="1" l="1"/>
  <c r="C329" i="1"/>
  <c r="N328" i="1"/>
  <c r="A330" i="1" l="1"/>
  <c r="C330" i="1"/>
  <c r="N329" i="1"/>
  <c r="A331" i="1" l="1"/>
  <c r="C331" i="1"/>
  <c r="N330" i="1"/>
  <c r="A332" i="1" l="1"/>
  <c r="C332" i="1"/>
  <c r="N331" i="1"/>
  <c r="A333" i="1" l="1"/>
  <c r="C333" i="1"/>
  <c r="N332" i="1"/>
  <c r="A334" i="1" l="1"/>
  <c r="C334" i="1"/>
  <c r="N333" i="1"/>
  <c r="A335" i="1" l="1"/>
  <c r="C335" i="1"/>
  <c r="N334" i="1"/>
  <c r="A336" i="1" l="1"/>
  <c r="C336" i="1"/>
  <c r="N335" i="1"/>
  <c r="A337" i="1" l="1"/>
  <c r="C337" i="1"/>
  <c r="N336" i="1"/>
  <c r="A338" i="1" l="1"/>
  <c r="C338" i="1"/>
  <c r="N337" i="1"/>
  <c r="A339" i="1" l="1"/>
  <c r="C339" i="1"/>
  <c r="N338" i="1"/>
  <c r="A340" i="1" l="1"/>
  <c r="C340" i="1"/>
  <c r="N339" i="1"/>
  <c r="A341" i="1" l="1"/>
  <c r="C341" i="1"/>
  <c r="N340" i="1"/>
  <c r="A342" i="1" l="1"/>
  <c r="C342" i="1"/>
  <c r="N341" i="1"/>
  <c r="A343" i="1" l="1"/>
  <c r="C343" i="1"/>
  <c r="N342" i="1"/>
  <c r="A344" i="1" l="1"/>
  <c r="C344" i="1"/>
  <c r="N343" i="1"/>
  <c r="A345" i="1" l="1"/>
  <c r="C345" i="1"/>
  <c r="N344" i="1"/>
  <c r="A346" i="1" l="1"/>
  <c r="C346" i="1"/>
  <c r="N345" i="1"/>
  <c r="A347" i="1" l="1"/>
  <c r="C347" i="1"/>
  <c r="N346" i="1"/>
  <c r="A348" i="1" l="1"/>
  <c r="C348" i="1"/>
  <c r="N347" i="1"/>
  <c r="A349" i="1" l="1"/>
  <c r="C349" i="1"/>
  <c r="N348" i="1"/>
  <c r="A350" i="1" l="1"/>
  <c r="C350" i="1"/>
  <c r="N349" i="1"/>
  <c r="A351" i="1" l="1"/>
  <c r="C351" i="1"/>
  <c r="N350" i="1"/>
  <c r="A352" i="1" l="1"/>
  <c r="C352" i="1"/>
  <c r="N351" i="1"/>
  <c r="A353" i="1" l="1"/>
  <c r="C353" i="1"/>
  <c r="N352" i="1"/>
  <c r="A354" i="1" l="1"/>
  <c r="C354" i="1"/>
  <c r="N353" i="1"/>
  <c r="A355" i="1" l="1"/>
  <c r="C355" i="1"/>
  <c r="N354" i="1"/>
  <c r="A356" i="1" l="1"/>
  <c r="C356" i="1"/>
  <c r="N355" i="1"/>
  <c r="A357" i="1" l="1"/>
  <c r="C357" i="1"/>
  <c r="N356" i="1"/>
  <c r="A358" i="1" l="1"/>
  <c r="C358" i="1"/>
  <c r="N357" i="1"/>
  <c r="A359" i="1" l="1"/>
  <c r="C359" i="1"/>
  <c r="N358" i="1"/>
  <c r="A360" i="1" l="1"/>
  <c r="C360" i="1"/>
  <c r="N359" i="1"/>
  <c r="A361" i="1" l="1"/>
  <c r="C361" i="1"/>
  <c r="N360" i="1"/>
  <c r="A362" i="1" l="1"/>
  <c r="C362" i="1"/>
  <c r="N361" i="1"/>
  <c r="A363" i="1" l="1"/>
  <c r="C363" i="1"/>
  <c r="N362" i="1"/>
  <c r="A364" i="1" l="1"/>
  <c r="C364" i="1"/>
  <c r="N363" i="1"/>
  <c r="A365" i="1" l="1"/>
  <c r="C365" i="1"/>
  <c r="N364" i="1"/>
  <c r="A366" i="1" l="1"/>
  <c r="C366" i="1"/>
  <c r="N365" i="1"/>
  <c r="A367" i="1" l="1"/>
  <c r="C367" i="1"/>
  <c r="N366" i="1"/>
  <c r="A368" i="1" l="1"/>
  <c r="C368" i="1"/>
  <c r="N367" i="1"/>
  <c r="A369" i="1" l="1"/>
  <c r="Q320" i="1" s="1" a="1"/>
  <c r="Q320" i="1" s="1"/>
  <c r="C369" i="1"/>
  <c r="N368" i="1"/>
  <c r="D140" i="1" l="1" a="1"/>
  <c r="D140" i="1" s="1"/>
  <c r="Q201" i="1" a="1"/>
  <c r="Q201" i="1" s="1"/>
  <c r="Q151" i="1" a="1"/>
  <c r="Q151" i="1" s="1"/>
  <c r="Q5" i="1" a="1"/>
  <c r="Q5" i="1" s="1"/>
  <c r="Q286" i="1" a="1"/>
  <c r="Q286" i="1" s="1"/>
  <c r="Q283" i="1" a="1"/>
  <c r="Q283" i="1" s="1"/>
  <c r="Q235" i="1" a="1"/>
  <c r="Q235" i="1" s="1"/>
  <c r="Q69" i="1" a="1"/>
  <c r="Q69" i="1" s="1"/>
  <c r="Q284" i="1" a="1"/>
  <c r="Q284" i="1" s="1"/>
  <c r="Q152" i="1" a="1"/>
  <c r="Q152" i="1" s="1"/>
  <c r="Q109" i="1" a="1"/>
  <c r="Q109" i="1" s="1"/>
  <c r="Q52" i="1" a="1"/>
  <c r="Q52" i="1" s="1"/>
  <c r="Q198" i="1" a="1"/>
  <c r="Q198" i="1" s="1"/>
  <c r="Q23" i="1" a="1"/>
  <c r="Q23" i="1" s="1"/>
  <c r="Q174" i="1" a="1"/>
  <c r="Q174" i="1" s="1"/>
  <c r="Q103" i="1" a="1"/>
  <c r="Q103" i="1" s="1"/>
  <c r="Q240" i="1" a="1"/>
  <c r="Q240" i="1" s="1"/>
  <c r="Q147" i="1" a="1"/>
  <c r="Q147" i="1" s="1"/>
  <c r="Q329" i="1" a="1"/>
  <c r="Q329" i="1" s="1"/>
  <c r="Q7" i="1" a="1"/>
  <c r="Q7" i="1" s="1"/>
  <c r="Q233" i="1" a="1"/>
  <c r="Q233" i="1" s="1"/>
  <c r="Q26" i="1" a="1"/>
  <c r="Q26" i="1" s="1"/>
  <c r="Q258" i="1" a="1"/>
  <c r="Q258" i="1" s="1"/>
  <c r="Q76" i="1" a="1"/>
  <c r="Q76" i="1" s="1"/>
  <c r="Q352" i="1" a="1"/>
  <c r="Q352" i="1" s="1"/>
  <c r="Q217" i="1" a="1"/>
  <c r="Q217" i="1" s="1"/>
  <c r="Q203" i="1" a="1"/>
  <c r="Q203" i="1" s="1"/>
  <c r="Q322" i="1" a="1"/>
  <c r="Q322" i="1" s="1"/>
  <c r="Q117" i="1" a="1"/>
  <c r="Q117" i="1" s="1"/>
  <c r="Q182" i="1" a="1"/>
  <c r="Q182" i="1" s="1"/>
  <c r="Q221" i="1" a="1"/>
  <c r="Q221" i="1" s="1"/>
  <c r="Q167" i="1" a="1"/>
  <c r="Q167" i="1" s="1"/>
  <c r="Q248" i="1" a="1"/>
  <c r="Q248" i="1" s="1"/>
  <c r="Q313" i="1" a="1"/>
  <c r="Q313" i="1" s="1"/>
  <c r="Q227" i="1" a="1"/>
  <c r="Q227" i="1" s="1"/>
  <c r="Q338" i="1" a="1"/>
  <c r="Q338" i="1" s="1"/>
  <c r="Q82" i="1" a="1"/>
  <c r="Q82" i="1" s="1"/>
  <c r="Q269" i="1" a="1"/>
  <c r="Q269" i="1" s="1"/>
  <c r="Q362" i="1" a="1"/>
  <c r="Q362" i="1" s="1"/>
  <c r="Q314" i="1" a="1"/>
  <c r="Q314" i="1" s="1"/>
  <c r="Q46" i="1" a="1"/>
  <c r="Q46" i="1" s="1"/>
  <c r="Q253" i="1" a="1"/>
  <c r="Q253" i="1" s="1"/>
  <c r="Q140" i="1" a="1"/>
  <c r="Q140" i="1" s="1"/>
  <c r="Q90" i="1" a="1"/>
  <c r="Q90" i="1" s="1"/>
  <c r="Q88" i="1" a="1"/>
  <c r="Q88" i="1" s="1"/>
  <c r="Q336" i="1" a="1"/>
  <c r="Q336" i="1" s="1"/>
  <c r="Q129" i="1" a="1"/>
  <c r="Q129" i="1" s="1"/>
  <c r="Q48" i="1" a="1"/>
  <c r="Q48" i="1" s="1"/>
  <c r="Q21" i="1" a="1"/>
  <c r="Q21" i="1" s="1"/>
  <c r="Q70" i="1" a="1"/>
  <c r="Q70" i="1" s="1"/>
  <c r="Q64" i="1" a="1"/>
  <c r="Q64" i="1" s="1"/>
  <c r="Q365" i="1" a="1"/>
  <c r="Q365" i="1" s="1"/>
  <c r="Q158" i="1" a="1"/>
  <c r="Q158" i="1" s="1"/>
  <c r="Q111" i="1" a="1"/>
  <c r="Q111" i="1" s="1"/>
  <c r="Q246" i="1" a="1"/>
  <c r="Q246" i="1" s="1"/>
  <c r="Q205" i="1" a="1"/>
  <c r="Q205" i="1" s="1"/>
  <c r="Q11" i="1" a="1"/>
  <c r="Q11" i="1" s="1"/>
  <c r="Q288" i="1" a="1"/>
  <c r="Q288" i="1" s="1"/>
  <c r="Q28" i="1" a="1"/>
  <c r="Q28" i="1" s="1"/>
  <c r="Q291" i="1" a="1"/>
  <c r="Q291" i="1" s="1"/>
  <c r="Q74" i="1" a="1"/>
  <c r="Q74" i="1" s="1"/>
  <c r="Q107" i="1" a="1"/>
  <c r="Q107" i="1" s="1"/>
  <c r="Q245" i="1" a="1"/>
  <c r="Q245" i="1" s="1"/>
  <c r="Q323" i="1" a="1"/>
  <c r="Q323" i="1" s="1"/>
  <c r="Q84" i="1" a="1"/>
  <c r="Q84" i="1" s="1"/>
  <c r="Q58" i="1" a="1"/>
  <c r="Q58" i="1" s="1"/>
  <c r="Q66" i="1" a="1"/>
  <c r="Q66" i="1" s="1"/>
  <c r="Q292" i="1" a="1"/>
  <c r="Q292" i="1" s="1"/>
  <c r="Q270" i="1" a="1"/>
  <c r="Q270" i="1" s="1"/>
  <c r="Q285" i="1" a="1"/>
  <c r="Q285" i="1" s="1"/>
  <c r="Q342" i="1" a="1"/>
  <c r="Q342" i="1" s="1"/>
  <c r="Q315" i="1" a="1"/>
  <c r="Q315" i="1" s="1"/>
  <c r="Q170" i="1" a="1"/>
  <c r="Q170" i="1" s="1"/>
  <c r="Q189" i="1" a="1"/>
  <c r="Q189" i="1" s="1"/>
  <c r="Q127" i="1" a="1"/>
  <c r="Q127" i="1" s="1"/>
  <c r="Q60" i="1" a="1"/>
  <c r="Q60" i="1" s="1"/>
  <c r="Q307" i="1" a="1"/>
  <c r="Q307" i="1" s="1"/>
  <c r="Q282" i="1" a="1"/>
  <c r="Q282" i="1" s="1"/>
  <c r="Q212" i="1" a="1"/>
  <c r="Q212" i="1" s="1"/>
  <c r="Q305" i="1" a="1"/>
  <c r="Q305" i="1" s="1"/>
  <c r="Q110" i="1" a="1"/>
  <c r="Q110" i="1" s="1"/>
  <c r="Q190" i="1" a="1"/>
  <c r="Q190" i="1" s="1"/>
  <c r="Q364" i="1" a="1"/>
  <c r="Q364" i="1" s="1"/>
  <c r="Q331" i="1" a="1"/>
  <c r="Q331" i="1" s="1"/>
  <c r="Q156" i="1" a="1"/>
  <c r="Q156" i="1" s="1"/>
  <c r="Q267" i="1" a="1"/>
  <c r="Q267" i="1" s="1"/>
  <c r="Q181" i="1" a="1"/>
  <c r="Q181" i="1" s="1"/>
  <c r="Q153" i="1" a="1"/>
  <c r="Q153" i="1" s="1"/>
  <c r="Q343" i="1" a="1"/>
  <c r="Q343" i="1" s="1"/>
  <c r="Q351" i="1" a="1"/>
  <c r="Q351" i="1" s="1"/>
  <c r="Q231" i="1" a="1"/>
  <c r="Q231" i="1" s="1"/>
  <c r="Q41" i="1" a="1"/>
  <c r="Q41" i="1" s="1"/>
  <c r="Q99" i="1" a="1"/>
  <c r="Q99" i="1" s="1"/>
  <c r="Q296" i="1" a="1"/>
  <c r="Q296" i="1" s="1"/>
  <c r="Q161" i="1" a="1"/>
  <c r="Q161" i="1" s="1"/>
  <c r="Q344" i="1" a="1"/>
  <c r="Q344" i="1" s="1"/>
  <c r="Q113" i="1" a="1"/>
  <c r="Q113" i="1" s="1"/>
  <c r="Q98" i="1" a="1"/>
  <c r="Q98" i="1" s="1"/>
  <c r="Q132" i="1" a="1"/>
  <c r="Q132" i="1" s="1"/>
  <c r="Q112" i="1" a="1"/>
  <c r="Q112" i="1" s="1"/>
  <c r="Q334" i="1" a="1"/>
  <c r="Q334" i="1" s="1"/>
  <c r="Q91" i="1" a="1"/>
  <c r="Q91" i="1" s="1"/>
  <c r="Q54" i="1" a="1"/>
  <c r="Q54" i="1" s="1"/>
  <c r="Q183" i="1" a="1"/>
  <c r="Q183" i="1" s="1"/>
  <c r="Q193" i="1" a="1"/>
  <c r="Q193" i="1" s="1"/>
  <c r="Q131" i="1" a="1"/>
  <c r="Q131" i="1" s="1"/>
  <c r="Q219" i="1" a="1"/>
  <c r="Q219" i="1" s="1"/>
  <c r="Q232" i="1" a="1"/>
  <c r="Q232" i="1" s="1"/>
  <c r="Q309" i="1" a="1"/>
  <c r="Q309" i="1" s="1"/>
  <c r="Q301" i="1" a="1"/>
  <c r="Q301" i="1" s="1"/>
  <c r="Q274" i="1" a="1"/>
  <c r="Q274" i="1" s="1"/>
  <c r="Q118" i="1" a="1"/>
  <c r="Q118" i="1" s="1"/>
  <c r="Q34" i="1" a="1"/>
  <c r="Q34" i="1" s="1"/>
  <c r="Q241" i="1" a="1"/>
  <c r="Q241" i="1" s="1"/>
  <c r="Q265" i="1" a="1"/>
  <c r="Q265" i="1" s="1"/>
  <c r="Q347" i="1" a="1"/>
  <c r="Q347" i="1" s="1"/>
  <c r="Q239" i="1" a="1"/>
  <c r="Q239" i="1" s="1"/>
  <c r="Q210" i="1" a="1"/>
  <c r="Q210" i="1" s="1"/>
  <c r="Q20" i="1" a="1"/>
  <c r="Q20" i="1" s="1"/>
  <c r="Q122" i="1" a="1"/>
  <c r="Q122" i="1" s="1"/>
  <c r="Q369" i="1" a="1"/>
  <c r="Q369" i="1" s="1"/>
  <c r="Q40" i="1" a="1"/>
  <c r="Q40" i="1" s="1"/>
  <c r="Q22" i="1" a="1"/>
  <c r="Q22" i="1" s="1"/>
  <c r="Q191" i="1" a="1"/>
  <c r="Q191" i="1" s="1"/>
  <c r="Q213" i="1" a="1"/>
  <c r="Q213" i="1" s="1"/>
  <c r="Q39" i="1" a="1"/>
  <c r="Q39" i="1" s="1"/>
  <c r="Q159" i="1" a="1"/>
  <c r="Q159" i="1" s="1"/>
  <c r="Q254" i="1" a="1"/>
  <c r="Q254" i="1" s="1"/>
  <c r="Q259" i="1" a="1"/>
  <c r="Q259" i="1" s="1"/>
  <c r="Q214" i="1" a="1"/>
  <c r="Q214" i="1" s="1"/>
  <c r="Q45" i="1" a="1"/>
  <c r="Q45" i="1" s="1"/>
  <c r="Q67" i="1" a="1"/>
  <c r="Q67" i="1" s="1"/>
  <c r="Q13" i="1" a="1"/>
  <c r="Q13" i="1" s="1"/>
  <c r="Q10" i="1" a="1"/>
  <c r="Q10" i="1" s="1"/>
  <c r="Q15" i="1" a="1"/>
  <c r="Q15" i="1" s="1"/>
  <c r="Q162" i="1" a="1"/>
  <c r="Q162" i="1" s="1"/>
  <c r="Q353" i="1" a="1"/>
  <c r="Q353" i="1" s="1"/>
  <c r="Q289" i="1" a="1"/>
  <c r="Q289" i="1" s="1"/>
  <c r="Q350" i="1" a="1"/>
  <c r="Q350" i="1" s="1"/>
  <c r="Q16" i="1" a="1"/>
  <c r="Q16" i="1" s="1"/>
  <c r="Q209" i="1" a="1"/>
  <c r="Q209" i="1" s="1"/>
  <c r="Q160" i="1" a="1"/>
  <c r="Q160" i="1" s="1"/>
  <c r="Q277" i="1" a="1"/>
  <c r="Q277" i="1" s="1"/>
  <c r="Q56" i="1" a="1"/>
  <c r="Q56" i="1" s="1"/>
  <c r="Q143" i="1" a="1"/>
  <c r="Q143" i="1" s="1"/>
  <c r="Q204" i="1" a="1"/>
  <c r="Q204" i="1" s="1"/>
  <c r="Q228" i="1" a="1"/>
  <c r="Q228" i="1" s="1"/>
  <c r="Q195" i="1" a="1"/>
  <c r="Q195" i="1" s="1"/>
  <c r="Q357" i="1" a="1"/>
  <c r="Q357" i="1" s="1"/>
  <c r="Q75" i="1" a="1"/>
  <c r="Q75" i="1" s="1"/>
  <c r="Q306" i="1" a="1"/>
  <c r="Q306" i="1" s="1"/>
  <c r="Q165" i="1" a="1"/>
  <c r="Q165" i="1" s="1"/>
  <c r="Q137" i="1" a="1"/>
  <c r="Q137" i="1" s="1"/>
  <c r="Q330" i="1" a="1"/>
  <c r="Q330" i="1" s="1"/>
  <c r="Q349" i="1" a="1"/>
  <c r="Q349" i="1" s="1"/>
  <c r="Q257" i="1" a="1"/>
  <c r="Q257" i="1" s="1"/>
  <c r="Q325" i="1" a="1"/>
  <c r="Q325" i="1" s="1"/>
  <c r="Q186" i="1" a="1"/>
  <c r="Q186" i="1" s="1"/>
  <c r="Q172" i="1" a="1"/>
  <c r="Q172" i="1" s="1"/>
  <c r="Q123" i="1" a="1"/>
  <c r="Q123" i="1" s="1"/>
  <c r="Q136" i="1" a="1"/>
  <c r="Q136" i="1" s="1"/>
  <c r="Q59" i="1" a="1"/>
  <c r="Q59" i="1" s="1"/>
  <c r="Q37" i="1" a="1"/>
  <c r="Q37" i="1" s="1"/>
  <c r="Q324" i="1" a="1"/>
  <c r="Q324" i="1" s="1"/>
  <c r="Q276" i="1" a="1"/>
  <c r="Q276" i="1" s="1"/>
  <c r="Q247" i="1" a="1"/>
  <c r="Q247" i="1" s="1"/>
  <c r="Q115" i="1" a="1"/>
  <c r="Q115" i="1" s="1"/>
  <c r="Q238" i="1" a="1"/>
  <c r="Q238" i="1" s="1"/>
  <c r="Q36" i="1" a="1"/>
  <c r="Q36" i="1" s="1"/>
  <c r="Q185" i="1" a="1"/>
  <c r="Q185" i="1" s="1"/>
  <c r="Q188" i="1" a="1"/>
  <c r="Q188" i="1" s="1"/>
  <c r="Q202" i="1" a="1"/>
  <c r="Q202" i="1" s="1"/>
  <c r="Q18" i="1" a="1"/>
  <c r="Q18" i="1" s="1"/>
  <c r="Q95" i="1" a="1"/>
  <c r="Q95" i="1" s="1"/>
  <c r="Q138" i="1" a="1"/>
  <c r="Q138" i="1" s="1"/>
  <c r="Q327" i="1" a="1"/>
  <c r="Q327" i="1" s="1"/>
  <c r="Q62" i="1" a="1"/>
  <c r="Q62" i="1" s="1"/>
  <c r="Q226" i="1" a="1"/>
  <c r="Q226" i="1" s="1"/>
  <c r="Q180" i="1" a="1"/>
  <c r="Q180" i="1" s="1"/>
  <c r="Q359" i="1" a="1"/>
  <c r="Q359" i="1" s="1"/>
  <c r="Q126" i="1" a="1"/>
  <c r="Q126" i="1" s="1"/>
  <c r="Q51" i="1" a="1"/>
  <c r="Q51" i="1" s="1"/>
  <c r="Q24" i="1" a="1"/>
  <c r="Q24" i="1" s="1"/>
  <c r="Q278" i="1" a="1"/>
  <c r="Q278" i="1" s="1"/>
  <c r="Q65" i="1" a="1"/>
  <c r="Q65" i="1" s="1"/>
  <c r="Q178" i="1" a="1"/>
  <c r="Q178" i="1" s="1"/>
  <c r="Q71" i="1" a="1"/>
  <c r="Q71" i="1" s="1"/>
  <c r="Q55" i="1" a="1"/>
  <c r="Q55" i="1" s="1"/>
  <c r="Q8" i="1" a="1"/>
  <c r="Q8" i="1" s="1"/>
  <c r="Q281" i="1" a="1"/>
  <c r="Q281" i="1" s="1"/>
  <c r="Q275" i="1" a="1"/>
  <c r="Q275" i="1" s="1"/>
  <c r="Q101" i="1" a="1"/>
  <c r="Q101" i="1" s="1"/>
  <c r="Q79" i="1" a="1"/>
  <c r="Q79" i="1" s="1"/>
  <c r="Q146" i="1" a="1"/>
  <c r="Q146" i="1" s="1"/>
  <c r="Q264" i="1" a="1"/>
  <c r="Q264" i="1" s="1"/>
  <c r="Q47" i="1" a="1"/>
  <c r="Q47" i="1" s="1"/>
  <c r="Q142" i="1" a="1"/>
  <c r="Q142" i="1" s="1"/>
  <c r="Q337" i="1" a="1"/>
  <c r="Q337" i="1" s="1"/>
  <c r="Q341" i="1" a="1"/>
  <c r="Q341" i="1" s="1"/>
  <c r="Q150" i="1" a="1"/>
  <c r="Q150" i="1" s="1"/>
  <c r="Q177" i="1" a="1"/>
  <c r="Q177" i="1" s="1"/>
  <c r="Q236" i="1" a="1"/>
  <c r="Q236" i="1" s="1"/>
  <c r="Q222" i="1" a="1"/>
  <c r="Q222" i="1" s="1"/>
  <c r="Q121" i="1" a="1"/>
  <c r="Q121" i="1" s="1"/>
  <c r="Q360" i="1" a="1"/>
  <c r="Q360" i="1" s="1"/>
  <c r="Q311" i="1" a="1"/>
  <c r="Q311" i="1" s="1"/>
  <c r="Q295" i="1" a="1"/>
  <c r="Q295" i="1" s="1"/>
  <c r="Q280" i="1" a="1"/>
  <c r="Q280" i="1" s="1"/>
  <c r="Q141" i="1" a="1"/>
  <c r="Q141" i="1" s="1"/>
  <c r="Q244" i="1" a="1"/>
  <c r="Q244" i="1" s="1"/>
  <c r="Q38" i="1" a="1"/>
  <c r="Q38" i="1" s="1"/>
  <c r="Q192" i="1" a="1"/>
  <c r="Q192" i="1" s="1"/>
  <c r="Q106" i="1" a="1"/>
  <c r="Q106" i="1" s="1"/>
  <c r="Q242" i="1" a="1"/>
  <c r="Q242" i="1" s="1"/>
  <c r="Q319" i="1" a="1"/>
  <c r="Q319" i="1" s="1"/>
  <c r="Q27" i="1" a="1"/>
  <c r="Q27" i="1" s="1"/>
  <c r="Q272" i="1" a="1"/>
  <c r="Q272" i="1" s="1"/>
  <c r="Q97" i="1" a="1"/>
  <c r="Q97" i="1" s="1"/>
  <c r="Q366" i="1" a="1"/>
  <c r="Q366" i="1" s="1"/>
  <c r="Q294" i="1" a="1"/>
  <c r="Q294" i="1" s="1"/>
  <c r="Q25" i="1" a="1"/>
  <c r="Q25" i="1" s="1"/>
  <c r="Q124" i="1" a="1"/>
  <c r="Q124" i="1" s="1"/>
  <c r="Q163" i="1" a="1"/>
  <c r="Q163" i="1" s="1"/>
  <c r="Q326" i="1" a="1"/>
  <c r="Q326" i="1" s="1"/>
  <c r="Q197" i="1" a="1"/>
  <c r="Q197" i="1" s="1"/>
  <c r="Q29" i="1" a="1"/>
  <c r="Q29" i="1" s="1"/>
  <c r="Q108" i="1" a="1"/>
  <c r="Q108" i="1" s="1"/>
  <c r="Q207" i="1" a="1"/>
  <c r="Q207" i="1" s="1"/>
  <c r="Q176" i="1" a="1"/>
  <c r="Q176" i="1" s="1"/>
  <c r="Q173" i="1" a="1"/>
  <c r="Q173" i="1" s="1"/>
  <c r="Q92" i="1" a="1"/>
  <c r="Q92" i="1" s="1"/>
  <c r="Q355" i="1" a="1"/>
  <c r="Q355" i="1" s="1"/>
  <c r="J140" i="1" a="1"/>
  <c r="J140" i="1" s="1"/>
  <c r="Q208" i="1" a="1"/>
  <c r="Q208" i="1" s="1"/>
  <c r="Q12" i="1" a="1"/>
  <c r="Q12" i="1" s="1"/>
  <c r="Q299" i="1" a="1"/>
  <c r="Q299" i="1" s="1"/>
  <c r="Q168" i="1" a="1"/>
  <c r="Q168" i="1" s="1"/>
  <c r="Q154" i="1" a="1"/>
  <c r="Q154" i="1" s="1"/>
  <c r="Q312" i="1" a="1"/>
  <c r="Q312" i="1" s="1"/>
  <c r="Q114" i="1" a="1"/>
  <c r="Q114" i="1" s="1"/>
  <c r="Q225" i="1" a="1"/>
  <c r="Q225" i="1" s="1"/>
  <c r="Q250" i="1" a="1"/>
  <c r="Q250" i="1" s="1"/>
  <c r="Q119" i="1" a="1"/>
  <c r="Q119" i="1" s="1"/>
  <c r="Q367" i="1" a="1"/>
  <c r="Q367" i="1" s="1"/>
  <c r="Q17" i="1" a="1"/>
  <c r="Q17" i="1" s="1"/>
  <c r="Q287" i="1" a="1"/>
  <c r="Q287" i="1" s="1"/>
  <c r="Q89" i="1" a="1"/>
  <c r="Q89" i="1" s="1"/>
  <c r="Q128" i="1" a="1"/>
  <c r="Q128" i="1" s="1"/>
  <c r="Q368" i="1" a="1"/>
  <c r="Q368" i="1" s="1"/>
  <c r="Q266" i="1" a="1"/>
  <c r="Q266" i="1" s="1"/>
  <c r="Q251" i="1" a="1"/>
  <c r="Q251" i="1" s="1"/>
  <c r="Q57" i="1" a="1"/>
  <c r="Q57" i="1" s="1"/>
  <c r="Q298" i="1" a="1"/>
  <c r="Q298" i="1" s="1"/>
  <c r="Q30" i="1" a="1"/>
  <c r="Q30" i="1" s="1"/>
  <c r="Q293" i="1" a="1"/>
  <c r="Q293" i="1" s="1"/>
  <c r="Q215" i="1" a="1"/>
  <c r="Q215" i="1" s="1"/>
  <c r="Q125" i="1" a="1"/>
  <c r="Q125" i="1" s="1"/>
  <c r="Q6" i="1" a="1"/>
  <c r="Q6" i="1" s="1"/>
  <c r="Q120" i="1" a="1"/>
  <c r="Q120" i="1" s="1"/>
  <c r="Q130" i="1" a="1"/>
  <c r="Q130" i="1" s="1"/>
  <c r="Q348" i="1" a="1"/>
  <c r="Q348" i="1" s="1"/>
  <c r="Q68" i="1" a="1"/>
  <c r="Q68" i="1" s="1"/>
  <c r="Q43" i="1" a="1"/>
  <c r="Q43" i="1" s="1"/>
  <c r="Q260" i="1" a="1"/>
  <c r="Q260" i="1" s="1"/>
  <c r="Q304" i="1" a="1"/>
  <c r="Q304" i="1" s="1"/>
  <c r="Q237" i="1" a="1"/>
  <c r="Q237" i="1" s="1"/>
  <c r="Q229" i="1" a="1"/>
  <c r="Q229" i="1" s="1"/>
  <c r="Q332" i="1" a="1"/>
  <c r="Q332" i="1" s="1"/>
  <c r="Q200" i="1" a="1"/>
  <c r="Q200" i="1" s="1"/>
  <c r="Q302" i="1" a="1"/>
  <c r="Q302" i="1" s="1"/>
  <c r="Q255" i="1" a="1"/>
  <c r="Q255" i="1" s="1"/>
  <c r="Q166" i="1" a="1"/>
  <c r="Q166" i="1" s="1"/>
  <c r="Q85" i="1" a="1"/>
  <c r="Q85" i="1" s="1"/>
  <c r="Q100" i="1" a="1"/>
  <c r="Q100" i="1" s="1"/>
  <c r="Q9" i="1" a="1"/>
  <c r="Q9" i="1" s="1"/>
  <c r="Q243" i="1" a="1"/>
  <c r="Q243" i="1" s="1"/>
  <c r="Q32" i="1" a="1"/>
  <c r="Q32" i="1" s="1"/>
  <c r="D8" i="1" a="1"/>
  <c r="D8" i="1" s="1"/>
  <c r="J8" i="1" s="1" a="1"/>
  <c r="J8" i="1" s="1"/>
  <c r="Q318" i="1" a="1"/>
  <c r="Q318" i="1" s="1"/>
  <c r="Q133" i="1" a="1"/>
  <c r="Q133" i="1" s="1"/>
  <c r="Q116" i="1" a="1"/>
  <c r="Q116" i="1" s="1"/>
  <c r="Q73" i="1" a="1"/>
  <c r="Q73" i="1" s="1"/>
  <c r="Q184" i="1" a="1"/>
  <c r="Q184" i="1" s="1"/>
  <c r="Q81" i="1" a="1"/>
  <c r="Q81" i="1" s="1"/>
  <c r="Q187" i="1" a="1"/>
  <c r="Q187" i="1" s="1"/>
  <c r="Q72" i="1" a="1"/>
  <c r="Q72" i="1" s="1"/>
  <c r="Q252" i="1" a="1"/>
  <c r="Q252" i="1" s="1"/>
  <c r="Q83" i="1" a="1"/>
  <c r="Q83" i="1" s="1"/>
  <c r="Q31" i="1" a="1"/>
  <c r="Q31" i="1" s="1"/>
  <c r="Q145" i="1" a="1"/>
  <c r="Q145" i="1" s="1"/>
  <c r="Q149" i="1" a="1"/>
  <c r="Q149" i="1" s="1"/>
  <c r="Q211" i="1" a="1"/>
  <c r="Q211" i="1" s="1"/>
  <c r="Q49" i="1" a="1"/>
  <c r="Q49" i="1" s="1"/>
  <c r="Q346" i="1" a="1"/>
  <c r="Q346" i="1" s="1"/>
  <c r="Q194" i="1" a="1"/>
  <c r="Q194" i="1" s="1"/>
  <c r="Q77" i="1" a="1"/>
  <c r="Q77" i="1" s="1"/>
  <c r="Q308" i="1" a="1"/>
  <c r="Q308" i="1" s="1"/>
  <c r="Q262" i="1" a="1"/>
  <c r="Q262" i="1" s="1"/>
  <c r="Q328" i="1" a="1"/>
  <c r="Q328" i="1" s="1"/>
  <c r="Q94" i="1" a="1"/>
  <c r="Q94" i="1" s="1"/>
  <c r="Q61" i="1" a="1"/>
  <c r="Q61" i="1" s="1"/>
  <c r="Q102" i="1" a="1"/>
  <c r="Q102" i="1" s="1"/>
  <c r="Q86" i="1" a="1"/>
  <c r="Q86" i="1" s="1"/>
  <c r="Q44" i="1" a="1"/>
  <c r="Q44" i="1" s="1"/>
  <c r="Q230" i="1" a="1"/>
  <c r="Q230" i="1" s="1"/>
  <c r="Q273" i="1" a="1"/>
  <c r="Q273" i="1" s="1"/>
  <c r="Q234" i="1" a="1"/>
  <c r="Q234" i="1" s="1"/>
  <c r="Q345" i="1" a="1"/>
  <c r="Q345" i="1" s="1"/>
  <c r="Q206" i="1" a="1"/>
  <c r="Q206" i="1" s="1"/>
  <c r="Q223" i="1" a="1"/>
  <c r="Q223" i="1" s="1"/>
  <c r="Q279" i="1" a="1"/>
  <c r="Q279" i="1" s="1"/>
  <c r="Q144" i="1" a="1"/>
  <c r="Q144" i="1" s="1"/>
  <c r="Q199" i="1" a="1"/>
  <c r="Q199" i="1" s="1"/>
  <c r="Q340" i="1" a="1"/>
  <c r="Q340" i="1" s="1"/>
  <c r="Q271" i="1" a="1"/>
  <c r="Q271" i="1" s="1"/>
  <c r="Q80" i="1" a="1"/>
  <c r="Q80" i="1" s="1"/>
  <c r="Q19" i="1" a="1"/>
  <c r="Q19" i="1" s="1"/>
  <c r="Q300" i="1" a="1"/>
  <c r="Q300" i="1" s="1"/>
  <c r="Q216" i="1" a="1"/>
  <c r="Q216" i="1" s="1"/>
  <c r="Q261" i="1" a="1"/>
  <c r="Q261" i="1" s="1"/>
  <c r="Q354" i="1" a="1"/>
  <c r="Q354" i="1" s="1"/>
  <c r="Q218" i="1" a="1"/>
  <c r="Q218" i="1" s="1"/>
  <c r="Q339" i="1" a="1"/>
  <c r="Q339" i="1" s="1"/>
  <c r="Q263" i="1" a="1"/>
  <c r="Q263" i="1" s="1"/>
  <c r="Q356" i="1" a="1"/>
  <c r="Q356" i="1" s="1"/>
  <c r="Q96" i="1" a="1"/>
  <c r="Q96" i="1" s="1"/>
  <c r="Q249" i="1" a="1"/>
  <c r="Q249" i="1" s="1"/>
  <c r="Q164" i="1" a="1"/>
  <c r="Q164" i="1" s="1"/>
  <c r="Q297" i="1" a="1"/>
  <c r="Q297" i="1" s="1"/>
  <c r="Q35" i="1" a="1"/>
  <c r="Q35" i="1" s="1"/>
  <c r="Q134" i="1" a="1"/>
  <c r="Q134" i="1" s="1"/>
  <c r="Q333" i="1" a="1"/>
  <c r="Q333" i="1" s="1"/>
  <c r="Q135" i="1" a="1"/>
  <c r="Q135" i="1" s="1"/>
  <c r="Q63" i="1" a="1"/>
  <c r="Q63" i="1" s="1"/>
  <c r="Q175" i="1" a="1"/>
  <c r="Q175" i="1" s="1"/>
  <c r="Q224" i="1" a="1"/>
  <c r="Q224" i="1" s="1"/>
  <c r="Q50" i="1" a="1"/>
  <c r="Q50" i="1" s="1"/>
  <c r="Q290" i="1" a="1"/>
  <c r="Q290" i="1" s="1"/>
  <c r="Q268" i="1" a="1"/>
  <c r="Q268" i="1" s="1"/>
  <c r="Q87" i="1" a="1"/>
  <c r="Q87" i="1" s="1"/>
  <c r="Q220" i="1" a="1"/>
  <c r="Q220" i="1" s="1"/>
  <c r="Q317" i="1" a="1"/>
  <c r="Q317" i="1" s="1"/>
  <c r="Q361" i="1" a="1"/>
  <c r="Q361" i="1" s="1"/>
  <c r="Q196" i="1" a="1"/>
  <c r="Q196" i="1" s="1"/>
  <c r="Q148" i="1" a="1"/>
  <c r="Q148" i="1" s="1"/>
  <c r="Q104" i="1" a="1"/>
  <c r="Q104" i="1" s="1"/>
  <c r="Q105" i="1" a="1"/>
  <c r="Q105" i="1" s="1"/>
  <c r="Q33" i="1" a="1"/>
  <c r="Q33" i="1" s="1"/>
  <c r="Q358" i="1" a="1"/>
  <c r="Q358" i="1" s="1"/>
  <c r="Q316" i="1" a="1"/>
  <c r="Q316" i="1" s="1"/>
  <c r="Q157" i="1" a="1"/>
  <c r="Q157" i="1" s="1"/>
  <c r="Q303" i="1" a="1"/>
  <c r="Q303" i="1" s="1"/>
  <c r="Q179" i="1" a="1"/>
  <c r="Q179" i="1" s="1"/>
  <c r="Q14" i="1" a="1"/>
  <c r="Q14" i="1" s="1"/>
  <c r="Q335" i="1" a="1"/>
  <c r="Q335" i="1" s="1"/>
  <c r="Q321" i="1" a="1"/>
  <c r="Q321" i="1" s="1"/>
  <c r="Q169" i="1" a="1"/>
  <c r="Q169" i="1" s="1"/>
  <c r="Q93" i="1" a="1"/>
  <c r="Q93" i="1" s="1"/>
  <c r="Q256" i="1" a="1"/>
  <c r="Q256" i="1" s="1"/>
  <c r="Q42" i="1" a="1"/>
  <c r="Q42" i="1" s="1"/>
  <c r="Q171" i="1" a="1"/>
  <c r="Q171" i="1" s="1"/>
  <c r="Q363" i="1" a="1"/>
  <c r="Q363" i="1" s="1"/>
  <c r="Q155" i="1" a="1"/>
  <c r="Q155" i="1" s="1"/>
  <c r="Q78" i="1" a="1"/>
  <c r="Q78" i="1" s="1"/>
  <c r="Q310" i="1" a="1"/>
  <c r="Q310" i="1" s="1"/>
  <c r="Q53" i="1" a="1"/>
  <c r="Q53" i="1" s="1"/>
  <c r="Q139" i="1" a="1"/>
  <c r="Q139" i="1" s="1"/>
  <c r="D137" i="1" a="1"/>
  <c r="D137" i="1" s="1"/>
  <c r="J137" i="1" s="1" a="1"/>
  <c r="J137" i="1" s="1"/>
  <c r="D229" i="1" a="1"/>
  <c r="D229" i="1" s="1"/>
  <c r="J229" i="1" s="1" a="1"/>
  <c r="J229" i="1" s="1"/>
  <c r="D178" i="1" a="1"/>
  <c r="D178" i="1" s="1"/>
  <c r="J178" i="1" s="1" a="1"/>
  <c r="J178" i="1" s="1"/>
  <c r="D192" i="1" a="1"/>
  <c r="D192" i="1" s="1"/>
  <c r="J192" i="1" s="1" a="1"/>
  <c r="J192" i="1" s="1"/>
  <c r="D76" i="1" a="1"/>
  <c r="D76" i="1" s="1"/>
  <c r="J76" i="1" s="1" a="1"/>
  <c r="J76" i="1" s="1"/>
  <c r="E368" i="1" a="1"/>
  <c r="E368" i="1" s="1"/>
  <c r="W368" i="1" s="1" a="1"/>
  <c r="W368" i="1" s="1"/>
  <c r="E345" i="1" a="1"/>
  <c r="E345" i="1" s="1"/>
  <c r="W345" i="1" s="1" a="1"/>
  <c r="W345" i="1" s="1"/>
  <c r="E337" i="1" a="1"/>
  <c r="E337" i="1" s="1"/>
  <c r="W337" i="1" s="1" a="1"/>
  <c r="W337" i="1" s="1"/>
  <c r="E341" i="1" a="1"/>
  <c r="E341" i="1" s="1"/>
  <c r="W341" i="1" s="1" a="1"/>
  <c r="W341" i="1" s="1"/>
  <c r="E352" i="1" a="1"/>
  <c r="E352" i="1" s="1"/>
  <c r="W352" i="1" s="1" a="1"/>
  <c r="W352" i="1" s="1"/>
  <c r="E304" i="1" a="1"/>
  <c r="E304" i="1" s="1"/>
  <c r="W304" i="1" s="1" a="1"/>
  <c r="W304" i="1" s="1"/>
  <c r="E242" i="1" a="1"/>
  <c r="E242" i="1" s="1"/>
  <c r="W242" i="1" s="1" a="1"/>
  <c r="W242" i="1" s="1"/>
  <c r="E327" i="1" a="1"/>
  <c r="E327" i="1" s="1"/>
  <c r="W327" i="1" s="1" a="1"/>
  <c r="W327" i="1" s="1"/>
  <c r="E81" i="1" a="1"/>
  <c r="E81" i="1" s="1"/>
  <c r="W81" i="1" s="1" a="1"/>
  <c r="W81" i="1" s="1"/>
  <c r="E31" i="1" a="1"/>
  <c r="E31" i="1" s="1"/>
  <c r="W31" i="1" s="1" a="1"/>
  <c r="W31" i="1" s="1"/>
  <c r="E144" i="1" a="1"/>
  <c r="E144" i="1" s="1"/>
  <c r="W144" i="1" s="1" a="1"/>
  <c r="W144" i="1" s="1"/>
  <c r="E359" i="1" a="1"/>
  <c r="E359" i="1" s="1"/>
  <c r="W359" i="1" s="1" a="1"/>
  <c r="W359" i="1" s="1"/>
  <c r="E150" i="1" a="1"/>
  <c r="E150" i="1" s="1"/>
  <c r="W150" i="1" s="1" a="1"/>
  <c r="W150" i="1" s="1"/>
  <c r="E13" i="1" a="1"/>
  <c r="E13" i="1" s="1"/>
  <c r="W13" i="1" s="1" a="1"/>
  <c r="W13" i="1" s="1"/>
  <c r="E37" i="1" a="1"/>
  <c r="E37" i="1" s="1"/>
  <c r="W37" i="1" s="1" a="1"/>
  <c r="W37" i="1" s="1"/>
  <c r="E59" i="1" a="1"/>
  <c r="E59" i="1" s="1"/>
  <c r="W59" i="1" s="1" a="1"/>
  <c r="W59" i="1" s="1"/>
  <c r="E123" i="1" a="1"/>
  <c r="E123" i="1" s="1"/>
  <c r="W123" i="1" s="1" a="1"/>
  <c r="W123" i="1" s="1"/>
  <c r="E222" i="1" a="1"/>
  <c r="E222" i="1" s="1"/>
  <c r="W222" i="1" s="1" a="1"/>
  <c r="W222" i="1" s="1"/>
  <c r="E32" i="1" a="1"/>
  <c r="E32" i="1" s="1"/>
  <c r="W32" i="1" s="1" a="1"/>
  <c r="W32" i="1" s="1"/>
  <c r="E252" i="1" a="1"/>
  <c r="E252" i="1" s="1"/>
  <c r="W252" i="1" s="1" a="1"/>
  <c r="W252" i="1" s="1"/>
  <c r="E351" i="1" a="1"/>
  <c r="E351" i="1" s="1"/>
  <c r="W351" i="1" s="1" a="1"/>
  <c r="W351" i="1" s="1"/>
  <c r="E333" i="1" a="1"/>
  <c r="E333" i="1" s="1"/>
  <c r="W333" i="1" s="1" a="1"/>
  <c r="W333" i="1" s="1"/>
  <c r="E141" i="1" a="1"/>
  <c r="E141" i="1" s="1"/>
  <c r="W141" i="1" s="1" a="1"/>
  <c r="W141" i="1" s="1"/>
  <c r="E157" i="1" a="1"/>
  <c r="E157" i="1" s="1"/>
  <c r="W157" i="1" s="1" a="1"/>
  <c r="W157" i="1" s="1"/>
  <c r="E197" i="1" a="1"/>
  <c r="E197" i="1" s="1"/>
  <c r="W197" i="1" s="1" a="1"/>
  <c r="W197" i="1" s="1"/>
  <c r="E147" i="1" a="1"/>
  <c r="E147" i="1" s="1"/>
  <c r="W147" i="1" s="1" a="1"/>
  <c r="W147" i="1" s="1"/>
  <c r="E267" i="1" a="1"/>
  <c r="E267" i="1" s="1"/>
  <c r="W267" i="1" s="1" a="1"/>
  <c r="W267" i="1" s="1"/>
  <c r="E185" i="1" a="1"/>
  <c r="E185" i="1" s="1"/>
  <c r="W185" i="1" s="1" a="1"/>
  <c r="W185" i="1" s="1"/>
  <c r="E103" i="1" a="1"/>
  <c r="E103" i="1" s="1"/>
  <c r="W103" i="1" s="1" a="1"/>
  <c r="W103" i="1" s="1"/>
  <c r="E320" i="1" a="1"/>
  <c r="E320" i="1" s="1"/>
  <c r="W320" i="1" s="1" a="1"/>
  <c r="W320" i="1" s="1"/>
  <c r="E236" i="1" a="1"/>
  <c r="E236" i="1" s="1"/>
  <c r="W236" i="1" s="1" a="1"/>
  <c r="W236" i="1" s="1"/>
  <c r="E202" i="1" a="1"/>
  <c r="E202" i="1" s="1"/>
  <c r="W202" i="1" s="1" a="1"/>
  <c r="W202" i="1" s="1"/>
  <c r="E172" i="1" a="1"/>
  <c r="E172" i="1" s="1"/>
  <c r="W172" i="1" s="1" a="1"/>
  <c r="W172" i="1" s="1"/>
  <c r="E243" i="1" a="1"/>
  <c r="E243" i="1" s="1"/>
  <c r="W243" i="1" s="1" a="1"/>
  <c r="W243" i="1" s="1"/>
  <c r="E210" i="1" a="1"/>
  <c r="E210" i="1" s="1"/>
  <c r="W210" i="1" s="1" a="1"/>
  <c r="W210" i="1" s="1"/>
  <c r="E63" i="1" a="1"/>
  <c r="E63" i="1" s="1"/>
  <c r="W63" i="1" s="1" a="1"/>
  <c r="W63" i="1" s="1"/>
  <c r="E224" i="1" a="1"/>
  <c r="E224" i="1" s="1"/>
  <c r="W224" i="1" s="1" a="1"/>
  <c r="W224" i="1" s="1"/>
  <c r="E79" i="1" a="1"/>
  <c r="E79" i="1" s="1"/>
  <c r="W79" i="1" s="1" a="1"/>
  <c r="W79" i="1" s="1"/>
  <c r="E125" i="1" a="1"/>
  <c r="E125" i="1" s="1"/>
  <c r="W125" i="1" s="1" a="1"/>
  <c r="W125" i="1" s="1"/>
  <c r="E216" i="1" a="1"/>
  <c r="E216" i="1" s="1"/>
  <c r="W216" i="1" s="1" a="1"/>
  <c r="W216" i="1" s="1"/>
  <c r="E335" i="1" a="1"/>
  <c r="E335" i="1" s="1"/>
  <c r="W335" i="1" s="1" a="1"/>
  <c r="W335" i="1" s="1"/>
  <c r="E85" i="1" a="1"/>
  <c r="E85" i="1" s="1"/>
  <c r="W85" i="1" s="1" a="1"/>
  <c r="W85" i="1" s="1"/>
  <c r="E136" i="1" a="1"/>
  <c r="E136" i="1" s="1"/>
  <c r="W136" i="1" s="1" a="1"/>
  <c r="W136" i="1" s="1"/>
  <c r="E102" i="1" a="1"/>
  <c r="E102" i="1" s="1"/>
  <c r="W102" i="1" s="1" a="1"/>
  <c r="W102" i="1" s="1"/>
  <c r="E173" i="1" a="1"/>
  <c r="E173" i="1" s="1"/>
  <c r="W173" i="1" s="1" a="1"/>
  <c r="W173" i="1" s="1"/>
  <c r="E258" i="1" a="1"/>
  <c r="E258" i="1" s="1"/>
  <c r="W258" i="1" s="1" a="1"/>
  <c r="W258" i="1" s="1"/>
  <c r="E134" i="1" a="1"/>
  <c r="E134" i="1" s="1"/>
  <c r="W134" i="1" s="1" a="1"/>
  <c r="W134" i="1" s="1"/>
  <c r="E166" i="1" a="1"/>
  <c r="E166" i="1" s="1"/>
  <c r="W166" i="1" s="1" a="1"/>
  <c r="W166" i="1" s="1"/>
  <c r="E20" i="1" a="1"/>
  <c r="E20" i="1" s="1"/>
  <c r="W20" i="1" s="1" a="1"/>
  <c r="W20" i="1" s="1"/>
  <c r="E283" i="1" a="1"/>
  <c r="E283" i="1" s="1"/>
  <c r="W283" i="1" s="1" a="1"/>
  <c r="W283" i="1" s="1"/>
  <c r="E214" i="1" a="1"/>
  <c r="E214" i="1" s="1"/>
  <c r="W214" i="1" s="1" a="1"/>
  <c r="W214" i="1" s="1"/>
  <c r="E230" i="1" a="1"/>
  <c r="E230" i="1" s="1"/>
  <c r="W230" i="1" s="1" a="1"/>
  <c r="W230" i="1" s="1"/>
  <c r="E106" i="1" a="1"/>
  <c r="E106" i="1" s="1"/>
  <c r="W106" i="1" s="1" a="1"/>
  <c r="W106" i="1" s="1"/>
  <c r="E52" i="1" a="1"/>
  <c r="E52" i="1" s="1"/>
  <c r="W52" i="1" s="1" a="1"/>
  <c r="W52" i="1" s="1"/>
  <c r="E165" i="1" a="1"/>
  <c r="E165" i="1" s="1"/>
  <c r="W165" i="1" s="1" a="1"/>
  <c r="W165" i="1" s="1"/>
  <c r="E329" i="1" a="1"/>
  <c r="E329" i="1" s="1"/>
  <c r="W329" i="1" s="1" a="1"/>
  <c r="W329" i="1" s="1"/>
  <c r="E171" i="1" a="1"/>
  <c r="E171" i="1" s="1"/>
  <c r="W171" i="1" s="1" a="1"/>
  <c r="W171" i="1" s="1"/>
  <c r="E220" i="1" a="1"/>
  <c r="E220" i="1" s="1"/>
  <c r="W220" i="1" s="1" a="1"/>
  <c r="W220" i="1" s="1"/>
  <c r="E198" i="1" a="1"/>
  <c r="E198" i="1" s="1"/>
  <c r="W198" i="1" s="1" a="1"/>
  <c r="W198" i="1" s="1"/>
  <c r="E349" i="1" a="1"/>
  <c r="E349" i="1" s="1"/>
  <c r="W349" i="1" s="1" a="1"/>
  <c r="W349" i="1" s="1"/>
  <c r="E357" i="1" a="1"/>
  <c r="E357" i="1" s="1"/>
  <c r="W357" i="1" s="1" a="1"/>
  <c r="W357" i="1" s="1"/>
  <c r="E64" i="1" a="1"/>
  <c r="E64" i="1" s="1"/>
  <c r="W64" i="1" s="1" a="1"/>
  <c r="W64" i="1" s="1"/>
  <c r="E237" i="1" a="1"/>
  <c r="E237" i="1" s="1"/>
  <c r="W237" i="1" s="1" a="1"/>
  <c r="W237" i="1" s="1"/>
  <c r="E312" i="1" a="1"/>
  <c r="E312" i="1" s="1"/>
  <c r="W312" i="1" s="1" a="1"/>
  <c r="W312" i="1" s="1"/>
  <c r="E146" i="1" a="1"/>
  <c r="E146" i="1" s="1"/>
  <c r="W146" i="1" s="1" a="1"/>
  <c r="W146" i="1" s="1"/>
  <c r="E257" i="1" a="1"/>
  <c r="E257" i="1" s="1"/>
  <c r="W257" i="1" s="1" a="1"/>
  <c r="W257" i="1" s="1"/>
  <c r="E148" i="1" a="1"/>
  <c r="E148" i="1" s="1"/>
  <c r="W148" i="1" s="1" a="1"/>
  <c r="W148" i="1" s="1"/>
  <c r="E117" i="1" a="1"/>
  <c r="E117" i="1" s="1"/>
  <c r="W117" i="1" s="1" a="1"/>
  <c r="W117" i="1" s="1"/>
  <c r="E313" i="1" a="1"/>
  <c r="E313" i="1" s="1"/>
  <c r="W313" i="1" s="1" a="1"/>
  <c r="W313" i="1" s="1"/>
  <c r="E248" i="1" a="1"/>
  <c r="E248" i="1" s="1"/>
  <c r="W248" i="1" s="1" a="1"/>
  <c r="W248" i="1" s="1"/>
  <c r="E10" i="1" a="1"/>
  <c r="E10" i="1" s="1"/>
  <c r="W10" i="1" s="1" a="1"/>
  <c r="W10" i="1" s="1"/>
  <c r="E38" i="1" a="1"/>
  <c r="E38" i="1" s="1"/>
  <c r="W38" i="1" s="1" a="1"/>
  <c r="W38" i="1" s="1"/>
  <c r="E297" i="1" a="1"/>
  <c r="E297" i="1" s="1"/>
  <c r="W297" i="1" s="1" a="1"/>
  <c r="W297" i="1" s="1"/>
  <c r="E77" i="1" a="1"/>
  <c r="E77" i="1" s="1"/>
  <c r="W77" i="1" s="1" a="1"/>
  <c r="W77" i="1" s="1"/>
  <c r="E284" i="1" a="1"/>
  <c r="E284" i="1" s="1"/>
  <c r="W284" i="1" s="1" a="1"/>
  <c r="W284" i="1" s="1"/>
  <c r="E321" i="1" a="1"/>
  <c r="E321" i="1" s="1"/>
  <c r="W321" i="1" s="1" a="1"/>
  <c r="W321" i="1" s="1"/>
  <c r="E317" i="1" a="1"/>
  <c r="E317" i="1" s="1"/>
  <c r="W317" i="1" s="1" a="1"/>
  <c r="W317" i="1" s="1"/>
  <c r="E41" i="1" a="1"/>
  <c r="E41" i="1" s="1"/>
  <c r="W41" i="1" s="1" a="1"/>
  <c r="W41" i="1" s="1"/>
  <c r="E69" i="1" a="1"/>
  <c r="E69" i="1" s="1"/>
  <c r="W69" i="1" s="1" a="1"/>
  <c r="W69" i="1" s="1"/>
  <c r="E287" i="1" a="1"/>
  <c r="E287" i="1" s="1"/>
  <c r="W287" i="1" s="1" a="1"/>
  <c r="W287" i="1" s="1"/>
  <c r="E289" i="1" a="1"/>
  <c r="E289" i="1" s="1"/>
  <c r="W289" i="1" s="1" a="1"/>
  <c r="W289" i="1" s="1"/>
  <c r="E27" i="1" a="1"/>
  <c r="E27" i="1" s="1"/>
  <c r="W27" i="1" s="1" a="1"/>
  <c r="W27" i="1" s="1"/>
  <c r="E263" i="1" a="1"/>
  <c r="E263" i="1" s="1"/>
  <c r="W263" i="1" s="1" a="1"/>
  <c r="W263" i="1" s="1"/>
  <c r="E250" i="1" a="1"/>
  <c r="E250" i="1" s="1"/>
  <c r="W250" i="1" s="1" a="1"/>
  <c r="W250" i="1" s="1"/>
  <c r="E152" i="1" a="1"/>
  <c r="E152" i="1" s="1"/>
  <c r="W152" i="1" s="1" a="1"/>
  <c r="W152" i="1" s="1"/>
  <c r="E309" i="1" a="1"/>
  <c r="E309" i="1" s="1"/>
  <c r="W309" i="1" s="1" a="1"/>
  <c r="W309" i="1" s="1"/>
  <c r="E339" i="1" a="1"/>
  <c r="E339" i="1" s="1"/>
  <c r="W339" i="1" s="1" a="1"/>
  <c r="W339" i="1" s="1"/>
  <c r="E226" i="1" a="1"/>
  <c r="E226" i="1" s="1"/>
  <c r="W226" i="1" s="1" a="1"/>
  <c r="W226" i="1" s="1"/>
  <c r="E303" i="1" a="1"/>
  <c r="E303" i="1" s="1"/>
  <c r="W303" i="1" s="1" a="1"/>
  <c r="W303" i="1" s="1"/>
  <c r="E234" i="1" a="1"/>
  <c r="E234" i="1" s="1"/>
  <c r="W234" i="1" s="1" a="1"/>
  <c r="W234" i="1" s="1"/>
  <c r="E209" i="1" a="1"/>
  <c r="E209" i="1" s="1"/>
  <c r="W209" i="1" s="1" a="1"/>
  <c r="W209" i="1" s="1"/>
  <c r="E192" i="1" a="1"/>
  <c r="E192" i="1" s="1"/>
  <c r="W192" i="1" s="1" a="1"/>
  <c r="W192" i="1" s="1"/>
  <c r="E112" i="1" a="1"/>
  <c r="E112" i="1" s="1"/>
  <c r="W112" i="1" s="1" a="1"/>
  <c r="W112" i="1" s="1"/>
  <c r="E176" i="1" a="1"/>
  <c r="E176" i="1" s="1"/>
  <c r="W176" i="1" s="1" a="1"/>
  <c r="W176" i="1" s="1"/>
  <c r="E259" i="1" a="1"/>
  <c r="E259" i="1" s="1"/>
  <c r="W259" i="1" s="1" a="1"/>
  <c r="W259" i="1" s="1"/>
  <c r="E154" i="1" a="1"/>
  <c r="E154" i="1" s="1"/>
  <c r="W154" i="1" s="1" a="1"/>
  <c r="W154" i="1" s="1"/>
  <c r="E39" i="1" a="1"/>
  <c r="E39" i="1" s="1"/>
  <c r="W39" i="1" s="1" a="1"/>
  <c r="W39" i="1" s="1"/>
  <c r="E212" i="1" a="1"/>
  <c r="E212" i="1" s="1"/>
  <c r="W212" i="1" s="1" a="1"/>
  <c r="W212" i="1" s="1"/>
  <c r="E261" i="1" a="1"/>
  <c r="E261" i="1" s="1"/>
  <c r="W261" i="1" s="1" a="1"/>
  <c r="W261" i="1" s="1"/>
  <c r="E116" i="1" a="1"/>
  <c r="E116" i="1" s="1"/>
  <c r="W116" i="1" s="1" a="1"/>
  <c r="W116" i="1" s="1"/>
  <c r="E92" i="1" a="1"/>
  <c r="E92" i="1" s="1"/>
  <c r="W92" i="1" s="1" a="1"/>
  <c r="W92" i="1" s="1"/>
  <c r="E48" i="1" a="1"/>
  <c r="E48" i="1" s="1"/>
  <c r="W48" i="1" s="1" a="1"/>
  <c r="W48" i="1" s="1"/>
  <c r="E302" i="1" a="1"/>
  <c r="E302" i="1" s="1"/>
  <c r="W302" i="1" s="1" a="1"/>
  <c r="W302" i="1" s="1"/>
  <c r="E159" i="1" a="1"/>
  <c r="E159" i="1" s="1"/>
  <c r="W159" i="1" s="1" a="1"/>
  <c r="W159" i="1" s="1"/>
  <c r="E239" i="1" a="1"/>
  <c r="E239" i="1" s="1"/>
  <c r="W239" i="1" s="1" a="1"/>
  <c r="W239" i="1" s="1"/>
  <c r="E255" i="1" a="1"/>
  <c r="E255" i="1" s="1"/>
  <c r="W255" i="1" s="1" a="1"/>
  <c r="W255" i="1" s="1"/>
  <c r="E118" i="1" a="1"/>
  <c r="E118" i="1" s="1"/>
  <c r="W118" i="1" s="1" a="1"/>
  <c r="W118" i="1" s="1"/>
  <c r="E131" i="1" a="1"/>
  <c r="E131" i="1" s="1"/>
  <c r="W131" i="1" s="1" a="1"/>
  <c r="W131" i="1" s="1"/>
  <c r="E282" i="1" a="1"/>
  <c r="E282" i="1" s="1"/>
  <c r="W282" i="1" s="1" a="1"/>
  <c r="W282" i="1" s="1"/>
  <c r="E223" i="1" a="1"/>
  <c r="E223" i="1" s="1"/>
  <c r="W223" i="1" s="1" a="1"/>
  <c r="W223" i="1" s="1"/>
  <c r="E232" i="1" a="1"/>
  <c r="E232" i="1" s="1"/>
  <c r="W232" i="1" s="1" a="1"/>
  <c r="W232" i="1" s="1"/>
  <c r="E219" i="1" a="1"/>
  <c r="E219" i="1" s="1"/>
  <c r="W219" i="1" s="1" a="1"/>
  <c r="W219" i="1" s="1"/>
  <c r="E42" i="1" a="1"/>
  <c r="E42" i="1" s="1"/>
  <c r="W42" i="1" s="1" a="1"/>
  <c r="W42" i="1" s="1"/>
  <c r="E78" i="1" a="1"/>
  <c r="E78" i="1" s="1"/>
  <c r="W78" i="1" s="1" a="1"/>
  <c r="W78" i="1" s="1"/>
  <c r="E215" i="1" a="1"/>
  <c r="E215" i="1" s="1"/>
  <c r="W215" i="1" s="1" a="1"/>
  <c r="W215" i="1" s="1"/>
  <c r="E270" i="1" a="1"/>
  <c r="E270" i="1" s="1"/>
  <c r="W270" i="1" s="1" a="1"/>
  <c r="W270" i="1" s="1"/>
  <c r="E80" i="1" a="1"/>
  <c r="E80" i="1" s="1"/>
  <c r="W80" i="1" s="1" a="1"/>
  <c r="W80" i="1" s="1"/>
  <c r="E29" i="1" a="1"/>
  <c r="E29" i="1" s="1"/>
  <c r="W29" i="1" s="1" a="1"/>
  <c r="W29" i="1" s="1"/>
  <c r="E23" i="1" a="1"/>
  <c r="E23" i="1" s="1"/>
  <c r="W23" i="1" s="1" a="1"/>
  <c r="W23" i="1" s="1"/>
  <c r="E115" i="1" a="1"/>
  <c r="E115" i="1" s="1"/>
  <c r="W115" i="1" s="1" a="1"/>
  <c r="W115" i="1" s="1"/>
  <c r="E353" i="1" a="1"/>
  <c r="E353" i="1" s="1"/>
  <c r="W353" i="1" s="1" a="1"/>
  <c r="W353" i="1" s="1"/>
  <c r="E274" i="1" a="1"/>
  <c r="E274" i="1" s="1"/>
  <c r="W274" i="1" s="1" a="1"/>
  <c r="W274" i="1" s="1"/>
  <c r="E300" i="1" a="1"/>
  <c r="E300" i="1" s="1"/>
  <c r="W300" i="1" s="1" a="1"/>
  <c r="W300" i="1" s="1"/>
  <c r="E121" i="1" a="1"/>
  <c r="E121" i="1" s="1"/>
  <c r="W121" i="1" s="1" a="1"/>
  <c r="W121" i="1" s="1"/>
  <c r="E138" i="1" a="1"/>
  <c r="E138" i="1" s="1"/>
  <c r="W138" i="1" s="1" a="1"/>
  <c r="W138" i="1" s="1"/>
  <c r="E17" i="1" a="1"/>
  <c r="E17" i="1" s="1"/>
  <c r="W17" i="1" s="1" a="1"/>
  <c r="W17" i="1" s="1"/>
  <c r="E137" i="1" a="1"/>
  <c r="E137" i="1" s="1"/>
  <c r="W137" i="1" s="1" a="1"/>
  <c r="W137" i="1" s="1"/>
  <c r="E294" i="1" a="1"/>
  <c r="E294" i="1" s="1"/>
  <c r="W294" i="1" s="1" a="1"/>
  <c r="W294" i="1" s="1"/>
  <c r="E155" i="1" a="1"/>
  <c r="E155" i="1" s="1"/>
  <c r="W155" i="1" s="1" a="1"/>
  <c r="W155" i="1" s="1"/>
  <c r="E11" i="1" a="1"/>
  <c r="E11" i="1" s="1"/>
  <c r="W11" i="1" s="1" a="1"/>
  <c r="W11" i="1" s="1"/>
  <c r="E218" i="1" a="1"/>
  <c r="E218" i="1" s="1"/>
  <c r="W218" i="1" s="1" a="1"/>
  <c r="W218" i="1" s="1"/>
  <c r="E205" i="1" a="1"/>
  <c r="E205" i="1" s="1"/>
  <c r="W205" i="1" s="1" a="1"/>
  <c r="W205" i="1" s="1"/>
  <c r="E365" i="1" a="1"/>
  <c r="E365" i="1" s="1"/>
  <c r="W365" i="1" s="1" a="1"/>
  <c r="W365" i="1" s="1"/>
  <c r="E174" i="1" a="1"/>
  <c r="E174" i="1" s="1"/>
  <c r="W174" i="1" s="1" a="1"/>
  <c r="W174" i="1" s="1"/>
  <c r="E228" i="1" a="1"/>
  <c r="E228" i="1" s="1"/>
  <c r="W228" i="1" s="1" a="1"/>
  <c r="W228" i="1" s="1"/>
  <c r="E71" i="1" a="1"/>
  <c r="E71" i="1" s="1"/>
  <c r="W71" i="1" s="1" a="1"/>
  <c r="W71" i="1" s="1"/>
  <c r="E67" i="1" a="1"/>
  <c r="E67" i="1" s="1"/>
  <c r="W67" i="1" s="1" a="1"/>
  <c r="W67" i="1" s="1"/>
  <c r="E100" i="1" a="1"/>
  <c r="E100" i="1" s="1"/>
  <c r="W100" i="1" s="1" a="1"/>
  <c r="W100" i="1" s="1"/>
  <c r="E26" i="1" a="1"/>
  <c r="E26" i="1" s="1"/>
  <c r="W26" i="1" s="1" a="1"/>
  <c r="W26" i="1" s="1"/>
  <c r="E361" i="1" a="1"/>
  <c r="E361" i="1" s="1"/>
  <c r="W361" i="1" s="1" a="1"/>
  <c r="W361" i="1" s="1"/>
  <c r="E200" i="1" a="1"/>
  <c r="E200" i="1" s="1"/>
  <c r="W200" i="1" s="1" a="1"/>
  <c r="W200" i="1" s="1"/>
  <c r="E72" i="1" a="1"/>
  <c r="E72" i="1" s="1"/>
  <c r="W72" i="1" s="1" a="1"/>
  <c r="W72" i="1" s="1"/>
  <c r="E91" i="1" a="1"/>
  <c r="E91" i="1" s="1"/>
  <c r="W91" i="1" s="1" a="1"/>
  <c r="W91" i="1" s="1"/>
  <c r="E338" i="1" a="1"/>
  <c r="E338" i="1" s="1"/>
  <c r="W338" i="1" s="1" a="1"/>
  <c r="W338" i="1" s="1"/>
  <c r="E126" i="1" a="1"/>
  <c r="E126" i="1" s="1"/>
  <c r="W126" i="1" s="1" a="1"/>
  <c r="W126" i="1" s="1"/>
  <c r="E14" i="1" a="1"/>
  <c r="E14" i="1" s="1"/>
  <c r="W14" i="1" s="1" a="1"/>
  <c r="W14" i="1" s="1"/>
  <c r="E286" i="1" a="1"/>
  <c r="E286" i="1" s="1"/>
  <c r="W286" i="1" s="1" a="1"/>
  <c r="W286" i="1" s="1"/>
  <c r="E113" i="1" a="1"/>
  <c r="E113" i="1" s="1"/>
  <c r="W113" i="1" s="1" a="1"/>
  <c r="W113" i="1" s="1"/>
  <c r="E56" i="1" a="1"/>
  <c r="E56" i="1" s="1"/>
  <c r="W56" i="1" s="1" a="1"/>
  <c r="W56" i="1" s="1"/>
  <c r="E62" i="1" a="1"/>
  <c r="E62" i="1" s="1"/>
  <c r="W62" i="1" s="1" a="1"/>
  <c r="W62" i="1" s="1"/>
  <c r="E168" i="1" a="1"/>
  <c r="E168" i="1" s="1"/>
  <c r="W168" i="1" s="1" a="1"/>
  <c r="W168" i="1" s="1"/>
  <c r="E90" i="1" a="1"/>
  <c r="E90" i="1" s="1"/>
  <c r="W90" i="1" s="1" a="1"/>
  <c r="W90" i="1" s="1"/>
  <c r="E251" i="1" a="1"/>
  <c r="E251" i="1" s="1"/>
  <c r="W251" i="1" s="1" a="1"/>
  <c r="W251" i="1" s="1"/>
  <c r="E295" i="1" a="1"/>
  <c r="E295" i="1" s="1"/>
  <c r="W295" i="1" s="1" a="1"/>
  <c r="W295" i="1" s="1"/>
  <c r="E206" i="1" a="1"/>
  <c r="E206" i="1" s="1"/>
  <c r="W206" i="1" s="1" a="1"/>
  <c r="W206" i="1" s="1"/>
  <c r="E271" i="1" a="1"/>
  <c r="E271" i="1" s="1"/>
  <c r="W271" i="1" s="1" a="1"/>
  <c r="W271" i="1" s="1"/>
  <c r="E189" i="1" a="1"/>
  <c r="E189" i="1" s="1"/>
  <c r="W189" i="1" s="1" a="1"/>
  <c r="W189" i="1" s="1"/>
  <c r="E225" i="1" a="1"/>
  <c r="E225" i="1" s="1"/>
  <c r="W225" i="1" s="1" a="1"/>
  <c r="W225" i="1" s="1"/>
  <c r="E194" i="1" a="1"/>
  <c r="E194" i="1" s="1"/>
  <c r="W194" i="1" s="1" a="1"/>
  <c r="W194" i="1" s="1"/>
  <c r="E35" i="1" a="1"/>
  <c r="E35" i="1" s="1"/>
  <c r="W35" i="1" s="1" a="1"/>
  <c r="W35" i="1" s="1"/>
  <c r="E331" i="1" a="1"/>
  <c r="E331" i="1" s="1"/>
  <c r="W331" i="1" s="1" a="1"/>
  <c r="W331" i="1" s="1"/>
  <c r="E231" i="1" a="1"/>
  <c r="E231" i="1" s="1"/>
  <c r="W231" i="1" s="1" a="1"/>
  <c r="W231" i="1" s="1"/>
  <c r="E308" i="1" a="1"/>
  <c r="E308" i="1" s="1"/>
  <c r="W308" i="1" s="1" a="1"/>
  <c r="W308" i="1" s="1"/>
  <c r="E140" i="1" a="1"/>
  <c r="E140" i="1" s="1"/>
  <c r="W140" i="1" s="1" a="1"/>
  <c r="W140" i="1" s="1"/>
  <c r="E328" i="1" a="1"/>
  <c r="E328" i="1" s="1"/>
  <c r="W328" i="1" s="1" a="1"/>
  <c r="W328" i="1" s="1"/>
  <c r="E316" i="1" a="1"/>
  <c r="E316" i="1" s="1"/>
  <c r="W316" i="1" s="1" a="1"/>
  <c r="W316" i="1" s="1"/>
  <c r="E241" i="1" a="1"/>
  <c r="E241" i="1" s="1"/>
  <c r="W241" i="1" s="1" a="1"/>
  <c r="W241" i="1" s="1"/>
  <c r="E207" i="1" a="1"/>
  <c r="E207" i="1" s="1"/>
  <c r="W207" i="1" s="1" a="1"/>
  <c r="W207" i="1" s="1"/>
  <c r="E76" i="1" a="1"/>
  <c r="E76" i="1" s="1"/>
  <c r="W76" i="1" s="1" a="1"/>
  <c r="W76" i="1" s="1"/>
  <c r="E306" i="1" a="1"/>
  <c r="E306" i="1" s="1"/>
  <c r="W306" i="1" s="1" a="1"/>
  <c r="W306" i="1" s="1"/>
  <c r="E238" i="1" a="1"/>
  <c r="E238" i="1" s="1"/>
  <c r="W238" i="1" s="1" a="1"/>
  <c r="W238" i="1" s="1"/>
  <c r="E266" i="1" a="1"/>
  <c r="E266" i="1" s="1"/>
  <c r="W266" i="1" s="1" a="1"/>
  <c r="W266" i="1" s="1"/>
  <c r="E111" i="1" a="1"/>
  <c r="E111" i="1" s="1"/>
  <c r="W111" i="1" s="1" a="1"/>
  <c r="W111" i="1" s="1"/>
  <c r="E280" i="1" a="1"/>
  <c r="E280" i="1" s="1"/>
  <c r="W280" i="1" s="1" a="1"/>
  <c r="W280" i="1" s="1"/>
  <c r="E65" i="1" a="1"/>
  <c r="E65" i="1" s="1"/>
  <c r="W65" i="1" s="1" a="1"/>
  <c r="W65" i="1" s="1"/>
  <c r="E367" i="1" a="1"/>
  <c r="E367" i="1" s="1"/>
  <c r="W367" i="1" s="1" a="1"/>
  <c r="W367" i="1" s="1"/>
  <c r="E307" i="1" a="1"/>
  <c r="E307" i="1" s="1"/>
  <c r="W307" i="1" s="1" a="1"/>
  <c r="W307" i="1" s="1"/>
  <c r="E50" i="1" a="1"/>
  <c r="E50" i="1" s="1"/>
  <c r="W50" i="1" s="1" a="1"/>
  <c r="W50" i="1" s="1"/>
  <c r="E145" i="1" a="1"/>
  <c r="E145" i="1" s="1"/>
  <c r="W145" i="1" s="1" a="1"/>
  <c r="W145" i="1" s="1"/>
  <c r="E104" i="1" a="1"/>
  <c r="E104" i="1" s="1"/>
  <c r="W104" i="1" s="1" a="1"/>
  <c r="W104" i="1" s="1"/>
  <c r="E110" i="1" a="1"/>
  <c r="E110" i="1" s="1"/>
  <c r="W110" i="1" s="1" a="1"/>
  <c r="W110" i="1" s="1"/>
  <c r="E53" i="1" a="1"/>
  <c r="E53" i="1" s="1"/>
  <c r="W53" i="1" s="1" a="1"/>
  <c r="W53" i="1" s="1"/>
  <c r="E301" i="1" a="1"/>
  <c r="E301" i="1" s="1"/>
  <c r="W301" i="1" s="1" a="1"/>
  <c r="W301" i="1" s="1"/>
  <c r="E169" i="1" a="1"/>
  <c r="E169" i="1" s="1"/>
  <c r="W169" i="1" s="1" a="1"/>
  <c r="W169" i="1" s="1"/>
  <c r="E346" i="1" a="1"/>
  <c r="E346" i="1" s="1"/>
  <c r="W346" i="1" s="1" a="1"/>
  <c r="W346" i="1" s="1"/>
  <c r="E6" i="1" a="1"/>
  <c r="E6" i="1" s="1"/>
  <c r="W6" i="1" s="1" a="1"/>
  <c r="W6" i="1" s="1"/>
  <c r="E5" i="1" a="1"/>
  <c r="E5" i="1" s="1"/>
  <c r="W5" i="1" s="1" a="1"/>
  <c r="W5" i="1" s="1"/>
  <c r="E70" i="1" a="1"/>
  <c r="E70" i="1" s="1"/>
  <c r="W70" i="1" s="1" a="1"/>
  <c r="W70" i="1" s="1"/>
  <c r="E8" i="1" a="1"/>
  <c r="E8" i="1" s="1"/>
  <c r="W8" i="1" s="1" a="1"/>
  <c r="W8" i="1" s="1"/>
  <c r="E366" i="1" a="1"/>
  <c r="E366" i="1" s="1"/>
  <c r="W366" i="1" s="1" a="1"/>
  <c r="W366" i="1" s="1"/>
  <c r="E73" i="1" a="1"/>
  <c r="E73" i="1" s="1"/>
  <c r="W73" i="1" s="1" a="1"/>
  <c r="W73" i="1" s="1"/>
  <c r="E83" i="1" a="1"/>
  <c r="E83" i="1" s="1"/>
  <c r="W83" i="1" s="1" a="1"/>
  <c r="W83" i="1" s="1"/>
  <c r="E34" i="1" a="1"/>
  <c r="E34" i="1" s="1"/>
  <c r="W34" i="1" s="1" a="1"/>
  <c r="W34" i="1" s="1"/>
  <c r="E93" i="1" a="1"/>
  <c r="E93" i="1" s="1"/>
  <c r="W93" i="1" s="1" a="1"/>
  <c r="W93" i="1" s="1"/>
  <c r="E364" i="1" a="1"/>
  <c r="E364" i="1" s="1"/>
  <c r="W364" i="1" s="1" a="1"/>
  <c r="W364" i="1" s="1"/>
  <c r="E21" i="1" a="1"/>
  <c r="E21" i="1" s="1"/>
  <c r="W21" i="1" s="1" a="1"/>
  <c r="W21" i="1" s="1"/>
  <c r="E193" i="1" a="1"/>
  <c r="E193" i="1" s="1"/>
  <c r="W193" i="1" s="1" a="1"/>
  <c r="W193" i="1" s="1"/>
  <c r="E190" i="1" a="1"/>
  <c r="E190" i="1" s="1"/>
  <c r="W190" i="1" s="1" a="1"/>
  <c r="W190" i="1" s="1"/>
  <c r="E114" i="1" a="1"/>
  <c r="E114" i="1" s="1"/>
  <c r="W114" i="1" s="1" a="1"/>
  <c r="W114" i="1" s="1"/>
  <c r="E305" i="1" a="1"/>
  <c r="E305" i="1" s="1"/>
  <c r="W305" i="1" s="1" a="1"/>
  <c r="W305" i="1" s="1"/>
  <c r="E360" i="1" a="1"/>
  <c r="E360" i="1" s="1"/>
  <c r="W360" i="1" s="1" a="1"/>
  <c r="W360" i="1" s="1"/>
  <c r="E124" i="1" a="1"/>
  <c r="E124" i="1" s="1"/>
  <c r="W124" i="1" s="1" a="1"/>
  <c r="W124" i="1" s="1"/>
  <c r="E87" i="1" a="1"/>
  <c r="E87" i="1" s="1"/>
  <c r="W87" i="1" s="1" a="1"/>
  <c r="W87" i="1" s="1"/>
  <c r="E162" i="1" a="1"/>
  <c r="E162" i="1" s="1"/>
  <c r="W162" i="1" s="1" a="1"/>
  <c r="W162" i="1" s="1"/>
  <c r="E348" i="1" a="1"/>
  <c r="E348" i="1" s="1"/>
  <c r="W348" i="1" s="1" a="1"/>
  <c r="W348" i="1" s="1"/>
  <c r="E44" i="1" a="1"/>
  <c r="E44" i="1" s="1"/>
  <c r="W44" i="1" s="1" a="1"/>
  <c r="W44" i="1" s="1"/>
  <c r="E158" i="1" a="1"/>
  <c r="E158" i="1" s="1"/>
  <c r="W158" i="1" s="1" a="1"/>
  <c r="W158" i="1" s="1"/>
  <c r="E7" i="1" a="1"/>
  <c r="E7" i="1" s="1"/>
  <c r="W7" i="1" s="1" a="1"/>
  <c r="W7" i="1" s="1"/>
  <c r="E18" i="1" a="1"/>
  <c r="E18" i="1" s="1"/>
  <c r="W18" i="1" s="1" a="1"/>
  <c r="W18" i="1" s="1"/>
  <c r="E336" i="1" a="1"/>
  <c r="E336" i="1" s="1"/>
  <c r="W336" i="1" s="1" a="1"/>
  <c r="W336" i="1" s="1"/>
  <c r="E221" i="1" a="1"/>
  <c r="E221" i="1" s="1"/>
  <c r="W221" i="1" s="1" a="1"/>
  <c r="W221" i="1" s="1"/>
  <c r="E356" i="1" a="1"/>
  <c r="E356" i="1" s="1"/>
  <c r="W356" i="1" s="1" a="1"/>
  <c r="W356" i="1" s="1"/>
  <c r="E186" i="1" a="1"/>
  <c r="E186" i="1" s="1"/>
  <c r="W186" i="1" s="1" a="1"/>
  <c r="W186" i="1" s="1"/>
  <c r="E58" i="1" a="1"/>
  <c r="E58" i="1" s="1"/>
  <c r="W58" i="1" s="1" a="1"/>
  <c r="W58" i="1" s="1"/>
  <c r="E355" i="1" a="1"/>
  <c r="E355" i="1" s="1"/>
  <c r="W355" i="1" s="1" a="1"/>
  <c r="W355" i="1" s="1"/>
  <c r="E54" i="1" a="1"/>
  <c r="E54" i="1" s="1"/>
  <c r="W54" i="1" s="1" a="1"/>
  <c r="W54" i="1" s="1"/>
  <c r="E84" i="1" a="1"/>
  <c r="E84" i="1" s="1"/>
  <c r="W84" i="1" s="1" a="1"/>
  <c r="W84" i="1" s="1"/>
  <c r="E182" i="1" a="1"/>
  <c r="E182" i="1" s="1"/>
  <c r="W182" i="1" s="1" a="1"/>
  <c r="W182" i="1" s="1"/>
  <c r="E9" i="1" a="1"/>
  <c r="E9" i="1" s="1"/>
  <c r="W9" i="1" s="1" a="1"/>
  <c r="W9" i="1" s="1"/>
  <c r="E199" i="1" a="1"/>
  <c r="E199" i="1" s="1"/>
  <c r="W199" i="1" s="1" a="1"/>
  <c r="W199" i="1" s="1"/>
  <c r="E99" i="1" a="1"/>
  <c r="E99" i="1" s="1"/>
  <c r="W99" i="1" s="1" a="1"/>
  <c r="W99" i="1" s="1"/>
  <c r="E98" i="1" a="1"/>
  <c r="E98" i="1" s="1"/>
  <c r="W98" i="1" s="1" a="1"/>
  <c r="W98" i="1" s="1"/>
  <c r="E350" i="1" a="1"/>
  <c r="E350" i="1" s="1"/>
  <c r="W350" i="1" s="1" a="1"/>
  <c r="W350" i="1" s="1"/>
  <c r="E45" i="1" a="1"/>
  <c r="E45" i="1" s="1"/>
  <c r="W45" i="1" s="1" a="1"/>
  <c r="W45" i="1" s="1"/>
  <c r="E298" i="1" a="1"/>
  <c r="E298" i="1" s="1"/>
  <c r="W298" i="1" s="1" a="1"/>
  <c r="W298" i="1" s="1"/>
  <c r="E43" i="1" a="1"/>
  <c r="E43" i="1" s="1"/>
  <c r="W43" i="1" s="1" a="1"/>
  <c r="W43" i="1" s="1"/>
  <c r="E181" i="1" a="1"/>
  <c r="E181" i="1" s="1"/>
  <c r="W181" i="1" s="1" a="1"/>
  <c r="W181" i="1" s="1"/>
  <c r="E358" i="1" a="1"/>
  <c r="E358" i="1" s="1"/>
  <c r="W358" i="1" s="1" a="1"/>
  <c r="W358" i="1" s="1"/>
  <c r="E324" i="1" a="1"/>
  <c r="E324" i="1" s="1"/>
  <c r="W324" i="1" s="1" a="1"/>
  <c r="W324" i="1" s="1"/>
  <c r="E323" i="1" a="1"/>
  <c r="E323" i="1" s="1"/>
  <c r="W323" i="1" s="1" a="1"/>
  <c r="W323" i="1" s="1"/>
  <c r="E279" i="1" a="1"/>
  <c r="E279" i="1" s="1"/>
  <c r="W279" i="1" s="1" a="1"/>
  <c r="W279" i="1" s="1"/>
  <c r="E74" i="1" a="1"/>
  <c r="E74" i="1" s="1"/>
  <c r="W74" i="1" s="1" a="1"/>
  <c r="W74" i="1" s="1"/>
  <c r="E184" i="1" a="1"/>
  <c r="E184" i="1" s="1"/>
  <c r="W184" i="1" s="1" a="1"/>
  <c r="W184" i="1" s="1"/>
  <c r="E133" i="1" a="1"/>
  <c r="E133" i="1" s="1"/>
  <c r="W133" i="1" s="1" a="1"/>
  <c r="W133" i="1" s="1"/>
  <c r="E264" i="1" a="1"/>
  <c r="E264" i="1" s="1"/>
  <c r="W264" i="1" s="1" a="1"/>
  <c r="W264" i="1" s="1"/>
  <c r="E245" i="1" a="1"/>
  <c r="E245" i="1" s="1"/>
  <c r="W245" i="1" s="1" a="1"/>
  <c r="W245" i="1" s="1"/>
  <c r="E153" i="1" a="1"/>
  <c r="E153" i="1" s="1"/>
  <c r="W153" i="1" s="1" a="1"/>
  <c r="W153" i="1" s="1"/>
  <c r="E262" i="1" a="1"/>
  <c r="E262" i="1" s="1"/>
  <c r="W262" i="1" s="1" a="1"/>
  <c r="W262" i="1" s="1"/>
  <c r="E24" i="1" a="1"/>
  <c r="E24" i="1" s="1"/>
  <c r="W24" i="1" s="1" a="1"/>
  <c r="W24" i="1" s="1"/>
  <c r="E75" i="1" a="1"/>
  <c r="E75" i="1" s="1"/>
  <c r="W75" i="1" s="1" a="1"/>
  <c r="W75" i="1" s="1"/>
  <c r="E196" i="1" a="1"/>
  <c r="E196" i="1" s="1"/>
  <c r="W196" i="1" s="1" a="1"/>
  <c r="W196" i="1" s="1"/>
  <c r="E105" i="1" a="1"/>
  <c r="E105" i="1" s="1"/>
  <c r="W105" i="1" s="1" a="1"/>
  <c r="W105" i="1" s="1"/>
  <c r="E275" i="1" a="1"/>
  <c r="E275" i="1" s="1"/>
  <c r="W275" i="1" s="1" a="1"/>
  <c r="W275" i="1" s="1"/>
  <c r="E132" i="1" a="1"/>
  <c r="E132" i="1" s="1"/>
  <c r="W132" i="1" s="1" a="1"/>
  <c r="W132" i="1" s="1"/>
  <c r="E127" i="1" a="1"/>
  <c r="E127" i="1" s="1"/>
  <c r="W127" i="1" s="1" a="1"/>
  <c r="W127" i="1" s="1"/>
  <c r="E273" i="1" a="1"/>
  <c r="E273" i="1" s="1"/>
  <c r="W273" i="1" s="1" a="1"/>
  <c r="W273" i="1" s="1"/>
  <c r="E177" i="1" a="1"/>
  <c r="E177" i="1" s="1"/>
  <c r="W177" i="1" s="1" a="1"/>
  <c r="W177" i="1" s="1"/>
  <c r="E160" i="1" a="1"/>
  <c r="E160" i="1" s="1"/>
  <c r="W160" i="1" s="1" a="1"/>
  <c r="W160" i="1" s="1"/>
  <c r="E322" i="1" a="1"/>
  <c r="E322" i="1" s="1"/>
  <c r="W322" i="1" s="1" a="1"/>
  <c r="W322" i="1" s="1"/>
  <c r="E149" i="1" a="1"/>
  <c r="E149" i="1" s="1"/>
  <c r="W149" i="1" s="1" a="1"/>
  <c r="W149" i="1" s="1"/>
  <c r="E233" i="1" a="1"/>
  <c r="E233" i="1" s="1"/>
  <c r="W233" i="1" s="1" a="1"/>
  <c r="W233" i="1" s="1"/>
  <c r="E175" i="1" a="1"/>
  <c r="E175" i="1" s="1"/>
  <c r="W175" i="1" s="1" a="1"/>
  <c r="W175" i="1" s="1"/>
  <c r="E33" i="1" a="1"/>
  <c r="E33" i="1" s="1"/>
  <c r="W33" i="1" s="1" a="1"/>
  <c r="W33" i="1" s="1"/>
  <c r="E314" i="1" a="1"/>
  <c r="E314" i="1" s="1"/>
  <c r="W314" i="1" s="1" a="1"/>
  <c r="W314" i="1" s="1"/>
  <c r="E281" i="1" a="1"/>
  <c r="E281" i="1" s="1"/>
  <c r="W281" i="1" s="1" a="1"/>
  <c r="W281" i="1" s="1"/>
  <c r="E107" i="1" a="1"/>
  <c r="E107" i="1" s="1"/>
  <c r="W107" i="1" s="1" a="1"/>
  <c r="W107" i="1" s="1"/>
  <c r="E178" i="1" a="1"/>
  <c r="E178" i="1" s="1"/>
  <c r="W178" i="1" s="1" a="1"/>
  <c r="W178" i="1" s="1"/>
  <c r="E143" i="1" a="1"/>
  <c r="E143" i="1" s="1"/>
  <c r="W143" i="1" s="1" a="1"/>
  <c r="W143" i="1" s="1"/>
  <c r="E142" i="1" a="1"/>
  <c r="E142" i="1" s="1"/>
  <c r="W142" i="1" s="1" a="1"/>
  <c r="W142" i="1" s="1"/>
  <c r="E292" i="1" a="1"/>
  <c r="E292" i="1" s="1"/>
  <c r="W292" i="1" s="1" a="1"/>
  <c r="W292" i="1" s="1"/>
  <c r="E296" i="1" a="1"/>
  <c r="E296" i="1" s="1"/>
  <c r="W296" i="1" s="1" a="1"/>
  <c r="W296" i="1" s="1"/>
  <c r="E217" i="1" a="1"/>
  <c r="E217" i="1" s="1"/>
  <c r="W217" i="1" s="1" a="1"/>
  <c r="W217" i="1" s="1"/>
  <c r="E318" i="1" a="1"/>
  <c r="E318" i="1" s="1"/>
  <c r="W318" i="1" s="1" a="1"/>
  <c r="W318" i="1" s="1"/>
  <c r="E203" i="1" a="1"/>
  <c r="E203" i="1" s="1"/>
  <c r="W203" i="1" s="1" a="1"/>
  <c r="W203" i="1" s="1"/>
  <c r="E195" i="1" a="1"/>
  <c r="E195" i="1" s="1"/>
  <c r="W195" i="1" s="1" a="1"/>
  <c r="W195" i="1" s="1"/>
  <c r="E254" i="1" a="1"/>
  <c r="E254" i="1" s="1"/>
  <c r="W254" i="1" s="1" a="1"/>
  <c r="W254" i="1" s="1"/>
  <c r="E211" i="1" a="1"/>
  <c r="E211" i="1" s="1"/>
  <c r="W211" i="1" s="1" a="1"/>
  <c r="W211" i="1" s="1"/>
  <c r="E354" i="1" a="1"/>
  <c r="E354" i="1" s="1"/>
  <c r="W354" i="1" s="1" a="1"/>
  <c r="W354" i="1" s="1"/>
  <c r="E253" i="1" a="1"/>
  <c r="E253" i="1" s="1"/>
  <c r="W253" i="1" s="1" a="1"/>
  <c r="W253" i="1" s="1"/>
  <c r="E191" i="1" a="1"/>
  <c r="E191" i="1" s="1"/>
  <c r="W191" i="1" s="1" a="1"/>
  <c r="W191" i="1" s="1"/>
  <c r="E229" i="1" a="1"/>
  <c r="E229" i="1" s="1"/>
  <c r="W229" i="1" s="1" a="1"/>
  <c r="W229" i="1" s="1"/>
  <c r="E288" i="1" a="1"/>
  <c r="E288" i="1" s="1"/>
  <c r="W288" i="1" s="1" a="1"/>
  <c r="W288" i="1" s="1"/>
  <c r="E362" i="1" a="1"/>
  <c r="E362" i="1" s="1"/>
  <c r="W362" i="1" s="1" a="1"/>
  <c r="W362" i="1" s="1"/>
  <c r="E293" i="1" a="1"/>
  <c r="E293" i="1" s="1"/>
  <c r="W293" i="1" s="1" a="1"/>
  <c r="W293" i="1" s="1"/>
  <c r="E36" i="1" a="1"/>
  <c r="E36" i="1" s="1"/>
  <c r="W36" i="1" s="1" a="1"/>
  <c r="W36" i="1" s="1"/>
  <c r="E277" i="1" a="1"/>
  <c r="E277" i="1" s="1"/>
  <c r="W277" i="1" s="1" a="1"/>
  <c r="W277" i="1" s="1"/>
  <c r="E208" i="1" a="1"/>
  <c r="E208" i="1" s="1"/>
  <c r="W208" i="1" s="1" a="1"/>
  <c r="W208" i="1" s="1"/>
  <c r="E330" i="1" a="1"/>
  <c r="E330" i="1" s="1"/>
  <c r="W330" i="1" s="1" a="1"/>
  <c r="W330" i="1" s="1"/>
  <c r="E180" i="1" a="1"/>
  <c r="E180" i="1" s="1"/>
  <c r="W180" i="1" s="1" a="1"/>
  <c r="W180" i="1" s="1"/>
  <c r="E268" i="1" a="1"/>
  <c r="E268" i="1" s="1"/>
  <c r="W268" i="1" s="1" a="1"/>
  <c r="W268" i="1" s="1"/>
  <c r="E265" i="1" a="1"/>
  <c r="E265" i="1" s="1"/>
  <c r="W265" i="1" s="1" a="1"/>
  <c r="W265" i="1" s="1"/>
  <c r="E40" i="1" a="1"/>
  <c r="E40" i="1" s="1"/>
  <c r="W40" i="1" s="1" a="1"/>
  <c r="W40" i="1" s="1"/>
  <c r="E246" i="1" a="1"/>
  <c r="E246" i="1" s="1"/>
  <c r="W246" i="1" s="1" a="1"/>
  <c r="W246" i="1" s="1"/>
  <c r="E161" i="1" a="1"/>
  <c r="E161" i="1" s="1"/>
  <c r="W161" i="1" s="1" a="1"/>
  <c r="W161" i="1" s="1"/>
  <c r="E163" i="1" a="1"/>
  <c r="E163" i="1" s="1"/>
  <c r="W163" i="1" s="1" a="1"/>
  <c r="W163" i="1" s="1"/>
  <c r="E109" i="1" a="1"/>
  <c r="E109" i="1" s="1"/>
  <c r="W109" i="1" s="1" a="1"/>
  <c r="W109" i="1" s="1"/>
  <c r="E347" i="1" a="1"/>
  <c r="E347" i="1" s="1"/>
  <c r="W347" i="1" s="1" a="1"/>
  <c r="W347" i="1" s="1"/>
  <c r="E101" i="1" a="1"/>
  <c r="E101" i="1" s="1"/>
  <c r="W101" i="1" s="1" a="1"/>
  <c r="W101" i="1" s="1"/>
  <c r="E213" i="1" a="1"/>
  <c r="E213" i="1" s="1"/>
  <c r="W213" i="1" s="1" a="1"/>
  <c r="W213" i="1" s="1"/>
  <c r="E108" i="1" a="1"/>
  <c r="E108" i="1" s="1"/>
  <c r="W108" i="1" s="1" a="1"/>
  <c r="W108" i="1" s="1"/>
  <c r="E342" i="1" a="1"/>
  <c r="E342" i="1" s="1"/>
  <c r="W342" i="1" s="1" a="1"/>
  <c r="W342" i="1" s="1"/>
  <c r="E95" i="1" a="1"/>
  <c r="E95" i="1" s="1"/>
  <c r="W95" i="1" s="1" a="1"/>
  <c r="W95" i="1" s="1"/>
  <c r="E363" i="1" a="1"/>
  <c r="E363" i="1" s="1"/>
  <c r="W363" i="1" s="1" a="1"/>
  <c r="W363" i="1" s="1"/>
  <c r="E187" i="1" a="1"/>
  <c r="E187" i="1" s="1"/>
  <c r="W187" i="1" s="1" a="1"/>
  <c r="W187" i="1" s="1"/>
  <c r="E256" i="1" a="1"/>
  <c r="E256" i="1" s="1"/>
  <c r="W256" i="1" s="1" a="1"/>
  <c r="W256" i="1" s="1"/>
  <c r="E315" i="1" a="1"/>
  <c r="E315" i="1" s="1"/>
  <c r="W315" i="1" s="1" a="1"/>
  <c r="W315" i="1" s="1"/>
  <c r="E285" i="1" a="1"/>
  <c r="E285" i="1" s="1"/>
  <c r="W285" i="1" s="1" a="1"/>
  <c r="W285" i="1" s="1"/>
  <c r="E129" i="1" a="1"/>
  <c r="E129" i="1" s="1"/>
  <c r="W129" i="1" s="1" a="1"/>
  <c r="W129" i="1" s="1"/>
  <c r="E88" i="1" a="1"/>
  <c r="E88" i="1" s="1"/>
  <c r="W88" i="1" s="1" a="1"/>
  <c r="W88" i="1" s="1"/>
  <c r="E30" i="1" a="1"/>
  <c r="E30" i="1" s="1"/>
  <c r="W30" i="1" s="1" a="1"/>
  <c r="W30" i="1" s="1"/>
  <c r="E326" i="1" a="1"/>
  <c r="E326" i="1" s="1"/>
  <c r="W326" i="1" s="1" a="1"/>
  <c r="W326" i="1" s="1"/>
  <c r="E122" i="1" a="1"/>
  <c r="E122" i="1" s="1"/>
  <c r="W122" i="1" s="1" a="1"/>
  <c r="W122" i="1" s="1"/>
  <c r="E15" i="1" a="1"/>
  <c r="E15" i="1" s="1"/>
  <c r="W15" i="1" s="1" a="1"/>
  <c r="W15" i="1" s="1"/>
  <c r="E179" i="1" a="1"/>
  <c r="E179" i="1" s="1"/>
  <c r="W179" i="1" s="1" a="1"/>
  <c r="W179" i="1" s="1"/>
  <c r="E66" i="1" a="1"/>
  <c r="E66" i="1" s="1"/>
  <c r="W66" i="1" s="1" a="1"/>
  <c r="W66" i="1" s="1"/>
  <c r="E12" i="1" a="1"/>
  <c r="E12" i="1" s="1"/>
  <c r="W12" i="1" s="1" a="1"/>
  <c r="W12" i="1" s="1"/>
  <c r="E227" i="1" a="1"/>
  <c r="E227" i="1" s="1"/>
  <c r="W227" i="1" s="1" a="1"/>
  <c r="W227" i="1" s="1"/>
  <c r="E94" i="1" a="1"/>
  <c r="E94" i="1" s="1"/>
  <c r="W94" i="1" s="1" a="1"/>
  <c r="W94" i="1" s="1"/>
  <c r="E291" i="1" a="1"/>
  <c r="E291" i="1" s="1"/>
  <c r="W291" i="1" s="1" a="1"/>
  <c r="W291" i="1" s="1"/>
  <c r="E61" i="1" a="1"/>
  <c r="E61" i="1" s="1"/>
  <c r="W61" i="1" s="1" a="1"/>
  <c r="W61" i="1" s="1"/>
  <c r="E46" i="1" a="1"/>
  <c r="E46" i="1" s="1"/>
  <c r="W46" i="1" s="1" a="1"/>
  <c r="W46" i="1" s="1"/>
  <c r="E334" i="1" a="1"/>
  <c r="E334" i="1" s="1"/>
  <c r="W334" i="1" s="1" a="1"/>
  <c r="W334" i="1" s="1"/>
  <c r="E343" i="1" a="1"/>
  <c r="E343" i="1" s="1"/>
  <c r="W343" i="1" s="1" a="1"/>
  <c r="W343" i="1" s="1"/>
  <c r="E344" i="1" a="1"/>
  <c r="E344" i="1" s="1"/>
  <c r="W344" i="1" s="1" a="1"/>
  <c r="W344" i="1" s="1"/>
  <c r="E164" i="1" a="1"/>
  <c r="E164" i="1" s="1"/>
  <c r="W164" i="1" s="1" a="1"/>
  <c r="W164" i="1" s="1"/>
  <c r="E340" i="1" a="1"/>
  <c r="E340" i="1" s="1"/>
  <c r="W340" i="1" s="1" a="1"/>
  <c r="W340" i="1" s="1"/>
  <c r="E167" i="1" a="1"/>
  <c r="E167" i="1" s="1"/>
  <c r="W167" i="1" s="1" a="1"/>
  <c r="W167" i="1" s="1"/>
  <c r="E278" i="1" a="1"/>
  <c r="E278" i="1" s="1"/>
  <c r="W278" i="1" s="1" a="1"/>
  <c r="W278" i="1" s="1"/>
  <c r="E240" i="1" a="1"/>
  <c r="E240" i="1" s="1"/>
  <c r="W240" i="1" s="1" a="1"/>
  <c r="W240" i="1" s="1"/>
  <c r="E249" i="1" a="1"/>
  <c r="E249" i="1" s="1"/>
  <c r="W249" i="1" s="1" a="1"/>
  <c r="W249" i="1" s="1"/>
  <c r="E183" i="1" a="1"/>
  <c r="E183" i="1" s="1"/>
  <c r="W183" i="1" s="1" a="1"/>
  <c r="W183" i="1" s="1"/>
  <c r="E60" i="1" a="1"/>
  <c r="E60" i="1" s="1"/>
  <c r="W60" i="1" s="1" a="1"/>
  <c r="W60" i="1" s="1"/>
  <c r="E47" i="1" a="1"/>
  <c r="E47" i="1" s="1"/>
  <c r="W47" i="1" s="1" a="1"/>
  <c r="W47" i="1" s="1"/>
  <c r="E55" i="1" a="1"/>
  <c r="E55" i="1" s="1"/>
  <c r="W55" i="1" s="1" a="1"/>
  <c r="W55" i="1" s="1"/>
  <c r="E332" i="1" a="1"/>
  <c r="E332" i="1" s="1"/>
  <c r="W332" i="1" s="1" a="1"/>
  <c r="W332" i="1" s="1"/>
  <c r="E311" i="1" a="1"/>
  <c r="E311" i="1" s="1"/>
  <c r="W311" i="1" s="1" a="1"/>
  <c r="W311" i="1" s="1"/>
  <c r="E272" i="1" a="1"/>
  <c r="E272" i="1" s="1"/>
  <c r="W272" i="1" s="1" a="1"/>
  <c r="W272" i="1" s="1"/>
  <c r="E139" i="1" a="1"/>
  <c r="E139" i="1" s="1"/>
  <c r="W139" i="1" s="1" a="1"/>
  <c r="W139" i="1" s="1"/>
  <c r="E290" i="1" a="1"/>
  <c r="E290" i="1" s="1"/>
  <c r="W290" i="1" s="1" a="1"/>
  <c r="W290" i="1" s="1"/>
  <c r="E89" i="1" a="1"/>
  <c r="E89" i="1" s="1"/>
  <c r="W89" i="1" s="1" a="1"/>
  <c r="W89" i="1" s="1"/>
  <c r="E51" i="1" a="1"/>
  <c r="E51" i="1" s="1"/>
  <c r="W51" i="1" s="1" a="1"/>
  <c r="W51" i="1" s="1"/>
  <c r="E204" i="1" a="1"/>
  <c r="E204" i="1" s="1"/>
  <c r="W204" i="1" s="1" a="1"/>
  <c r="W204" i="1" s="1"/>
  <c r="E119" i="1" a="1"/>
  <c r="E119" i="1" s="1"/>
  <c r="W119" i="1" s="1" a="1"/>
  <c r="W119" i="1" s="1"/>
  <c r="E235" i="1" a="1"/>
  <c r="E235" i="1" s="1"/>
  <c r="W235" i="1" s="1" a="1"/>
  <c r="W235" i="1" s="1"/>
  <c r="E260" i="1" a="1"/>
  <c r="E260" i="1" s="1"/>
  <c r="W260" i="1" s="1" a="1"/>
  <c r="W260" i="1" s="1"/>
  <c r="E130" i="1" a="1"/>
  <c r="E130" i="1" s="1"/>
  <c r="W130" i="1" s="1" a="1"/>
  <c r="W130" i="1" s="1"/>
  <c r="E299" i="1" a="1"/>
  <c r="E299" i="1" s="1"/>
  <c r="W299" i="1" s="1" a="1"/>
  <c r="W299" i="1" s="1"/>
  <c r="E156" i="1" a="1"/>
  <c r="E156" i="1" s="1"/>
  <c r="W156" i="1" s="1" a="1"/>
  <c r="W156" i="1" s="1"/>
  <c r="E128" i="1" a="1"/>
  <c r="E128" i="1" s="1"/>
  <c r="W128" i="1" s="1" a="1"/>
  <c r="W128" i="1" s="1"/>
  <c r="D165" i="1" a="1"/>
  <c r="D165" i="1" s="1"/>
  <c r="J165" i="1" s="1" a="1"/>
  <c r="J165" i="1" s="1"/>
  <c r="E68" i="1" a="1"/>
  <c r="E68" i="1" s="1"/>
  <c r="W68" i="1" s="1" a="1"/>
  <c r="W68" i="1" s="1"/>
  <c r="E120" i="1" a="1"/>
  <c r="E120" i="1" s="1"/>
  <c r="W120" i="1" s="1" a="1"/>
  <c r="W120" i="1" s="1"/>
  <c r="E319" i="1" a="1"/>
  <c r="E319" i="1" s="1"/>
  <c r="W319" i="1" s="1" a="1"/>
  <c r="W319" i="1" s="1"/>
  <c r="E97" i="1" a="1"/>
  <c r="E97" i="1" s="1"/>
  <c r="W97" i="1" s="1" a="1"/>
  <c r="W97" i="1" s="1"/>
  <c r="E201" i="1" a="1"/>
  <c r="E201" i="1" s="1"/>
  <c r="W201" i="1" s="1" a="1"/>
  <c r="W201" i="1" s="1"/>
  <c r="E86" i="1" a="1"/>
  <c r="E86" i="1" s="1"/>
  <c r="W86" i="1" s="1" a="1"/>
  <c r="W86" i="1" s="1"/>
  <c r="E188" i="1" a="1"/>
  <c r="E188" i="1" s="1"/>
  <c r="W188" i="1" s="1" a="1"/>
  <c r="W188" i="1" s="1"/>
  <c r="E276" i="1" a="1"/>
  <c r="E276" i="1" s="1"/>
  <c r="W276" i="1" s="1" a="1"/>
  <c r="W276" i="1" s="1"/>
  <c r="E325" i="1" a="1"/>
  <c r="E325" i="1" s="1"/>
  <c r="W325" i="1" s="1" a="1"/>
  <c r="W325" i="1" s="1"/>
  <c r="E170" i="1" a="1"/>
  <c r="E170" i="1" s="1"/>
  <c r="W170" i="1" s="1" a="1"/>
  <c r="W170" i="1" s="1"/>
  <c r="E16" i="1" a="1"/>
  <c r="E16" i="1" s="1"/>
  <c r="W16" i="1" s="1" a="1"/>
  <c r="W16" i="1" s="1"/>
  <c r="E244" i="1" a="1"/>
  <c r="E244" i="1" s="1"/>
  <c r="W244" i="1" s="1" a="1"/>
  <c r="W244" i="1" s="1"/>
  <c r="E57" i="1" a="1"/>
  <c r="E57" i="1" s="1"/>
  <c r="W57" i="1" s="1" a="1"/>
  <c r="W57" i="1" s="1"/>
  <c r="E135" i="1" a="1"/>
  <c r="E135" i="1" s="1"/>
  <c r="W135" i="1" s="1" a="1"/>
  <c r="W135" i="1" s="1"/>
  <c r="E247" i="1" a="1"/>
  <c r="E247" i="1" s="1"/>
  <c r="W247" i="1" s="1" a="1"/>
  <c r="W247" i="1" s="1"/>
  <c r="E28" i="1" a="1"/>
  <c r="E28" i="1" s="1"/>
  <c r="W28" i="1" s="1" a="1"/>
  <c r="W28" i="1" s="1"/>
  <c r="E310" i="1" a="1"/>
  <c r="E310" i="1" s="1"/>
  <c r="W310" i="1" s="1" a="1"/>
  <c r="W310" i="1" s="1"/>
  <c r="E22" i="1" a="1"/>
  <c r="E22" i="1" s="1"/>
  <c r="W22" i="1" s="1" a="1"/>
  <c r="W22" i="1" s="1"/>
  <c r="E25" i="1" a="1"/>
  <c r="E25" i="1" s="1"/>
  <c r="W25" i="1" s="1" a="1"/>
  <c r="W25" i="1" s="1"/>
  <c r="E151" i="1" a="1"/>
  <c r="E151" i="1" s="1"/>
  <c r="W151" i="1" s="1" a="1"/>
  <c r="W151" i="1" s="1"/>
  <c r="E49" i="1" a="1"/>
  <c r="E49" i="1" s="1"/>
  <c r="W49" i="1" s="1" a="1"/>
  <c r="W49" i="1" s="1"/>
  <c r="E269" i="1" a="1"/>
  <c r="E269" i="1" s="1"/>
  <c r="W269" i="1" s="1" a="1"/>
  <c r="W269" i="1" s="1"/>
  <c r="E19" i="1" a="1"/>
  <c r="E19" i="1" s="1"/>
  <c r="W19" i="1" s="1" a="1"/>
  <c r="W19" i="1" s="1"/>
  <c r="E82" i="1" a="1"/>
  <c r="E82" i="1" s="1"/>
  <c r="W82" i="1" s="1" a="1"/>
  <c r="W82" i="1" s="1"/>
  <c r="E96" i="1" a="1"/>
  <c r="E96" i="1" s="1"/>
  <c r="W96" i="1" s="1" a="1"/>
  <c r="W96" i="1" s="1"/>
  <c r="E369" i="1" a="1"/>
  <c r="E369" i="1" s="1"/>
  <c r="W369" i="1" s="1" a="1"/>
  <c r="W369" i="1" s="1"/>
  <c r="D114" i="1" a="1"/>
  <c r="D114" i="1" s="1"/>
  <c r="J114" i="1" s="1" a="1"/>
  <c r="J114" i="1" s="1"/>
  <c r="D133" i="1" a="1"/>
  <c r="D133" i="1" s="1"/>
  <c r="J133" i="1" s="1" a="1"/>
  <c r="J133" i="1" s="1"/>
  <c r="D6" i="1" a="1"/>
  <c r="D6" i="1" s="1"/>
  <c r="J6" i="1" s="1" a="1"/>
  <c r="J6" i="1" s="1"/>
  <c r="D315" i="1" a="1"/>
  <c r="D315" i="1" s="1"/>
  <c r="J315" i="1" s="1" a="1"/>
  <c r="J315" i="1" s="1"/>
  <c r="D131" i="1" a="1"/>
  <c r="D131" i="1" s="1"/>
  <c r="J131" i="1" s="1" a="1"/>
  <c r="J131" i="1" s="1"/>
  <c r="D223" i="1" a="1"/>
  <c r="D223" i="1" s="1"/>
  <c r="J223" i="1" s="1" a="1"/>
  <c r="J223" i="1" s="1"/>
  <c r="D167" i="1" a="1"/>
  <c r="D167" i="1" s="1"/>
  <c r="J167" i="1" s="1" a="1"/>
  <c r="J167" i="1" s="1"/>
  <c r="D156" i="1" a="1"/>
  <c r="D156" i="1" s="1"/>
  <c r="J156" i="1" s="1" a="1"/>
  <c r="J156" i="1" s="1"/>
  <c r="D228" i="1" a="1"/>
  <c r="D228" i="1" s="1"/>
  <c r="J228" i="1" s="1" a="1"/>
  <c r="J228" i="1" s="1"/>
  <c r="D175" i="1" a="1"/>
  <c r="D175" i="1" s="1"/>
  <c r="J175" i="1" s="1" a="1"/>
  <c r="J175" i="1" s="1"/>
  <c r="D91" i="1" a="1"/>
  <c r="D91" i="1" s="1"/>
  <c r="J91" i="1" s="1" a="1"/>
  <c r="J91" i="1" s="1"/>
  <c r="D199" i="1" a="1"/>
  <c r="D199" i="1" s="1"/>
  <c r="J199" i="1" s="1" a="1"/>
  <c r="J199" i="1" s="1"/>
  <c r="D97" i="1" a="1"/>
  <c r="D97" i="1" s="1"/>
  <c r="J97" i="1" s="1" a="1"/>
  <c r="J97" i="1" s="1"/>
  <c r="D208" i="1" a="1"/>
  <c r="D208" i="1" s="1"/>
  <c r="J208" i="1" s="1" a="1"/>
  <c r="J208" i="1" s="1"/>
  <c r="D57" i="1" a="1"/>
  <c r="D57" i="1" s="1"/>
  <c r="J57" i="1" s="1" a="1"/>
  <c r="J57" i="1" s="1"/>
  <c r="D113" i="1" a="1"/>
  <c r="D113" i="1" s="1"/>
  <c r="J113" i="1" s="1" a="1"/>
  <c r="J113" i="1" s="1"/>
  <c r="D213" i="1" a="1"/>
  <c r="D213" i="1" s="1"/>
  <c r="J213" i="1" s="1" a="1"/>
  <c r="J213" i="1" s="1"/>
  <c r="D366" i="1" a="1"/>
  <c r="D366" i="1" s="1"/>
  <c r="J366" i="1" s="1" a="1"/>
  <c r="J366" i="1" s="1"/>
  <c r="D40" i="1" a="1"/>
  <c r="D40" i="1" s="1"/>
  <c r="J40" i="1" s="1" a="1"/>
  <c r="J40" i="1" s="1"/>
  <c r="D323" i="1" a="1"/>
  <c r="D323" i="1" s="1"/>
  <c r="J323" i="1" s="1" a="1"/>
  <c r="J323" i="1" s="1"/>
  <c r="D15" i="1" a="1"/>
  <c r="D15" i="1" s="1"/>
  <c r="J15" i="1" s="1" a="1"/>
  <c r="J15" i="1" s="1"/>
  <c r="D341" i="1" a="1"/>
  <c r="D341" i="1" s="1"/>
  <c r="J341" i="1" s="1" a="1"/>
  <c r="J341" i="1" s="1"/>
  <c r="D50" i="1" a="1"/>
  <c r="D50" i="1" s="1"/>
  <c r="J50" i="1" s="1" a="1"/>
  <c r="J50" i="1" s="1"/>
  <c r="D222" i="1" a="1"/>
  <c r="D222" i="1" s="1"/>
  <c r="J222" i="1" s="1" a="1"/>
  <c r="J222" i="1" s="1"/>
  <c r="D255" i="1" a="1"/>
  <c r="D255" i="1" s="1"/>
  <c r="J255" i="1" s="1" a="1"/>
  <c r="J255" i="1" s="1"/>
  <c r="D94" i="1" a="1"/>
  <c r="D94" i="1" s="1"/>
  <c r="J94" i="1" s="1" a="1"/>
  <c r="J94" i="1" s="1"/>
  <c r="D309" i="1" a="1"/>
  <c r="D309" i="1" s="1"/>
  <c r="J309" i="1" s="1" a="1"/>
  <c r="J309" i="1" s="1"/>
  <c r="D258" i="1" a="1"/>
  <c r="D258" i="1" s="1"/>
  <c r="J258" i="1" s="1" a="1"/>
  <c r="J258" i="1" s="1"/>
  <c r="D182" i="1" a="1"/>
  <c r="D182" i="1" s="1"/>
  <c r="J182" i="1" s="1" a="1"/>
  <c r="J182" i="1" s="1"/>
  <c r="D153" i="1" a="1"/>
  <c r="D153" i="1" s="1"/>
  <c r="J153" i="1" s="1" a="1"/>
  <c r="J153" i="1" s="1"/>
  <c r="D13" i="1" a="1"/>
  <c r="D13" i="1" s="1"/>
  <c r="J13" i="1" s="1" a="1"/>
  <c r="J13" i="1" s="1"/>
  <c r="D311" i="1" a="1"/>
  <c r="D311" i="1" s="1"/>
  <c r="J311" i="1" s="1" a="1"/>
  <c r="J311" i="1" s="1"/>
  <c r="D9" i="1" a="1"/>
  <c r="D9" i="1" s="1"/>
  <c r="J9" i="1" s="1" a="1"/>
  <c r="J9" i="1" s="1"/>
  <c r="D352" i="1" a="1"/>
  <c r="D352" i="1" s="1"/>
  <c r="J352" i="1" s="1" a="1"/>
  <c r="J352" i="1" s="1"/>
  <c r="D30" i="1" a="1"/>
  <c r="D30" i="1" s="1"/>
  <c r="J30" i="1" s="1" a="1"/>
  <c r="J30" i="1" s="1"/>
  <c r="D287" i="1" a="1"/>
  <c r="D287" i="1" s="1"/>
  <c r="J287" i="1" s="1" a="1"/>
  <c r="J287" i="1" s="1"/>
  <c r="D102" i="1" a="1"/>
  <c r="D102" i="1" s="1"/>
  <c r="J102" i="1" s="1" a="1"/>
  <c r="J102" i="1" s="1"/>
  <c r="D270" i="1" a="1"/>
  <c r="D270" i="1" s="1"/>
  <c r="J270" i="1" s="1" a="1"/>
  <c r="J270" i="1" s="1"/>
  <c r="D312" i="1" a="1"/>
  <c r="D312" i="1" s="1"/>
  <c r="J312" i="1" s="1" a="1"/>
  <c r="J312" i="1" s="1"/>
  <c r="D55" i="1" a="1"/>
  <c r="D55" i="1" s="1"/>
  <c r="J55" i="1" s="1" a="1"/>
  <c r="J55" i="1" s="1"/>
  <c r="D143" i="1" a="1"/>
  <c r="D143" i="1" s="1"/>
  <c r="J143" i="1" s="1" a="1"/>
  <c r="J143" i="1" s="1"/>
  <c r="D59" i="1" a="1"/>
  <c r="D59" i="1" s="1"/>
  <c r="J59" i="1" s="1" a="1"/>
  <c r="J59" i="1" s="1"/>
  <c r="D74" i="1" a="1"/>
  <c r="D74" i="1" s="1"/>
  <c r="J74" i="1" s="1" a="1"/>
  <c r="J74" i="1" s="1"/>
  <c r="D90" i="1" a="1"/>
  <c r="D90" i="1" s="1"/>
  <c r="J90" i="1" s="1" a="1"/>
  <c r="J90" i="1" s="1"/>
  <c r="D243" i="1" a="1"/>
  <c r="D243" i="1" s="1"/>
  <c r="J243" i="1" s="1" a="1"/>
  <c r="J243" i="1" s="1"/>
  <c r="D105" i="1" a="1"/>
  <c r="D105" i="1" s="1"/>
  <c r="J105" i="1" s="1" a="1"/>
  <c r="J105" i="1" s="1"/>
  <c r="D207" i="1" a="1"/>
  <c r="D207" i="1" s="1"/>
  <c r="J207" i="1" s="1" a="1"/>
  <c r="J207" i="1" s="1"/>
  <c r="D196" i="1" a="1"/>
  <c r="D196" i="1" s="1"/>
  <c r="J196" i="1" s="1" a="1"/>
  <c r="J196" i="1" s="1"/>
  <c r="D24" i="1" a="1"/>
  <c r="D24" i="1" s="1"/>
  <c r="J24" i="1" s="1" a="1"/>
  <c r="J24" i="1" s="1"/>
  <c r="D45" i="1" a="1"/>
  <c r="D45" i="1" s="1"/>
  <c r="J45" i="1" s="1" a="1"/>
  <c r="J45" i="1" s="1"/>
  <c r="D121" i="1" a="1"/>
  <c r="D121" i="1" s="1"/>
  <c r="J121" i="1" s="1" a="1"/>
  <c r="J121" i="1" s="1"/>
  <c r="D164" i="1" a="1"/>
  <c r="D164" i="1" s="1"/>
  <c r="J164" i="1" s="1" a="1"/>
  <c r="J164" i="1" s="1"/>
  <c r="D322" i="1" a="1"/>
  <c r="D322" i="1" s="1"/>
  <c r="J322" i="1" s="1" a="1"/>
  <c r="J322" i="1" s="1"/>
  <c r="D193" i="1" a="1"/>
  <c r="D193" i="1" s="1"/>
  <c r="J193" i="1" s="1" a="1"/>
  <c r="J193" i="1" s="1"/>
  <c r="D117" i="1" a="1"/>
  <c r="D117" i="1" s="1"/>
  <c r="J117" i="1" s="1" a="1"/>
  <c r="J117" i="1" s="1"/>
  <c r="D159" i="1" a="1"/>
  <c r="D159" i="1" s="1"/>
  <c r="J159" i="1" s="1" a="1"/>
  <c r="J159" i="1" s="1"/>
  <c r="D234" i="1" a="1"/>
  <c r="D234" i="1" s="1"/>
  <c r="J234" i="1" s="1" a="1"/>
  <c r="J234" i="1" s="1"/>
  <c r="D220" i="1" a="1"/>
  <c r="D220" i="1" s="1"/>
  <c r="J220" i="1" s="1" a="1"/>
  <c r="J220" i="1" s="1"/>
  <c r="D342" i="1" a="1"/>
  <c r="D342" i="1" s="1"/>
  <c r="J342" i="1" s="1" a="1"/>
  <c r="J342" i="1" s="1"/>
  <c r="D320" i="1" a="1"/>
  <c r="D320" i="1" s="1"/>
  <c r="J320" i="1" s="1" a="1"/>
  <c r="J320" i="1" s="1"/>
  <c r="D294" i="1" a="1"/>
  <c r="D294" i="1" s="1"/>
  <c r="J294" i="1" s="1" a="1"/>
  <c r="J294" i="1" s="1"/>
  <c r="D324" i="1" a="1"/>
  <c r="D324" i="1" s="1"/>
  <c r="J324" i="1" s="1" a="1"/>
  <c r="J324" i="1" s="1"/>
  <c r="D147" i="1" a="1"/>
  <c r="D147" i="1" s="1"/>
  <c r="J147" i="1" s="1" a="1"/>
  <c r="J147" i="1" s="1"/>
  <c r="D332" i="1" a="1"/>
  <c r="D332" i="1" s="1"/>
  <c r="J332" i="1" s="1" a="1"/>
  <c r="J332" i="1" s="1"/>
  <c r="D291" i="1" a="1"/>
  <c r="D291" i="1" s="1"/>
  <c r="J291" i="1" s="1" a="1"/>
  <c r="J291" i="1" s="1"/>
  <c r="D369" i="1" a="1"/>
  <c r="D369" i="1" s="1"/>
  <c r="J369" i="1" s="1" a="1"/>
  <c r="J369" i="1" s="1"/>
  <c r="D100" i="1" a="1"/>
  <c r="D100" i="1" s="1"/>
  <c r="J100" i="1" s="1" a="1"/>
  <c r="J100" i="1" s="1"/>
  <c r="D343" i="1" a="1"/>
  <c r="D343" i="1" s="1"/>
  <c r="J343" i="1" s="1" a="1"/>
  <c r="J343" i="1" s="1"/>
  <c r="D10" i="1" a="1"/>
  <c r="D10" i="1" s="1"/>
  <c r="J10" i="1" s="1" a="1"/>
  <c r="J10" i="1" s="1"/>
  <c r="D358" i="1" a="1"/>
  <c r="D358" i="1" s="1"/>
  <c r="J358" i="1" s="1" a="1"/>
  <c r="J358" i="1" s="1"/>
  <c r="D124" i="1" a="1"/>
  <c r="D124" i="1" s="1"/>
  <c r="J124" i="1" s="1" a="1"/>
  <c r="J124" i="1" s="1"/>
  <c r="D170" i="1" a="1"/>
  <c r="D170" i="1" s="1"/>
  <c r="J170" i="1" s="1" a="1"/>
  <c r="J170" i="1" s="1"/>
  <c r="D65" i="1" a="1"/>
  <c r="D65" i="1" s="1"/>
  <c r="J65" i="1" s="1" a="1"/>
  <c r="J65" i="1" s="1"/>
  <c r="D328" i="1" a="1"/>
  <c r="D328" i="1" s="1"/>
  <c r="J328" i="1" s="1" a="1"/>
  <c r="J328" i="1" s="1"/>
  <c r="D176" i="1" a="1"/>
  <c r="D176" i="1" s="1"/>
  <c r="J176" i="1" s="1" a="1"/>
  <c r="J176" i="1" s="1"/>
  <c r="D338" i="1" a="1"/>
  <c r="D338" i="1" s="1"/>
  <c r="J338" i="1" s="1" a="1"/>
  <c r="J338" i="1" s="1"/>
  <c r="D130" i="1" a="1"/>
  <c r="D130" i="1" s="1"/>
  <c r="J130" i="1" s="1" a="1"/>
  <c r="J130" i="1" s="1"/>
  <c r="D331" i="1" a="1"/>
  <c r="D331" i="1" s="1"/>
  <c r="J331" i="1" s="1" a="1"/>
  <c r="J331" i="1" s="1"/>
  <c r="D321" i="1" a="1"/>
  <c r="D321" i="1" s="1"/>
  <c r="J321" i="1" s="1" a="1"/>
  <c r="J321" i="1" s="1"/>
  <c r="D340" i="1" a="1"/>
  <c r="D340" i="1" s="1"/>
  <c r="J340" i="1" s="1" a="1"/>
  <c r="J340" i="1" s="1"/>
  <c r="D292" i="1" a="1"/>
  <c r="D292" i="1" s="1"/>
  <c r="J292" i="1" s="1" a="1"/>
  <c r="J292" i="1" s="1"/>
  <c r="D179" i="1" a="1"/>
  <c r="D179" i="1" s="1"/>
  <c r="J179" i="1" s="1" a="1"/>
  <c r="J179" i="1" s="1"/>
  <c r="D48" i="1" a="1"/>
  <c r="D48" i="1" s="1"/>
  <c r="J48" i="1" s="1" a="1"/>
  <c r="J48" i="1" s="1"/>
  <c r="D107" i="1" a="1"/>
  <c r="D107" i="1" s="1"/>
  <c r="J107" i="1" s="1" a="1"/>
  <c r="J107" i="1" s="1"/>
  <c r="D142" i="1" a="1"/>
  <c r="D142" i="1" s="1"/>
  <c r="J142" i="1" s="1" a="1"/>
  <c r="J142" i="1" s="1"/>
  <c r="D298" i="1" a="1"/>
  <c r="D298" i="1" s="1"/>
  <c r="J298" i="1" s="1" a="1"/>
  <c r="J298" i="1" s="1"/>
  <c r="D155" i="1" a="1"/>
  <c r="D155" i="1" s="1"/>
  <c r="J155" i="1" s="1" a="1"/>
  <c r="J155" i="1" s="1"/>
  <c r="N369" i="1"/>
  <c r="D46" i="1" a="1"/>
  <c r="D46" i="1" s="1"/>
  <c r="J46" i="1" s="1" a="1"/>
  <c r="J46" i="1" s="1"/>
  <c r="D28" i="1" a="1"/>
  <c r="D28" i="1" s="1"/>
  <c r="J28" i="1" s="1" a="1"/>
  <c r="J28" i="1" s="1"/>
  <c r="D80" i="1" a="1"/>
  <c r="D80" i="1" s="1"/>
  <c r="J80" i="1" s="1" a="1"/>
  <c r="J80" i="1" s="1"/>
  <c r="D325" i="1" a="1"/>
  <c r="D325" i="1" s="1"/>
  <c r="J325" i="1" s="1" a="1"/>
  <c r="J325" i="1" s="1"/>
  <c r="D224" i="1" a="1"/>
  <c r="D224" i="1" s="1"/>
  <c r="J224" i="1" s="1" a="1"/>
  <c r="J224" i="1" s="1"/>
  <c r="D350" i="1" a="1"/>
  <c r="D350" i="1" s="1"/>
  <c r="J350" i="1" s="1" a="1"/>
  <c r="J350" i="1" s="1"/>
  <c r="D269" i="1" a="1"/>
  <c r="D269" i="1" s="1"/>
  <c r="J269" i="1" s="1" a="1"/>
  <c r="J269" i="1" s="1"/>
  <c r="D67" i="1" a="1"/>
  <c r="D67" i="1" s="1"/>
  <c r="J67" i="1" s="1" a="1"/>
  <c r="J67" i="1" s="1"/>
  <c r="D16" i="1" a="1"/>
  <c r="D16" i="1" s="1"/>
  <c r="J16" i="1" s="1" a="1"/>
  <c r="J16" i="1" s="1"/>
  <c r="D232" i="1" a="1"/>
  <c r="D232" i="1" s="1"/>
  <c r="J232" i="1" s="1" a="1"/>
  <c r="J232" i="1" s="1"/>
  <c r="D173" i="1" a="1"/>
  <c r="D173" i="1" s="1"/>
  <c r="J173" i="1" s="1" a="1"/>
  <c r="J173" i="1" s="1"/>
  <c r="D274" i="1" a="1"/>
  <c r="D274" i="1" s="1"/>
  <c r="J274" i="1" s="1" a="1"/>
  <c r="J274" i="1" s="1"/>
  <c r="D60" i="1" a="1"/>
  <c r="D60" i="1" s="1"/>
  <c r="J60" i="1" s="1" a="1"/>
  <c r="J60" i="1" s="1"/>
  <c r="D329" i="1" a="1"/>
  <c r="D329" i="1" s="1"/>
  <c r="J329" i="1" s="1" a="1"/>
  <c r="J329" i="1" s="1"/>
  <c r="D299" i="1" a="1"/>
  <c r="D299" i="1" s="1"/>
  <c r="J299" i="1" s="1" a="1"/>
  <c r="J299" i="1" s="1"/>
  <c r="D189" i="1" a="1"/>
  <c r="D189" i="1" s="1"/>
  <c r="J189" i="1" s="1" a="1"/>
  <c r="J189" i="1" s="1"/>
  <c r="D276" i="1" a="1"/>
  <c r="D276" i="1" s="1"/>
  <c r="J276" i="1" s="1" a="1"/>
  <c r="J276" i="1" s="1"/>
  <c r="D64" i="1" a="1"/>
  <c r="D64" i="1" s="1"/>
  <c r="J64" i="1" s="1" a="1"/>
  <c r="J64" i="1" s="1"/>
  <c r="D89" i="1" a="1"/>
  <c r="D89" i="1" s="1"/>
  <c r="J89" i="1" s="1" a="1"/>
  <c r="J89" i="1" s="1"/>
  <c r="D261" i="1" a="1"/>
  <c r="D261" i="1" s="1"/>
  <c r="J261" i="1" s="1" a="1"/>
  <c r="J261" i="1" s="1"/>
  <c r="D267" i="1" a="1"/>
  <c r="D267" i="1" s="1"/>
  <c r="J267" i="1" s="1" a="1"/>
  <c r="J267" i="1" s="1"/>
  <c r="D73" i="1" a="1"/>
  <c r="D73" i="1" s="1"/>
  <c r="J73" i="1" s="1" a="1"/>
  <c r="J73" i="1" s="1"/>
  <c r="D21" i="1" a="1"/>
  <c r="D21" i="1" s="1"/>
  <c r="J21" i="1" s="1" a="1"/>
  <c r="J21" i="1" s="1"/>
  <c r="D172" i="1" a="1"/>
  <c r="D172" i="1" s="1"/>
  <c r="J172" i="1" s="1" a="1"/>
  <c r="J172" i="1" s="1"/>
  <c r="D335" i="1" a="1"/>
  <c r="D335" i="1" s="1"/>
  <c r="J335" i="1" s="1" a="1"/>
  <c r="J335" i="1" s="1"/>
  <c r="D210" i="1" a="1"/>
  <c r="D210" i="1" s="1"/>
  <c r="J210" i="1" s="1" a="1"/>
  <c r="J210" i="1" s="1"/>
  <c r="D103" i="1" a="1"/>
  <c r="D103" i="1" s="1"/>
  <c r="J103" i="1" s="1" a="1"/>
  <c r="J103" i="1" s="1"/>
  <c r="D308" i="1" a="1"/>
  <c r="D308" i="1" s="1"/>
  <c r="J308" i="1" s="1" a="1"/>
  <c r="J308" i="1" s="1"/>
  <c r="D233" i="1" a="1"/>
  <c r="D233" i="1" s="1"/>
  <c r="J233" i="1" s="1" a="1"/>
  <c r="J233" i="1" s="1"/>
  <c r="D14" i="1" a="1"/>
  <c r="D14" i="1" s="1"/>
  <c r="J14" i="1" s="1" a="1"/>
  <c r="J14" i="1" s="1"/>
  <c r="D330" i="1" a="1"/>
  <c r="D330" i="1" s="1"/>
  <c r="J330" i="1" s="1" a="1"/>
  <c r="J330" i="1" s="1"/>
  <c r="D144" i="1" a="1"/>
  <c r="D144" i="1" s="1"/>
  <c r="J144" i="1" s="1" a="1"/>
  <c r="J144" i="1" s="1"/>
  <c r="D197" i="1" a="1"/>
  <c r="D197" i="1" s="1"/>
  <c r="J197" i="1" s="1" a="1"/>
  <c r="J197" i="1" s="1"/>
  <c r="D174" i="1" a="1"/>
  <c r="D174" i="1" s="1"/>
  <c r="J174" i="1" s="1" a="1"/>
  <c r="J174" i="1" s="1"/>
  <c r="D219" i="1" a="1"/>
  <c r="D219" i="1" s="1"/>
  <c r="J219" i="1" s="1" a="1"/>
  <c r="J219" i="1" s="1"/>
  <c r="D256" i="1" a="1"/>
  <c r="D256" i="1" s="1"/>
  <c r="J256" i="1" s="1" a="1"/>
  <c r="J256" i="1" s="1"/>
  <c r="D288" i="1" a="1"/>
  <c r="D288" i="1" s="1"/>
  <c r="J288" i="1" s="1" a="1"/>
  <c r="J288" i="1" s="1"/>
  <c r="D368" i="1" a="1"/>
  <c r="D368" i="1" s="1"/>
  <c r="J368" i="1" s="1" a="1"/>
  <c r="J368" i="1" s="1"/>
  <c r="D177" i="1" a="1"/>
  <c r="D177" i="1" s="1"/>
  <c r="J177" i="1" s="1" a="1"/>
  <c r="J177" i="1" s="1"/>
  <c r="D295" i="1" a="1"/>
  <c r="D295" i="1" s="1"/>
  <c r="J295" i="1" s="1" a="1"/>
  <c r="J295" i="1" s="1"/>
  <c r="D39" i="1" a="1"/>
  <c r="D39" i="1" s="1"/>
  <c r="J39" i="1" s="1" a="1"/>
  <c r="J39" i="1" s="1"/>
  <c r="D70" i="1" a="1"/>
  <c r="D70" i="1" s="1"/>
  <c r="J70" i="1" s="1" a="1"/>
  <c r="J70" i="1" s="1"/>
  <c r="D42" i="1" a="1"/>
  <c r="D42" i="1" s="1"/>
  <c r="J42" i="1" s="1" a="1"/>
  <c r="J42" i="1" s="1"/>
  <c r="D154" i="1" a="1"/>
  <c r="D154" i="1" s="1"/>
  <c r="J154" i="1" s="1" a="1"/>
  <c r="J154" i="1" s="1"/>
  <c r="D116" i="1" a="1"/>
  <c r="D116" i="1" s="1"/>
  <c r="J116" i="1" s="1" a="1"/>
  <c r="J116" i="1" s="1"/>
  <c r="D88" i="1" a="1"/>
  <c r="D88" i="1" s="1"/>
  <c r="J88" i="1" s="1" a="1"/>
  <c r="J88" i="1" s="1"/>
  <c r="D145" i="1" a="1"/>
  <c r="D145" i="1" s="1"/>
  <c r="J145" i="1" s="1" a="1"/>
  <c r="J145" i="1" s="1"/>
  <c r="D135" i="1" a="1"/>
  <c r="D135" i="1" s="1"/>
  <c r="J135" i="1" s="1" a="1"/>
  <c r="J135" i="1" s="1"/>
  <c r="D171" i="1" a="1"/>
  <c r="D171" i="1" s="1"/>
  <c r="J171" i="1" s="1" a="1"/>
  <c r="J171" i="1" s="1"/>
  <c r="D203" i="1" a="1"/>
  <c r="D203" i="1" s="1"/>
  <c r="J203" i="1" s="1" a="1"/>
  <c r="J203" i="1" s="1"/>
  <c r="D168" i="1" a="1"/>
  <c r="D168" i="1" s="1"/>
  <c r="J168" i="1" s="1" a="1"/>
  <c r="J168" i="1" s="1"/>
  <c r="D68" i="1" a="1"/>
  <c r="D68" i="1" s="1"/>
  <c r="J68" i="1" s="1" a="1"/>
  <c r="J68" i="1" s="1"/>
  <c r="D353" i="1" a="1"/>
  <c r="D353" i="1" s="1"/>
  <c r="J353" i="1" s="1" a="1"/>
  <c r="J353" i="1" s="1"/>
  <c r="D151" i="1" a="1"/>
  <c r="D151" i="1" s="1"/>
  <c r="J151" i="1" s="1" a="1"/>
  <c r="J151" i="1" s="1"/>
  <c r="D187" i="1" a="1"/>
  <c r="D187" i="1" s="1"/>
  <c r="J187" i="1" s="1" a="1"/>
  <c r="J187" i="1" s="1"/>
  <c r="D127" i="1" a="1"/>
  <c r="D127" i="1" s="1"/>
  <c r="J127" i="1" s="1" a="1"/>
  <c r="J127" i="1" s="1"/>
  <c r="D216" i="1" a="1"/>
  <c r="D216" i="1" s="1"/>
  <c r="J216" i="1" s="1" a="1"/>
  <c r="J216" i="1" s="1"/>
  <c r="D247" i="1" a="1"/>
  <c r="D247" i="1" s="1"/>
  <c r="J247" i="1" s="1" a="1"/>
  <c r="J247" i="1" s="1"/>
  <c r="D202" i="1" a="1"/>
  <c r="D202" i="1" s="1"/>
  <c r="J202" i="1" s="1" a="1"/>
  <c r="J202" i="1" s="1"/>
  <c r="D268" i="1" a="1"/>
  <c r="D268" i="1" s="1"/>
  <c r="J268" i="1" s="1" a="1"/>
  <c r="J268" i="1" s="1"/>
  <c r="D305" i="1" a="1"/>
  <c r="D305" i="1" s="1"/>
  <c r="J305" i="1" s="1" a="1"/>
  <c r="J305" i="1" s="1"/>
  <c r="D122" i="1" a="1"/>
  <c r="D122" i="1" s="1"/>
  <c r="J122" i="1" s="1" a="1"/>
  <c r="J122" i="1" s="1"/>
  <c r="D237" i="1" a="1"/>
  <c r="D237" i="1" s="1"/>
  <c r="J237" i="1" s="1" a="1"/>
  <c r="J237" i="1" s="1"/>
  <c r="D184" i="1" a="1"/>
  <c r="D184" i="1" s="1"/>
  <c r="J184" i="1" s="1" a="1"/>
  <c r="J184" i="1" s="1"/>
  <c r="D5" i="1" a="1"/>
  <c r="D5" i="1" s="1"/>
  <c r="J5" i="1" s="1" a="1"/>
  <c r="J5" i="1" s="1"/>
  <c r="D87" i="1" a="1"/>
  <c r="D87" i="1" s="1"/>
  <c r="J87" i="1" s="1" a="1"/>
  <c r="J87" i="1" s="1"/>
  <c r="D66" i="1" a="1"/>
  <c r="D66" i="1" s="1"/>
  <c r="J66" i="1" s="1" a="1"/>
  <c r="J66" i="1" s="1"/>
  <c r="D260" i="1" a="1"/>
  <c r="D260" i="1" s="1"/>
  <c r="J260" i="1" s="1" a="1"/>
  <c r="J260" i="1" s="1"/>
  <c r="D109" i="1" a="1"/>
  <c r="D109" i="1" s="1"/>
  <c r="J109" i="1" s="1" a="1"/>
  <c r="J109" i="1" s="1"/>
  <c r="D239" i="1" a="1"/>
  <c r="D239" i="1" s="1"/>
  <c r="J239" i="1" s="1" a="1"/>
  <c r="J239" i="1" s="1"/>
  <c r="D259" i="1" a="1"/>
  <c r="D259" i="1" s="1"/>
  <c r="J259" i="1" s="1" a="1"/>
  <c r="J259" i="1" s="1"/>
  <c r="D95" i="1" a="1"/>
  <c r="D95" i="1" s="1"/>
  <c r="J95" i="1" s="1" a="1"/>
  <c r="J95" i="1" s="1"/>
  <c r="D301" i="1" a="1"/>
  <c r="D301" i="1" s="1"/>
  <c r="J301" i="1" s="1" a="1"/>
  <c r="J301" i="1" s="1"/>
  <c r="D99" i="1" a="1"/>
  <c r="D99" i="1" s="1"/>
  <c r="J99" i="1" s="1" a="1"/>
  <c r="J99" i="1" s="1"/>
  <c r="D211" i="1" a="1"/>
  <c r="D211" i="1" s="1"/>
  <c r="J211" i="1" s="1" a="1"/>
  <c r="J211" i="1" s="1"/>
  <c r="D120" i="1" a="1"/>
  <c r="D120" i="1" s="1"/>
  <c r="J120" i="1" s="1" a="1"/>
  <c r="J120" i="1" s="1"/>
  <c r="D310" i="1" a="1"/>
  <c r="D310" i="1" s="1"/>
  <c r="J310" i="1" s="1" a="1"/>
  <c r="J310" i="1" s="1"/>
  <c r="D181" i="1" a="1"/>
  <c r="D181" i="1" s="1"/>
  <c r="J181" i="1" s="1" a="1"/>
  <c r="J181" i="1" s="1"/>
  <c r="D252" i="1" a="1"/>
  <c r="D252" i="1" s="1"/>
  <c r="J252" i="1" s="1" a="1"/>
  <c r="J252" i="1" s="1"/>
  <c r="D242" i="1" a="1"/>
  <c r="D242" i="1" s="1"/>
  <c r="J242" i="1" s="1" a="1"/>
  <c r="J242" i="1" s="1"/>
  <c r="D33" i="1" a="1"/>
  <c r="D33" i="1" s="1"/>
  <c r="J33" i="1" s="1" a="1"/>
  <c r="J33" i="1" s="1"/>
  <c r="D348" i="1" a="1"/>
  <c r="D348" i="1" s="1"/>
  <c r="J348" i="1" s="1" a="1"/>
  <c r="J348" i="1" s="1"/>
  <c r="D227" i="1" a="1"/>
  <c r="D227" i="1" s="1"/>
  <c r="J227" i="1" s="1" a="1"/>
  <c r="J227" i="1" s="1"/>
  <c r="D212" i="1" a="1"/>
  <c r="D212" i="1" s="1"/>
  <c r="J212" i="1" s="1" a="1"/>
  <c r="J212" i="1" s="1"/>
  <c r="D246" i="1" a="1"/>
  <c r="D246" i="1" s="1"/>
  <c r="J246" i="1" s="1" a="1"/>
  <c r="J246" i="1" s="1"/>
  <c r="D205" i="1" a="1"/>
  <c r="D205" i="1" s="1"/>
  <c r="J205" i="1" s="1" a="1"/>
  <c r="J205" i="1" s="1"/>
  <c r="D101" i="1" a="1"/>
  <c r="D101" i="1" s="1"/>
  <c r="J101" i="1" s="1" a="1"/>
  <c r="J101" i="1" s="1"/>
  <c r="D262" i="1" a="1"/>
  <c r="D262" i="1" s="1"/>
  <c r="J262" i="1" s="1" a="1"/>
  <c r="J262" i="1" s="1"/>
  <c r="D37" i="1" a="1"/>
  <c r="D37" i="1" s="1"/>
  <c r="J37" i="1" s="1" a="1"/>
  <c r="J37" i="1" s="1"/>
  <c r="D317" i="1" a="1"/>
  <c r="D317" i="1" s="1"/>
  <c r="J317" i="1" s="1" a="1"/>
  <c r="J317" i="1" s="1"/>
  <c r="D336" i="1" a="1"/>
  <c r="D336" i="1" s="1"/>
  <c r="J336" i="1" s="1" a="1"/>
  <c r="J336" i="1" s="1"/>
  <c r="D25" i="1" a="1"/>
  <c r="D25" i="1" s="1"/>
  <c r="J25" i="1" s="1" a="1"/>
  <c r="J25" i="1" s="1"/>
  <c r="D31" i="1" a="1"/>
  <c r="D31" i="1" s="1"/>
  <c r="J31" i="1" s="1" a="1"/>
  <c r="J31" i="1" s="1"/>
  <c r="D206" i="1" a="1"/>
  <c r="D206" i="1" s="1"/>
  <c r="J206" i="1" s="1" a="1"/>
  <c r="J206" i="1" s="1"/>
  <c r="D364" i="1" a="1"/>
  <c r="D364" i="1" s="1"/>
  <c r="J364" i="1" s="1" a="1"/>
  <c r="J364" i="1" s="1"/>
  <c r="D35" i="1" a="1"/>
  <c r="D35" i="1" s="1"/>
  <c r="J35" i="1" s="1" a="1"/>
  <c r="J35" i="1" s="1"/>
  <c r="D58" i="1" a="1"/>
  <c r="D58" i="1" s="1"/>
  <c r="J58" i="1" s="1" a="1"/>
  <c r="J58" i="1" s="1"/>
  <c r="D106" i="1" a="1"/>
  <c r="D106" i="1" s="1"/>
  <c r="J106" i="1" s="1" a="1"/>
  <c r="J106" i="1" s="1"/>
  <c r="D126" i="1" a="1"/>
  <c r="D126" i="1" s="1"/>
  <c r="J126" i="1" s="1" a="1"/>
  <c r="J126" i="1" s="1"/>
  <c r="D148" i="1" a="1"/>
  <c r="D148" i="1" s="1"/>
  <c r="J148" i="1" s="1" a="1"/>
  <c r="J148" i="1" s="1"/>
  <c r="D111" i="1" a="1"/>
  <c r="D111" i="1" s="1"/>
  <c r="J111" i="1" s="1" a="1"/>
  <c r="J111" i="1" s="1"/>
  <c r="D162" i="1" a="1"/>
  <c r="D162" i="1" s="1"/>
  <c r="J162" i="1" s="1" a="1"/>
  <c r="J162" i="1" s="1"/>
  <c r="D334" i="1" a="1"/>
  <c r="D334" i="1" s="1"/>
  <c r="J334" i="1" s="1" a="1"/>
  <c r="J334" i="1" s="1"/>
  <c r="D77" i="1" a="1"/>
  <c r="D77" i="1" s="1"/>
  <c r="J77" i="1" s="1" a="1"/>
  <c r="J77" i="1" s="1"/>
  <c r="D214" i="1" a="1"/>
  <c r="D214" i="1" s="1"/>
  <c r="J214" i="1" s="1" a="1"/>
  <c r="J214" i="1" s="1"/>
  <c r="D150" i="1" a="1"/>
  <c r="D150" i="1" s="1"/>
  <c r="J150" i="1" s="1" a="1"/>
  <c r="J150" i="1" s="1"/>
  <c r="D367" i="1" a="1"/>
  <c r="D367" i="1" s="1"/>
  <c r="J367" i="1" s="1" a="1"/>
  <c r="J367" i="1" s="1"/>
  <c r="D218" i="1" a="1"/>
  <c r="D218" i="1" s="1"/>
  <c r="J218" i="1" s="1" a="1"/>
  <c r="J218" i="1" s="1"/>
  <c r="D86" i="1" a="1"/>
  <c r="D86" i="1" s="1"/>
  <c r="J86" i="1" s="1" a="1"/>
  <c r="J86" i="1" s="1"/>
  <c r="D249" i="1" a="1"/>
  <c r="D249" i="1" s="1"/>
  <c r="J249" i="1" s="1" a="1"/>
  <c r="J249" i="1" s="1"/>
  <c r="D326" i="1" a="1"/>
  <c r="D326" i="1" s="1"/>
  <c r="J326" i="1" s="1" a="1"/>
  <c r="J326" i="1" s="1"/>
  <c r="D128" i="1" a="1"/>
  <c r="D128" i="1" s="1"/>
  <c r="J128" i="1" s="1" a="1"/>
  <c r="J128" i="1" s="1"/>
  <c r="D304" i="1" a="1"/>
  <c r="D304" i="1" s="1"/>
  <c r="J304" i="1" s="1" a="1"/>
  <c r="J304" i="1" s="1"/>
  <c r="D327" i="1" a="1"/>
  <c r="D327" i="1" s="1"/>
  <c r="J327" i="1" s="1" a="1"/>
  <c r="J327" i="1" s="1"/>
  <c r="D357" i="1" a="1"/>
  <c r="D357" i="1" s="1"/>
  <c r="J357" i="1" s="1" a="1"/>
  <c r="J357" i="1" s="1"/>
  <c r="D361" i="1" a="1"/>
  <c r="D361" i="1" s="1"/>
  <c r="J361" i="1" s="1" a="1"/>
  <c r="J361" i="1" s="1"/>
  <c r="D275" i="1" a="1"/>
  <c r="D275" i="1" s="1"/>
  <c r="J275" i="1" s="1" a="1"/>
  <c r="J275" i="1" s="1"/>
  <c r="D112" i="1" a="1"/>
  <c r="D112" i="1" s="1"/>
  <c r="J112" i="1" s="1" a="1"/>
  <c r="J112" i="1" s="1"/>
  <c r="D257" i="1" a="1"/>
  <c r="D257" i="1" s="1"/>
  <c r="J257" i="1" s="1" a="1"/>
  <c r="J257" i="1" s="1"/>
  <c r="D318" i="1" a="1"/>
  <c r="D318" i="1" s="1"/>
  <c r="J318" i="1" s="1" a="1"/>
  <c r="J318" i="1" s="1"/>
  <c r="D51" i="1" a="1"/>
  <c r="D51" i="1" s="1"/>
  <c r="J51" i="1" s="1" a="1"/>
  <c r="J51" i="1" s="1"/>
  <c r="D22" i="1" a="1"/>
  <c r="D22" i="1" s="1"/>
  <c r="J22" i="1" s="1" a="1"/>
  <c r="J22" i="1" s="1"/>
  <c r="D115" i="1" a="1"/>
  <c r="D115" i="1" s="1"/>
  <c r="J115" i="1" s="1" a="1"/>
  <c r="J115" i="1" s="1"/>
  <c r="D79" i="1" a="1"/>
  <c r="D79" i="1" s="1"/>
  <c r="J79" i="1" s="1" a="1"/>
  <c r="J79" i="1" s="1"/>
  <c r="D36" i="1" a="1"/>
  <c r="D36" i="1" s="1"/>
  <c r="J36" i="1" s="1" a="1"/>
  <c r="J36" i="1" s="1"/>
  <c r="D217" i="1" a="1"/>
  <c r="D217" i="1" s="1"/>
  <c r="J217" i="1" s="1" a="1"/>
  <c r="J217" i="1" s="1"/>
  <c r="D283" i="1" a="1"/>
  <c r="D283" i="1" s="1"/>
  <c r="J283" i="1" s="1" a="1"/>
  <c r="J283" i="1" s="1"/>
  <c r="D215" i="1" a="1"/>
  <c r="D215" i="1" s="1"/>
  <c r="J215" i="1" s="1" a="1"/>
  <c r="J215" i="1" s="1"/>
  <c r="D160" i="1" a="1"/>
  <c r="D160" i="1" s="1"/>
  <c r="J160" i="1" s="1" a="1"/>
  <c r="J160" i="1" s="1"/>
  <c r="D245" i="1" a="1"/>
  <c r="D245" i="1" s="1"/>
  <c r="J245" i="1" s="1" a="1"/>
  <c r="J245" i="1" s="1"/>
  <c r="D355" i="1" a="1"/>
  <c r="D355" i="1" s="1"/>
  <c r="J355" i="1" s="1" a="1"/>
  <c r="J355" i="1" s="1"/>
  <c r="D297" i="1" a="1"/>
  <c r="D297" i="1" s="1"/>
  <c r="J297" i="1" s="1" a="1"/>
  <c r="J297" i="1" s="1"/>
  <c r="D264" i="1" a="1"/>
  <c r="D264" i="1" s="1"/>
  <c r="J264" i="1" s="1" a="1"/>
  <c r="J264" i="1" s="1"/>
  <c r="D85" i="1" a="1"/>
  <c r="D85" i="1" s="1"/>
  <c r="J85" i="1" s="1" a="1"/>
  <c r="J85" i="1" s="1"/>
  <c r="D188" i="1" a="1"/>
  <c r="D188" i="1" s="1"/>
  <c r="J188" i="1" s="1" a="1"/>
  <c r="J188" i="1" s="1"/>
  <c r="D93" i="1" a="1"/>
  <c r="D93" i="1" s="1"/>
  <c r="J93" i="1" s="1" a="1"/>
  <c r="J93" i="1" s="1"/>
  <c r="D20" i="1" a="1"/>
  <c r="D20" i="1" s="1"/>
  <c r="J20" i="1" s="1" a="1"/>
  <c r="J20" i="1" s="1"/>
  <c r="D61" i="1" a="1"/>
  <c r="D61" i="1" s="1"/>
  <c r="J61" i="1" s="1" a="1"/>
  <c r="J61" i="1" s="1"/>
  <c r="D250" i="1" a="1"/>
  <c r="D250" i="1" s="1"/>
  <c r="J250" i="1" s="1" a="1"/>
  <c r="J250" i="1" s="1"/>
  <c r="D38" i="1" a="1"/>
  <c r="D38" i="1" s="1"/>
  <c r="J38" i="1" s="1" a="1"/>
  <c r="J38" i="1" s="1"/>
  <c r="D226" i="1" a="1"/>
  <c r="D226" i="1" s="1"/>
  <c r="J226" i="1" s="1" a="1"/>
  <c r="J226" i="1" s="1"/>
  <c r="D152" i="1" a="1"/>
  <c r="D152" i="1" s="1"/>
  <c r="J152" i="1" s="1" a="1"/>
  <c r="J152" i="1" s="1"/>
  <c r="D98" i="1" a="1"/>
  <c r="D98" i="1" s="1"/>
  <c r="J98" i="1" s="1" a="1"/>
  <c r="J98" i="1" s="1"/>
  <c r="D17" i="1" a="1"/>
  <c r="D17" i="1" s="1"/>
  <c r="J17" i="1" s="1" a="1"/>
  <c r="J17" i="1" s="1"/>
  <c r="D166" i="1" a="1"/>
  <c r="D166" i="1" s="1"/>
  <c r="J166" i="1" s="1" a="1"/>
  <c r="J166" i="1" s="1"/>
  <c r="D194" i="1" a="1"/>
  <c r="D194" i="1" s="1"/>
  <c r="J194" i="1" s="1" a="1"/>
  <c r="J194" i="1" s="1"/>
  <c r="D204" i="1" a="1"/>
  <c r="D204" i="1" s="1"/>
  <c r="J204" i="1" s="1" a="1"/>
  <c r="J204" i="1" s="1"/>
  <c r="D69" i="1" a="1"/>
  <c r="D69" i="1" s="1"/>
  <c r="J69" i="1" s="1" a="1"/>
  <c r="J69" i="1" s="1"/>
  <c r="D263" i="1" a="1"/>
  <c r="D263" i="1" s="1"/>
  <c r="J263" i="1" s="1" a="1"/>
  <c r="J263" i="1" s="1"/>
  <c r="D344" i="1" a="1"/>
  <c r="D344" i="1" s="1"/>
  <c r="J344" i="1" s="1" a="1"/>
  <c r="J344" i="1" s="1"/>
  <c r="D186" i="1" a="1"/>
  <c r="D186" i="1" s="1"/>
  <c r="J186" i="1" s="1" a="1"/>
  <c r="J186" i="1" s="1"/>
  <c r="D296" i="1" a="1"/>
  <c r="D296" i="1" s="1"/>
  <c r="J296" i="1" s="1" a="1"/>
  <c r="J296" i="1" s="1"/>
  <c r="D125" i="1" a="1"/>
  <c r="D125" i="1" s="1"/>
  <c r="J125" i="1" s="1" a="1"/>
  <c r="J125" i="1" s="1"/>
  <c r="D200" i="1" a="1"/>
  <c r="D200" i="1" s="1"/>
  <c r="J200" i="1" s="1" a="1"/>
  <c r="J200" i="1" s="1"/>
  <c r="D47" i="1" a="1"/>
  <c r="D47" i="1" s="1"/>
  <c r="J47" i="1" s="1" a="1"/>
  <c r="J47" i="1" s="1"/>
  <c r="D163" i="1" a="1"/>
  <c r="D163" i="1" s="1"/>
  <c r="J163" i="1" s="1" a="1"/>
  <c r="J163" i="1" s="1"/>
  <c r="D345" i="1" a="1"/>
  <c r="D345" i="1" s="1"/>
  <c r="J345" i="1" s="1" a="1"/>
  <c r="J345" i="1" s="1"/>
  <c r="D251" i="1" a="1"/>
  <c r="D251" i="1" s="1"/>
  <c r="J251" i="1" s="1" a="1"/>
  <c r="J251" i="1" s="1"/>
  <c r="D53" i="1" a="1"/>
  <c r="D53" i="1" s="1"/>
  <c r="J53" i="1" s="1" a="1"/>
  <c r="J53" i="1" s="1"/>
  <c r="D241" i="1" a="1"/>
  <c r="D241" i="1" s="1"/>
  <c r="J241" i="1" s="1" a="1"/>
  <c r="J241" i="1" s="1"/>
  <c r="D306" i="1" a="1"/>
  <c r="D306" i="1" s="1"/>
  <c r="J306" i="1" s="1" a="1"/>
  <c r="J306" i="1" s="1"/>
  <c r="D365" i="1" a="1"/>
  <c r="D365" i="1" s="1"/>
  <c r="J365" i="1" s="1" a="1"/>
  <c r="J365" i="1" s="1"/>
  <c r="D313" i="1" a="1"/>
  <c r="D313" i="1" s="1"/>
  <c r="J313" i="1" s="1" a="1"/>
  <c r="J313" i="1" s="1"/>
  <c r="D265" i="1" a="1"/>
  <c r="D265" i="1" s="1"/>
  <c r="J265" i="1" s="1" a="1"/>
  <c r="J265" i="1" s="1"/>
  <c r="D49" i="1" a="1"/>
  <c r="D49" i="1" s="1"/>
  <c r="J49" i="1" s="1" a="1"/>
  <c r="J49" i="1" s="1"/>
  <c r="D273" i="1" a="1"/>
  <c r="D273" i="1" s="1"/>
  <c r="J273" i="1" s="1" a="1"/>
  <c r="J273" i="1" s="1"/>
  <c r="D191" i="1" a="1"/>
  <c r="D191" i="1" s="1"/>
  <c r="J191" i="1" s="1" a="1"/>
  <c r="J191" i="1" s="1"/>
  <c r="D132" i="1" a="1"/>
  <c r="D132" i="1" s="1"/>
  <c r="J132" i="1" s="1" a="1"/>
  <c r="J132" i="1" s="1"/>
  <c r="D235" i="1" a="1"/>
  <c r="D235" i="1" s="1"/>
  <c r="J235" i="1" s="1" a="1"/>
  <c r="J235" i="1" s="1"/>
  <c r="D190" i="1" a="1"/>
  <c r="D190" i="1" s="1"/>
  <c r="J190" i="1" s="1" a="1"/>
  <c r="J190" i="1" s="1"/>
  <c r="D282" i="1" a="1"/>
  <c r="D282" i="1" s="1"/>
  <c r="J282" i="1" s="1" a="1"/>
  <c r="J282" i="1" s="1"/>
  <c r="D316" i="1" a="1"/>
  <c r="D316" i="1" s="1"/>
  <c r="J316" i="1" s="1" a="1"/>
  <c r="J316" i="1" s="1"/>
  <c r="D284" i="1" a="1"/>
  <c r="D284" i="1" s="1"/>
  <c r="J284" i="1" s="1" a="1"/>
  <c r="J284" i="1" s="1"/>
  <c r="D272" i="1" a="1"/>
  <c r="D272" i="1" s="1"/>
  <c r="J272" i="1" s="1" a="1"/>
  <c r="J272" i="1" s="1"/>
  <c r="D290" i="1" a="1"/>
  <c r="D290" i="1" s="1"/>
  <c r="J290" i="1" s="1" a="1"/>
  <c r="J290" i="1" s="1"/>
  <c r="D96" i="1" a="1"/>
  <c r="D96" i="1" s="1"/>
  <c r="J96" i="1" s="1" a="1"/>
  <c r="J96" i="1" s="1"/>
  <c r="D347" i="1" a="1"/>
  <c r="D347" i="1" s="1"/>
  <c r="J347" i="1" s="1" a="1"/>
  <c r="J347" i="1" s="1"/>
  <c r="D231" i="1" a="1"/>
  <c r="D231" i="1" s="1"/>
  <c r="J231" i="1" s="1" a="1"/>
  <c r="J231" i="1" s="1"/>
  <c r="D136" i="1" a="1"/>
  <c r="D136" i="1" s="1"/>
  <c r="J136" i="1" s="1" a="1"/>
  <c r="J136" i="1" s="1"/>
  <c r="D314" i="1" a="1"/>
  <c r="D314" i="1" s="1"/>
  <c r="J314" i="1" s="1" a="1"/>
  <c r="J314" i="1" s="1"/>
  <c r="D238" i="1" a="1"/>
  <c r="D238" i="1" s="1"/>
  <c r="J238" i="1" s="1" a="1"/>
  <c r="J238" i="1" s="1"/>
  <c r="D19" i="1" a="1"/>
  <c r="D19" i="1" s="1"/>
  <c r="J19" i="1" s="1" a="1"/>
  <c r="J19" i="1" s="1"/>
  <c r="D221" i="1" a="1"/>
  <c r="D221" i="1" s="1"/>
  <c r="J221" i="1" s="1" a="1"/>
  <c r="J221" i="1" s="1"/>
  <c r="D129" i="1" a="1"/>
  <c r="D129" i="1" s="1"/>
  <c r="J129" i="1" s="1" a="1"/>
  <c r="J129" i="1" s="1"/>
  <c r="D293" i="1" a="1"/>
  <c r="D293" i="1" s="1"/>
  <c r="J293" i="1" s="1" a="1"/>
  <c r="J293" i="1" s="1"/>
  <c r="D34" i="1" a="1"/>
  <c r="D34" i="1" s="1"/>
  <c r="J34" i="1" s="1" a="1"/>
  <c r="J34" i="1" s="1"/>
  <c r="D63" i="1" a="1"/>
  <c r="D63" i="1" s="1"/>
  <c r="J63" i="1" s="1" a="1"/>
  <c r="J63" i="1" s="1"/>
  <c r="D266" i="1" a="1"/>
  <c r="D266" i="1" s="1"/>
  <c r="J266" i="1" s="1" a="1"/>
  <c r="J266" i="1" s="1"/>
  <c r="D72" i="1" a="1"/>
  <c r="D72" i="1" s="1"/>
  <c r="J72" i="1" s="1" a="1"/>
  <c r="J72" i="1" s="1"/>
  <c r="D360" i="1" a="1"/>
  <c r="D360" i="1" s="1"/>
  <c r="J360" i="1" s="1" a="1"/>
  <c r="J360" i="1" s="1"/>
  <c r="D198" i="1" a="1"/>
  <c r="D198" i="1" s="1"/>
  <c r="J198" i="1" s="1" a="1"/>
  <c r="J198" i="1" s="1"/>
  <c r="D54" i="1" a="1"/>
  <c r="D54" i="1" s="1"/>
  <c r="J54" i="1" s="1" a="1"/>
  <c r="J54" i="1" s="1"/>
  <c r="D248" i="1" a="1"/>
  <c r="D248" i="1" s="1"/>
  <c r="J248" i="1" s="1" a="1"/>
  <c r="J248" i="1" s="1"/>
  <c r="D362" i="1" a="1"/>
  <c r="D362" i="1" s="1"/>
  <c r="J362" i="1" s="1" a="1"/>
  <c r="J362" i="1" s="1"/>
  <c r="D52" i="1" a="1"/>
  <c r="D52" i="1" s="1"/>
  <c r="J52" i="1" s="1" a="1"/>
  <c r="J52" i="1" s="1"/>
  <c r="D337" i="1" a="1"/>
  <c r="D337" i="1" s="1"/>
  <c r="J337" i="1" s="1" a="1"/>
  <c r="J337" i="1" s="1"/>
  <c r="D56" i="1" a="1"/>
  <c r="D56" i="1" s="1"/>
  <c r="J56" i="1" s="1" a="1"/>
  <c r="J56" i="1" s="1"/>
  <c r="D185" i="1" a="1"/>
  <c r="D185" i="1" s="1"/>
  <c r="J185" i="1" s="1" a="1"/>
  <c r="J185" i="1" s="1"/>
  <c r="D119" i="1" a="1"/>
  <c r="D119" i="1" s="1"/>
  <c r="J119" i="1" s="1" a="1"/>
  <c r="J119" i="1" s="1"/>
  <c r="D289" i="1" a="1"/>
  <c r="D289" i="1" s="1"/>
  <c r="J289" i="1" s="1" a="1"/>
  <c r="J289" i="1" s="1"/>
  <c r="D286" i="1" a="1"/>
  <c r="D286" i="1" s="1"/>
  <c r="J286" i="1" s="1" a="1"/>
  <c r="J286" i="1" s="1"/>
  <c r="D104" i="1" a="1"/>
  <c r="D104" i="1" s="1"/>
  <c r="J104" i="1" s="1" a="1"/>
  <c r="J104" i="1" s="1"/>
  <c r="D23" i="1" a="1"/>
  <c r="D23" i="1" s="1"/>
  <c r="J23" i="1" s="1" a="1"/>
  <c r="J23" i="1" s="1"/>
  <c r="D300" i="1" a="1"/>
  <c r="D300" i="1" s="1"/>
  <c r="J300" i="1" s="1" a="1"/>
  <c r="J300" i="1" s="1"/>
  <c r="D333" i="1" a="1"/>
  <c r="D333" i="1" s="1"/>
  <c r="J333" i="1" s="1" a="1"/>
  <c r="J333" i="1" s="1"/>
  <c r="D346" i="1" a="1"/>
  <c r="D346" i="1" s="1"/>
  <c r="J346" i="1" s="1" a="1"/>
  <c r="J346" i="1" s="1"/>
  <c r="D138" i="1" a="1"/>
  <c r="D138" i="1" s="1"/>
  <c r="J138" i="1" s="1" a="1"/>
  <c r="J138" i="1" s="1"/>
  <c r="D253" i="1" a="1"/>
  <c r="D253" i="1" s="1"/>
  <c r="J253" i="1" s="1" a="1"/>
  <c r="J253" i="1" s="1"/>
  <c r="D139" i="1" a="1"/>
  <c r="D139" i="1" s="1"/>
  <c r="J139" i="1" s="1" a="1"/>
  <c r="J139" i="1" s="1"/>
  <c r="D271" i="1" a="1"/>
  <c r="D271" i="1" s="1"/>
  <c r="J271" i="1" s="1" a="1"/>
  <c r="J271" i="1" s="1"/>
  <c r="D280" i="1" a="1"/>
  <c r="D280" i="1" s="1"/>
  <c r="J280" i="1" s="1" a="1"/>
  <c r="J280" i="1" s="1"/>
  <c r="D62" i="1" a="1"/>
  <c r="D62" i="1" s="1"/>
  <c r="J62" i="1" s="1" a="1"/>
  <c r="J62" i="1" s="1"/>
  <c r="D240" i="1" a="1"/>
  <c r="D240" i="1" s="1"/>
  <c r="J240" i="1" s="1" a="1"/>
  <c r="J240" i="1" s="1"/>
  <c r="D43" i="1" a="1"/>
  <c r="D43" i="1" s="1"/>
  <c r="J43" i="1" s="1" a="1"/>
  <c r="J43" i="1" s="1"/>
  <c r="D18" i="1" a="1"/>
  <c r="D18" i="1" s="1"/>
  <c r="J18" i="1" s="1" a="1"/>
  <c r="J18" i="1" s="1"/>
  <c r="D83" i="1" a="1"/>
  <c r="D83" i="1" s="1"/>
  <c r="J83" i="1" s="1" a="1"/>
  <c r="J83" i="1" s="1"/>
  <c r="D351" i="1" a="1"/>
  <c r="D351" i="1" s="1"/>
  <c r="J351" i="1" s="1" a="1"/>
  <c r="J351" i="1" s="1"/>
  <c r="D123" i="1" a="1"/>
  <c r="D123" i="1" s="1"/>
  <c r="J123" i="1" s="1" a="1"/>
  <c r="J123" i="1" s="1"/>
  <c r="D11" i="1" a="1"/>
  <c r="D11" i="1" s="1"/>
  <c r="J11" i="1" s="1" a="1"/>
  <c r="J11" i="1" s="1"/>
  <c r="D349" i="1" a="1"/>
  <c r="D349" i="1" s="1"/>
  <c r="J349" i="1" s="1" a="1"/>
  <c r="J349" i="1" s="1"/>
  <c r="D356" i="1" a="1"/>
  <c r="D356" i="1" s="1"/>
  <c r="J356" i="1" s="1" a="1"/>
  <c r="J356" i="1" s="1"/>
  <c r="D354" i="1" a="1"/>
  <c r="D354" i="1" s="1"/>
  <c r="J354" i="1" s="1" a="1"/>
  <c r="J354" i="1" s="1"/>
  <c r="D92" i="1" a="1"/>
  <c r="D92" i="1" s="1"/>
  <c r="J92" i="1" s="1" a="1"/>
  <c r="J92" i="1" s="1"/>
  <c r="D84" i="1" a="1"/>
  <c r="D84" i="1" s="1"/>
  <c r="J84" i="1" s="1" a="1"/>
  <c r="J84" i="1" s="1"/>
  <c r="D339" i="1" a="1"/>
  <c r="D339" i="1" s="1"/>
  <c r="J339" i="1" s="1" a="1"/>
  <c r="J339" i="1" s="1"/>
  <c r="D277" i="1" a="1"/>
  <c r="D277" i="1" s="1"/>
  <c r="J277" i="1" s="1" a="1"/>
  <c r="J277" i="1" s="1"/>
  <c r="D26" i="1" a="1"/>
  <c r="D26" i="1" s="1"/>
  <c r="J26" i="1" s="1" a="1"/>
  <c r="J26" i="1" s="1"/>
  <c r="D27" i="1" a="1"/>
  <c r="D27" i="1" s="1"/>
  <c r="J27" i="1" s="1" a="1"/>
  <c r="J27" i="1" s="1"/>
  <c r="D158" i="1" a="1"/>
  <c r="D158" i="1" s="1"/>
  <c r="J158" i="1" s="1" a="1"/>
  <c r="J158" i="1" s="1"/>
  <c r="D41" i="1" a="1"/>
  <c r="D41" i="1" s="1"/>
  <c r="J41" i="1" s="1" a="1"/>
  <c r="J41" i="1" s="1"/>
  <c r="D29" i="1" a="1"/>
  <c r="D29" i="1" s="1"/>
  <c r="J29" i="1" s="1" a="1"/>
  <c r="J29" i="1" s="1"/>
  <c r="D141" i="1" a="1"/>
  <c r="D141" i="1" s="1"/>
  <c r="J141" i="1" s="1" a="1"/>
  <c r="J141" i="1" s="1"/>
  <c r="D236" i="1" a="1"/>
  <c r="D236" i="1" s="1"/>
  <c r="J236" i="1" s="1" a="1"/>
  <c r="J236" i="1" s="1"/>
  <c r="D183" i="1" a="1"/>
  <c r="D183" i="1" s="1"/>
  <c r="J183" i="1" s="1" a="1"/>
  <c r="J183" i="1" s="1"/>
  <c r="D201" i="1" a="1"/>
  <c r="D201" i="1" s="1"/>
  <c r="J201" i="1" s="1" a="1"/>
  <c r="J201" i="1" s="1"/>
  <c r="D149" i="1" a="1"/>
  <c r="D149" i="1" s="1"/>
  <c r="J149" i="1" s="1" a="1"/>
  <c r="J149" i="1" s="1"/>
  <c r="D195" i="1" a="1"/>
  <c r="D195" i="1" s="1"/>
  <c r="J195" i="1" s="1" a="1"/>
  <c r="J195" i="1" s="1"/>
  <c r="D81" i="1" a="1"/>
  <c r="D81" i="1" s="1"/>
  <c r="J81" i="1" s="1" a="1"/>
  <c r="J81" i="1" s="1"/>
  <c r="D319" i="1" a="1"/>
  <c r="D319" i="1" s="1"/>
  <c r="J319" i="1" s="1" a="1"/>
  <c r="J319" i="1" s="1"/>
  <c r="D359" i="1" a="1"/>
  <c r="D359" i="1" s="1"/>
  <c r="J359" i="1" s="1" a="1"/>
  <c r="J359" i="1" s="1"/>
  <c r="D169" i="1" a="1"/>
  <c r="D169" i="1" s="1"/>
  <c r="J169" i="1" s="1" a="1"/>
  <c r="J169" i="1" s="1"/>
  <c r="D279" i="1" a="1"/>
  <c r="D279" i="1" s="1"/>
  <c r="J279" i="1" s="1" a="1"/>
  <c r="J279" i="1" s="1"/>
  <c r="D32" i="1" a="1"/>
  <c r="D32" i="1" s="1"/>
  <c r="J32" i="1" s="1" a="1"/>
  <c r="J32" i="1" s="1"/>
  <c r="D157" i="1" a="1"/>
  <c r="D157" i="1" s="1"/>
  <c r="J157" i="1" s="1" a="1"/>
  <c r="J157" i="1" s="1"/>
  <c r="D108" i="1" a="1"/>
  <c r="D108" i="1" s="1"/>
  <c r="J108" i="1" s="1" a="1"/>
  <c r="J108" i="1" s="1"/>
  <c r="D278" i="1" a="1"/>
  <c r="D278" i="1" s="1"/>
  <c r="J278" i="1" s="1" a="1"/>
  <c r="J278" i="1" s="1"/>
  <c r="D71" i="1" a="1"/>
  <c r="D71" i="1" s="1"/>
  <c r="J71" i="1" s="1" a="1"/>
  <c r="J71" i="1" s="1"/>
  <c r="D161" i="1" a="1"/>
  <c r="D161" i="1" s="1"/>
  <c r="J161" i="1" s="1" a="1"/>
  <c r="J161" i="1" s="1"/>
  <c r="D281" i="1" a="1"/>
  <c r="D281" i="1" s="1"/>
  <c r="J281" i="1" s="1" a="1"/>
  <c r="J281" i="1" s="1"/>
  <c r="D82" i="1" a="1"/>
  <c r="D82" i="1" s="1"/>
  <c r="J82" i="1" s="1" a="1"/>
  <c r="J82" i="1" s="1"/>
  <c r="D225" i="1" a="1"/>
  <c r="D225" i="1" s="1"/>
  <c r="J225" i="1" s="1" a="1"/>
  <c r="J225" i="1" s="1"/>
  <c r="D44" i="1" a="1"/>
  <c r="D44" i="1" s="1"/>
  <c r="J44" i="1" s="1" a="1"/>
  <c r="J44" i="1" s="1"/>
  <c r="D303" i="1" a="1"/>
  <c r="D303" i="1" s="1"/>
  <c r="J303" i="1" s="1" a="1"/>
  <c r="J303" i="1" s="1"/>
  <c r="D12" i="1" a="1"/>
  <c r="D12" i="1" s="1"/>
  <c r="J12" i="1" s="1" a="1"/>
  <c r="J12" i="1" s="1"/>
  <c r="D180" i="1" a="1"/>
  <c r="D180" i="1" s="1"/>
  <c r="J180" i="1" s="1" a="1"/>
  <c r="J180" i="1" s="1"/>
  <c r="D118" i="1" a="1"/>
  <c r="D118" i="1" s="1"/>
  <c r="J118" i="1" s="1" a="1"/>
  <c r="J118" i="1" s="1"/>
  <c r="D285" i="1" a="1"/>
  <c r="D285" i="1" s="1"/>
  <c r="J285" i="1" s="1" a="1"/>
  <c r="J285" i="1" s="1"/>
  <c r="D302" i="1" a="1"/>
  <c r="D302" i="1" s="1"/>
  <c r="J302" i="1" s="1" a="1"/>
  <c r="J302" i="1" s="1"/>
  <c r="D363" i="1" a="1"/>
  <c r="D363" i="1" s="1"/>
  <c r="J363" i="1" s="1" a="1"/>
  <c r="J363" i="1" s="1"/>
  <c r="D209" i="1" a="1"/>
  <c r="D209" i="1" s="1"/>
  <c r="J209" i="1" s="1" a="1"/>
  <c r="J209" i="1" s="1"/>
  <c r="D146" i="1" a="1"/>
  <c r="D146" i="1" s="1"/>
  <c r="J146" i="1" s="1" a="1"/>
  <c r="J146" i="1" s="1"/>
  <c r="D75" i="1" a="1"/>
  <c r="D75" i="1" s="1"/>
  <c r="J75" i="1" s="1" a="1"/>
  <c r="J75" i="1" s="1"/>
  <c r="D254" i="1" a="1"/>
  <c r="D254" i="1" s="1"/>
  <c r="J254" i="1" s="1" a="1"/>
  <c r="J254" i="1" s="1"/>
  <c r="D307" i="1" a="1"/>
  <c r="D307" i="1" s="1"/>
  <c r="J307" i="1" s="1" a="1"/>
  <c r="J307" i="1" s="1"/>
  <c r="D244" i="1" a="1"/>
  <c r="D244" i="1" s="1"/>
  <c r="J244" i="1" s="1" a="1"/>
  <c r="J244" i="1" s="1"/>
  <c r="D78" i="1" a="1"/>
  <c r="D78" i="1" s="1"/>
  <c r="J78" i="1" s="1" a="1"/>
  <c r="J78" i="1" s="1"/>
  <c r="D7" i="1" a="1"/>
  <c r="D7" i="1" s="1"/>
  <c r="J7" i="1" s="1" a="1"/>
  <c r="J7" i="1" s="1"/>
  <c r="D110" i="1" a="1"/>
  <c r="D110" i="1" s="1"/>
  <c r="J110" i="1" s="1" a="1"/>
  <c r="J110" i="1" s="1"/>
  <c r="D230" i="1" a="1"/>
  <c r="D230" i="1" s="1"/>
  <c r="J230" i="1" s="1" a="1"/>
  <c r="J230" i="1" s="1"/>
  <c r="D134" i="1" a="1"/>
  <c r="D134" i="1" s="1"/>
  <c r="J134" i="1" s="1" a="1"/>
  <c r="J134" i="1" s="1"/>
</calcChain>
</file>

<file path=xl/sharedStrings.xml><?xml version="1.0" encoding="utf-8"?>
<sst xmlns="http://schemas.openxmlformats.org/spreadsheetml/2006/main" count="44" uniqueCount="33">
  <si>
    <t>Fajr</t>
  </si>
  <si>
    <t>Iqama</t>
  </si>
  <si>
    <t>Sunrise</t>
  </si>
  <si>
    <t>Dhuhr</t>
  </si>
  <si>
    <t>Asr</t>
  </si>
  <si>
    <t>Maghrib</t>
  </si>
  <si>
    <t>Isha</t>
  </si>
  <si>
    <t>Iqama2</t>
  </si>
  <si>
    <t>Iqama3</t>
  </si>
  <si>
    <t>Iqama5</t>
  </si>
  <si>
    <t>Iqama6</t>
  </si>
  <si>
    <t>DST</t>
  </si>
  <si>
    <t>Weekday</t>
  </si>
  <si>
    <t>Day</t>
  </si>
  <si>
    <t>WD</t>
  </si>
  <si>
    <t>DST Fajr Adj</t>
  </si>
  <si>
    <t>DST Isha Adj</t>
  </si>
  <si>
    <t>MAPS Prayer Times</t>
  </si>
  <si>
    <t xml:space="preserve">www.mapsredmond.org </t>
  </si>
  <si>
    <t>fajrBegin</t>
  </si>
  <si>
    <t>fajr</t>
  </si>
  <si>
    <t>shuruq</t>
  </si>
  <si>
    <t>dhuhrBegin</t>
  </si>
  <si>
    <t>dhuhr</t>
  </si>
  <si>
    <t>asrBegin</t>
  </si>
  <si>
    <t>asr</t>
  </si>
  <si>
    <t>maghribBegin</t>
  </si>
  <si>
    <t>maghrib</t>
  </si>
  <si>
    <t>ishaBegin</t>
  </si>
  <si>
    <t>isha</t>
  </si>
  <si>
    <t>date</t>
  </si>
  <si>
    <t>month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</si>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</sst>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mm/dd/yyyy\ \(ddd\)"/>
    <numFmt numFmtId="165" formatCode="ddd"/>
    <numFmt numFmtId="166" formatCode="mm/dd/yy"/>
    <numFmt numFmtId="167" formatCode="&quot;Week&quot;"/>
    <numFmt numFmtId="168" formatCode="mmmm\ yyyy"/>
    <numFmt numFmtId="169" formatCode="[$-F400]h:mm:ss\ AM/PM"/>
    <numFmt numFmtId="170" formatCode="[$-409]h:mm\ AM/PM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4"/>
      <color rgb="FF00206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14" fontId="0" fillId="0" borderId="0" xfId="0" applyNumberFormat="1"/>
    <xf numFmtId="21" fontId="0" fillId="0" borderId="0" xfId="0" applyNumberFormat="1"/>
    <xf numFmtId="18" fontId="0" fillId="0" borderId="0" xfId="0" applyNumberFormat="1"/>
    <xf numFmtId="0" fontId="0" fillId="0" borderId="0" xfId="0"/>
    <xf numFmtId="18" fontId="1" fillId="0" borderId="0" xfId="0" applyNumberFormat="1" applyFont="1"/>
    <xf numFmtId="164" fontId="1" fillId="3" borderId="0" xfId="0" applyNumberFormat="1" applyFont="1" applyFill="1" applyAlignment="1">
      <alignment horizontal="center"/>
    </xf>
    <xf numFmtId="167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8" fontId="2" fillId="2" borderId="1" xfId="0" applyNumberFormat="1" applyFont="1" applyFill="1" applyBorder="1" applyAlignment="1">
      <alignment horizontal="center" vertical="center"/>
    </xf>
    <xf numFmtId="18" fontId="2" fillId="2" borderId="2" xfId="0" applyNumberFormat="1" applyFont="1" applyFill="1" applyBorder="1" applyAlignment="1">
      <alignment horizontal="center" vertical="center"/>
    </xf>
    <xf numFmtId="18" fontId="2" fillId="2" borderId="3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8" fontId="0" fillId="0" borderId="0" xfId="0" applyNumberFormat="1" applyAlignment="1">
      <alignment vertical="center"/>
    </xf>
    <xf numFmtId="165" fontId="1" fillId="3" borderId="5" xfId="0" applyNumberFormat="1" applyFont="1" applyFill="1" applyBorder="1" applyAlignment="1">
      <alignment horizontal="center" vertical="center"/>
    </xf>
    <xf numFmtId="18" fontId="0" fillId="0" borderId="4" xfId="0" applyNumberFormat="1" applyFont="1" applyBorder="1" applyAlignment="1">
      <alignment vertical="center"/>
    </xf>
    <xf numFmtId="18" fontId="1" fillId="0" borderId="4" xfId="0" applyNumberFormat="1" applyFont="1" applyBorder="1" applyAlignment="1">
      <alignment vertical="center"/>
    </xf>
    <xf numFmtId="166" fontId="1" fillId="3" borderId="5" xfId="0" applyNumberFormat="1" applyFont="1" applyFill="1" applyBorder="1" applyAlignment="1">
      <alignment horizontal="center" vertical="center"/>
    </xf>
    <xf numFmtId="18" fontId="1" fillId="0" borderId="6" xfId="0" applyNumberFormat="1" applyFont="1" applyBorder="1" applyAlignment="1">
      <alignment vertical="center"/>
    </xf>
    <xf numFmtId="169" fontId="0" fillId="0" borderId="0" xfId="0" applyNumberFormat="1" applyAlignment="1">
      <alignment vertical="center"/>
    </xf>
    <xf numFmtId="18" fontId="6" fillId="0" borderId="0" xfId="1" applyNumberFormat="1" applyFont="1"/>
    <xf numFmtId="165" fontId="1" fillId="4" borderId="5" xfId="0" applyNumberFormat="1" applyFont="1" applyFill="1" applyBorder="1" applyAlignment="1">
      <alignment horizontal="center" vertical="center"/>
    </xf>
    <xf numFmtId="166" fontId="1" fillId="4" borderId="5" xfId="0" applyNumberFormat="1" applyFont="1" applyFill="1" applyBorder="1" applyAlignment="1">
      <alignment horizontal="center" vertical="center"/>
    </xf>
    <xf numFmtId="170" fontId="0" fillId="0" borderId="0" xfId="0" applyNumberForma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8" fontId="3" fillId="0" borderId="0" xfId="0" applyNumberFormat="1" applyFont="1" applyAlignment="1">
      <alignment horizontal="center"/>
    </xf>
    <xf numFmtId="168" fontId="1" fillId="0" borderId="0" xfId="0" applyNumberFormat="1" applyFont="1" applyAlignment="1">
      <alignment horizontal="center"/>
    </xf>
    <xf numFmtId="166" fontId="1" fillId="3" borderId="0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4" tint="0.79998168889431442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19050</xdr:colOff>
      <xdr:row>0</xdr:row>
      <xdr:rowOff>66675</xdr:rowOff>
    </xdr:from>
    <xdr:to>
      <xdr:col>9</xdr:col>
      <xdr:colOff>333375</xdr:colOff>
      <xdr:row>2</xdr:row>
      <xdr:rowOff>0</xdr:rowOff>
    </xdr:to>
    <xdr:pic>
      <xdr:nvPicPr>
        <xdr:cNvPr id="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66675"/>
          <a:ext cx="19050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apsredmond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369"/>
  <sheetViews>
    <sheetView topLeftCell="F1" zoomScaleNormal="100" workbookViewId="0">
      <pane xSplit="2" ySplit="4" topLeftCell="H5" activePane="bottomRight" state="frozen"/>
      <selection activeCell="F1" sqref="F1"/>
      <selection pane="topRight" activeCell="H1" sqref="H1"/>
      <selection pane="bottomLeft" activeCell="F5" sqref="F5"/>
      <selection pane="bottomRight" activeCell="G5" sqref="G5"/>
    </sheetView>
  </sheetViews>
  <sheetFormatPr defaultRowHeight="15" x14ac:dyDescent="0.25"/>
  <cols>
    <col min="1" max="1" width="7.5703125" hidden="1" customWidth="1"/>
    <col min="2" max="3" width="5.28515625" hidden="1" customWidth="1"/>
    <col min="4" max="5" width="5.28515625" style="4" hidden="1" customWidth="1"/>
    <col min="6" max="6" width="5.7109375" style="6" customWidth="1"/>
    <col min="7" max="7" width="10.140625" style="6" customWidth="1"/>
    <col min="8" max="8" width="8" style="3" bestFit="1" customWidth="1"/>
    <col min="9" max="9" width="8.7109375" style="3" hidden="1" customWidth="1"/>
    <col min="10" max="10" width="8.5703125" style="5" customWidth="1"/>
    <col min="11" max="11" width="8" style="3" bestFit="1" customWidth="1"/>
    <col min="12" max="12" width="9" style="3" bestFit="1" customWidth="1"/>
    <col min="13" max="13" width="9.7109375" style="3" hidden="1" customWidth="1"/>
    <col min="14" max="14" width="9.42578125" style="5" customWidth="1"/>
    <col min="15" max="15" width="7.85546875" style="3" bestFit="1" customWidth="1"/>
    <col min="16" max="16" width="9.7109375" style="3" hidden="1" customWidth="1"/>
    <col min="17" max="17" width="8" style="5" bestFit="1" customWidth="1"/>
    <col min="18" max="18" width="8.42578125" style="3" bestFit="1" customWidth="1"/>
    <col min="19" max="19" width="9.7109375" style="3" hidden="1" customWidth="1"/>
    <col min="20" max="20" width="8" style="5" bestFit="1" customWidth="1"/>
    <col min="21" max="21" width="8.85546875" style="3" bestFit="1" customWidth="1"/>
    <col min="22" max="22" width="9.7109375" style="3" hidden="1" customWidth="1"/>
    <col min="23" max="23" width="9" style="5" bestFit="1" customWidth="1"/>
    <col min="24" max="24" width="9.85546875" customWidth="1"/>
  </cols>
  <sheetData>
    <row r="1" spans="1:23" s="4" customFormat="1" ht="21" x14ac:dyDescent="0.35">
      <c r="F1" s="24" t="s">
        <v>17</v>
      </c>
      <c r="G1" s="24"/>
      <c r="H1" s="24"/>
      <c r="I1" s="25"/>
      <c r="J1" s="24"/>
      <c r="K1" s="24"/>
      <c r="L1" s="24"/>
      <c r="M1" s="25"/>
      <c r="N1" s="24"/>
      <c r="O1" s="24"/>
      <c r="P1" s="25"/>
      <c r="Q1" s="24"/>
      <c r="R1" s="24"/>
      <c r="S1" s="25"/>
      <c r="T1" s="24"/>
      <c r="U1" s="24"/>
      <c r="V1" s="25"/>
      <c r="W1" s="24"/>
    </row>
    <row r="2" spans="1:23" s="4" customFormat="1" ht="18.75" x14ac:dyDescent="0.3">
      <c r="F2" s="26" t="str">
        <f>IF(MONTH(SUBTOTAL(4,$G$4:$G$370))=MONTH(SUBTOTAL(5,$G$4:$G$370)), SUBTOTAL(4,$G$4:$G$370), "Full Year")</f>
        <v>Full Year</v>
      </c>
      <c r="G2" s="26"/>
      <c r="H2" s="26"/>
      <c r="I2" s="27"/>
      <c r="J2" s="26"/>
      <c r="K2" s="26"/>
      <c r="L2" s="26"/>
      <c r="M2" s="27"/>
      <c r="N2" s="26"/>
      <c r="O2" s="26"/>
      <c r="P2" s="27"/>
      <c r="Q2" s="26"/>
      <c r="R2" s="26"/>
      <c r="S2" s="27"/>
      <c r="T2" s="26"/>
      <c r="U2" s="26"/>
      <c r="V2" s="27"/>
      <c r="W2" s="26"/>
    </row>
    <row r="3" spans="1:23" s="4" customFormat="1" ht="18.75" x14ac:dyDescent="0.3">
      <c r="I3" s="3"/>
      <c r="J3" s="5"/>
      <c r="K3" s="3"/>
      <c r="L3" s="20" t="s">
        <v>18</v>
      </c>
      <c r="M3" s="3"/>
      <c r="N3" s="5"/>
      <c r="O3" s="3"/>
      <c r="P3" s="3"/>
      <c r="Q3" s="5"/>
      <c r="R3" s="3"/>
      <c r="S3" s="3"/>
      <c r="T3" s="5"/>
      <c r="U3" s="3"/>
      <c r="V3" s="3"/>
      <c r="W3" s="5"/>
    </row>
    <row r="4" spans="1:23" s="12" customFormat="1" ht="21" customHeight="1" x14ac:dyDescent="0.25">
      <c r="A4" s="7">
        <v>0</v>
      </c>
      <c r="B4" s="8" t="s">
        <v>12</v>
      </c>
      <c r="C4" s="8" t="s">
        <v>11</v>
      </c>
      <c r="D4" s="8" t="s">
        <v>15</v>
      </c>
      <c r="E4" s="8" t="s">
        <v>16</v>
      </c>
      <c r="F4" s="9" t="s">
        <v>14</v>
      </c>
      <c r="G4" s="10" t="s">
        <v>13</v>
      </c>
      <c r="H4" s="10" t="s">
        <v>0</v>
      </c>
      <c r="I4" s="10" t="s">
        <v>1</v>
      </c>
      <c r="J4" s="10" t="s">
        <v>1</v>
      </c>
      <c r="K4" s="10" t="s">
        <v>2</v>
      </c>
      <c r="L4" s="10" t="s">
        <v>3</v>
      </c>
      <c r="M4" s="10" t="s">
        <v>8</v>
      </c>
      <c r="N4" s="10" t="s">
        <v>1</v>
      </c>
      <c r="O4" s="10" t="s">
        <v>4</v>
      </c>
      <c r="P4" s="10" t="s">
        <v>9</v>
      </c>
      <c r="Q4" s="10" t="s">
        <v>1</v>
      </c>
      <c r="R4" s="10" t="s">
        <v>5</v>
      </c>
      <c r="S4" s="10" t="s">
        <v>10</v>
      </c>
      <c r="T4" s="10" t="s">
        <v>1</v>
      </c>
      <c r="U4" s="10" t="s">
        <v>6</v>
      </c>
      <c r="V4" s="10" t="s">
        <v>7</v>
      </c>
      <c r="W4" s="11" t="s">
        <v>1</v>
      </c>
    </row>
    <row r="5" spans="1:23" s="8" customFormat="1" ht="21" customHeight="1" x14ac:dyDescent="0.25">
      <c r="A5" s="8">
        <f>IF(B5=5, A4+1, A4)</f>
        <v>0</v>
      </c>
      <c r="B5" s="8">
        <f>WEEKDAY(Sheet1!$F5)-1</f>
        <v>4</v>
      </c>
      <c r="C5" s="8">
        <v>0</v>
      </c>
      <c r="D5" s="8">
        <f t="array" ref="D5">IF(AND(SUM(IF($A$5:$A$369=A5,$C$5:$C$369)) &gt; 0, SUM(IF($A$5:$A$369=A5,$C$5:$C$369)) &lt; 7), C5, 0)</f>
        <v>0</v>
      </c>
      <c r="E5" s="8">
        <f t="array" ref="E5">IF(AND(SUM(IF($A$5:$A$369=A5,$C$5:$C$369)) &gt; 0, SUM(IF($A$5:$A$369=A5,$C$5:$C$369)) &lt; 7), IF(C5 = 1, 0, 1), 0)</f>
        <v>0</v>
      </c>
      <c r="F5" s="14">
        <v>42005</v>
      </c>
      <c r="G5" s="17">
        <v>42005</v>
      </c>
      <c r="H5" s="15">
        <v>0.26666666666666666</v>
      </c>
      <c r="I5" s="15">
        <v>0.28125</v>
      </c>
      <c r="J5" s="16">
        <f t="array" ref="J5">MIN(TIME(6, 45, 0), FLOOR(MIN(IF($A$5:$A$369 = A5,$K$5:$K$369))-TIME(0,45,0), TIME(0,15,0))+D5/24)</f>
        <v>0.28125</v>
      </c>
      <c r="K5" s="15">
        <v>0.33124999999999999</v>
      </c>
      <c r="L5" s="15">
        <v>0.50972222222222219</v>
      </c>
      <c r="M5" s="15">
        <v>0.52083333333333337</v>
      </c>
      <c r="N5" s="16">
        <f t="shared" ref="N5:N68" si="0">IF(C5=0,TIME(12,30,0),TIME(13,30,0))</f>
        <v>0.52083333333333337</v>
      </c>
      <c r="O5" s="15">
        <v>0.59166666666666667</v>
      </c>
      <c r="P5" s="15">
        <v>0.11458333333333333</v>
      </c>
      <c r="Q5" s="16">
        <f t="array" ref="Q5">FLOOR(MAX(MIN(IF($A$5:$A$369 = A5,$O$5:$O$369))+TIME(0,45,0), TIME(15,0,0)), TIME(0,15,0))</f>
        <v>0.625</v>
      </c>
      <c r="R5" s="15">
        <v>0.68680555555555556</v>
      </c>
      <c r="S5" s="15">
        <v>0.19097222222222221</v>
      </c>
      <c r="T5" s="16">
        <f>CEILING(Sheet1!$R5+TIME(0,5,0), TIME(0,5,0))</f>
        <v>0.69097222222222221</v>
      </c>
      <c r="U5" s="15">
        <v>0.75208333333333333</v>
      </c>
      <c r="V5" s="15">
        <v>0.82291666666666663</v>
      </c>
      <c r="W5" s="18">
        <f t="array" ref="W5">MAX(CEILING(MAX(IF($A$5:$A$369=A5,$U$5:$U$369)),TIME(0,15,0))-E5/24,TIME(19,45,0))</f>
        <v>0.82291666666666663</v>
      </c>
    </row>
    <row r="6" spans="1:23" s="8" customFormat="1" ht="21" customHeight="1" x14ac:dyDescent="0.25">
      <c r="A6" s="8">
        <f t="shared" ref="A6:A69" si="1">IF(B6=5, A5+1, A5)</f>
        <v>1</v>
      </c>
      <c r="B6" s="8">
        <f>WEEKDAY(Sheet1!$F6)-1</f>
        <v>5</v>
      </c>
      <c r="C6" s="8">
        <f>IF(ABS(Sheet1!$H6-H5) &lt; TIME(0, 45, 0), 0, IF(Sheet1!$H6-H5 &lt; TIME(0, 45, 0),-1, IF(Sheet1!$H6-H5 &gt; TIME(0, 45, 0), 1))) + C5</f>
        <v>0</v>
      </c>
      <c r="D6" s="8">
        <f t="array" ref="D6">IF(AND(SUM(IF($A$5:$A$369=A6,$C$5:$C$369)) &gt; 0, SUM(IF($A$5:$A$369=A6,$C$5:$C$369)) &lt; 7), C6, 0)</f>
        <v>0</v>
      </c>
      <c r="E6" s="8">
        <f t="array" ref="E6">IF(AND(SUM(IF($A$5:$A$369=A6,$C$5:$C$369)) &gt; 0, SUM(IF($A$5:$A$369=A6,$C$5:$C$369)) &lt; 7), IF(C6 = 1, 0, 1), 0)</f>
        <v>0</v>
      </c>
      <c r="F6" s="14">
        <v>42006</v>
      </c>
      <c r="G6" s="17">
        <v>42006</v>
      </c>
      <c r="H6" s="15">
        <v>0.26666666666666666</v>
      </c>
      <c r="I6" s="15">
        <v>0.28125</v>
      </c>
      <c r="J6" s="16">
        <f t="array" ref="J6">MIN(TIME(6, 45, 0), FLOOR(MIN(IF($A$5:$A$369 = A6,$K$5:$K$369))-TIME(0,45,0), TIME(0,15,0))+D6/24)</f>
        <v>0.28125</v>
      </c>
      <c r="K6" s="15">
        <v>0.33124999999999999</v>
      </c>
      <c r="L6" s="15">
        <v>0.50972222222222219</v>
      </c>
      <c r="M6" s="15">
        <v>0.52083333333333337</v>
      </c>
      <c r="N6" s="16">
        <f t="shared" si="0"/>
        <v>0.52083333333333337</v>
      </c>
      <c r="O6" s="15">
        <v>0.59236111111111112</v>
      </c>
      <c r="P6" s="15">
        <v>0.11458333333333333</v>
      </c>
      <c r="Q6" s="16">
        <f t="array" ref="Q6">FLOOR(MAX(MIN(IF($A$5:$A$369 = A6,$O$5:$O$369))+TIME(0,45,0), TIME(15,0,0)), TIME(0,15,0))</f>
        <v>0.625</v>
      </c>
      <c r="R6" s="15">
        <v>0.6875</v>
      </c>
      <c r="S6" s="15">
        <v>0.19097222222222221</v>
      </c>
      <c r="T6" s="16">
        <f>CEILING(Sheet1!$R6+TIME(0,5,0), TIME(0,5,0))</f>
        <v>0.69097222222222221</v>
      </c>
      <c r="U6" s="15">
        <v>0.75277777777777777</v>
      </c>
      <c r="V6" s="15">
        <v>0.82291666666666663</v>
      </c>
      <c r="W6" s="18">
        <f t="array" ref="W6">MAX(CEILING(MAX(IF($A$5:$A$369=A6,$U$5:$U$369)),TIME(0,15,0))-E6/24,TIME(19,45,0))</f>
        <v>0.82291666666666663</v>
      </c>
    </row>
    <row r="7" spans="1:23" s="8" customFormat="1" ht="21" customHeight="1" x14ac:dyDescent="0.25">
      <c r="A7" s="8">
        <f t="shared" si="1"/>
        <v>1</v>
      </c>
      <c r="B7" s="8">
        <f>WEEKDAY(Sheet1!$F7)-1</f>
        <v>6</v>
      </c>
      <c r="C7" s="8">
        <f>IF(ABS(Sheet1!$H7-H6) &lt; TIME(0, 45, 0), 0, IF(Sheet1!$H7-H6 &lt; TIME(0, 45, 0),-1, IF(Sheet1!$H7-H6 &gt; TIME(0, 45, 0), 1))) + C6</f>
        <v>0</v>
      </c>
      <c r="D7" s="8">
        <f t="array" ref="D7">IF(AND(SUM(IF($A$5:$A$369=A7,$C$5:$C$369)) &gt; 0, SUM(IF($A$5:$A$369=A7,$C$5:$C$369)) &lt; 7), C7, 0)</f>
        <v>0</v>
      </c>
      <c r="E7" s="8">
        <f t="array" ref="E7">IF(AND(SUM(IF($A$5:$A$369=A7,$C$5:$C$369)) &gt; 0, SUM(IF($A$5:$A$369=A7,$C$5:$C$369)) &lt; 7), IF(C7 = 1, 0, 1), 0)</f>
        <v>0</v>
      </c>
      <c r="F7" s="14">
        <v>42007</v>
      </c>
      <c r="G7" s="17">
        <v>42007</v>
      </c>
      <c r="H7" s="15">
        <v>0.26666666666666666</v>
      </c>
      <c r="I7" s="15">
        <v>0.28125</v>
      </c>
      <c r="J7" s="16">
        <f t="array" ref="J7">MIN(TIME(6, 45, 0), FLOOR(MIN(IF($A$5:$A$369 = A7,$K$5:$K$369))-TIME(0,45,0), TIME(0,15,0))+D7/24)</f>
        <v>0.28125</v>
      </c>
      <c r="K7" s="15">
        <v>0.33124999999999999</v>
      </c>
      <c r="L7" s="15">
        <v>0.51041666666666663</v>
      </c>
      <c r="M7" s="15">
        <v>0.52083333333333337</v>
      </c>
      <c r="N7" s="16">
        <f t="shared" si="0"/>
        <v>0.52083333333333337</v>
      </c>
      <c r="O7" s="15">
        <v>0.59305555555555556</v>
      </c>
      <c r="P7" s="15">
        <v>0.11458333333333333</v>
      </c>
      <c r="Q7" s="16">
        <f t="array" ref="Q7">FLOOR(MAX(MIN(IF($A$5:$A$369 = A7,$O$5:$O$369))+TIME(0,45,0), TIME(15,0,0)), TIME(0,15,0))</f>
        <v>0.625</v>
      </c>
      <c r="R7" s="15">
        <v>0.68819444444444444</v>
      </c>
      <c r="S7" s="15">
        <v>0.19444444444444445</v>
      </c>
      <c r="T7" s="16">
        <f>CEILING(Sheet1!$R7+TIME(0,5,0), TIME(0,5,0))</f>
        <v>0.69444444444444442</v>
      </c>
      <c r="U7" s="15">
        <v>0.75347222222222221</v>
      </c>
      <c r="V7" s="15">
        <v>0.82291666666666663</v>
      </c>
      <c r="W7" s="18">
        <f t="array" ref="W7">MAX(CEILING(MAX(IF($A$5:$A$369=A7,$U$5:$U$369)),TIME(0,15,0))-E7/24,TIME(19,45,0))</f>
        <v>0.82291666666666663</v>
      </c>
    </row>
    <row r="8" spans="1:23" s="8" customFormat="1" ht="21" customHeight="1" x14ac:dyDescent="0.25">
      <c r="A8" s="8">
        <f t="shared" si="1"/>
        <v>1</v>
      </c>
      <c r="B8" s="8">
        <f>WEEKDAY(Sheet1!$F8)-1</f>
        <v>0</v>
      </c>
      <c r="C8" s="8">
        <f>IF(ABS(Sheet1!$H8-H7) &lt; TIME(0, 45, 0), 0, IF(Sheet1!$H8-H7 &lt; TIME(0, 45, 0),-1, IF(Sheet1!$H8-H7 &gt; TIME(0, 45, 0), 1))) + C7</f>
        <v>0</v>
      </c>
      <c r="D8" s="8">
        <f t="array" ref="D8">IF(AND(SUM(IF($A$5:$A$369=A8,$C$5:$C$369)) &gt; 0, SUM(IF($A$5:$A$369=A8,$C$5:$C$369)) &lt; 7), C8, 0)</f>
        <v>0</v>
      </c>
      <c r="E8" s="8">
        <f t="array" ref="E8">IF(AND(SUM(IF($A$5:$A$369=A8,$C$5:$C$369)) &gt; 0, SUM(IF($A$5:$A$369=A8,$C$5:$C$369)) &lt; 7), IF(C8 = 1, 0, 1), 0)</f>
        <v>0</v>
      </c>
      <c r="F8" s="14">
        <v>42008</v>
      </c>
      <c r="G8" s="17">
        <v>42008</v>
      </c>
      <c r="H8" s="15">
        <v>0.26666666666666666</v>
      </c>
      <c r="I8" s="15">
        <v>0.28125</v>
      </c>
      <c r="J8" s="16">
        <f t="array" ref="J8">MIN(TIME(6, 45, 0), FLOOR(MIN(IF($A$5:$A$369 = A8,$K$5:$K$369))-TIME(0,45,0), TIME(0,15,0))+D8/24)</f>
        <v>0.28125</v>
      </c>
      <c r="K8" s="15">
        <v>0.33124999999999999</v>
      </c>
      <c r="L8" s="15">
        <v>0.51041666666666663</v>
      </c>
      <c r="M8" s="15">
        <v>0.52083333333333337</v>
      </c>
      <c r="N8" s="16">
        <f t="shared" si="0"/>
        <v>0.52083333333333337</v>
      </c>
      <c r="O8" s="15">
        <v>0.59375</v>
      </c>
      <c r="P8" s="15">
        <v>0.11458333333333333</v>
      </c>
      <c r="Q8" s="16">
        <f t="array" ref="Q8">FLOOR(MAX(MIN(IF($A$5:$A$369 = A8,$O$5:$O$369))+TIME(0,45,0), TIME(15,0,0)), TIME(0,15,0))</f>
        <v>0.625</v>
      </c>
      <c r="R8" s="15">
        <v>0.68888888888888899</v>
      </c>
      <c r="S8" s="15">
        <v>0.19444444444444445</v>
      </c>
      <c r="T8" s="16">
        <f>CEILING(Sheet1!$R8+TIME(0,5,0), TIME(0,5,0))</f>
        <v>0.69444444444444442</v>
      </c>
      <c r="U8" s="15">
        <v>0.75416666666666676</v>
      </c>
      <c r="V8" s="15">
        <v>0.82291666666666663</v>
      </c>
      <c r="W8" s="18">
        <f t="array" ref="W8">MAX(CEILING(MAX(IF($A$5:$A$369=A8,$U$5:$U$369)),TIME(0,15,0))-E8/24,TIME(19,45,0))</f>
        <v>0.82291666666666663</v>
      </c>
    </row>
    <row r="9" spans="1:23" s="8" customFormat="1" ht="21" customHeight="1" x14ac:dyDescent="0.25">
      <c r="A9" s="8">
        <f t="shared" si="1"/>
        <v>1</v>
      </c>
      <c r="B9" s="8">
        <f>WEEKDAY(Sheet1!$F9)-1</f>
        <v>1</v>
      </c>
      <c r="C9" s="8">
        <f>IF(ABS(Sheet1!$H9-H8) &lt; TIME(0, 45, 0), 0, IF(Sheet1!$H9-H8 &lt; TIME(0, 45, 0),-1, IF(Sheet1!$H9-H8 &gt; TIME(0, 45, 0), 1))) + C8</f>
        <v>0</v>
      </c>
      <c r="D9" s="8">
        <f t="array" ref="D9">IF(AND(SUM(IF($A$5:$A$369=A9,$C$5:$C$369)) &gt; 0, SUM(IF($A$5:$A$369=A9,$C$5:$C$369)) &lt; 7), C9, 0)</f>
        <v>0</v>
      </c>
      <c r="E9" s="8">
        <f t="array" ref="E9">IF(AND(SUM(IF($A$5:$A$369=A9,$C$5:$C$369)) &gt; 0, SUM(IF($A$5:$A$369=A9,$C$5:$C$369)) &lt; 7), IF(C9 = 1, 0, 1), 0)</f>
        <v>0</v>
      </c>
      <c r="F9" s="14">
        <v>42009</v>
      </c>
      <c r="G9" s="17">
        <v>42009</v>
      </c>
      <c r="H9" s="15">
        <v>0.26666666666666666</v>
      </c>
      <c r="I9" s="15">
        <v>0.28125</v>
      </c>
      <c r="J9" s="16">
        <f t="array" ref="J9">MIN(TIME(6, 45, 0), FLOOR(MIN(IF($A$5:$A$369 = A9,$K$5:$K$369))-TIME(0,45,0), TIME(0,15,0))+D9/24)</f>
        <v>0.28125</v>
      </c>
      <c r="K9" s="15">
        <v>0.33124999999999999</v>
      </c>
      <c r="L9" s="15">
        <v>0.51041666666666663</v>
      </c>
      <c r="M9" s="15">
        <v>0.52083333333333337</v>
      </c>
      <c r="N9" s="16">
        <f t="shared" si="0"/>
        <v>0.52083333333333337</v>
      </c>
      <c r="O9" s="15">
        <v>0.59375</v>
      </c>
      <c r="P9" s="15">
        <v>0.11458333333333333</v>
      </c>
      <c r="Q9" s="16">
        <f t="array" ref="Q9">FLOOR(MAX(MIN(IF($A$5:$A$369 = A9,$O$5:$O$369))+TIME(0,45,0), TIME(15,0,0)), TIME(0,15,0))</f>
        <v>0.625</v>
      </c>
      <c r="R9" s="15">
        <v>0.68888888888888899</v>
      </c>
      <c r="S9" s="15">
        <v>0.19444444444444445</v>
      </c>
      <c r="T9" s="16">
        <f>CEILING(Sheet1!$R9+TIME(0,5,0), TIME(0,5,0))</f>
        <v>0.69444444444444442</v>
      </c>
      <c r="U9" s="15">
        <v>0.75416666666666676</v>
      </c>
      <c r="V9" s="15">
        <v>0.82291666666666663</v>
      </c>
      <c r="W9" s="18">
        <f t="array" ref="W9">MAX(CEILING(MAX(IF($A$5:$A$369=A9,$U$5:$U$369)),TIME(0,15,0))-E9/24,TIME(19,45,0))</f>
        <v>0.82291666666666663</v>
      </c>
    </row>
    <row r="10" spans="1:23" s="8" customFormat="1" ht="21" customHeight="1" x14ac:dyDescent="0.25">
      <c r="A10" s="8">
        <f t="shared" si="1"/>
        <v>1</v>
      </c>
      <c r="B10" s="8">
        <f>WEEKDAY(Sheet1!$F10)-1</f>
        <v>2</v>
      </c>
      <c r="C10" s="8">
        <f>IF(ABS(Sheet1!$H10-H9) &lt; TIME(0, 45, 0), 0, IF(Sheet1!$H10-H9 &lt; TIME(0, 45, 0),-1, IF(Sheet1!$H10-H9 &gt; TIME(0, 45, 0), 1))) + C9</f>
        <v>0</v>
      </c>
      <c r="D10" s="8">
        <f t="array" ref="D10">IF(AND(SUM(IF($A$5:$A$369=A10,$C$5:$C$369)) &gt; 0, SUM(IF($A$5:$A$369=A10,$C$5:$C$369)) &lt; 7), C10, 0)</f>
        <v>0</v>
      </c>
      <c r="E10" s="8">
        <f t="array" ref="E10">IF(AND(SUM(IF($A$5:$A$369=A10,$C$5:$C$369)) &gt; 0, SUM(IF($A$5:$A$369=A10,$C$5:$C$369)) &lt; 7), IF(C10 = 1, 0, 1), 0)</f>
        <v>0</v>
      </c>
      <c r="F10" s="14">
        <v>42010</v>
      </c>
      <c r="G10" s="17">
        <v>42010</v>
      </c>
      <c r="H10" s="15">
        <v>0.26666666666666666</v>
      </c>
      <c r="I10" s="15">
        <v>0.28125</v>
      </c>
      <c r="J10" s="16">
        <f t="array" ref="J10">MIN(TIME(6, 45, 0), FLOOR(MIN(IF($A$5:$A$369 = A10,$K$5:$K$369))-TIME(0,45,0), TIME(0,15,0))+D10/24)</f>
        <v>0.28125</v>
      </c>
      <c r="K10" s="15">
        <v>0.33124999999999999</v>
      </c>
      <c r="L10" s="15">
        <v>0.51041666666666663</v>
      </c>
      <c r="M10" s="15">
        <v>0.52083333333333337</v>
      </c>
      <c r="N10" s="16">
        <f t="shared" si="0"/>
        <v>0.52083333333333337</v>
      </c>
      <c r="O10" s="15">
        <v>0.59444444444444444</v>
      </c>
      <c r="P10" s="15">
        <v>0.125</v>
      </c>
      <c r="Q10" s="16">
        <f t="array" ref="Q10">FLOOR(MAX(MIN(IF($A$5:$A$369 = A10,$O$5:$O$369))+TIME(0,45,0), TIME(15,0,0)), TIME(0,15,0))</f>
        <v>0.625</v>
      </c>
      <c r="R10" s="15">
        <v>0.69027777777777777</v>
      </c>
      <c r="S10" s="15">
        <v>0.19791666666666666</v>
      </c>
      <c r="T10" s="16">
        <f>CEILING(Sheet1!$R10+TIME(0,5,0), TIME(0,5,0))</f>
        <v>0.69444444444444442</v>
      </c>
      <c r="U10" s="15">
        <v>0.75486111111111109</v>
      </c>
      <c r="V10" s="15">
        <v>0.82291666666666663</v>
      </c>
      <c r="W10" s="18">
        <f t="array" ref="W10">MAX(CEILING(MAX(IF($A$5:$A$369=A10,$U$5:$U$369)),TIME(0,15,0))-E10/24,TIME(19,45,0))</f>
        <v>0.82291666666666663</v>
      </c>
    </row>
    <row r="11" spans="1:23" s="8" customFormat="1" ht="21" customHeight="1" x14ac:dyDescent="0.25">
      <c r="A11" s="8">
        <f t="shared" si="1"/>
        <v>1</v>
      </c>
      <c r="B11" s="8">
        <f>WEEKDAY(Sheet1!$F11)-1</f>
        <v>3</v>
      </c>
      <c r="C11" s="8">
        <f>IF(ABS(Sheet1!$H11-H10) &lt; TIME(0, 45, 0), 0, IF(Sheet1!$H11-H10 &lt; TIME(0, 45, 0),-1, IF(Sheet1!$H11-H10 &gt; TIME(0, 45, 0), 1))) + C10</f>
        <v>0</v>
      </c>
      <c r="D11" s="8">
        <f t="array" ref="D11">IF(AND(SUM(IF($A$5:$A$369=A11,$C$5:$C$369)) &gt; 0, SUM(IF($A$5:$A$369=A11,$C$5:$C$369)) &lt; 7), C11, 0)</f>
        <v>0</v>
      </c>
      <c r="E11" s="8">
        <f t="array" ref="E11">IF(AND(SUM(IF($A$5:$A$369=A11,$C$5:$C$369)) &gt; 0, SUM(IF($A$5:$A$369=A11,$C$5:$C$369)) &lt; 7), IF(C11 = 1, 0, 1), 0)</f>
        <v>0</v>
      </c>
      <c r="F11" s="14">
        <v>42011</v>
      </c>
      <c r="G11" s="17">
        <v>42011</v>
      </c>
      <c r="H11" s="15">
        <v>0.26666666666666666</v>
      </c>
      <c r="I11" s="15">
        <v>0.28125</v>
      </c>
      <c r="J11" s="16">
        <f t="array" ref="J11">MIN(TIME(6, 45, 0), FLOOR(MIN(IF($A$5:$A$369 = A11,$K$5:$K$369))-TIME(0,45,0), TIME(0,15,0))+D11/24)</f>
        <v>0.28125</v>
      </c>
      <c r="K11" s="15">
        <v>0.33055555555555555</v>
      </c>
      <c r="L11" s="15">
        <v>0.51111111111111118</v>
      </c>
      <c r="M11" s="15">
        <v>0.52083333333333337</v>
      </c>
      <c r="N11" s="16">
        <f t="shared" si="0"/>
        <v>0.52083333333333337</v>
      </c>
      <c r="O11" s="15">
        <v>0.59583333333333333</v>
      </c>
      <c r="P11" s="15">
        <v>0.125</v>
      </c>
      <c r="Q11" s="16">
        <f t="array" ref="Q11">FLOOR(MAX(MIN(IF($A$5:$A$369 = A11,$O$5:$O$369))+TIME(0,45,0), TIME(15,0,0)), TIME(0,15,0))</f>
        <v>0.625</v>
      </c>
      <c r="R11" s="15">
        <v>0.69166666666666676</v>
      </c>
      <c r="S11" s="15">
        <v>0.19791666666666666</v>
      </c>
      <c r="T11" s="16">
        <f>CEILING(Sheet1!$R11+TIME(0,5,0), TIME(0,5,0))</f>
        <v>0.69791666666666663</v>
      </c>
      <c r="U11" s="15">
        <v>0.75624999999999998</v>
      </c>
      <c r="V11" s="15">
        <v>0.82291666666666663</v>
      </c>
      <c r="W11" s="18">
        <f t="array" ref="W11">MAX(CEILING(MAX(IF($A$5:$A$369=A11,$U$5:$U$369)),TIME(0,15,0))-E11/24,TIME(19,45,0))</f>
        <v>0.82291666666666663</v>
      </c>
    </row>
    <row r="12" spans="1:23" s="8" customFormat="1" ht="21" customHeight="1" x14ac:dyDescent="0.25">
      <c r="A12" s="8">
        <f t="shared" si="1"/>
        <v>1</v>
      </c>
      <c r="B12" s="8">
        <f>WEEKDAY(Sheet1!$F12)-1</f>
        <v>4</v>
      </c>
      <c r="C12" s="8">
        <f>IF(ABS(Sheet1!$H12-H11) &lt; TIME(0, 45, 0), 0, IF(Sheet1!$H12-H11 &lt; TIME(0, 45, 0),-1, IF(Sheet1!$H12-H11 &gt; TIME(0, 45, 0), 1))) + C11</f>
        <v>0</v>
      </c>
      <c r="D12" s="8">
        <f t="array" ref="D12">IF(AND(SUM(IF($A$5:$A$369=A12,$C$5:$C$369)) &gt; 0, SUM(IF($A$5:$A$369=A12,$C$5:$C$369)) &lt; 7), C12, 0)</f>
        <v>0</v>
      </c>
      <c r="E12" s="8">
        <f t="array" ref="E12">IF(AND(SUM(IF($A$5:$A$369=A12,$C$5:$C$369)) &gt; 0, SUM(IF($A$5:$A$369=A12,$C$5:$C$369)) &lt; 7), IF(C12 = 1, 0, 1), 0)</f>
        <v>0</v>
      </c>
      <c r="F12" s="14">
        <v>42012</v>
      </c>
      <c r="G12" s="17">
        <v>42012</v>
      </c>
      <c r="H12" s="15">
        <v>0.26666666666666666</v>
      </c>
      <c r="I12" s="15">
        <v>0.28125</v>
      </c>
      <c r="J12" s="16">
        <f t="array" ref="J12">MIN(TIME(6, 45, 0), FLOOR(MIN(IF($A$5:$A$369 = A12,$K$5:$K$369))-TIME(0,45,0), TIME(0,15,0))+D12/24)</f>
        <v>0.28125</v>
      </c>
      <c r="K12" s="15">
        <v>0.33055555555555555</v>
      </c>
      <c r="L12" s="15">
        <v>0.51180555555555551</v>
      </c>
      <c r="M12" s="15">
        <v>0.52083333333333337</v>
      </c>
      <c r="N12" s="16">
        <f t="shared" si="0"/>
        <v>0.52083333333333337</v>
      </c>
      <c r="O12" s="15">
        <v>0.59652777777777777</v>
      </c>
      <c r="P12" s="15">
        <v>0.125</v>
      </c>
      <c r="Q12" s="16">
        <f t="array" ref="Q12">FLOOR(MAX(MIN(IF($A$5:$A$369 = A12,$O$5:$O$369))+TIME(0,45,0), TIME(15,0,0)), TIME(0,15,0))</f>
        <v>0.625</v>
      </c>
      <c r="R12" s="15">
        <v>0.69236111111111109</v>
      </c>
      <c r="S12" s="15">
        <v>0.19791666666666666</v>
      </c>
      <c r="T12" s="16">
        <f>CEILING(Sheet1!$R12+TIME(0,5,0), TIME(0,5,0))</f>
        <v>0.69791666666666663</v>
      </c>
      <c r="U12" s="15">
        <v>0.75694444444444453</v>
      </c>
      <c r="V12" s="15">
        <v>0.82291666666666663</v>
      </c>
      <c r="W12" s="18">
        <f t="array" ref="W12">MAX(CEILING(MAX(IF($A$5:$A$369=A12,$U$5:$U$369)),TIME(0,15,0))-E12/24,TIME(19,45,0))</f>
        <v>0.82291666666666663</v>
      </c>
    </row>
    <row r="13" spans="1:23" s="8" customFormat="1" ht="21" customHeight="1" x14ac:dyDescent="0.25">
      <c r="A13" s="8">
        <f t="shared" si="1"/>
        <v>2</v>
      </c>
      <c r="B13" s="8">
        <f>WEEKDAY(Sheet1!$F13)-1</f>
        <v>5</v>
      </c>
      <c r="C13" s="8">
        <f>IF(ABS(Sheet1!$H13-H12) &lt; TIME(0, 45, 0), 0, IF(Sheet1!$H13-H12 &lt; TIME(0, 45, 0),-1, IF(Sheet1!$H13-H12 &gt; TIME(0, 45, 0), 1))) + C12</f>
        <v>0</v>
      </c>
      <c r="D13" s="8">
        <f t="array" ref="D13">IF(AND(SUM(IF($A$5:$A$369=A13,$C$5:$C$369)) &gt; 0, SUM(IF($A$5:$A$369=A13,$C$5:$C$369)) &lt; 7), C13, 0)</f>
        <v>0</v>
      </c>
      <c r="E13" s="8">
        <f t="array" ref="E13">IF(AND(SUM(IF($A$5:$A$369=A13,$C$5:$C$369)) &gt; 0, SUM(IF($A$5:$A$369=A13,$C$5:$C$369)) &lt; 7), IF(C13 = 1, 0, 1), 0)</f>
        <v>0</v>
      </c>
      <c r="F13" s="14">
        <v>42013</v>
      </c>
      <c r="G13" s="17">
        <v>42013</v>
      </c>
      <c r="H13" s="15">
        <v>0.26597222222222222</v>
      </c>
      <c r="I13" s="15">
        <v>0.28125</v>
      </c>
      <c r="J13" s="16">
        <f t="array" ref="J13">MIN(TIME(6, 45, 0), FLOOR(MIN(IF($A$5:$A$369 = A13,$K$5:$K$369))-TIME(0,45,0), TIME(0,15,0))+D13/24)</f>
        <v>0.28125</v>
      </c>
      <c r="K13" s="15">
        <v>0.3298611111111111</v>
      </c>
      <c r="L13" s="15">
        <v>0.51180555555555551</v>
      </c>
      <c r="M13" s="15">
        <v>0.52083333333333337</v>
      </c>
      <c r="N13" s="16">
        <f t="shared" si="0"/>
        <v>0.52083333333333337</v>
      </c>
      <c r="O13" s="15">
        <v>0.59722222222222221</v>
      </c>
      <c r="P13" s="15">
        <v>0.125</v>
      </c>
      <c r="Q13" s="16">
        <f t="array" ref="Q13">FLOOR(MAX(MIN(IF($A$5:$A$369 = A13,$O$5:$O$369))+TIME(0,45,0), TIME(15,0,0)), TIME(0,15,0))</f>
        <v>0.625</v>
      </c>
      <c r="R13" s="15">
        <v>0.69305555555555554</v>
      </c>
      <c r="S13" s="15">
        <v>0.19791666666666666</v>
      </c>
      <c r="T13" s="16">
        <f>CEILING(Sheet1!$R13+TIME(0,5,0), TIME(0,5,0))</f>
        <v>0.69791666666666663</v>
      </c>
      <c r="U13" s="15">
        <v>0.75763888888888886</v>
      </c>
      <c r="V13" s="15">
        <v>0.82291666666666663</v>
      </c>
      <c r="W13" s="18">
        <f t="array" ref="W13">MAX(CEILING(MAX(IF($A$5:$A$369=A13,$U$5:$U$369)),TIME(0,15,0))-E13/24,TIME(19,45,0))</f>
        <v>0.82291666666666663</v>
      </c>
    </row>
    <row r="14" spans="1:23" s="8" customFormat="1" ht="21" customHeight="1" x14ac:dyDescent="0.25">
      <c r="A14" s="8">
        <f t="shared" si="1"/>
        <v>2</v>
      </c>
      <c r="B14" s="8">
        <f>WEEKDAY(Sheet1!$F14)-1</f>
        <v>6</v>
      </c>
      <c r="C14" s="8">
        <f>IF(ABS(Sheet1!$H14-H13) &lt; TIME(0, 45, 0), 0, IF(Sheet1!$H14-H13 &lt; TIME(0, 45, 0),-1, IF(Sheet1!$H14-H13 &gt; TIME(0, 45, 0), 1))) + C13</f>
        <v>0</v>
      </c>
      <c r="D14" s="8">
        <f t="array" ref="D14">IF(AND(SUM(IF($A$5:$A$369=A14,$C$5:$C$369)) &gt; 0, SUM(IF($A$5:$A$369=A14,$C$5:$C$369)) &lt; 7), C14, 0)</f>
        <v>0</v>
      </c>
      <c r="E14" s="8">
        <f t="array" ref="E14">IF(AND(SUM(IF($A$5:$A$369=A14,$C$5:$C$369)) &gt; 0, SUM(IF($A$5:$A$369=A14,$C$5:$C$369)) &lt; 7), IF(C14 = 1, 0, 1), 0)</f>
        <v>0</v>
      </c>
      <c r="F14" s="14">
        <v>42014</v>
      </c>
      <c r="G14" s="17">
        <v>42014</v>
      </c>
      <c r="H14" s="15">
        <v>0.26597222222222222</v>
      </c>
      <c r="I14" s="15">
        <v>0.28125</v>
      </c>
      <c r="J14" s="16">
        <f t="array" ref="J14">MIN(TIME(6, 45, 0), FLOOR(MIN(IF($A$5:$A$369 = A14,$K$5:$K$369))-TIME(0,45,0), TIME(0,15,0))+D14/24)</f>
        <v>0.28125</v>
      </c>
      <c r="K14" s="15">
        <v>0.3298611111111111</v>
      </c>
      <c r="L14" s="15">
        <v>0.51250000000000007</v>
      </c>
      <c r="M14" s="15">
        <v>0.52083333333333337</v>
      </c>
      <c r="N14" s="16">
        <f t="shared" si="0"/>
        <v>0.52083333333333337</v>
      </c>
      <c r="O14" s="15">
        <v>0.59791666666666665</v>
      </c>
      <c r="P14" s="15">
        <v>0.125</v>
      </c>
      <c r="Q14" s="16">
        <f t="array" ref="Q14">FLOOR(MAX(MIN(IF($A$5:$A$369 = A14,$O$5:$O$369))+TIME(0,45,0), TIME(15,0,0)), TIME(0,15,0))</f>
        <v>0.625</v>
      </c>
      <c r="R14" s="15">
        <v>0.69444444444444453</v>
      </c>
      <c r="S14" s="15">
        <v>0.19791666666666666</v>
      </c>
      <c r="T14" s="16">
        <f>CEILING(Sheet1!$R14+TIME(0,5,0), TIME(0,5,0))</f>
        <v>0.69791666666666663</v>
      </c>
      <c r="U14" s="15">
        <v>0.7583333333333333</v>
      </c>
      <c r="V14" s="15">
        <v>0.82291666666666663</v>
      </c>
      <c r="W14" s="18">
        <f t="array" ref="W14">MAX(CEILING(MAX(IF($A$5:$A$369=A14,$U$5:$U$369)),TIME(0,15,0))-E14/24,TIME(19,45,0))</f>
        <v>0.82291666666666663</v>
      </c>
    </row>
    <row r="15" spans="1:23" s="8" customFormat="1" ht="21" customHeight="1" x14ac:dyDescent="0.25">
      <c r="A15" s="8">
        <f t="shared" si="1"/>
        <v>2</v>
      </c>
      <c r="B15" s="8">
        <f>WEEKDAY(Sheet1!$F15)-1</f>
        <v>0</v>
      </c>
      <c r="C15" s="8">
        <f>IF(ABS(Sheet1!$H15-H14) &lt; TIME(0, 45, 0), 0, IF(Sheet1!$H15-H14 &lt; TIME(0, 45, 0),-1, IF(Sheet1!$H15-H14 &gt; TIME(0, 45, 0), 1))) + C14</f>
        <v>0</v>
      </c>
      <c r="D15" s="8">
        <f t="array" ref="D15">IF(AND(SUM(IF($A$5:$A$369=A15,$C$5:$C$369)) &gt; 0, SUM(IF($A$5:$A$369=A15,$C$5:$C$369)) &lt; 7), C15, 0)</f>
        <v>0</v>
      </c>
      <c r="E15" s="8">
        <f t="array" ref="E15">IF(AND(SUM(IF($A$5:$A$369=A15,$C$5:$C$369)) &gt; 0, SUM(IF($A$5:$A$369=A15,$C$5:$C$369)) &lt; 7), IF(C15 = 1, 0, 1), 0)</f>
        <v>0</v>
      </c>
      <c r="F15" s="14">
        <v>42015</v>
      </c>
      <c r="G15" s="17">
        <v>42015</v>
      </c>
      <c r="H15" s="15">
        <v>0.26597222222222222</v>
      </c>
      <c r="I15" s="15">
        <v>0.28125</v>
      </c>
      <c r="J15" s="16">
        <f t="array" ref="J15">MIN(TIME(6, 45, 0), FLOOR(MIN(IF($A$5:$A$369 = A15,$K$5:$K$369))-TIME(0,45,0), TIME(0,15,0))+D15/24)</f>
        <v>0.28125</v>
      </c>
      <c r="K15" s="15">
        <v>0.3298611111111111</v>
      </c>
      <c r="L15" s="15">
        <v>0.51250000000000007</v>
      </c>
      <c r="M15" s="15">
        <v>0.52083333333333337</v>
      </c>
      <c r="N15" s="16">
        <f t="shared" si="0"/>
        <v>0.52083333333333337</v>
      </c>
      <c r="O15" s="15">
        <v>0.59861111111111109</v>
      </c>
      <c r="P15" s="15">
        <v>0.125</v>
      </c>
      <c r="Q15" s="16">
        <f t="array" ref="Q15">FLOOR(MAX(MIN(IF($A$5:$A$369 = A15,$O$5:$O$369))+TIME(0,45,0), TIME(15,0,0)), TIME(0,15,0))</f>
        <v>0.625</v>
      </c>
      <c r="R15" s="15">
        <v>0.69513888888888886</v>
      </c>
      <c r="S15" s="15">
        <v>0.19791666666666666</v>
      </c>
      <c r="T15" s="16">
        <f>CEILING(Sheet1!$R15+TIME(0,5,0), TIME(0,5,0))</f>
        <v>0.70138888888888884</v>
      </c>
      <c r="U15" s="15">
        <v>0.75902777777777775</v>
      </c>
      <c r="V15" s="15">
        <v>0.82291666666666663</v>
      </c>
      <c r="W15" s="18">
        <f t="array" ref="W15">MAX(CEILING(MAX(IF($A$5:$A$369=A15,$U$5:$U$369)),TIME(0,15,0))-E15/24,TIME(19,45,0))</f>
        <v>0.82291666666666663</v>
      </c>
    </row>
    <row r="16" spans="1:23" s="8" customFormat="1" ht="21" customHeight="1" x14ac:dyDescent="0.25">
      <c r="A16" s="8">
        <f t="shared" si="1"/>
        <v>2</v>
      </c>
      <c r="B16" s="8">
        <f>WEEKDAY(Sheet1!$F16)-1</f>
        <v>1</v>
      </c>
      <c r="C16" s="8">
        <f>IF(ABS(Sheet1!$H16-H15) &lt; TIME(0, 45, 0), 0, IF(Sheet1!$H16-H15 &lt; TIME(0, 45, 0),-1, IF(Sheet1!$H16-H15 &gt; TIME(0, 45, 0), 1))) + C15</f>
        <v>0</v>
      </c>
      <c r="D16" s="8">
        <f t="array" ref="D16">IF(AND(SUM(IF($A$5:$A$369=A16,$C$5:$C$369)) &gt; 0, SUM(IF($A$5:$A$369=A16,$C$5:$C$369)) &lt; 7), C16, 0)</f>
        <v>0</v>
      </c>
      <c r="E16" s="8">
        <f t="array" ref="E16">IF(AND(SUM(IF($A$5:$A$369=A16,$C$5:$C$369)) &gt; 0, SUM(IF($A$5:$A$369=A16,$C$5:$C$369)) &lt; 7), IF(C16 = 1, 0, 1), 0)</f>
        <v>0</v>
      </c>
      <c r="F16" s="14">
        <v>42016</v>
      </c>
      <c r="G16" s="17">
        <v>42016</v>
      </c>
      <c r="H16" s="15">
        <v>0.26527777777777778</v>
      </c>
      <c r="I16" s="15">
        <v>0.28125</v>
      </c>
      <c r="J16" s="16">
        <f t="array" ref="J16">MIN(TIME(6, 45, 0), FLOOR(MIN(IF($A$5:$A$369 = A16,$K$5:$K$369))-TIME(0,45,0), TIME(0,15,0))+D16/24)</f>
        <v>0.28125</v>
      </c>
      <c r="K16" s="15">
        <v>0.32916666666666666</v>
      </c>
      <c r="L16" s="15">
        <v>0.51250000000000007</v>
      </c>
      <c r="M16" s="15">
        <v>0.52083333333333337</v>
      </c>
      <c r="N16" s="16">
        <f t="shared" si="0"/>
        <v>0.52083333333333337</v>
      </c>
      <c r="O16" s="15">
        <v>0.59930555555555554</v>
      </c>
      <c r="P16" s="15">
        <v>0.125</v>
      </c>
      <c r="Q16" s="16">
        <f t="array" ref="Q16">FLOOR(MAX(MIN(IF($A$5:$A$369 = A16,$O$5:$O$369))+TIME(0,45,0), TIME(15,0,0)), TIME(0,15,0))</f>
        <v>0.625</v>
      </c>
      <c r="R16" s="15">
        <v>0.6958333333333333</v>
      </c>
      <c r="S16" s="15">
        <v>0.19791666666666666</v>
      </c>
      <c r="T16" s="16">
        <f>CEILING(Sheet1!$R16+TIME(0,5,0), TIME(0,5,0))</f>
        <v>0.70138888888888884</v>
      </c>
      <c r="U16" s="15">
        <v>0.7597222222222223</v>
      </c>
      <c r="V16" s="15">
        <v>0.82291666666666663</v>
      </c>
      <c r="W16" s="18">
        <f t="array" ref="W16">MAX(CEILING(MAX(IF($A$5:$A$369=A16,$U$5:$U$369)),TIME(0,15,0))-E16/24,TIME(19,45,0))</f>
        <v>0.82291666666666663</v>
      </c>
    </row>
    <row r="17" spans="1:23" s="8" customFormat="1" ht="21" customHeight="1" x14ac:dyDescent="0.25">
      <c r="A17" s="8">
        <f t="shared" si="1"/>
        <v>2</v>
      </c>
      <c r="B17" s="8">
        <f>WEEKDAY(Sheet1!$F17)-1</f>
        <v>2</v>
      </c>
      <c r="C17" s="8">
        <f>IF(ABS(Sheet1!$H17-H16) &lt; TIME(0, 45, 0), 0, IF(Sheet1!$H17-H16 &lt; TIME(0, 45, 0),-1, IF(Sheet1!$H17-H16 &gt; TIME(0, 45, 0), 1))) + C16</f>
        <v>0</v>
      </c>
      <c r="D17" s="8">
        <f t="array" ref="D17">IF(AND(SUM(IF($A$5:$A$369=A17,$C$5:$C$369)) &gt; 0, SUM(IF($A$5:$A$369=A17,$C$5:$C$369)) &lt; 7), C17, 0)</f>
        <v>0</v>
      </c>
      <c r="E17" s="8">
        <f t="array" ref="E17">IF(AND(SUM(IF($A$5:$A$369=A17,$C$5:$C$369)) &gt; 0, SUM(IF($A$5:$A$369=A17,$C$5:$C$369)) &lt; 7), IF(C17 = 1, 0, 1), 0)</f>
        <v>0</v>
      </c>
      <c r="F17" s="14">
        <v>42017</v>
      </c>
      <c r="G17" s="17">
        <v>42017</v>
      </c>
      <c r="H17" s="15">
        <v>0.26527777777777778</v>
      </c>
      <c r="I17" s="15">
        <v>0.28125</v>
      </c>
      <c r="J17" s="16">
        <f t="array" ref="J17">MIN(TIME(6, 45, 0), FLOOR(MIN(IF($A$5:$A$369 = A17,$K$5:$K$369))-TIME(0,45,0), TIME(0,15,0))+D17/24)</f>
        <v>0.28125</v>
      </c>
      <c r="K17" s="15">
        <v>0.32916666666666666</v>
      </c>
      <c r="L17" s="15">
        <v>0.51250000000000007</v>
      </c>
      <c r="M17" s="15">
        <v>0.52083333333333337</v>
      </c>
      <c r="N17" s="16">
        <f t="shared" si="0"/>
        <v>0.52083333333333337</v>
      </c>
      <c r="O17" s="15">
        <v>0.59930555555555554</v>
      </c>
      <c r="P17" s="15">
        <v>0.125</v>
      </c>
      <c r="Q17" s="16">
        <f t="array" ref="Q17">FLOOR(MAX(MIN(IF($A$5:$A$369 = A17,$O$5:$O$369))+TIME(0,45,0), TIME(15,0,0)), TIME(0,15,0))</f>
        <v>0.625</v>
      </c>
      <c r="R17" s="15">
        <v>0.6958333333333333</v>
      </c>
      <c r="S17" s="15">
        <v>0.20138888888888887</v>
      </c>
      <c r="T17" s="16">
        <f>CEILING(Sheet1!$R17+TIME(0,5,0), TIME(0,5,0))</f>
        <v>0.70138888888888884</v>
      </c>
      <c r="U17" s="15">
        <v>0.7597222222222223</v>
      </c>
      <c r="V17" s="15">
        <v>0.82291666666666663</v>
      </c>
      <c r="W17" s="18">
        <f t="array" ref="W17">MAX(CEILING(MAX(IF($A$5:$A$369=A17,$U$5:$U$369)),TIME(0,15,0))-E17/24,TIME(19,45,0))</f>
        <v>0.82291666666666663</v>
      </c>
    </row>
    <row r="18" spans="1:23" s="8" customFormat="1" ht="21" customHeight="1" x14ac:dyDescent="0.25">
      <c r="A18" s="8">
        <f t="shared" si="1"/>
        <v>2</v>
      </c>
      <c r="B18" s="8">
        <f>WEEKDAY(Sheet1!$F18)-1</f>
        <v>3</v>
      </c>
      <c r="C18" s="8">
        <f>IF(ABS(Sheet1!$H18-H17) &lt; TIME(0, 45, 0), 0, IF(Sheet1!$H18-H17 &lt; TIME(0, 45, 0),-1, IF(Sheet1!$H18-H17 &gt; TIME(0, 45, 0), 1))) + C17</f>
        <v>0</v>
      </c>
      <c r="D18" s="8">
        <f t="array" ref="D18">IF(AND(SUM(IF($A$5:$A$369=A18,$C$5:$C$369)) &gt; 0, SUM(IF($A$5:$A$369=A18,$C$5:$C$369)) &lt; 7), C18, 0)</f>
        <v>0</v>
      </c>
      <c r="E18" s="8">
        <f t="array" ref="E18">IF(AND(SUM(IF($A$5:$A$369=A18,$C$5:$C$369)) &gt; 0, SUM(IF($A$5:$A$369=A18,$C$5:$C$369)) &lt; 7), IF(C18 = 1, 0, 1), 0)</f>
        <v>0</v>
      </c>
      <c r="F18" s="14">
        <v>42018</v>
      </c>
      <c r="G18" s="17">
        <v>42018</v>
      </c>
      <c r="H18" s="15">
        <v>0.26527777777777778</v>
      </c>
      <c r="I18" s="15">
        <v>0.28125</v>
      </c>
      <c r="J18" s="16">
        <f t="array" ref="J18">MIN(TIME(6, 45, 0), FLOOR(MIN(IF($A$5:$A$369 = A18,$K$5:$K$369))-TIME(0,45,0), TIME(0,15,0))+D18/24)</f>
        <v>0.28125</v>
      </c>
      <c r="K18" s="15">
        <v>0.32847222222222222</v>
      </c>
      <c r="L18" s="15">
        <v>0.5131944444444444</v>
      </c>
      <c r="M18" s="15">
        <v>0.52083333333333337</v>
      </c>
      <c r="N18" s="16">
        <f t="shared" si="0"/>
        <v>0.52083333333333337</v>
      </c>
      <c r="O18" s="15">
        <v>0.60069444444444442</v>
      </c>
      <c r="P18" s="15">
        <v>0.125</v>
      </c>
      <c r="Q18" s="16">
        <f t="array" ref="Q18">FLOOR(MAX(MIN(IF($A$5:$A$369 = A18,$O$5:$O$369))+TIME(0,45,0), TIME(15,0,0)), TIME(0,15,0))</f>
        <v>0.625</v>
      </c>
      <c r="R18" s="15">
        <v>0.69791666666666663</v>
      </c>
      <c r="S18" s="15">
        <v>0.20138888888888887</v>
      </c>
      <c r="T18" s="16">
        <f>CEILING(Sheet1!$R18+TIME(0,5,0), TIME(0,5,0))</f>
        <v>0.70138888888888884</v>
      </c>
      <c r="U18" s="15">
        <v>0.76180555555555562</v>
      </c>
      <c r="V18" s="15">
        <v>0.82291666666666663</v>
      </c>
      <c r="W18" s="18">
        <f t="array" ref="W18">MAX(CEILING(MAX(IF($A$5:$A$369=A18,$U$5:$U$369)),TIME(0,15,0))-E18/24,TIME(19,45,0))</f>
        <v>0.82291666666666663</v>
      </c>
    </row>
    <row r="19" spans="1:23" s="8" customFormat="1" ht="21" customHeight="1" x14ac:dyDescent="0.25">
      <c r="A19" s="8">
        <f t="shared" si="1"/>
        <v>2</v>
      </c>
      <c r="B19" s="8">
        <f>WEEKDAY(Sheet1!$F19)-1</f>
        <v>4</v>
      </c>
      <c r="C19" s="8">
        <f>IF(ABS(Sheet1!$H19-H18) &lt; TIME(0, 45, 0), 0, IF(Sheet1!$H19-H18 &lt; TIME(0, 45, 0),-1, IF(Sheet1!$H19-H18 &gt; TIME(0, 45, 0), 1))) + C18</f>
        <v>0</v>
      </c>
      <c r="D19" s="8">
        <f t="array" ref="D19">IF(AND(SUM(IF($A$5:$A$369=A19,$C$5:$C$369)) &gt; 0, SUM(IF($A$5:$A$369=A19,$C$5:$C$369)) &lt; 7), C19, 0)</f>
        <v>0</v>
      </c>
      <c r="E19" s="8">
        <f t="array" ref="E19">IF(AND(SUM(IF($A$5:$A$369=A19,$C$5:$C$369)) &gt; 0, SUM(IF($A$5:$A$369=A19,$C$5:$C$369)) &lt; 7), IF(C19 = 1, 0, 1), 0)</f>
        <v>0</v>
      </c>
      <c r="F19" s="14">
        <v>42019</v>
      </c>
      <c r="G19" s="17">
        <v>42019</v>
      </c>
      <c r="H19" s="15">
        <v>0.26458333333333334</v>
      </c>
      <c r="I19" s="15">
        <v>0.28125</v>
      </c>
      <c r="J19" s="16">
        <f t="array" ref="J19">MIN(TIME(6, 45, 0), FLOOR(MIN(IF($A$5:$A$369 = A19,$K$5:$K$369))-TIME(0,45,0), TIME(0,15,0))+D19/24)</f>
        <v>0.28125</v>
      </c>
      <c r="K19" s="15">
        <v>0.32777777777777778</v>
      </c>
      <c r="L19" s="15">
        <v>0.5131944444444444</v>
      </c>
      <c r="M19" s="15">
        <v>0.52083333333333337</v>
      </c>
      <c r="N19" s="16">
        <f t="shared" si="0"/>
        <v>0.52083333333333337</v>
      </c>
      <c r="O19" s="15">
        <v>0.6020833333333333</v>
      </c>
      <c r="P19" s="15">
        <v>0.125</v>
      </c>
      <c r="Q19" s="16">
        <f t="array" ref="Q19">FLOOR(MAX(MIN(IF($A$5:$A$369 = A19,$O$5:$O$369))+TIME(0,45,0), TIME(15,0,0)), TIME(0,15,0))</f>
        <v>0.625</v>
      </c>
      <c r="R19" s="15">
        <v>0.69861111111111107</v>
      </c>
      <c r="S19" s="15">
        <v>0.20486111111111113</v>
      </c>
      <c r="T19" s="16">
        <f>CEILING(Sheet1!$R19+TIME(0,5,0), TIME(0,5,0))</f>
        <v>0.70486111111111105</v>
      </c>
      <c r="U19" s="15">
        <v>0.76250000000000007</v>
      </c>
      <c r="V19" s="15">
        <v>0.82291666666666663</v>
      </c>
      <c r="W19" s="18">
        <f t="array" ref="W19">MAX(CEILING(MAX(IF($A$5:$A$369=A19,$U$5:$U$369)),TIME(0,15,0))-E19/24,TIME(19,45,0))</f>
        <v>0.82291666666666663</v>
      </c>
    </row>
    <row r="20" spans="1:23" s="8" customFormat="1" ht="21" customHeight="1" x14ac:dyDescent="0.25">
      <c r="A20" s="8">
        <f t="shared" si="1"/>
        <v>3</v>
      </c>
      <c r="B20" s="8">
        <f>WEEKDAY(Sheet1!$F20)-1</f>
        <v>5</v>
      </c>
      <c r="C20" s="8">
        <f>IF(ABS(Sheet1!$H20-H19) &lt; TIME(0, 45, 0), 0, IF(Sheet1!$H20-H19 &lt; TIME(0, 45, 0),-1, IF(Sheet1!$H20-H19 &gt; TIME(0, 45, 0), 1))) + C19</f>
        <v>0</v>
      </c>
      <c r="D20" s="8">
        <f t="array" ref="D20">IF(AND(SUM(IF($A$5:$A$369=A20,$C$5:$C$369)) &gt; 0, SUM(IF($A$5:$A$369=A20,$C$5:$C$369)) &lt; 7), C20, 0)</f>
        <v>0</v>
      </c>
      <c r="E20" s="8">
        <f t="array" ref="E20">IF(AND(SUM(IF($A$5:$A$369=A20,$C$5:$C$369)) &gt; 0, SUM(IF($A$5:$A$369=A20,$C$5:$C$369)) &lt; 7), IF(C20 = 1, 0, 1), 0)</f>
        <v>0</v>
      </c>
      <c r="F20" s="14">
        <v>42020</v>
      </c>
      <c r="G20" s="17">
        <v>42020</v>
      </c>
      <c r="H20" s="15">
        <v>0.26458333333333334</v>
      </c>
      <c r="I20" s="15">
        <v>0.28125</v>
      </c>
      <c r="J20" s="16">
        <f t="array" ref="J20">MIN(TIME(6, 45, 0), FLOOR(MIN(IF($A$5:$A$369 = A20,$K$5:$K$369))-TIME(0,45,0), TIME(0,15,0))+D20/24)</f>
        <v>0.28125</v>
      </c>
      <c r="K20" s="15">
        <v>0.32708333333333334</v>
      </c>
      <c r="L20" s="15">
        <v>0.51388888888888895</v>
      </c>
      <c r="M20" s="15">
        <v>0.52083333333333337</v>
      </c>
      <c r="N20" s="16">
        <f t="shared" si="0"/>
        <v>0.52083333333333337</v>
      </c>
      <c r="O20" s="15">
        <v>0.60277777777777775</v>
      </c>
      <c r="P20" s="15">
        <v>0.125</v>
      </c>
      <c r="Q20" s="16">
        <f t="array" ref="Q20">FLOOR(MAX(MIN(IF($A$5:$A$369 = A20,$O$5:$O$369))+TIME(0,45,0), TIME(15,0,0)), TIME(0,15,0))</f>
        <v>0.625</v>
      </c>
      <c r="R20" s="15">
        <v>0.70000000000000007</v>
      </c>
      <c r="S20" s="15">
        <v>0.20486111111111113</v>
      </c>
      <c r="T20" s="16">
        <f>CEILING(Sheet1!$R20+TIME(0,5,0), TIME(0,5,0))</f>
        <v>0.70486111111111105</v>
      </c>
      <c r="U20" s="15">
        <v>0.7631944444444444</v>
      </c>
      <c r="V20" s="15">
        <v>0.82291666666666663</v>
      </c>
      <c r="W20" s="18">
        <f t="array" ref="W20">MAX(CEILING(MAX(IF($A$5:$A$369=A20,$U$5:$U$369)),TIME(0,15,0))-E20/24,TIME(19,45,0))</f>
        <v>0.82291666666666663</v>
      </c>
    </row>
    <row r="21" spans="1:23" s="8" customFormat="1" ht="21" customHeight="1" x14ac:dyDescent="0.25">
      <c r="A21" s="8">
        <f t="shared" si="1"/>
        <v>3</v>
      </c>
      <c r="B21" s="8">
        <f>WEEKDAY(Sheet1!$F21)-1</f>
        <v>6</v>
      </c>
      <c r="C21" s="8">
        <f>IF(ABS(Sheet1!$H21-H20) &lt; TIME(0, 45, 0), 0, IF(Sheet1!$H21-H20 &lt; TIME(0, 45, 0),-1, IF(Sheet1!$H21-H20 &gt; TIME(0, 45, 0), 1))) + C20</f>
        <v>0</v>
      </c>
      <c r="D21" s="8">
        <f t="array" ref="D21">IF(AND(SUM(IF($A$5:$A$369=A21,$C$5:$C$369)) &gt; 0, SUM(IF($A$5:$A$369=A21,$C$5:$C$369)) &lt; 7), C21, 0)</f>
        <v>0</v>
      </c>
      <c r="E21" s="8">
        <f t="array" ref="E21">IF(AND(SUM(IF($A$5:$A$369=A21,$C$5:$C$369)) &gt; 0, SUM(IF($A$5:$A$369=A21,$C$5:$C$369)) &lt; 7), IF(C21 = 1, 0, 1), 0)</f>
        <v>0</v>
      </c>
      <c r="F21" s="14">
        <v>42021</v>
      </c>
      <c r="G21" s="17">
        <v>42021</v>
      </c>
      <c r="H21" s="15">
        <v>0.2638888888888889</v>
      </c>
      <c r="I21" s="15">
        <v>0.28125</v>
      </c>
      <c r="J21" s="16">
        <f t="array" ref="J21">MIN(TIME(6, 45, 0), FLOOR(MIN(IF($A$5:$A$369 = A21,$K$5:$K$369))-TIME(0,45,0), TIME(0,15,0))+D21/24)</f>
        <v>0.28125</v>
      </c>
      <c r="K21" s="15">
        <v>0.32708333333333334</v>
      </c>
      <c r="L21" s="15">
        <v>0.51388888888888895</v>
      </c>
      <c r="M21" s="15">
        <v>0.52083333333333337</v>
      </c>
      <c r="N21" s="16">
        <f t="shared" si="0"/>
        <v>0.52083333333333337</v>
      </c>
      <c r="O21" s="15">
        <v>0.60347222222222219</v>
      </c>
      <c r="P21" s="15">
        <v>0.125</v>
      </c>
      <c r="Q21" s="16">
        <f t="array" ref="Q21">FLOOR(MAX(MIN(IF($A$5:$A$369 = A21,$O$5:$O$369))+TIME(0,45,0), TIME(15,0,0)), TIME(0,15,0))</f>
        <v>0.625</v>
      </c>
      <c r="R21" s="15">
        <v>0.7006944444444444</v>
      </c>
      <c r="S21" s="15">
        <v>0.20486111111111113</v>
      </c>
      <c r="T21" s="16">
        <f>CEILING(Sheet1!$R21+TIME(0,5,0), TIME(0,5,0))</f>
        <v>0.70486111111111105</v>
      </c>
      <c r="U21" s="15">
        <v>0.76388888888888884</v>
      </c>
      <c r="V21" s="15">
        <v>0.82291666666666663</v>
      </c>
      <c r="W21" s="18">
        <f t="array" ref="W21">MAX(CEILING(MAX(IF($A$5:$A$369=A21,$U$5:$U$369)),TIME(0,15,0))-E21/24,TIME(19,45,0))</f>
        <v>0.82291666666666663</v>
      </c>
    </row>
    <row r="22" spans="1:23" s="8" customFormat="1" ht="21" customHeight="1" x14ac:dyDescent="0.25">
      <c r="A22" s="8">
        <f t="shared" si="1"/>
        <v>3</v>
      </c>
      <c r="B22" s="8">
        <f>WEEKDAY(Sheet1!$F22)-1</f>
        <v>0</v>
      </c>
      <c r="C22" s="8">
        <f>IF(ABS(Sheet1!$H22-H21) &lt; TIME(0, 45, 0), 0, IF(Sheet1!$H22-H21 &lt; TIME(0, 45, 0),-1, IF(Sheet1!$H22-H21 &gt; TIME(0, 45, 0), 1))) + C21</f>
        <v>0</v>
      </c>
      <c r="D22" s="8">
        <f t="array" ref="D22">IF(AND(SUM(IF($A$5:$A$369=A22,$C$5:$C$369)) &gt; 0, SUM(IF($A$5:$A$369=A22,$C$5:$C$369)) &lt; 7), C22, 0)</f>
        <v>0</v>
      </c>
      <c r="E22" s="8">
        <f t="array" ref="E22">IF(AND(SUM(IF($A$5:$A$369=A22,$C$5:$C$369)) &gt; 0, SUM(IF($A$5:$A$369=A22,$C$5:$C$369)) &lt; 7), IF(C22 = 1, 0, 1), 0)</f>
        <v>0</v>
      </c>
      <c r="F22" s="14">
        <v>42022</v>
      </c>
      <c r="G22" s="17">
        <v>42022</v>
      </c>
      <c r="H22" s="15">
        <v>0.26319444444444445</v>
      </c>
      <c r="I22" s="15">
        <v>0.28125</v>
      </c>
      <c r="J22" s="16">
        <f t="array" ref="J22">MIN(TIME(6, 45, 0), FLOOR(MIN(IF($A$5:$A$369 = A22,$K$5:$K$369))-TIME(0,45,0), TIME(0,15,0))+D22/24)</f>
        <v>0.28125</v>
      </c>
      <c r="K22" s="15">
        <v>0.3263888888888889</v>
      </c>
      <c r="L22" s="15">
        <v>0.51388888888888895</v>
      </c>
      <c r="M22" s="15">
        <v>0.52083333333333337</v>
      </c>
      <c r="N22" s="16">
        <f t="shared" si="0"/>
        <v>0.52083333333333337</v>
      </c>
      <c r="O22" s="15">
        <v>0.60416666666666663</v>
      </c>
      <c r="P22" s="15">
        <v>0.125</v>
      </c>
      <c r="Q22" s="16">
        <f t="array" ref="Q22">FLOOR(MAX(MIN(IF($A$5:$A$369 = A22,$O$5:$O$369))+TIME(0,45,0), TIME(15,0,0)), TIME(0,15,0))</f>
        <v>0.625</v>
      </c>
      <c r="R22" s="15">
        <v>0.70138888888888884</v>
      </c>
      <c r="S22" s="15">
        <v>0.20833333333333334</v>
      </c>
      <c r="T22" s="16">
        <f>CEILING(Sheet1!$R22+TIME(0,5,0), TIME(0,5,0))</f>
        <v>0.70486111111111105</v>
      </c>
      <c r="U22" s="15">
        <v>0.76458333333333339</v>
      </c>
      <c r="V22" s="15">
        <v>0.82291666666666663</v>
      </c>
      <c r="W22" s="18">
        <f t="array" ref="W22">MAX(CEILING(MAX(IF($A$5:$A$369=A22,$U$5:$U$369)),TIME(0,15,0))-E22/24,TIME(19,45,0))</f>
        <v>0.82291666666666663</v>
      </c>
    </row>
    <row r="23" spans="1:23" s="8" customFormat="1" ht="21" customHeight="1" x14ac:dyDescent="0.25">
      <c r="A23" s="8">
        <f t="shared" si="1"/>
        <v>3</v>
      </c>
      <c r="B23" s="8">
        <f>WEEKDAY(Sheet1!$F23)-1</f>
        <v>1</v>
      </c>
      <c r="C23" s="8">
        <f>IF(ABS(Sheet1!$H23-H22) &lt; TIME(0, 45, 0), 0, IF(Sheet1!$H23-H22 &lt; TIME(0, 45, 0),-1, IF(Sheet1!$H23-H22 &gt; TIME(0, 45, 0), 1))) + C22</f>
        <v>0</v>
      </c>
      <c r="D23" s="8">
        <f t="array" ref="D23">IF(AND(SUM(IF($A$5:$A$369=A23,$C$5:$C$369)) &gt; 0, SUM(IF($A$5:$A$369=A23,$C$5:$C$369)) &lt; 7), C23, 0)</f>
        <v>0</v>
      </c>
      <c r="E23" s="8">
        <f t="array" ref="E23">IF(AND(SUM(IF($A$5:$A$369=A23,$C$5:$C$369)) &gt; 0, SUM(IF($A$5:$A$369=A23,$C$5:$C$369)) &lt; 7), IF(C23 = 1, 0, 1), 0)</f>
        <v>0</v>
      </c>
      <c r="F23" s="14">
        <v>42023</v>
      </c>
      <c r="G23" s="17">
        <v>42023</v>
      </c>
      <c r="H23" s="15">
        <v>0.26319444444444445</v>
      </c>
      <c r="I23" s="15">
        <v>0.28125</v>
      </c>
      <c r="J23" s="16">
        <f t="array" ref="J23">MIN(TIME(6, 45, 0), FLOOR(MIN(IF($A$5:$A$369 = A23,$K$5:$K$369))-TIME(0,45,0), TIME(0,15,0))+D23/24)</f>
        <v>0.28125</v>
      </c>
      <c r="K23" s="15">
        <v>0.32569444444444445</v>
      </c>
      <c r="L23" s="15">
        <v>0.51458333333333328</v>
      </c>
      <c r="M23" s="15">
        <v>0.52083333333333337</v>
      </c>
      <c r="N23" s="16">
        <f t="shared" si="0"/>
        <v>0.52083333333333337</v>
      </c>
      <c r="O23" s="15">
        <v>0.60555555555555551</v>
      </c>
      <c r="P23" s="15">
        <v>0.125</v>
      </c>
      <c r="Q23" s="16">
        <f t="array" ref="Q23">FLOOR(MAX(MIN(IF($A$5:$A$369 = A23,$O$5:$O$369))+TIME(0,45,0), TIME(15,0,0)), TIME(0,15,0))</f>
        <v>0.625</v>
      </c>
      <c r="R23" s="15">
        <v>0.70277777777777783</v>
      </c>
      <c r="S23" s="15">
        <v>0.20833333333333334</v>
      </c>
      <c r="T23" s="16">
        <f>CEILING(Sheet1!$R23+TIME(0,5,0), TIME(0,5,0))</f>
        <v>0.70833333333333326</v>
      </c>
      <c r="U23" s="15">
        <v>0.76597222222222217</v>
      </c>
      <c r="V23" s="15">
        <v>0.82291666666666663</v>
      </c>
      <c r="W23" s="18">
        <f t="array" ref="W23">MAX(CEILING(MAX(IF($A$5:$A$369=A23,$U$5:$U$369)),TIME(0,15,0))-E23/24,TIME(19,45,0))</f>
        <v>0.82291666666666663</v>
      </c>
    </row>
    <row r="24" spans="1:23" s="8" customFormat="1" ht="21" customHeight="1" x14ac:dyDescent="0.25">
      <c r="A24" s="8">
        <f t="shared" si="1"/>
        <v>3</v>
      </c>
      <c r="B24" s="8">
        <f>WEEKDAY(Sheet1!$F24)-1</f>
        <v>2</v>
      </c>
      <c r="C24" s="8">
        <f>IF(ABS(Sheet1!$H24-H23) &lt; TIME(0, 45, 0), 0, IF(Sheet1!$H24-H23 &lt; TIME(0, 45, 0),-1, IF(Sheet1!$H24-H23 &gt; TIME(0, 45, 0), 1))) + C23</f>
        <v>0</v>
      </c>
      <c r="D24" s="8">
        <f t="array" ref="D24">IF(AND(SUM(IF($A$5:$A$369=A24,$C$5:$C$369)) &gt; 0, SUM(IF($A$5:$A$369=A24,$C$5:$C$369)) &lt; 7), C24, 0)</f>
        <v>0</v>
      </c>
      <c r="E24" s="8">
        <f t="array" ref="E24">IF(AND(SUM(IF($A$5:$A$369=A24,$C$5:$C$369)) &gt; 0, SUM(IF($A$5:$A$369=A24,$C$5:$C$369)) &lt; 7), IF(C24 = 1, 0, 1), 0)</f>
        <v>0</v>
      </c>
      <c r="F24" s="14">
        <v>42024</v>
      </c>
      <c r="G24" s="17">
        <v>42024</v>
      </c>
      <c r="H24" s="15">
        <v>0.26319444444444445</v>
      </c>
      <c r="I24" s="15">
        <v>0.28125</v>
      </c>
      <c r="J24" s="16">
        <f t="array" ref="J24">MIN(TIME(6, 45, 0), FLOOR(MIN(IF($A$5:$A$369 = A24,$K$5:$K$369))-TIME(0,45,0), TIME(0,15,0))+D24/24)</f>
        <v>0.28125</v>
      </c>
      <c r="K24" s="15">
        <v>0.32569444444444445</v>
      </c>
      <c r="L24" s="15">
        <v>0.51458333333333328</v>
      </c>
      <c r="M24" s="15">
        <v>0.52083333333333337</v>
      </c>
      <c r="N24" s="16">
        <f t="shared" si="0"/>
        <v>0.52083333333333337</v>
      </c>
      <c r="O24" s="15">
        <v>0.60555555555555551</v>
      </c>
      <c r="P24" s="15">
        <v>0.125</v>
      </c>
      <c r="Q24" s="16">
        <f t="array" ref="Q24">FLOOR(MAX(MIN(IF($A$5:$A$369 = A24,$O$5:$O$369))+TIME(0,45,0), TIME(15,0,0)), TIME(0,15,0))</f>
        <v>0.625</v>
      </c>
      <c r="R24" s="15">
        <v>0.70277777777777783</v>
      </c>
      <c r="S24" s="15">
        <v>0.20833333333333334</v>
      </c>
      <c r="T24" s="16">
        <f>CEILING(Sheet1!$R24+TIME(0,5,0), TIME(0,5,0))</f>
        <v>0.70833333333333326</v>
      </c>
      <c r="U24" s="15">
        <v>0.76597222222222217</v>
      </c>
      <c r="V24" s="15">
        <v>0.82291666666666663</v>
      </c>
      <c r="W24" s="18">
        <f t="array" ref="W24">MAX(CEILING(MAX(IF($A$5:$A$369=A24,$U$5:$U$369)),TIME(0,15,0))-E24/24,TIME(19,45,0))</f>
        <v>0.82291666666666663</v>
      </c>
    </row>
    <row r="25" spans="1:23" s="8" customFormat="1" ht="21" customHeight="1" x14ac:dyDescent="0.25">
      <c r="A25" s="8">
        <f t="shared" si="1"/>
        <v>3</v>
      </c>
      <c r="B25" s="8">
        <f>WEEKDAY(Sheet1!$F25)-1</f>
        <v>3</v>
      </c>
      <c r="C25" s="8">
        <f>IF(ABS(Sheet1!$H25-H24) &lt; TIME(0, 45, 0), 0, IF(Sheet1!$H25-H24 &lt; TIME(0, 45, 0),-1, IF(Sheet1!$H25-H24 &gt; TIME(0, 45, 0), 1))) + C24</f>
        <v>0</v>
      </c>
      <c r="D25" s="8">
        <f t="array" ref="D25">IF(AND(SUM(IF($A$5:$A$369=A25,$C$5:$C$369)) &gt; 0, SUM(IF($A$5:$A$369=A25,$C$5:$C$369)) &lt; 7), C25, 0)</f>
        <v>0</v>
      </c>
      <c r="E25" s="8">
        <f t="array" ref="E25">IF(AND(SUM(IF($A$5:$A$369=A25,$C$5:$C$369)) &gt; 0, SUM(IF($A$5:$A$369=A25,$C$5:$C$369)) &lt; 7), IF(C25 = 1, 0, 1), 0)</f>
        <v>0</v>
      </c>
      <c r="F25" s="14">
        <v>42025</v>
      </c>
      <c r="G25" s="17">
        <v>42025</v>
      </c>
      <c r="H25" s="15">
        <v>0.26180555555555557</v>
      </c>
      <c r="I25" s="15">
        <v>0.28125</v>
      </c>
      <c r="J25" s="16">
        <f t="array" ref="J25">MIN(TIME(6, 45, 0), FLOOR(MIN(IF($A$5:$A$369 = A25,$K$5:$K$369))-TIME(0,45,0), TIME(0,15,0))+D25/24)</f>
        <v>0.28125</v>
      </c>
      <c r="K25" s="15">
        <v>0.32430555555555557</v>
      </c>
      <c r="L25" s="15">
        <v>0.51458333333333328</v>
      </c>
      <c r="M25" s="15">
        <v>0.52083333333333337</v>
      </c>
      <c r="N25" s="16">
        <f t="shared" si="0"/>
        <v>0.52083333333333337</v>
      </c>
      <c r="O25" s="15">
        <v>0.6069444444444444</v>
      </c>
      <c r="P25" s="15">
        <v>0.125</v>
      </c>
      <c r="Q25" s="16">
        <f t="array" ref="Q25">FLOOR(MAX(MIN(IF($A$5:$A$369 = A25,$O$5:$O$369))+TIME(0,45,0), TIME(15,0,0)), TIME(0,15,0))</f>
        <v>0.625</v>
      </c>
      <c r="R25" s="15">
        <v>0.70486111111111116</v>
      </c>
      <c r="S25" s="15">
        <v>0.20833333333333334</v>
      </c>
      <c r="T25" s="16">
        <f>CEILING(Sheet1!$R25+TIME(0,5,0), TIME(0,5,0))</f>
        <v>0.70833333333333326</v>
      </c>
      <c r="U25" s="15">
        <v>0.76736111111111116</v>
      </c>
      <c r="V25" s="15">
        <v>0.82291666666666663</v>
      </c>
      <c r="W25" s="18">
        <f t="array" ref="W25">MAX(CEILING(MAX(IF($A$5:$A$369=A25,$U$5:$U$369)),TIME(0,15,0))-E25/24,TIME(19,45,0))</f>
        <v>0.82291666666666663</v>
      </c>
    </row>
    <row r="26" spans="1:23" s="8" customFormat="1" ht="21" customHeight="1" x14ac:dyDescent="0.25">
      <c r="A26" s="8">
        <f t="shared" si="1"/>
        <v>3</v>
      </c>
      <c r="B26" s="8">
        <f>WEEKDAY(Sheet1!$F26)-1</f>
        <v>4</v>
      </c>
      <c r="C26" s="8">
        <f>IF(ABS(Sheet1!$H26-H25) &lt; TIME(0, 45, 0), 0, IF(Sheet1!$H26-H25 &lt; TIME(0, 45, 0),-1, IF(Sheet1!$H26-H25 &gt; TIME(0, 45, 0), 1))) + C25</f>
        <v>0</v>
      </c>
      <c r="D26" s="8">
        <f t="array" ref="D26">IF(AND(SUM(IF($A$5:$A$369=A26,$C$5:$C$369)) &gt; 0, SUM(IF($A$5:$A$369=A26,$C$5:$C$369)) &lt; 7), C26, 0)</f>
        <v>0</v>
      </c>
      <c r="E26" s="8">
        <f t="array" ref="E26">IF(AND(SUM(IF($A$5:$A$369=A26,$C$5:$C$369)) &gt; 0, SUM(IF($A$5:$A$369=A26,$C$5:$C$369)) &lt; 7), IF(C26 = 1, 0, 1), 0)</f>
        <v>0</v>
      </c>
      <c r="F26" s="14">
        <v>42026</v>
      </c>
      <c r="G26" s="17">
        <v>42026</v>
      </c>
      <c r="H26" s="15">
        <v>0.26180555555555557</v>
      </c>
      <c r="I26" s="15">
        <v>0.28125</v>
      </c>
      <c r="J26" s="16">
        <f t="array" ref="J26">MIN(TIME(6, 45, 0), FLOOR(MIN(IF($A$5:$A$369 = A26,$K$5:$K$369))-TIME(0,45,0), TIME(0,15,0))+D26/24)</f>
        <v>0.28125</v>
      </c>
      <c r="K26" s="15">
        <v>0.32361111111111113</v>
      </c>
      <c r="L26" s="15">
        <v>0.51527777777777783</v>
      </c>
      <c r="M26" s="15">
        <v>0.52083333333333337</v>
      </c>
      <c r="N26" s="16">
        <f t="shared" si="0"/>
        <v>0.52083333333333337</v>
      </c>
      <c r="O26" s="15">
        <v>0.60763888888888895</v>
      </c>
      <c r="P26" s="15">
        <v>0.125</v>
      </c>
      <c r="Q26" s="16">
        <f t="array" ref="Q26">FLOOR(MAX(MIN(IF($A$5:$A$369 = A26,$O$5:$O$369))+TIME(0,45,0), TIME(15,0,0)), TIME(0,15,0))</f>
        <v>0.625</v>
      </c>
      <c r="R26" s="15">
        <v>0.7055555555555556</v>
      </c>
      <c r="S26" s="15">
        <v>0.21180555555555555</v>
      </c>
      <c r="T26" s="16">
        <f>CEILING(Sheet1!$R26+TIME(0,5,0), TIME(0,5,0))</f>
        <v>0.71180555555555547</v>
      </c>
      <c r="U26" s="15">
        <v>0.76874999999999993</v>
      </c>
      <c r="V26" s="15">
        <v>0.82291666666666663</v>
      </c>
      <c r="W26" s="18">
        <f t="array" ref="W26">MAX(CEILING(MAX(IF($A$5:$A$369=A26,$U$5:$U$369)),TIME(0,15,0))-E26/24,TIME(19,45,0))</f>
        <v>0.82291666666666663</v>
      </c>
    </row>
    <row r="27" spans="1:23" s="8" customFormat="1" ht="21" customHeight="1" x14ac:dyDescent="0.25">
      <c r="A27" s="8">
        <f t="shared" si="1"/>
        <v>4</v>
      </c>
      <c r="B27" s="8">
        <f>WEEKDAY(Sheet1!$F27)-1</f>
        <v>5</v>
      </c>
      <c r="C27" s="8">
        <f>IF(ABS(Sheet1!$H27-H26) &lt; TIME(0, 45, 0), 0, IF(Sheet1!$H27-H26 &lt; TIME(0, 45, 0),-1, IF(Sheet1!$H27-H26 &gt; TIME(0, 45, 0), 1))) + C26</f>
        <v>0</v>
      </c>
      <c r="D27" s="8">
        <f t="array" ref="D27">IF(AND(SUM(IF($A$5:$A$369=A27,$C$5:$C$369)) &gt; 0, SUM(IF($A$5:$A$369=A27,$C$5:$C$369)) &lt; 7), C27, 0)</f>
        <v>0</v>
      </c>
      <c r="E27" s="8">
        <f t="array" ref="E27">IF(AND(SUM(IF($A$5:$A$369=A27,$C$5:$C$369)) &gt; 0, SUM(IF($A$5:$A$369=A27,$C$5:$C$369)) &lt; 7), IF(C27 = 1, 0, 1), 0)</f>
        <v>0</v>
      </c>
      <c r="F27" s="14">
        <v>42027</v>
      </c>
      <c r="G27" s="17">
        <v>42027</v>
      </c>
      <c r="H27" s="15">
        <v>0.26111111111111113</v>
      </c>
      <c r="I27" s="15">
        <v>0.28125</v>
      </c>
      <c r="J27" s="16">
        <f t="array" ref="J27">MIN(TIME(6, 45, 0), FLOOR(MIN(IF($A$5:$A$369 = A27,$K$5:$K$369))-TIME(0,45,0), TIME(0,15,0))+D27/24)</f>
        <v>0.28125</v>
      </c>
      <c r="K27" s="15">
        <v>0.32291666666666669</v>
      </c>
      <c r="L27" s="15">
        <v>0.51527777777777783</v>
      </c>
      <c r="M27" s="15">
        <v>0.52083333333333337</v>
      </c>
      <c r="N27" s="16">
        <f t="shared" si="0"/>
        <v>0.52083333333333337</v>
      </c>
      <c r="O27" s="15">
        <v>0.60902777777777783</v>
      </c>
      <c r="P27" s="15">
        <v>0.125</v>
      </c>
      <c r="Q27" s="16">
        <f t="array" ref="Q27">FLOOR(MAX(MIN(IF($A$5:$A$369 = A27,$O$5:$O$369))+TIME(0,45,0), TIME(15,0,0)), TIME(0,15,0))</f>
        <v>0.63541666666666663</v>
      </c>
      <c r="R27" s="15">
        <v>0.70694444444444438</v>
      </c>
      <c r="S27" s="15">
        <v>0.21180555555555555</v>
      </c>
      <c r="T27" s="16">
        <f>CEILING(Sheet1!$R27+TIME(0,5,0), TIME(0,5,0))</f>
        <v>0.71180555555555547</v>
      </c>
      <c r="U27" s="15">
        <v>0.76944444444444438</v>
      </c>
      <c r="V27" s="15">
        <v>0.82291666666666663</v>
      </c>
      <c r="W27" s="18">
        <f t="array" ref="W27">MAX(CEILING(MAX(IF($A$5:$A$369=A27,$U$5:$U$369)),TIME(0,15,0))-E27/24,TIME(19,45,0))</f>
        <v>0.82291666666666663</v>
      </c>
    </row>
    <row r="28" spans="1:23" s="8" customFormat="1" ht="21" customHeight="1" x14ac:dyDescent="0.25">
      <c r="A28" s="8">
        <f t="shared" si="1"/>
        <v>4</v>
      </c>
      <c r="B28" s="8">
        <f>WEEKDAY(Sheet1!$F28)-1</f>
        <v>6</v>
      </c>
      <c r="C28" s="8">
        <f>IF(ABS(Sheet1!$H28-H27) &lt; TIME(0, 45, 0), 0, IF(Sheet1!$H28-H27 &lt; TIME(0, 45, 0),-1, IF(Sheet1!$H28-H27 &gt; TIME(0, 45, 0), 1))) + C27</f>
        <v>0</v>
      </c>
      <c r="D28" s="8">
        <f t="array" ref="D28">IF(AND(SUM(IF($A$5:$A$369=A28,$C$5:$C$369)) &gt; 0, SUM(IF($A$5:$A$369=A28,$C$5:$C$369)) &lt; 7), C28, 0)</f>
        <v>0</v>
      </c>
      <c r="E28" s="8">
        <f t="array" ref="E28">IF(AND(SUM(IF($A$5:$A$369=A28,$C$5:$C$369)) &gt; 0, SUM(IF($A$5:$A$369=A28,$C$5:$C$369)) &lt; 7), IF(C28 = 1, 0, 1), 0)</f>
        <v>0</v>
      </c>
      <c r="F28" s="14">
        <v>42028</v>
      </c>
      <c r="G28" s="17">
        <v>42028</v>
      </c>
      <c r="H28" s="15">
        <v>0.26041666666666669</v>
      </c>
      <c r="I28" s="15">
        <v>0.28125</v>
      </c>
      <c r="J28" s="16">
        <f t="array" ref="J28">MIN(TIME(6, 45, 0), FLOOR(MIN(IF($A$5:$A$369 = A28,$K$5:$K$369))-TIME(0,45,0), TIME(0,15,0))+D28/24)</f>
        <v>0.28125</v>
      </c>
      <c r="K28" s="15">
        <v>0.32222222222222224</v>
      </c>
      <c r="L28" s="15">
        <v>0.51527777777777783</v>
      </c>
      <c r="M28" s="15">
        <v>0.52083333333333337</v>
      </c>
      <c r="N28" s="16">
        <f t="shared" si="0"/>
        <v>0.52083333333333337</v>
      </c>
      <c r="O28" s="15">
        <v>0.60972222222222217</v>
      </c>
      <c r="P28" s="15">
        <v>0.125</v>
      </c>
      <c r="Q28" s="16">
        <f t="array" ref="Q28">FLOOR(MAX(MIN(IF($A$5:$A$369 = A28,$O$5:$O$369))+TIME(0,45,0), TIME(15,0,0)), TIME(0,15,0))</f>
        <v>0.63541666666666663</v>
      </c>
      <c r="R28" s="15">
        <v>0.70763888888888893</v>
      </c>
      <c r="S28" s="15">
        <v>0.21180555555555555</v>
      </c>
      <c r="T28" s="16">
        <f>CEILING(Sheet1!$R28+TIME(0,5,0), TIME(0,5,0))</f>
        <v>0.71180555555555547</v>
      </c>
      <c r="U28" s="15">
        <v>0.77013888888888893</v>
      </c>
      <c r="V28" s="15">
        <v>0.82291666666666663</v>
      </c>
      <c r="W28" s="18">
        <f t="array" ref="W28">MAX(CEILING(MAX(IF($A$5:$A$369=A28,$U$5:$U$369)),TIME(0,15,0))-E28/24,TIME(19,45,0))</f>
        <v>0.82291666666666663</v>
      </c>
    </row>
    <row r="29" spans="1:23" s="8" customFormat="1" ht="21" customHeight="1" x14ac:dyDescent="0.25">
      <c r="A29" s="8">
        <f t="shared" si="1"/>
        <v>4</v>
      </c>
      <c r="B29" s="8">
        <f>WEEKDAY(Sheet1!$F29)-1</f>
        <v>0</v>
      </c>
      <c r="C29" s="8">
        <f>IF(ABS(Sheet1!$H29-H28) &lt; TIME(0, 45, 0), 0, IF(Sheet1!$H29-H28 &lt; TIME(0, 45, 0),-1, IF(Sheet1!$H29-H28 &gt; TIME(0, 45, 0), 1))) + C28</f>
        <v>0</v>
      </c>
      <c r="D29" s="8">
        <f t="array" ref="D29">IF(AND(SUM(IF($A$5:$A$369=A29,$C$5:$C$369)) &gt; 0, SUM(IF($A$5:$A$369=A29,$C$5:$C$369)) &lt; 7), C29, 0)</f>
        <v>0</v>
      </c>
      <c r="E29" s="8">
        <f t="array" ref="E29">IF(AND(SUM(IF($A$5:$A$369=A29,$C$5:$C$369)) &gt; 0, SUM(IF($A$5:$A$369=A29,$C$5:$C$369)) &lt; 7), IF(C29 = 1, 0, 1), 0)</f>
        <v>0</v>
      </c>
      <c r="F29" s="14">
        <v>42029</v>
      </c>
      <c r="G29" s="17">
        <v>42029</v>
      </c>
      <c r="H29" s="15">
        <v>0.25972222222222224</v>
      </c>
      <c r="I29" s="15">
        <v>0.28125</v>
      </c>
      <c r="J29" s="16">
        <f t="array" ref="J29">MIN(TIME(6, 45, 0), FLOOR(MIN(IF($A$5:$A$369 = A29,$K$5:$K$369))-TIME(0,45,0), TIME(0,15,0))+D29/24)</f>
        <v>0.28125</v>
      </c>
      <c r="K29" s="15">
        <v>0.3215277777777778</v>
      </c>
      <c r="L29" s="15">
        <v>0.51527777777777783</v>
      </c>
      <c r="M29" s="15">
        <v>0.52083333333333337</v>
      </c>
      <c r="N29" s="16">
        <f t="shared" si="0"/>
        <v>0.52083333333333337</v>
      </c>
      <c r="O29" s="15">
        <v>0.61041666666666672</v>
      </c>
      <c r="P29" s="15">
        <v>0.125</v>
      </c>
      <c r="Q29" s="16">
        <f t="array" ref="Q29">FLOOR(MAX(MIN(IF($A$5:$A$369 = A29,$O$5:$O$369))+TIME(0,45,0), TIME(15,0,0)), TIME(0,15,0))</f>
        <v>0.63541666666666663</v>
      </c>
      <c r="R29" s="15">
        <v>0.7090277777777777</v>
      </c>
      <c r="S29" s="15">
        <v>0.21527777777777779</v>
      </c>
      <c r="T29" s="16">
        <f>CEILING(Sheet1!$R29+TIME(0,5,0), TIME(0,5,0))</f>
        <v>0.71527777777777779</v>
      </c>
      <c r="U29" s="15">
        <v>0.77083333333333337</v>
      </c>
      <c r="V29" s="15">
        <v>0.82291666666666663</v>
      </c>
      <c r="W29" s="18">
        <f t="array" ref="W29">MAX(CEILING(MAX(IF($A$5:$A$369=A29,$U$5:$U$369)),TIME(0,15,0))-E29/24,TIME(19,45,0))</f>
        <v>0.82291666666666663</v>
      </c>
    </row>
    <row r="30" spans="1:23" s="8" customFormat="1" ht="21" customHeight="1" x14ac:dyDescent="0.25">
      <c r="A30" s="8">
        <f t="shared" si="1"/>
        <v>4</v>
      </c>
      <c r="B30" s="8">
        <f>WEEKDAY(Sheet1!$F30)-1</f>
        <v>1</v>
      </c>
      <c r="C30" s="8">
        <f>IF(ABS(Sheet1!$H30-H29) &lt; TIME(0, 45, 0), 0, IF(Sheet1!$H30-H29 &lt; TIME(0, 45, 0),-1, IF(Sheet1!$H30-H29 &gt; TIME(0, 45, 0), 1))) + C29</f>
        <v>0</v>
      </c>
      <c r="D30" s="8">
        <f t="array" ref="D30">IF(AND(SUM(IF($A$5:$A$369=A30,$C$5:$C$369)) &gt; 0, SUM(IF($A$5:$A$369=A30,$C$5:$C$369)) &lt; 7), C30, 0)</f>
        <v>0</v>
      </c>
      <c r="E30" s="8">
        <f t="array" ref="E30">IF(AND(SUM(IF($A$5:$A$369=A30,$C$5:$C$369)) &gt; 0, SUM(IF($A$5:$A$369=A30,$C$5:$C$369)) &lt; 7), IF(C30 = 1, 0, 1), 0)</f>
        <v>0</v>
      </c>
      <c r="F30" s="14">
        <v>42030</v>
      </c>
      <c r="G30" s="17">
        <v>42030</v>
      </c>
      <c r="H30" s="15">
        <v>0.2590277777777778</v>
      </c>
      <c r="I30" s="15">
        <v>0.28125</v>
      </c>
      <c r="J30" s="16">
        <f t="array" ref="J30">MIN(TIME(6, 45, 0), FLOOR(MIN(IF($A$5:$A$369 = A30,$K$5:$K$369))-TIME(0,45,0), TIME(0,15,0))+D30/24)</f>
        <v>0.28125</v>
      </c>
      <c r="K30" s="15">
        <v>0.32083333333333336</v>
      </c>
      <c r="L30" s="15">
        <v>0.51597222222222217</v>
      </c>
      <c r="M30" s="15">
        <v>0.52083333333333337</v>
      </c>
      <c r="N30" s="16">
        <f t="shared" si="0"/>
        <v>0.52083333333333337</v>
      </c>
      <c r="O30" s="15">
        <v>0.61111111111111105</v>
      </c>
      <c r="P30" s="15">
        <v>0.125</v>
      </c>
      <c r="Q30" s="16">
        <f t="array" ref="Q30">FLOOR(MAX(MIN(IF($A$5:$A$369 = A30,$O$5:$O$369))+TIME(0,45,0), TIME(15,0,0)), TIME(0,15,0))</f>
        <v>0.63541666666666663</v>
      </c>
      <c r="R30" s="15">
        <v>0.70972222222222225</v>
      </c>
      <c r="S30" s="15">
        <v>0.21527777777777779</v>
      </c>
      <c r="T30" s="16">
        <f>CEILING(Sheet1!$R30+TIME(0,5,0), TIME(0,5,0))</f>
        <v>0.71527777777777779</v>
      </c>
      <c r="U30" s="15">
        <v>0.77222222222222225</v>
      </c>
      <c r="V30" s="15">
        <v>0.82291666666666663</v>
      </c>
      <c r="W30" s="18">
        <f t="array" ref="W30">MAX(CEILING(MAX(IF($A$5:$A$369=A30,$U$5:$U$369)),TIME(0,15,0))-E30/24,TIME(19,45,0))</f>
        <v>0.82291666666666663</v>
      </c>
    </row>
    <row r="31" spans="1:23" s="8" customFormat="1" ht="21" customHeight="1" x14ac:dyDescent="0.25">
      <c r="A31" s="8">
        <f t="shared" si="1"/>
        <v>4</v>
      </c>
      <c r="B31" s="8">
        <f>WEEKDAY(Sheet1!$F31)-1</f>
        <v>2</v>
      </c>
      <c r="C31" s="8">
        <f>IF(ABS(Sheet1!$H31-H30) &lt; TIME(0, 45, 0), 0, IF(Sheet1!$H31-H30 &lt; TIME(0, 45, 0),-1, IF(Sheet1!$H31-H30 &gt; TIME(0, 45, 0), 1))) + C30</f>
        <v>0</v>
      </c>
      <c r="D31" s="8">
        <f t="array" ref="D31">IF(AND(SUM(IF($A$5:$A$369=A31,$C$5:$C$369)) &gt; 0, SUM(IF($A$5:$A$369=A31,$C$5:$C$369)) &lt; 7), C31, 0)</f>
        <v>0</v>
      </c>
      <c r="E31" s="8">
        <f t="array" ref="E31">IF(AND(SUM(IF($A$5:$A$369=A31,$C$5:$C$369)) &gt; 0, SUM(IF($A$5:$A$369=A31,$C$5:$C$369)) &lt; 7), IF(C31 = 1, 0, 1), 0)</f>
        <v>0</v>
      </c>
      <c r="F31" s="14">
        <v>42031</v>
      </c>
      <c r="G31" s="17">
        <v>42031</v>
      </c>
      <c r="H31" s="15">
        <v>0.2590277777777778</v>
      </c>
      <c r="I31" s="15">
        <v>0.28125</v>
      </c>
      <c r="J31" s="16">
        <f t="array" ref="J31">MIN(TIME(6, 45, 0), FLOOR(MIN(IF($A$5:$A$369 = A31,$K$5:$K$369))-TIME(0,45,0), TIME(0,15,0))+D31/24)</f>
        <v>0.28125</v>
      </c>
      <c r="K31" s="15">
        <v>0.32083333333333336</v>
      </c>
      <c r="L31" s="15">
        <v>0.51597222222222217</v>
      </c>
      <c r="M31" s="15">
        <v>0.52083333333333337</v>
      </c>
      <c r="N31" s="16">
        <f t="shared" si="0"/>
        <v>0.52083333333333337</v>
      </c>
      <c r="O31" s="15">
        <v>0.61111111111111105</v>
      </c>
      <c r="P31" s="15">
        <v>0.125</v>
      </c>
      <c r="Q31" s="16">
        <f t="array" ref="Q31">FLOOR(MAX(MIN(IF($A$5:$A$369 = A31,$O$5:$O$369))+TIME(0,45,0), TIME(15,0,0)), TIME(0,15,0))</f>
        <v>0.63541666666666663</v>
      </c>
      <c r="R31" s="15">
        <v>0.70972222222222225</v>
      </c>
      <c r="S31" s="15">
        <v>0.21527777777777779</v>
      </c>
      <c r="T31" s="16">
        <f>CEILING(Sheet1!$R31+TIME(0,5,0), TIME(0,5,0))</f>
        <v>0.71527777777777779</v>
      </c>
      <c r="U31" s="15">
        <v>0.77222222222222225</v>
      </c>
      <c r="V31" s="15">
        <v>0.82291666666666663</v>
      </c>
      <c r="W31" s="18">
        <f t="array" ref="W31">MAX(CEILING(MAX(IF($A$5:$A$369=A31,$U$5:$U$369)),TIME(0,15,0))-E31/24,TIME(19,45,0))</f>
        <v>0.82291666666666663</v>
      </c>
    </row>
    <row r="32" spans="1:23" s="8" customFormat="1" ht="21" customHeight="1" x14ac:dyDescent="0.25">
      <c r="A32" s="8">
        <f t="shared" si="1"/>
        <v>4</v>
      </c>
      <c r="B32" s="8">
        <f>WEEKDAY(Sheet1!$F32)-1</f>
        <v>3</v>
      </c>
      <c r="C32" s="8">
        <f>IF(ABS(Sheet1!$H32-H31) &lt; TIME(0, 45, 0), 0, IF(Sheet1!$H32-H31 &lt; TIME(0, 45, 0),-1, IF(Sheet1!$H32-H31 &gt; TIME(0, 45, 0), 1))) + C31</f>
        <v>0</v>
      </c>
      <c r="D32" s="8">
        <f t="array" ref="D32">IF(AND(SUM(IF($A$5:$A$369=A32,$C$5:$C$369)) &gt; 0, SUM(IF($A$5:$A$369=A32,$C$5:$C$369)) &lt; 7), C32, 0)</f>
        <v>0</v>
      </c>
      <c r="E32" s="8">
        <f t="array" ref="E32">IF(AND(SUM(IF($A$5:$A$369=A32,$C$5:$C$369)) &gt; 0, SUM(IF($A$5:$A$369=A32,$C$5:$C$369)) &lt; 7), IF(C32 = 1, 0, 1), 0)</f>
        <v>0</v>
      </c>
      <c r="F32" s="14">
        <v>42032</v>
      </c>
      <c r="G32" s="17">
        <v>42032</v>
      </c>
      <c r="H32" s="15">
        <v>0.25833333333333336</v>
      </c>
      <c r="I32" s="15">
        <v>0.28125</v>
      </c>
      <c r="J32" s="16">
        <f t="array" ref="J32">MIN(TIME(6, 45, 0), FLOOR(MIN(IF($A$5:$A$369 = A32,$K$5:$K$369))-TIME(0,45,0), TIME(0,15,0))+D32/24)</f>
        <v>0.28125</v>
      </c>
      <c r="K32" s="15">
        <v>0.32013888888888892</v>
      </c>
      <c r="L32" s="15">
        <v>0.51597222222222217</v>
      </c>
      <c r="M32" s="15">
        <v>0.52083333333333337</v>
      </c>
      <c r="N32" s="16">
        <f t="shared" si="0"/>
        <v>0.52083333333333337</v>
      </c>
      <c r="O32" s="15">
        <v>0.61249999999999993</v>
      </c>
      <c r="P32" s="15">
        <v>0.125</v>
      </c>
      <c r="Q32" s="16">
        <f t="array" ref="Q32">FLOOR(MAX(MIN(IF($A$5:$A$369 = A32,$O$5:$O$369))+TIME(0,45,0), TIME(15,0,0)), TIME(0,15,0))</f>
        <v>0.63541666666666663</v>
      </c>
      <c r="R32" s="15">
        <v>0.71111111111111114</v>
      </c>
      <c r="S32" s="15">
        <v>0.21527777777777779</v>
      </c>
      <c r="T32" s="16">
        <f>CEILING(Sheet1!$R32+TIME(0,5,0), TIME(0,5,0))</f>
        <v>0.71527777777777779</v>
      </c>
      <c r="U32" s="15">
        <v>0.7729166666666667</v>
      </c>
      <c r="V32" s="15">
        <v>0.82291666666666663</v>
      </c>
      <c r="W32" s="18">
        <f t="array" ref="W32">MAX(CEILING(MAX(IF($A$5:$A$369=A32,$U$5:$U$369)),TIME(0,15,0))-E32/24,TIME(19,45,0))</f>
        <v>0.82291666666666663</v>
      </c>
    </row>
    <row r="33" spans="1:23" s="8" customFormat="1" ht="21" customHeight="1" x14ac:dyDescent="0.25">
      <c r="A33" s="8">
        <f t="shared" si="1"/>
        <v>4</v>
      </c>
      <c r="B33" s="8">
        <f>WEEKDAY(Sheet1!$F33)-1</f>
        <v>4</v>
      </c>
      <c r="C33" s="8">
        <f>IF(ABS(Sheet1!$H33-H32) &lt; TIME(0, 45, 0), 0, IF(Sheet1!$H33-H32 &lt; TIME(0, 45, 0),-1, IF(Sheet1!$H33-H32 &gt; TIME(0, 45, 0), 1))) + C32</f>
        <v>0</v>
      </c>
      <c r="D33" s="8">
        <f t="array" ref="D33">IF(AND(SUM(IF($A$5:$A$369=A33,$C$5:$C$369)) &gt; 0, SUM(IF($A$5:$A$369=A33,$C$5:$C$369)) &lt; 7), C33, 0)</f>
        <v>0</v>
      </c>
      <c r="E33" s="8">
        <f t="array" ref="E33">IF(AND(SUM(IF($A$5:$A$369=A33,$C$5:$C$369)) &gt; 0, SUM(IF($A$5:$A$369=A33,$C$5:$C$369)) &lt; 7), IF(C33 = 1, 0, 1), 0)</f>
        <v>0</v>
      </c>
      <c r="F33" s="14">
        <v>42033</v>
      </c>
      <c r="G33" s="17">
        <v>42033</v>
      </c>
      <c r="H33" s="15">
        <v>0.25694444444444448</v>
      </c>
      <c r="I33" s="15">
        <v>0.28125</v>
      </c>
      <c r="J33" s="16">
        <f t="array" ref="J33">MIN(TIME(6, 45, 0), FLOOR(MIN(IF($A$5:$A$369 = A33,$K$5:$K$369))-TIME(0,45,0), TIME(0,15,0))+D33/24)</f>
        <v>0.28125</v>
      </c>
      <c r="K33" s="15">
        <v>0.31875000000000003</v>
      </c>
      <c r="L33" s="15">
        <v>0.51597222222222217</v>
      </c>
      <c r="M33" s="15">
        <v>0.52083333333333337</v>
      </c>
      <c r="N33" s="16">
        <f t="shared" si="0"/>
        <v>0.52083333333333337</v>
      </c>
      <c r="O33" s="15">
        <v>0.61388888888888882</v>
      </c>
      <c r="P33" s="15">
        <v>0.125</v>
      </c>
      <c r="Q33" s="16">
        <f t="array" ref="Q33">FLOOR(MAX(MIN(IF($A$5:$A$369 = A33,$O$5:$O$369))+TIME(0,45,0), TIME(15,0,0)), TIME(0,15,0))</f>
        <v>0.63541666666666663</v>
      </c>
      <c r="R33" s="15">
        <v>0.71319444444444446</v>
      </c>
      <c r="S33" s="15">
        <v>0.21875</v>
      </c>
      <c r="T33" s="16">
        <f>CEILING(Sheet1!$R33+TIME(0,5,0), TIME(0,5,0))</f>
        <v>0.71875</v>
      </c>
      <c r="U33" s="15">
        <v>0.77500000000000002</v>
      </c>
      <c r="V33" s="15">
        <v>0.82291666666666663</v>
      </c>
      <c r="W33" s="18">
        <f t="array" ref="W33">MAX(CEILING(MAX(IF($A$5:$A$369=A33,$U$5:$U$369)),TIME(0,15,0))-E33/24,TIME(19,45,0))</f>
        <v>0.82291666666666663</v>
      </c>
    </row>
    <row r="34" spans="1:23" s="8" customFormat="1" ht="21" customHeight="1" x14ac:dyDescent="0.25">
      <c r="A34" s="8">
        <f t="shared" si="1"/>
        <v>5</v>
      </c>
      <c r="B34" s="8">
        <f>WEEKDAY(Sheet1!$F34)-1</f>
        <v>5</v>
      </c>
      <c r="C34" s="8">
        <f>IF(ABS(Sheet1!$H34-H33) &lt; TIME(0, 45, 0), 0, IF(Sheet1!$H34-H33 &lt; TIME(0, 45, 0),-1, IF(Sheet1!$H34-H33 &gt; TIME(0, 45, 0), 1))) + C33</f>
        <v>0</v>
      </c>
      <c r="D34" s="8">
        <f t="array" ref="D34">IF(AND(SUM(IF($A$5:$A$369=A34,$C$5:$C$369)) &gt; 0, SUM(IF($A$5:$A$369=A34,$C$5:$C$369)) &lt; 7), C34, 0)</f>
        <v>0</v>
      </c>
      <c r="E34" s="8">
        <f t="array" ref="E34">IF(AND(SUM(IF($A$5:$A$369=A34,$C$5:$C$369)) &gt; 0, SUM(IF($A$5:$A$369=A34,$C$5:$C$369)) &lt; 7), IF(C34 = 1, 0, 1), 0)</f>
        <v>0</v>
      </c>
      <c r="F34" s="14">
        <v>42034</v>
      </c>
      <c r="G34" s="17">
        <v>42034</v>
      </c>
      <c r="H34" s="15">
        <v>0.25625000000000003</v>
      </c>
      <c r="I34" s="15">
        <v>0.28125</v>
      </c>
      <c r="J34" s="16">
        <f t="array" ref="J34">MIN(TIME(6, 45, 0), FLOOR(MIN(IF($A$5:$A$369 = A34,$K$5:$K$369))-TIME(0,45,0), TIME(0,15,0))+D34/24)</f>
        <v>0.28125</v>
      </c>
      <c r="K34" s="15">
        <v>0.31805555555555554</v>
      </c>
      <c r="L34" s="15">
        <v>0.51597222222222217</v>
      </c>
      <c r="M34" s="15">
        <v>0.52083333333333337</v>
      </c>
      <c r="N34" s="16">
        <f t="shared" si="0"/>
        <v>0.52083333333333337</v>
      </c>
      <c r="O34" s="15">
        <v>0.61527777777777781</v>
      </c>
      <c r="P34" s="15">
        <v>0.125</v>
      </c>
      <c r="Q34" s="16">
        <f t="array" ref="Q34">FLOOR(MAX(MIN(IF($A$5:$A$369 = A34,$O$5:$O$369))+TIME(0,45,0), TIME(15,0,0)), TIME(0,15,0))</f>
        <v>0.64583333333333326</v>
      </c>
      <c r="R34" s="15">
        <v>0.71388888888888891</v>
      </c>
      <c r="S34" s="15">
        <v>0.21875</v>
      </c>
      <c r="T34" s="16">
        <f>CEILING(Sheet1!$R34+TIME(0,5,0), TIME(0,5,0))</f>
        <v>0.71875</v>
      </c>
      <c r="U34" s="15">
        <v>0.77569444444444446</v>
      </c>
      <c r="V34" s="15">
        <v>0.82291666666666663</v>
      </c>
      <c r="W34" s="18">
        <f t="array" ref="W34">MAX(CEILING(MAX(IF($A$5:$A$369=A34,$U$5:$U$369)),TIME(0,15,0))-E34/24,TIME(19,45,0))</f>
        <v>0.82291666666666663</v>
      </c>
    </row>
    <row r="35" spans="1:23" s="8" customFormat="1" ht="21" customHeight="1" x14ac:dyDescent="0.25">
      <c r="A35" s="8">
        <f t="shared" si="1"/>
        <v>5</v>
      </c>
      <c r="B35" s="8">
        <f>WEEKDAY(Sheet1!$F35)-1</f>
        <v>6</v>
      </c>
      <c r="C35" s="8">
        <f>IF(ABS(Sheet1!$H35-H34) &lt; TIME(0, 45, 0), 0, IF(Sheet1!$H35-H34 &lt; TIME(0, 45, 0),-1, IF(Sheet1!$H35-H34 &gt; TIME(0, 45, 0), 1))) + C34</f>
        <v>0</v>
      </c>
      <c r="D35" s="8">
        <f t="array" ref="D35">IF(AND(SUM(IF($A$5:$A$369=A35,$C$5:$C$369)) &gt; 0, SUM(IF($A$5:$A$369=A35,$C$5:$C$369)) &lt; 7), C35, 0)</f>
        <v>0</v>
      </c>
      <c r="E35" s="8">
        <f t="array" ref="E35">IF(AND(SUM(IF($A$5:$A$369=A35,$C$5:$C$369)) &gt; 0, SUM(IF($A$5:$A$369=A35,$C$5:$C$369)) &lt; 7), IF(C35 = 1, 0, 1), 0)</f>
        <v>0</v>
      </c>
      <c r="F35" s="14">
        <v>42035</v>
      </c>
      <c r="G35" s="17">
        <v>42035</v>
      </c>
      <c r="H35" s="15">
        <v>0.25555555555555559</v>
      </c>
      <c r="I35" s="15">
        <v>0.28125</v>
      </c>
      <c r="J35" s="16">
        <f t="array" ref="J35">MIN(TIME(6, 45, 0), FLOOR(MIN(IF($A$5:$A$369 = A35,$K$5:$K$369))-TIME(0,45,0), TIME(0,15,0))+D35/24)</f>
        <v>0.28125</v>
      </c>
      <c r="K35" s="15">
        <v>0.31666666666666665</v>
      </c>
      <c r="L35" s="15">
        <v>0.51597222222222217</v>
      </c>
      <c r="M35" s="15">
        <v>0.52083333333333337</v>
      </c>
      <c r="N35" s="16">
        <f t="shared" si="0"/>
        <v>0.52083333333333337</v>
      </c>
      <c r="O35" s="15">
        <v>0.61597222222222225</v>
      </c>
      <c r="P35" s="15">
        <v>0.125</v>
      </c>
      <c r="Q35" s="16">
        <f t="array" ref="Q35">FLOOR(MAX(MIN(IF($A$5:$A$369 = A35,$O$5:$O$369))+TIME(0,45,0), TIME(15,0,0)), TIME(0,15,0))</f>
        <v>0.64583333333333326</v>
      </c>
      <c r="R35" s="15">
        <v>0.71527777777777779</v>
      </c>
      <c r="S35" s="15">
        <v>0.21875</v>
      </c>
      <c r="T35" s="16">
        <f>CEILING(Sheet1!$R35+TIME(0,5,0), TIME(0,5,0))</f>
        <v>0.71875</v>
      </c>
      <c r="U35" s="15">
        <v>0.77708333333333324</v>
      </c>
      <c r="V35" s="15">
        <v>0.82291666666666663</v>
      </c>
      <c r="W35" s="18">
        <f t="array" ref="W35">MAX(CEILING(MAX(IF($A$5:$A$369=A35,$U$5:$U$369)),TIME(0,15,0))-E35/24,TIME(19,45,0))</f>
        <v>0.82291666666666663</v>
      </c>
    </row>
    <row r="36" spans="1:23" s="8" customFormat="1" ht="21" customHeight="1" x14ac:dyDescent="0.25">
      <c r="A36" s="8">
        <f t="shared" si="1"/>
        <v>5</v>
      </c>
      <c r="B36" s="8">
        <f>WEEKDAY(Sheet1!$F36)-1</f>
        <v>0</v>
      </c>
      <c r="C36" s="8">
        <f>IF(ABS(Sheet1!$H36-H35) &lt; TIME(0, 45, 0), 0, IF(Sheet1!$H36-H35 &lt; TIME(0, 45, 0),-1, IF(Sheet1!$H36-H35 &gt; TIME(0, 45, 0), 1))) + C35</f>
        <v>0</v>
      </c>
      <c r="D36" s="8">
        <f t="array" ref="D36">IF(AND(SUM(IF($A$5:$A$369=A36,$C$5:$C$369)) &gt; 0, SUM(IF($A$5:$A$369=A36,$C$5:$C$369)) &lt; 7), C36, 0)</f>
        <v>0</v>
      </c>
      <c r="E36" s="8">
        <f t="array" ref="E36">IF(AND(SUM(IF($A$5:$A$369=A36,$C$5:$C$369)) &gt; 0, SUM(IF($A$5:$A$369=A36,$C$5:$C$369)) &lt; 7), IF(C36 = 1, 0, 1), 0)</f>
        <v>0</v>
      </c>
      <c r="F36" s="14">
        <v>42036</v>
      </c>
      <c r="G36" s="17">
        <v>42036</v>
      </c>
      <c r="H36" s="15">
        <v>0.25555555555555559</v>
      </c>
      <c r="I36" s="15">
        <v>0.28125</v>
      </c>
      <c r="J36" s="16">
        <f t="array" ref="J36">MIN(TIME(6, 45, 0), FLOOR(MIN(IF($A$5:$A$369 = A36,$K$5:$K$369))-TIME(0,45,0), TIME(0,15,0))+D36/24)</f>
        <v>0.28125</v>
      </c>
      <c r="K36" s="15">
        <v>0.31666666666666665</v>
      </c>
      <c r="L36" s="15">
        <v>0.51597222222222217</v>
      </c>
      <c r="M36" s="15">
        <v>5.5555555555555552E-2</v>
      </c>
      <c r="N36" s="16">
        <f t="shared" si="0"/>
        <v>0.52083333333333337</v>
      </c>
      <c r="O36" s="15">
        <v>0.61597222222222225</v>
      </c>
      <c r="P36" s="15">
        <v>0.125</v>
      </c>
      <c r="Q36" s="16">
        <f t="array" ref="Q36">FLOOR(MAX(MIN(IF($A$5:$A$369 = A36,$O$5:$O$369))+TIME(0,45,0), TIME(15,0,0)), TIME(0,15,0))</f>
        <v>0.64583333333333326</v>
      </c>
      <c r="R36" s="15">
        <v>0.71527777777777779</v>
      </c>
      <c r="S36" s="15">
        <v>0.21875</v>
      </c>
      <c r="T36" s="16">
        <f>CEILING(Sheet1!$R36+TIME(0,5,0), TIME(0,5,0))</f>
        <v>0.71875</v>
      </c>
      <c r="U36" s="15">
        <v>0.77708333333333324</v>
      </c>
      <c r="V36" s="15">
        <v>0.82291666666666663</v>
      </c>
      <c r="W36" s="18">
        <f t="array" ref="W36">MAX(CEILING(MAX(IF($A$5:$A$369=A36,$U$5:$U$369)),TIME(0,15,0))-E36/24,TIME(19,45,0))</f>
        <v>0.82291666666666663</v>
      </c>
    </row>
    <row r="37" spans="1:23" s="8" customFormat="1" ht="21" customHeight="1" x14ac:dyDescent="0.25">
      <c r="A37" s="8">
        <f t="shared" si="1"/>
        <v>5</v>
      </c>
      <c r="B37" s="8">
        <f>WEEKDAY(Sheet1!$F37)-1</f>
        <v>1</v>
      </c>
      <c r="C37" s="8">
        <f>IF(ABS(Sheet1!$H37-H36) &lt; TIME(0, 45, 0), 0, IF(Sheet1!$H37-H36 &lt; TIME(0, 45, 0),-1, IF(Sheet1!$H37-H36 &gt; TIME(0, 45, 0), 1))) + C36</f>
        <v>0</v>
      </c>
      <c r="D37" s="8">
        <f t="array" ref="D37">IF(AND(SUM(IF($A$5:$A$369=A37,$C$5:$C$369)) &gt; 0, SUM(IF($A$5:$A$369=A37,$C$5:$C$369)) &lt; 7), C37, 0)</f>
        <v>0</v>
      </c>
      <c r="E37" s="8">
        <f t="array" ref="E37">IF(AND(SUM(IF($A$5:$A$369=A37,$C$5:$C$369)) &gt; 0, SUM(IF($A$5:$A$369=A37,$C$5:$C$369)) &lt; 7), IF(C37 = 1, 0, 1), 0)</f>
        <v>0</v>
      </c>
      <c r="F37" s="14">
        <v>42037</v>
      </c>
      <c r="G37" s="17">
        <v>42037</v>
      </c>
      <c r="H37" s="15">
        <v>0.25555555555555559</v>
      </c>
      <c r="I37" s="15">
        <v>0.28125</v>
      </c>
      <c r="J37" s="16">
        <f t="array" ref="J37">MIN(TIME(6, 45, 0), FLOOR(MIN(IF($A$5:$A$369 = A37,$K$5:$K$369))-TIME(0,45,0), TIME(0,15,0))+D37/24)</f>
        <v>0.28125</v>
      </c>
      <c r="K37" s="15">
        <v>0.31666666666666665</v>
      </c>
      <c r="L37" s="15">
        <v>0.51597222222222217</v>
      </c>
      <c r="M37" s="15">
        <v>0.52083333333333337</v>
      </c>
      <c r="N37" s="16">
        <f t="shared" si="0"/>
        <v>0.52083333333333337</v>
      </c>
      <c r="O37" s="15">
        <v>0.61597222222222225</v>
      </c>
      <c r="P37" s="15">
        <v>0.125</v>
      </c>
      <c r="Q37" s="16">
        <f t="array" ref="Q37">FLOOR(MAX(MIN(IF($A$5:$A$369 = A37,$O$5:$O$369))+TIME(0,45,0), TIME(15,0,0)), TIME(0,15,0))</f>
        <v>0.64583333333333326</v>
      </c>
      <c r="R37" s="15">
        <v>0.71527777777777779</v>
      </c>
      <c r="S37" s="15">
        <v>0.21875</v>
      </c>
      <c r="T37" s="16">
        <f>CEILING(Sheet1!$R37+TIME(0,5,0), TIME(0,5,0))</f>
        <v>0.71875</v>
      </c>
      <c r="U37" s="15">
        <v>0.77708333333333324</v>
      </c>
      <c r="V37" s="15">
        <v>0.82291666666666663</v>
      </c>
      <c r="W37" s="18">
        <f t="array" ref="W37">MAX(CEILING(MAX(IF($A$5:$A$369=A37,$U$5:$U$369)),TIME(0,15,0))-E37/24,TIME(19,45,0))</f>
        <v>0.82291666666666663</v>
      </c>
    </row>
    <row r="38" spans="1:23" s="8" customFormat="1" ht="21" customHeight="1" x14ac:dyDescent="0.25">
      <c r="A38" s="8">
        <f t="shared" si="1"/>
        <v>5</v>
      </c>
      <c r="B38" s="8">
        <f>WEEKDAY(Sheet1!$F38)-1</f>
        <v>2</v>
      </c>
      <c r="C38" s="8">
        <f>IF(ABS(Sheet1!$H38-H37) &lt; TIME(0, 45, 0), 0, IF(Sheet1!$H38-H37 &lt; TIME(0, 45, 0),-1, IF(Sheet1!$H38-H37 &gt; TIME(0, 45, 0), 1))) + C37</f>
        <v>0</v>
      </c>
      <c r="D38" s="8">
        <f t="array" ref="D38">IF(AND(SUM(IF($A$5:$A$369=A38,$C$5:$C$369)) &gt; 0, SUM(IF($A$5:$A$369=A38,$C$5:$C$369)) &lt; 7), C38, 0)</f>
        <v>0</v>
      </c>
      <c r="E38" s="8">
        <f t="array" ref="E38">IF(AND(SUM(IF($A$5:$A$369=A38,$C$5:$C$369)) &gt; 0, SUM(IF($A$5:$A$369=A38,$C$5:$C$369)) &lt; 7), IF(C38 = 1, 0, 1), 0)</f>
        <v>0</v>
      </c>
      <c r="F38" s="14">
        <v>42038</v>
      </c>
      <c r="G38" s="17">
        <v>42038</v>
      </c>
      <c r="H38" s="15">
        <v>0.25416666666666665</v>
      </c>
      <c r="I38" s="15">
        <v>0.28125</v>
      </c>
      <c r="J38" s="16">
        <f t="array" ref="J38">MIN(TIME(6, 45, 0), FLOOR(MIN(IF($A$5:$A$369 = A38,$K$5:$K$369))-TIME(0,45,0), TIME(0,15,0))+D38/24)</f>
        <v>0.28125</v>
      </c>
      <c r="K38" s="15">
        <v>0.31458333333333333</v>
      </c>
      <c r="L38" s="15">
        <v>0.51666666666666672</v>
      </c>
      <c r="M38" s="15">
        <v>0.52083333333333337</v>
      </c>
      <c r="N38" s="16">
        <f t="shared" si="0"/>
        <v>0.52083333333333337</v>
      </c>
      <c r="O38" s="15">
        <v>0.61805555555555558</v>
      </c>
      <c r="P38" s="15">
        <v>0.125</v>
      </c>
      <c r="Q38" s="16">
        <f t="array" ref="Q38">FLOOR(MAX(MIN(IF($A$5:$A$369 = A38,$O$5:$O$369))+TIME(0,45,0), TIME(15,0,0)), TIME(0,15,0))</f>
        <v>0.64583333333333326</v>
      </c>
      <c r="R38" s="15">
        <v>0.71805555555555556</v>
      </c>
      <c r="S38" s="15">
        <v>0.22222222222222221</v>
      </c>
      <c r="T38" s="16">
        <f>CEILING(Sheet1!$R38+TIME(0,5,0), TIME(0,5,0))</f>
        <v>0.72222222222222221</v>
      </c>
      <c r="U38" s="15">
        <v>0.77916666666666667</v>
      </c>
      <c r="V38" s="15">
        <v>0.82291666666666663</v>
      </c>
      <c r="W38" s="18">
        <f t="array" ref="W38">MAX(CEILING(MAX(IF($A$5:$A$369=A38,$U$5:$U$369)),TIME(0,15,0))-E38/24,TIME(19,45,0))</f>
        <v>0.82291666666666663</v>
      </c>
    </row>
    <row r="39" spans="1:23" s="8" customFormat="1" ht="21" customHeight="1" x14ac:dyDescent="0.25">
      <c r="A39" s="8">
        <f t="shared" si="1"/>
        <v>5</v>
      </c>
      <c r="B39" s="8">
        <f>WEEKDAY(Sheet1!$F39)-1</f>
        <v>3</v>
      </c>
      <c r="C39" s="8">
        <f>IF(ABS(Sheet1!$H39-H38) &lt; TIME(0, 45, 0), 0, IF(Sheet1!$H39-H38 &lt; TIME(0, 45, 0),-1, IF(Sheet1!$H39-H38 &gt; TIME(0, 45, 0), 1))) + C38</f>
        <v>0</v>
      </c>
      <c r="D39" s="8">
        <f t="array" ref="D39">IF(AND(SUM(IF($A$5:$A$369=A39,$C$5:$C$369)) &gt; 0, SUM(IF($A$5:$A$369=A39,$C$5:$C$369)) &lt; 7), C39, 0)</f>
        <v>0</v>
      </c>
      <c r="E39" s="8">
        <f t="array" ref="E39">IF(AND(SUM(IF($A$5:$A$369=A39,$C$5:$C$369)) &gt; 0, SUM(IF($A$5:$A$369=A39,$C$5:$C$369)) &lt; 7), IF(C39 = 1, 0, 1), 0)</f>
        <v>0</v>
      </c>
      <c r="F39" s="14">
        <v>42039</v>
      </c>
      <c r="G39" s="17">
        <v>42039</v>
      </c>
      <c r="H39" s="15">
        <v>0.25347222222222221</v>
      </c>
      <c r="I39" s="15">
        <v>0.28125</v>
      </c>
      <c r="J39" s="16">
        <f t="array" ref="J39">MIN(TIME(6, 45, 0), FLOOR(MIN(IF($A$5:$A$369 = A39,$K$5:$K$369))-TIME(0,45,0), TIME(0,15,0))+D39/24)</f>
        <v>0.28125</v>
      </c>
      <c r="K39" s="15">
        <v>0.31388888888888888</v>
      </c>
      <c r="L39" s="15">
        <v>0.51666666666666672</v>
      </c>
      <c r="M39" s="15">
        <v>0.52083333333333337</v>
      </c>
      <c r="N39" s="16">
        <f t="shared" si="0"/>
        <v>0.52083333333333337</v>
      </c>
      <c r="O39" s="15">
        <v>0.61875000000000002</v>
      </c>
      <c r="P39" s="15">
        <v>0.125</v>
      </c>
      <c r="Q39" s="16">
        <f t="array" ref="Q39">FLOOR(MAX(MIN(IF($A$5:$A$369 = A39,$O$5:$O$369))+TIME(0,45,0), TIME(15,0,0)), TIME(0,15,0))</f>
        <v>0.64583333333333326</v>
      </c>
      <c r="R39" s="15">
        <v>0.71875</v>
      </c>
      <c r="S39" s="15">
        <v>0.22222222222222221</v>
      </c>
      <c r="T39" s="16">
        <f>CEILING(Sheet1!$R39+TIME(0,5,0), TIME(0,5,0))</f>
        <v>0.72222222222222221</v>
      </c>
      <c r="U39" s="15">
        <v>0.77986111111111101</v>
      </c>
      <c r="V39" s="15">
        <v>0.82291666666666663</v>
      </c>
      <c r="W39" s="18">
        <f t="array" ref="W39">MAX(CEILING(MAX(IF($A$5:$A$369=A39,$U$5:$U$369)),TIME(0,15,0))-E39/24,TIME(19,45,0))</f>
        <v>0.82291666666666663</v>
      </c>
    </row>
    <row r="40" spans="1:23" s="8" customFormat="1" ht="21" customHeight="1" x14ac:dyDescent="0.25">
      <c r="A40" s="8">
        <f t="shared" si="1"/>
        <v>5</v>
      </c>
      <c r="B40" s="8">
        <f>WEEKDAY(Sheet1!$F40)-1</f>
        <v>4</v>
      </c>
      <c r="C40" s="8">
        <f>IF(ABS(Sheet1!$H40-H39) &lt; TIME(0, 45, 0), 0, IF(Sheet1!$H40-H39 &lt; TIME(0, 45, 0),-1, IF(Sheet1!$H40-H39 &gt; TIME(0, 45, 0), 1))) + C39</f>
        <v>0</v>
      </c>
      <c r="D40" s="8">
        <f t="array" ref="D40">IF(AND(SUM(IF($A$5:$A$369=A40,$C$5:$C$369)) &gt; 0, SUM(IF($A$5:$A$369=A40,$C$5:$C$369)) &lt; 7), C40, 0)</f>
        <v>0</v>
      </c>
      <c r="E40" s="8">
        <f t="array" ref="E40">IF(AND(SUM(IF($A$5:$A$369=A40,$C$5:$C$369)) &gt; 0, SUM(IF($A$5:$A$369=A40,$C$5:$C$369)) &lt; 7), IF(C40 = 1, 0, 1), 0)</f>
        <v>0</v>
      </c>
      <c r="F40" s="14">
        <v>42040</v>
      </c>
      <c r="G40" s="17">
        <v>42040</v>
      </c>
      <c r="H40" s="15">
        <v>0.25208333333333333</v>
      </c>
      <c r="I40" s="15">
        <v>0.28125</v>
      </c>
      <c r="J40" s="16">
        <f t="array" ref="J40">MIN(TIME(6, 45, 0), FLOOR(MIN(IF($A$5:$A$369 = A40,$K$5:$K$369))-TIME(0,45,0), TIME(0,15,0))+D40/24)</f>
        <v>0.28125</v>
      </c>
      <c r="K40" s="15">
        <v>0.31319444444444444</v>
      </c>
      <c r="L40" s="15">
        <v>0.51666666666666672</v>
      </c>
      <c r="M40" s="15">
        <v>0.52083333333333337</v>
      </c>
      <c r="N40" s="16">
        <f t="shared" si="0"/>
        <v>0.52083333333333337</v>
      </c>
      <c r="O40" s="15">
        <v>0.61944444444444446</v>
      </c>
      <c r="P40" s="15">
        <v>0.125</v>
      </c>
      <c r="Q40" s="16">
        <f t="array" ref="Q40">FLOOR(MAX(MIN(IF($A$5:$A$369 = A40,$O$5:$O$369))+TIME(0,45,0), TIME(15,0,0)), TIME(0,15,0))</f>
        <v>0.64583333333333326</v>
      </c>
      <c r="R40" s="15">
        <v>0.72013888888888899</v>
      </c>
      <c r="S40" s="15">
        <v>0.22222222222222221</v>
      </c>
      <c r="T40" s="16">
        <f>CEILING(Sheet1!$R40+TIME(0,5,0), TIME(0,5,0))</f>
        <v>0.72569444444444442</v>
      </c>
      <c r="U40" s="15">
        <v>0.78055555555555556</v>
      </c>
      <c r="V40" s="15">
        <v>0.82291666666666663</v>
      </c>
      <c r="W40" s="18">
        <f t="array" ref="W40">MAX(CEILING(MAX(IF($A$5:$A$369=A40,$U$5:$U$369)),TIME(0,15,0))-E40/24,TIME(19,45,0))</f>
        <v>0.82291666666666663</v>
      </c>
    </row>
    <row r="41" spans="1:23" s="8" customFormat="1" ht="21" customHeight="1" x14ac:dyDescent="0.25">
      <c r="A41" s="8">
        <f t="shared" si="1"/>
        <v>6</v>
      </c>
      <c r="B41" s="8">
        <f>WEEKDAY(Sheet1!$F41)-1</f>
        <v>5</v>
      </c>
      <c r="C41" s="8">
        <f>IF(ABS(Sheet1!$H41-H40) &lt; TIME(0, 45, 0), 0, IF(Sheet1!$H41-H40 &lt; TIME(0, 45, 0),-1, IF(Sheet1!$H41-H40 &gt; TIME(0, 45, 0), 1))) + C40</f>
        <v>0</v>
      </c>
      <c r="D41" s="8">
        <f t="array" ref="D41">IF(AND(SUM(IF($A$5:$A$369=A41,$C$5:$C$369)) &gt; 0, SUM(IF($A$5:$A$369=A41,$C$5:$C$369)) &lt; 7), C41, 0)</f>
        <v>0</v>
      </c>
      <c r="E41" s="8">
        <f t="array" ref="E41">IF(AND(SUM(IF($A$5:$A$369=A41,$C$5:$C$369)) &gt; 0, SUM(IF($A$5:$A$369=A41,$C$5:$C$369)) &lt; 7), IF(C41 = 1, 0, 1), 0)</f>
        <v>0</v>
      </c>
      <c r="F41" s="14">
        <v>42041</v>
      </c>
      <c r="G41" s="17">
        <v>42041</v>
      </c>
      <c r="H41" s="15">
        <v>0.25138888888888888</v>
      </c>
      <c r="I41" s="15">
        <v>0.27777777777777779</v>
      </c>
      <c r="J41" s="16">
        <f t="array" ref="J41">MIN(TIME(6, 45, 0), FLOOR(MIN(IF($A$5:$A$369 = A41,$K$5:$K$369))-TIME(0,45,0), TIME(0,15,0))+D41/24)</f>
        <v>0.27083333333333331</v>
      </c>
      <c r="K41" s="15">
        <v>0.31180555555555556</v>
      </c>
      <c r="L41" s="15">
        <v>0.51666666666666672</v>
      </c>
      <c r="M41" s="15">
        <v>0.52083333333333337</v>
      </c>
      <c r="N41" s="16">
        <f t="shared" si="0"/>
        <v>0.52083333333333337</v>
      </c>
      <c r="O41" s="15">
        <v>0.62083333333333335</v>
      </c>
      <c r="P41" s="15">
        <v>0.13541666666666666</v>
      </c>
      <c r="Q41" s="16">
        <f t="array" ref="Q41">FLOOR(MAX(MIN(IF($A$5:$A$369 = A41,$O$5:$O$369))+TIME(0,45,0), TIME(15,0,0)), TIME(0,15,0))</f>
        <v>0.64583333333333326</v>
      </c>
      <c r="R41" s="15">
        <v>0.72083333333333333</v>
      </c>
      <c r="S41" s="15">
        <v>0.22569444444444445</v>
      </c>
      <c r="T41" s="16">
        <f>CEILING(Sheet1!$R41+TIME(0,5,0), TIME(0,5,0))</f>
        <v>0.72569444444444442</v>
      </c>
      <c r="U41" s="15">
        <v>0.78194444444444444</v>
      </c>
      <c r="V41" s="15">
        <v>0.82291666666666663</v>
      </c>
      <c r="W41" s="18">
        <f t="array" ref="W41">MAX(CEILING(MAX(IF($A$5:$A$369=A41,$U$5:$U$369)),TIME(0,15,0))-E41/24,TIME(19,45,0))</f>
        <v>0.82291666666666663</v>
      </c>
    </row>
    <row r="42" spans="1:23" s="8" customFormat="1" ht="21" customHeight="1" x14ac:dyDescent="0.25">
      <c r="A42" s="8">
        <f t="shared" si="1"/>
        <v>6</v>
      </c>
      <c r="B42" s="8">
        <f>WEEKDAY(Sheet1!$F42)-1</f>
        <v>6</v>
      </c>
      <c r="C42" s="8">
        <f>IF(ABS(Sheet1!$H42-H41) &lt; TIME(0, 45, 0), 0, IF(Sheet1!$H42-H41 &lt; TIME(0, 45, 0),-1, IF(Sheet1!$H42-H41 &gt; TIME(0, 45, 0), 1))) + C41</f>
        <v>0</v>
      </c>
      <c r="D42" s="8">
        <f t="array" ref="D42">IF(AND(SUM(IF($A$5:$A$369=A42,$C$5:$C$369)) &gt; 0, SUM(IF($A$5:$A$369=A42,$C$5:$C$369)) &lt; 7), C42, 0)</f>
        <v>0</v>
      </c>
      <c r="E42" s="8">
        <f t="array" ref="E42">IF(AND(SUM(IF($A$5:$A$369=A42,$C$5:$C$369)) &gt; 0, SUM(IF($A$5:$A$369=A42,$C$5:$C$369)) &lt; 7), IF(C42 = 1, 0, 1), 0)</f>
        <v>0</v>
      </c>
      <c r="F42" s="14">
        <v>42042</v>
      </c>
      <c r="G42" s="17">
        <v>42042</v>
      </c>
      <c r="H42" s="15">
        <v>0.25069444444444444</v>
      </c>
      <c r="I42" s="15">
        <v>0.27777777777777779</v>
      </c>
      <c r="J42" s="16">
        <f t="array" ref="J42">MIN(TIME(6, 45, 0), FLOOR(MIN(IF($A$5:$A$369 = A42,$K$5:$K$369))-TIME(0,45,0), TIME(0,15,0))+D42/24)</f>
        <v>0.27083333333333331</v>
      </c>
      <c r="K42" s="15">
        <v>0.31111111111111112</v>
      </c>
      <c r="L42" s="15">
        <v>0.51666666666666672</v>
      </c>
      <c r="M42" s="15">
        <v>0.52083333333333337</v>
      </c>
      <c r="N42" s="16">
        <f t="shared" si="0"/>
        <v>0.52083333333333337</v>
      </c>
      <c r="O42" s="15">
        <v>0.62152777777777779</v>
      </c>
      <c r="P42" s="15">
        <v>0.13541666666666666</v>
      </c>
      <c r="Q42" s="16">
        <f t="array" ref="Q42">FLOOR(MAX(MIN(IF($A$5:$A$369 = A42,$O$5:$O$369))+TIME(0,45,0), TIME(15,0,0)), TIME(0,15,0))</f>
        <v>0.64583333333333326</v>
      </c>
      <c r="R42" s="15">
        <v>0.72222222222222221</v>
      </c>
      <c r="S42" s="15">
        <v>0.22569444444444445</v>
      </c>
      <c r="T42" s="16">
        <f>CEILING(Sheet1!$R42+TIME(0,5,0), TIME(0,5,0))</f>
        <v>0.72569444444444442</v>
      </c>
      <c r="U42" s="15">
        <v>0.78263888888888899</v>
      </c>
      <c r="V42" s="15">
        <v>0.82291666666666663</v>
      </c>
      <c r="W42" s="18">
        <f t="array" ref="W42">MAX(CEILING(MAX(IF($A$5:$A$369=A42,$U$5:$U$369)),TIME(0,15,0))-E42/24,TIME(19,45,0))</f>
        <v>0.82291666666666663</v>
      </c>
    </row>
    <row r="43" spans="1:23" s="8" customFormat="1" ht="21" customHeight="1" x14ac:dyDescent="0.25">
      <c r="A43" s="8">
        <f t="shared" si="1"/>
        <v>6</v>
      </c>
      <c r="B43" s="8">
        <f>WEEKDAY(Sheet1!$F43)-1</f>
        <v>0</v>
      </c>
      <c r="C43" s="8">
        <f>IF(ABS(Sheet1!$H43-H42) &lt; TIME(0, 45, 0), 0, IF(Sheet1!$H43-H42 &lt; TIME(0, 45, 0),-1, IF(Sheet1!$H43-H42 &gt; TIME(0, 45, 0), 1))) + C42</f>
        <v>0</v>
      </c>
      <c r="D43" s="8">
        <f t="array" ref="D43">IF(AND(SUM(IF($A$5:$A$369=A43,$C$5:$C$369)) &gt; 0, SUM(IF($A$5:$A$369=A43,$C$5:$C$369)) &lt; 7), C43, 0)</f>
        <v>0</v>
      </c>
      <c r="E43" s="8">
        <f t="array" ref="E43">IF(AND(SUM(IF($A$5:$A$369=A43,$C$5:$C$369)) &gt; 0, SUM(IF($A$5:$A$369=A43,$C$5:$C$369)) &lt; 7), IF(C43 = 1, 0, 1), 0)</f>
        <v>0</v>
      </c>
      <c r="F43" s="14">
        <v>42043</v>
      </c>
      <c r="G43" s="17">
        <v>42043</v>
      </c>
      <c r="H43" s="15">
        <v>0.24930555555555556</v>
      </c>
      <c r="I43" s="15">
        <v>0.27777777777777779</v>
      </c>
      <c r="J43" s="16">
        <f t="array" ref="J43">MIN(TIME(6, 45, 0), FLOOR(MIN(IF($A$5:$A$369 = A43,$K$5:$K$369))-TIME(0,45,0), TIME(0,15,0))+D43/24)</f>
        <v>0.27083333333333331</v>
      </c>
      <c r="K43" s="15">
        <v>0.30972222222222223</v>
      </c>
      <c r="L43" s="15">
        <v>0.51666666666666672</v>
      </c>
      <c r="M43" s="15">
        <v>0.52083333333333337</v>
      </c>
      <c r="N43" s="16">
        <f t="shared" si="0"/>
        <v>0.52083333333333337</v>
      </c>
      <c r="O43" s="15">
        <v>0.62222222222222223</v>
      </c>
      <c r="P43" s="15">
        <v>0.13541666666666666</v>
      </c>
      <c r="Q43" s="16">
        <f t="array" ref="Q43">FLOOR(MAX(MIN(IF($A$5:$A$369 = A43,$O$5:$O$369))+TIME(0,45,0), TIME(15,0,0)), TIME(0,15,0))</f>
        <v>0.64583333333333326</v>
      </c>
      <c r="R43" s="15">
        <v>0.72291666666666676</v>
      </c>
      <c r="S43" s="15">
        <v>0.22916666666666666</v>
      </c>
      <c r="T43" s="16">
        <f>CEILING(Sheet1!$R43+TIME(0,5,0), TIME(0,5,0))</f>
        <v>0.72916666666666663</v>
      </c>
      <c r="U43" s="15">
        <v>0.78402777777777777</v>
      </c>
      <c r="V43" s="15">
        <v>0.82291666666666663</v>
      </c>
      <c r="W43" s="18">
        <f t="array" ref="W43">MAX(CEILING(MAX(IF($A$5:$A$369=A43,$U$5:$U$369)),TIME(0,15,0))-E43/24,TIME(19,45,0))</f>
        <v>0.82291666666666663</v>
      </c>
    </row>
    <row r="44" spans="1:23" s="8" customFormat="1" ht="21" customHeight="1" x14ac:dyDescent="0.25">
      <c r="A44" s="8">
        <f t="shared" si="1"/>
        <v>6</v>
      </c>
      <c r="B44" s="8">
        <f>WEEKDAY(Sheet1!$F44)-1</f>
        <v>1</v>
      </c>
      <c r="C44" s="8">
        <f>IF(ABS(Sheet1!$H44-H43) &lt; TIME(0, 45, 0), 0, IF(Sheet1!$H44-H43 &lt; TIME(0, 45, 0),-1, IF(Sheet1!$H44-H43 &gt; TIME(0, 45, 0), 1))) + C43</f>
        <v>0</v>
      </c>
      <c r="D44" s="8">
        <f t="array" ref="D44">IF(AND(SUM(IF($A$5:$A$369=A44,$C$5:$C$369)) &gt; 0, SUM(IF($A$5:$A$369=A44,$C$5:$C$369)) &lt; 7), C44, 0)</f>
        <v>0</v>
      </c>
      <c r="E44" s="8">
        <f t="array" ref="E44">IF(AND(SUM(IF($A$5:$A$369=A44,$C$5:$C$369)) &gt; 0, SUM(IF($A$5:$A$369=A44,$C$5:$C$369)) &lt; 7), IF(C44 = 1, 0, 1), 0)</f>
        <v>0</v>
      </c>
      <c r="F44" s="14">
        <v>42044</v>
      </c>
      <c r="G44" s="17">
        <v>42044</v>
      </c>
      <c r="H44" s="15">
        <v>0.24930555555555556</v>
      </c>
      <c r="I44" s="15">
        <v>0.27777777777777779</v>
      </c>
      <c r="J44" s="16">
        <f t="array" ref="J44">MIN(TIME(6, 45, 0), FLOOR(MIN(IF($A$5:$A$369 = A44,$K$5:$K$369))-TIME(0,45,0), TIME(0,15,0))+D44/24)</f>
        <v>0.27083333333333331</v>
      </c>
      <c r="K44" s="15">
        <v>0.30972222222222223</v>
      </c>
      <c r="L44" s="15">
        <v>0.51666666666666672</v>
      </c>
      <c r="M44" s="15">
        <v>0.52083333333333337</v>
      </c>
      <c r="N44" s="16">
        <f t="shared" si="0"/>
        <v>0.52083333333333337</v>
      </c>
      <c r="O44" s="15">
        <v>0.62222222222222223</v>
      </c>
      <c r="P44" s="15">
        <v>0.13541666666666666</v>
      </c>
      <c r="Q44" s="16">
        <f t="array" ref="Q44">FLOOR(MAX(MIN(IF($A$5:$A$369 = A44,$O$5:$O$369))+TIME(0,45,0), TIME(15,0,0)), TIME(0,15,0))</f>
        <v>0.64583333333333326</v>
      </c>
      <c r="R44" s="15">
        <v>0.72291666666666676</v>
      </c>
      <c r="S44" s="15">
        <v>0.22916666666666666</v>
      </c>
      <c r="T44" s="16">
        <f>CEILING(Sheet1!$R44+TIME(0,5,0), TIME(0,5,0))</f>
        <v>0.72916666666666663</v>
      </c>
      <c r="U44" s="15">
        <v>0.78402777777777777</v>
      </c>
      <c r="V44" s="15">
        <v>0.82291666666666663</v>
      </c>
      <c r="W44" s="18">
        <f t="array" ref="W44">MAX(CEILING(MAX(IF($A$5:$A$369=A44,$U$5:$U$369)),TIME(0,15,0))-E44/24,TIME(19,45,0))</f>
        <v>0.82291666666666663</v>
      </c>
    </row>
    <row r="45" spans="1:23" s="8" customFormat="1" ht="21" customHeight="1" x14ac:dyDescent="0.25">
      <c r="A45" s="8">
        <f t="shared" si="1"/>
        <v>6</v>
      </c>
      <c r="B45" s="8">
        <f>WEEKDAY(Sheet1!$F45)-1</f>
        <v>2</v>
      </c>
      <c r="C45" s="8">
        <f>IF(ABS(Sheet1!$H45-H44) &lt; TIME(0, 45, 0), 0, IF(Sheet1!$H45-H44 &lt; TIME(0, 45, 0),-1, IF(Sheet1!$H45-H44 &gt; TIME(0, 45, 0), 1))) + C44</f>
        <v>0</v>
      </c>
      <c r="D45" s="8">
        <f t="array" ref="D45">IF(AND(SUM(IF($A$5:$A$369=A45,$C$5:$C$369)) &gt; 0, SUM(IF($A$5:$A$369=A45,$C$5:$C$369)) &lt; 7), C45, 0)</f>
        <v>0</v>
      </c>
      <c r="E45" s="8">
        <f t="array" ref="E45">IF(AND(SUM(IF($A$5:$A$369=A45,$C$5:$C$369)) &gt; 0, SUM(IF($A$5:$A$369=A45,$C$5:$C$369)) &lt; 7), IF(C45 = 1, 0, 1), 0)</f>
        <v>0</v>
      </c>
      <c r="F45" s="14">
        <v>42045</v>
      </c>
      <c r="G45" s="17">
        <v>42045</v>
      </c>
      <c r="H45" s="15">
        <v>0.24861111111111112</v>
      </c>
      <c r="I45" s="15">
        <v>0.27777777777777779</v>
      </c>
      <c r="J45" s="16">
        <f t="array" ref="J45">MIN(TIME(6, 45, 0), FLOOR(MIN(IF($A$5:$A$369 = A45,$K$5:$K$369))-TIME(0,45,0), TIME(0,15,0))+D45/24)</f>
        <v>0.27083333333333331</v>
      </c>
      <c r="K45" s="15">
        <v>0.30902777777777779</v>
      </c>
      <c r="L45" s="15">
        <v>0.51666666666666672</v>
      </c>
      <c r="M45" s="15">
        <v>0.52083333333333337</v>
      </c>
      <c r="N45" s="16">
        <f t="shared" si="0"/>
        <v>0.52083333333333337</v>
      </c>
      <c r="O45" s="15">
        <v>0.62291666666666667</v>
      </c>
      <c r="P45" s="15">
        <v>0.13541666666666666</v>
      </c>
      <c r="Q45" s="16">
        <f t="array" ref="Q45">FLOOR(MAX(MIN(IF($A$5:$A$369 = A45,$O$5:$O$369))+TIME(0,45,0), TIME(15,0,0)), TIME(0,15,0))</f>
        <v>0.64583333333333326</v>
      </c>
      <c r="R45" s="15">
        <v>0.72430555555555554</v>
      </c>
      <c r="S45" s="15">
        <v>0.22916666666666666</v>
      </c>
      <c r="T45" s="16">
        <f>CEILING(Sheet1!$R45+TIME(0,5,0), TIME(0,5,0))</f>
        <v>0.72916666666666663</v>
      </c>
      <c r="U45" s="15">
        <v>0.78472222222222221</v>
      </c>
      <c r="V45" s="15">
        <v>0.82291666666666663</v>
      </c>
      <c r="W45" s="18">
        <f t="array" ref="W45">MAX(CEILING(MAX(IF($A$5:$A$369=A45,$U$5:$U$369)),TIME(0,15,0))-E45/24,TIME(19,45,0))</f>
        <v>0.82291666666666663</v>
      </c>
    </row>
    <row r="46" spans="1:23" s="8" customFormat="1" ht="21" customHeight="1" x14ac:dyDescent="0.25">
      <c r="A46" s="8">
        <f t="shared" si="1"/>
        <v>6</v>
      </c>
      <c r="B46" s="8">
        <f>WEEKDAY(Sheet1!$F46)-1</f>
        <v>3</v>
      </c>
      <c r="C46" s="8">
        <f>IF(ABS(Sheet1!$H46-H45) &lt; TIME(0, 45, 0), 0, IF(Sheet1!$H46-H45 &lt; TIME(0, 45, 0),-1, IF(Sheet1!$H46-H45 &gt; TIME(0, 45, 0), 1))) + C45</f>
        <v>0</v>
      </c>
      <c r="D46" s="8">
        <f t="array" ref="D46">IF(AND(SUM(IF($A$5:$A$369=A46,$C$5:$C$369)) &gt; 0, SUM(IF($A$5:$A$369=A46,$C$5:$C$369)) &lt; 7), C46, 0)</f>
        <v>0</v>
      </c>
      <c r="E46" s="8">
        <f t="array" ref="E46">IF(AND(SUM(IF($A$5:$A$369=A46,$C$5:$C$369)) &gt; 0, SUM(IF($A$5:$A$369=A46,$C$5:$C$369)) &lt; 7), IF(C46 = 1, 0, 1), 0)</f>
        <v>0</v>
      </c>
      <c r="F46" s="14">
        <v>42046</v>
      </c>
      <c r="G46" s="17">
        <v>42046</v>
      </c>
      <c r="H46" s="15">
        <v>0.24652777777777779</v>
      </c>
      <c r="I46" s="15">
        <v>0.27777777777777779</v>
      </c>
      <c r="J46" s="16">
        <f t="array" ref="J46">MIN(TIME(6, 45, 0), FLOOR(MIN(IF($A$5:$A$369 = A46,$K$5:$K$369))-TIME(0,45,0), TIME(0,15,0))+D46/24)</f>
        <v>0.27083333333333331</v>
      </c>
      <c r="K46" s="15">
        <v>0.30694444444444441</v>
      </c>
      <c r="L46" s="15">
        <v>0.51666666666666672</v>
      </c>
      <c r="M46" s="15">
        <v>0.52083333333333337</v>
      </c>
      <c r="N46" s="16">
        <f t="shared" si="0"/>
        <v>0.52083333333333337</v>
      </c>
      <c r="O46" s="15">
        <v>0.625</v>
      </c>
      <c r="P46" s="15">
        <v>0.13541666666666666</v>
      </c>
      <c r="Q46" s="16">
        <f t="array" ref="Q46">FLOOR(MAX(MIN(IF($A$5:$A$369 = A46,$O$5:$O$369))+TIME(0,45,0), TIME(15,0,0)), TIME(0,15,0))</f>
        <v>0.64583333333333326</v>
      </c>
      <c r="R46" s="15">
        <v>0.72638888888888886</v>
      </c>
      <c r="S46" s="15">
        <v>0.23263888888888887</v>
      </c>
      <c r="T46" s="16">
        <f>CEILING(Sheet1!$R46+TIME(0,5,0), TIME(0,5,0))</f>
        <v>0.73263888888888884</v>
      </c>
      <c r="U46" s="15">
        <v>0.78680555555555554</v>
      </c>
      <c r="V46" s="15">
        <v>0.82291666666666663</v>
      </c>
      <c r="W46" s="18">
        <f t="array" ref="W46">MAX(CEILING(MAX(IF($A$5:$A$369=A46,$U$5:$U$369)),TIME(0,15,0))-E46/24,TIME(19,45,0))</f>
        <v>0.82291666666666663</v>
      </c>
    </row>
    <row r="47" spans="1:23" s="8" customFormat="1" ht="21" customHeight="1" x14ac:dyDescent="0.25">
      <c r="A47" s="8">
        <f t="shared" si="1"/>
        <v>6</v>
      </c>
      <c r="B47" s="8">
        <f>WEEKDAY(Sheet1!$F47)-1</f>
        <v>4</v>
      </c>
      <c r="C47" s="8">
        <f>IF(ABS(Sheet1!$H47-H46) &lt; TIME(0, 45, 0), 0, IF(Sheet1!$H47-H46 &lt; TIME(0, 45, 0),-1, IF(Sheet1!$H47-H46 &gt; TIME(0, 45, 0), 1))) + C46</f>
        <v>0</v>
      </c>
      <c r="D47" s="8">
        <f t="array" ref="D47">IF(AND(SUM(IF($A$5:$A$369=A47,$C$5:$C$369)) &gt; 0, SUM(IF($A$5:$A$369=A47,$C$5:$C$369)) &lt; 7), C47, 0)</f>
        <v>0</v>
      </c>
      <c r="E47" s="8">
        <f t="array" ref="E47">IF(AND(SUM(IF($A$5:$A$369=A47,$C$5:$C$369)) &gt; 0, SUM(IF($A$5:$A$369=A47,$C$5:$C$369)) &lt; 7), IF(C47 = 1, 0, 1), 0)</f>
        <v>0</v>
      </c>
      <c r="F47" s="14">
        <v>42047</v>
      </c>
      <c r="G47" s="17">
        <v>42047</v>
      </c>
      <c r="H47" s="15">
        <v>0.24583333333333335</v>
      </c>
      <c r="I47" s="15">
        <v>0.27777777777777779</v>
      </c>
      <c r="J47" s="16">
        <f t="array" ref="J47">MIN(TIME(6, 45, 0), FLOOR(MIN(IF($A$5:$A$369 = A47,$K$5:$K$369))-TIME(0,45,0), TIME(0,15,0))+D47/24)</f>
        <v>0.27083333333333331</v>
      </c>
      <c r="K47" s="15">
        <v>0.30555555555555552</v>
      </c>
      <c r="L47" s="15">
        <v>0.51666666666666672</v>
      </c>
      <c r="M47" s="15">
        <v>0.52083333333333337</v>
      </c>
      <c r="N47" s="16">
        <f t="shared" si="0"/>
        <v>0.52083333333333337</v>
      </c>
      <c r="O47" s="15">
        <v>0.62569444444444444</v>
      </c>
      <c r="P47" s="15">
        <v>0.13541666666666666</v>
      </c>
      <c r="Q47" s="16">
        <f t="array" ref="Q47">FLOOR(MAX(MIN(IF($A$5:$A$369 = A47,$O$5:$O$369))+TIME(0,45,0), TIME(15,0,0)), TIME(0,15,0))</f>
        <v>0.64583333333333326</v>
      </c>
      <c r="R47" s="15">
        <v>0.72777777777777775</v>
      </c>
      <c r="S47" s="15">
        <v>0.23263888888888887</v>
      </c>
      <c r="T47" s="16">
        <f>CEILING(Sheet1!$R47+TIME(0,5,0), TIME(0,5,0))</f>
        <v>0.73263888888888884</v>
      </c>
      <c r="U47" s="15">
        <v>0.78749999999999998</v>
      </c>
      <c r="V47" s="15">
        <v>0.82291666666666663</v>
      </c>
      <c r="W47" s="18">
        <f t="array" ref="W47">MAX(CEILING(MAX(IF($A$5:$A$369=A47,$U$5:$U$369)),TIME(0,15,0))-E47/24,TIME(19,45,0))</f>
        <v>0.82291666666666663</v>
      </c>
    </row>
    <row r="48" spans="1:23" s="8" customFormat="1" ht="21" customHeight="1" x14ac:dyDescent="0.25">
      <c r="A48" s="8">
        <f t="shared" si="1"/>
        <v>7</v>
      </c>
      <c r="B48" s="8">
        <f>WEEKDAY(Sheet1!$F48)-1</f>
        <v>5</v>
      </c>
      <c r="C48" s="8">
        <f>IF(ABS(Sheet1!$H48-H47) &lt; TIME(0, 45, 0), 0, IF(Sheet1!$H48-H47 &lt; TIME(0, 45, 0),-1, IF(Sheet1!$H48-H47 &gt; TIME(0, 45, 0), 1))) + C47</f>
        <v>0</v>
      </c>
      <c r="D48" s="8">
        <f t="array" ref="D48">IF(AND(SUM(IF($A$5:$A$369=A48,$C$5:$C$369)) &gt; 0, SUM(IF($A$5:$A$369=A48,$C$5:$C$369)) &lt; 7), C48, 0)</f>
        <v>0</v>
      </c>
      <c r="E48" s="8">
        <f t="array" ref="E48">IF(AND(SUM(IF($A$5:$A$369=A48,$C$5:$C$369)) &gt; 0, SUM(IF($A$5:$A$369=A48,$C$5:$C$369)) &lt; 7), IF(C48 = 1, 0, 1), 0)</f>
        <v>0</v>
      </c>
      <c r="F48" s="14">
        <v>42048</v>
      </c>
      <c r="G48" s="17">
        <v>42048</v>
      </c>
      <c r="H48" s="15">
        <v>0.24444444444444446</v>
      </c>
      <c r="I48" s="15">
        <v>0.27083333333333331</v>
      </c>
      <c r="J48" s="16">
        <f t="array" ref="J48">MIN(TIME(6, 45, 0), FLOOR(MIN(IF($A$5:$A$369 = A48,$K$5:$K$369))-TIME(0,45,0), TIME(0,15,0))+D48/24)</f>
        <v>0.26041666666666663</v>
      </c>
      <c r="K48" s="15">
        <v>0.30416666666666664</v>
      </c>
      <c r="L48" s="15">
        <v>0.51666666666666672</v>
      </c>
      <c r="M48" s="15">
        <v>0.52083333333333337</v>
      </c>
      <c r="N48" s="16">
        <f t="shared" si="0"/>
        <v>0.52083333333333337</v>
      </c>
      <c r="O48" s="15">
        <v>0.62638888888888888</v>
      </c>
      <c r="P48" s="15">
        <v>0.13541666666666666</v>
      </c>
      <c r="Q48" s="16">
        <f t="array" ref="Q48">FLOOR(MAX(MIN(IF($A$5:$A$369 = A48,$O$5:$O$369))+TIME(0,45,0), TIME(15,0,0)), TIME(0,15,0))</f>
        <v>0.65625</v>
      </c>
      <c r="R48" s="15">
        <v>0.7284722222222223</v>
      </c>
      <c r="S48" s="15">
        <v>0.23611111111111113</v>
      </c>
      <c r="T48" s="16">
        <f>CEILING(Sheet1!$R48+TIME(0,5,0), TIME(0,5,0))</f>
        <v>0.73263888888888884</v>
      </c>
      <c r="U48" s="15">
        <v>0.78888888888888886</v>
      </c>
      <c r="V48" s="15">
        <v>0.82291666666666663</v>
      </c>
      <c r="W48" s="18">
        <f t="array" ref="W48">MAX(CEILING(MAX(IF($A$5:$A$369=A48,$U$5:$U$369)),TIME(0,15,0))-E48/24,TIME(19,45,0))</f>
        <v>0.82291666666666663</v>
      </c>
    </row>
    <row r="49" spans="1:23" s="8" customFormat="1" ht="21" customHeight="1" x14ac:dyDescent="0.25">
      <c r="A49" s="8">
        <f t="shared" si="1"/>
        <v>7</v>
      </c>
      <c r="B49" s="8">
        <f>WEEKDAY(Sheet1!$F49)-1</f>
        <v>6</v>
      </c>
      <c r="C49" s="8">
        <f>IF(ABS(Sheet1!$H49-H48) &lt; TIME(0, 45, 0), 0, IF(Sheet1!$H49-H48 &lt; TIME(0, 45, 0),-1, IF(Sheet1!$H49-H48 &gt; TIME(0, 45, 0), 1))) + C48</f>
        <v>0</v>
      </c>
      <c r="D49" s="8">
        <f t="array" ref="D49">IF(AND(SUM(IF($A$5:$A$369=A49,$C$5:$C$369)) &gt; 0, SUM(IF($A$5:$A$369=A49,$C$5:$C$369)) &lt; 7), C49, 0)</f>
        <v>0</v>
      </c>
      <c r="E49" s="8">
        <f t="array" ref="E49">IF(AND(SUM(IF($A$5:$A$369=A49,$C$5:$C$369)) &gt; 0, SUM(IF($A$5:$A$369=A49,$C$5:$C$369)) &lt; 7), IF(C49 = 1, 0, 1), 0)</f>
        <v>0</v>
      </c>
      <c r="F49" s="14">
        <v>42049</v>
      </c>
      <c r="G49" s="17">
        <v>42049</v>
      </c>
      <c r="H49" s="15">
        <v>0.24374999999999999</v>
      </c>
      <c r="I49" s="15">
        <v>0.27083333333333331</v>
      </c>
      <c r="J49" s="16">
        <f t="array" ref="J49">MIN(TIME(6, 45, 0), FLOOR(MIN(IF($A$5:$A$369 = A49,$K$5:$K$369))-TIME(0,45,0), TIME(0,15,0))+D49/24)</f>
        <v>0.26041666666666663</v>
      </c>
      <c r="K49" s="15">
        <v>0.3034722222222222</v>
      </c>
      <c r="L49" s="15">
        <v>0.51666666666666672</v>
      </c>
      <c r="M49" s="15">
        <v>0.52083333333333337</v>
      </c>
      <c r="N49" s="16">
        <f t="shared" si="0"/>
        <v>0.52083333333333337</v>
      </c>
      <c r="O49" s="15">
        <v>0.62777777777777777</v>
      </c>
      <c r="P49" s="15">
        <v>0.13541666666666666</v>
      </c>
      <c r="Q49" s="16">
        <f t="array" ref="Q49">FLOOR(MAX(MIN(IF($A$5:$A$369 = A49,$O$5:$O$369))+TIME(0,45,0), TIME(15,0,0)), TIME(0,15,0))</f>
        <v>0.65625</v>
      </c>
      <c r="R49" s="15">
        <v>0.72986111111111107</v>
      </c>
      <c r="S49" s="15">
        <v>0.23611111111111113</v>
      </c>
      <c r="T49" s="16">
        <f>CEILING(Sheet1!$R49+TIME(0,5,0), TIME(0,5,0))</f>
        <v>0.73611111111111105</v>
      </c>
      <c r="U49" s="15">
        <v>0.7895833333333333</v>
      </c>
      <c r="V49" s="15">
        <v>0.82291666666666663</v>
      </c>
      <c r="W49" s="18">
        <f t="array" ref="W49">MAX(CEILING(MAX(IF($A$5:$A$369=A49,$U$5:$U$369)),TIME(0,15,0))-E49/24,TIME(19,45,0))</f>
        <v>0.82291666666666663</v>
      </c>
    </row>
    <row r="50" spans="1:23" s="8" customFormat="1" ht="21" customHeight="1" x14ac:dyDescent="0.25">
      <c r="A50" s="8">
        <f t="shared" si="1"/>
        <v>7</v>
      </c>
      <c r="B50" s="8">
        <f>WEEKDAY(Sheet1!$F50)-1</f>
        <v>0</v>
      </c>
      <c r="C50" s="8">
        <f>IF(ABS(Sheet1!$H50-H49) &lt; TIME(0, 45, 0), 0, IF(Sheet1!$H50-H49 &lt; TIME(0, 45, 0),-1, IF(Sheet1!$H50-H49 &gt; TIME(0, 45, 0), 1))) + C49</f>
        <v>0</v>
      </c>
      <c r="D50" s="8">
        <f t="array" ref="D50">IF(AND(SUM(IF($A$5:$A$369=A50,$C$5:$C$369)) &gt; 0, SUM(IF($A$5:$A$369=A50,$C$5:$C$369)) &lt; 7), C50, 0)</f>
        <v>0</v>
      </c>
      <c r="E50" s="8">
        <f t="array" ref="E50">IF(AND(SUM(IF($A$5:$A$369=A50,$C$5:$C$369)) &gt; 0, SUM(IF($A$5:$A$369=A50,$C$5:$C$369)) &lt; 7), IF(C50 = 1, 0, 1), 0)</f>
        <v>0</v>
      </c>
      <c r="F50" s="14">
        <v>42050</v>
      </c>
      <c r="G50" s="17">
        <v>42050</v>
      </c>
      <c r="H50" s="15">
        <v>0.24236111111111111</v>
      </c>
      <c r="I50" s="15">
        <v>0.27083333333333331</v>
      </c>
      <c r="J50" s="16">
        <f t="array" ref="J50">MIN(TIME(6, 45, 0), FLOOR(MIN(IF($A$5:$A$369 = A50,$K$5:$K$369))-TIME(0,45,0), TIME(0,15,0))+D50/24)</f>
        <v>0.26041666666666663</v>
      </c>
      <c r="K50" s="15">
        <v>0.30208333333333331</v>
      </c>
      <c r="L50" s="15">
        <v>0.51666666666666672</v>
      </c>
      <c r="M50" s="15">
        <v>0.52083333333333337</v>
      </c>
      <c r="N50" s="16">
        <f t="shared" si="0"/>
        <v>0.52083333333333337</v>
      </c>
      <c r="O50" s="15">
        <v>0.62847222222222221</v>
      </c>
      <c r="P50" s="15">
        <v>0.13541666666666666</v>
      </c>
      <c r="Q50" s="16">
        <f t="array" ref="Q50">FLOOR(MAX(MIN(IF($A$5:$A$369 = A50,$O$5:$O$369))+TIME(0,45,0), TIME(15,0,0)), TIME(0,15,0))</f>
        <v>0.65625</v>
      </c>
      <c r="R50" s="15">
        <v>0.73125000000000007</v>
      </c>
      <c r="S50" s="15">
        <v>0.23611111111111113</v>
      </c>
      <c r="T50" s="16">
        <f>CEILING(Sheet1!$R50+TIME(0,5,0), TIME(0,5,0))</f>
        <v>0.73611111111111105</v>
      </c>
      <c r="U50" s="15">
        <v>0.7909722222222223</v>
      </c>
      <c r="V50" s="15">
        <v>0.82291666666666663</v>
      </c>
      <c r="W50" s="18">
        <f t="array" ref="W50">MAX(CEILING(MAX(IF($A$5:$A$369=A50,$U$5:$U$369)),TIME(0,15,0))-E50/24,TIME(19,45,0))</f>
        <v>0.82291666666666663</v>
      </c>
    </row>
    <row r="51" spans="1:23" s="8" customFormat="1" ht="21" customHeight="1" x14ac:dyDescent="0.25">
      <c r="A51" s="8">
        <f t="shared" si="1"/>
        <v>7</v>
      </c>
      <c r="B51" s="8">
        <f>WEEKDAY(Sheet1!$F51)-1</f>
        <v>1</v>
      </c>
      <c r="C51" s="8">
        <f>IF(ABS(Sheet1!$H51-H50) &lt; TIME(0, 45, 0), 0, IF(Sheet1!$H51-H50 &lt; TIME(0, 45, 0),-1, IF(Sheet1!$H51-H50 &gt; TIME(0, 45, 0), 1))) + C50</f>
        <v>0</v>
      </c>
      <c r="D51" s="8">
        <f t="array" ref="D51">IF(AND(SUM(IF($A$5:$A$369=A51,$C$5:$C$369)) &gt; 0, SUM(IF($A$5:$A$369=A51,$C$5:$C$369)) &lt; 7), C51, 0)</f>
        <v>0</v>
      </c>
      <c r="E51" s="8">
        <f t="array" ref="E51">IF(AND(SUM(IF($A$5:$A$369=A51,$C$5:$C$369)) &gt; 0, SUM(IF($A$5:$A$369=A51,$C$5:$C$369)) &lt; 7), IF(C51 = 1, 0, 1), 0)</f>
        <v>0</v>
      </c>
      <c r="F51" s="14">
        <v>42051</v>
      </c>
      <c r="G51" s="17">
        <v>42051</v>
      </c>
      <c r="H51" s="15">
        <v>0.24166666666666667</v>
      </c>
      <c r="I51" s="15">
        <v>0.27083333333333331</v>
      </c>
      <c r="J51" s="16">
        <f t="array" ref="J51">MIN(TIME(6, 45, 0), FLOOR(MIN(IF($A$5:$A$369 = A51,$K$5:$K$369))-TIME(0,45,0), TIME(0,15,0))+D51/24)</f>
        <v>0.26041666666666663</v>
      </c>
      <c r="K51" s="15">
        <v>0.30138888888888887</v>
      </c>
      <c r="L51" s="15">
        <v>0.51666666666666672</v>
      </c>
      <c r="M51" s="15">
        <v>0.52083333333333337</v>
      </c>
      <c r="N51" s="16">
        <f t="shared" si="0"/>
        <v>0.52083333333333337</v>
      </c>
      <c r="O51" s="15">
        <v>0.62916666666666665</v>
      </c>
      <c r="P51" s="15">
        <v>0.13541666666666666</v>
      </c>
      <c r="Q51" s="16">
        <f t="array" ref="Q51">FLOOR(MAX(MIN(IF($A$5:$A$369 = A51,$O$5:$O$369))+TIME(0,45,0), TIME(15,0,0)), TIME(0,15,0))</f>
        <v>0.65625</v>
      </c>
      <c r="R51" s="15">
        <v>0.7319444444444444</v>
      </c>
      <c r="S51" s="15">
        <v>0.23958333333333334</v>
      </c>
      <c r="T51" s="16">
        <f>CEILING(Sheet1!$R51+TIME(0,5,0), TIME(0,5,0))</f>
        <v>0.73611111111111105</v>
      </c>
      <c r="U51" s="15">
        <v>0.79166666666666663</v>
      </c>
      <c r="V51" s="15">
        <v>0.82291666666666663</v>
      </c>
      <c r="W51" s="18">
        <f t="array" ref="W51">MAX(CEILING(MAX(IF($A$5:$A$369=A51,$U$5:$U$369)),TIME(0,15,0))-E51/24,TIME(19,45,0))</f>
        <v>0.82291666666666663</v>
      </c>
    </row>
    <row r="52" spans="1:23" s="8" customFormat="1" ht="21" customHeight="1" x14ac:dyDescent="0.25">
      <c r="A52" s="8">
        <f t="shared" si="1"/>
        <v>7</v>
      </c>
      <c r="B52" s="8">
        <f>WEEKDAY(Sheet1!$F52)-1</f>
        <v>2</v>
      </c>
      <c r="C52" s="8">
        <f>IF(ABS(Sheet1!$H52-H51) &lt; TIME(0, 45, 0), 0, IF(Sheet1!$H52-H51 &lt; TIME(0, 45, 0),-1, IF(Sheet1!$H52-H51 &gt; TIME(0, 45, 0), 1))) + C51</f>
        <v>0</v>
      </c>
      <c r="D52" s="8">
        <f t="array" ref="D52">IF(AND(SUM(IF($A$5:$A$369=A52,$C$5:$C$369)) &gt; 0, SUM(IF($A$5:$A$369=A52,$C$5:$C$369)) &lt; 7), C52, 0)</f>
        <v>0</v>
      </c>
      <c r="E52" s="8">
        <f t="array" ref="E52">IF(AND(SUM(IF($A$5:$A$369=A52,$C$5:$C$369)) &gt; 0, SUM(IF($A$5:$A$369=A52,$C$5:$C$369)) &lt; 7), IF(C52 = 1, 0, 1), 0)</f>
        <v>0</v>
      </c>
      <c r="F52" s="14">
        <v>42052</v>
      </c>
      <c r="G52" s="17">
        <v>42052</v>
      </c>
      <c r="H52" s="15">
        <v>0.24166666666666667</v>
      </c>
      <c r="I52" s="15">
        <v>0.27083333333333331</v>
      </c>
      <c r="J52" s="16">
        <f t="array" ref="J52">MIN(TIME(6, 45, 0), FLOOR(MIN(IF($A$5:$A$369 = A52,$K$5:$K$369))-TIME(0,45,0), TIME(0,15,0))+D52/24)</f>
        <v>0.26041666666666663</v>
      </c>
      <c r="K52" s="15">
        <v>0.30138888888888887</v>
      </c>
      <c r="L52" s="15">
        <v>0.51666666666666672</v>
      </c>
      <c r="M52" s="15">
        <v>0.52083333333333337</v>
      </c>
      <c r="N52" s="16">
        <f t="shared" si="0"/>
        <v>0.52083333333333337</v>
      </c>
      <c r="O52" s="15">
        <v>0.62916666666666665</v>
      </c>
      <c r="P52" s="15">
        <v>0.13541666666666666</v>
      </c>
      <c r="Q52" s="16">
        <f t="array" ref="Q52">FLOOR(MAX(MIN(IF($A$5:$A$369 = A52,$O$5:$O$369))+TIME(0,45,0), TIME(15,0,0)), TIME(0,15,0))</f>
        <v>0.65625</v>
      </c>
      <c r="R52" s="15">
        <v>0.7319444444444444</v>
      </c>
      <c r="S52" s="15">
        <v>0.23958333333333334</v>
      </c>
      <c r="T52" s="16">
        <f>CEILING(Sheet1!$R52+TIME(0,5,0), TIME(0,5,0))</f>
        <v>0.73611111111111105</v>
      </c>
      <c r="U52" s="15">
        <v>0.79166666666666663</v>
      </c>
      <c r="V52" s="15">
        <v>0.82291666666666663</v>
      </c>
      <c r="W52" s="18">
        <f t="array" ref="W52">MAX(CEILING(MAX(IF($A$5:$A$369=A52,$U$5:$U$369)),TIME(0,15,0))-E52/24,TIME(19,45,0))</f>
        <v>0.82291666666666663</v>
      </c>
    </row>
    <row r="53" spans="1:23" s="8" customFormat="1" ht="21" customHeight="1" x14ac:dyDescent="0.25">
      <c r="A53" s="8">
        <f t="shared" si="1"/>
        <v>7</v>
      </c>
      <c r="B53" s="8">
        <f>WEEKDAY(Sheet1!$F53)-1</f>
        <v>3</v>
      </c>
      <c r="C53" s="8">
        <f>IF(ABS(Sheet1!$H53-H52) &lt; TIME(0, 45, 0), 0, IF(Sheet1!$H53-H52 &lt; TIME(0, 45, 0),-1, IF(Sheet1!$H53-H52 &gt; TIME(0, 45, 0), 1))) + C52</f>
        <v>0</v>
      </c>
      <c r="D53" s="8">
        <f t="array" ref="D53">IF(AND(SUM(IF($A$5:$A$369=A53,$C$5:$C$369)) &gt; 0, SUM(IF($A$5:$A$369=A53,$C$5:$C$369)) &lt; 7), C53, 0)</f>
        <v>0</v>
      </c>
      <c r="E53" s="8">
        <f t="array" ref="E53">IF(AND(SUM(IF($A$5:$A$369=A53,$C$5:$C$369)) &gt; 0, SUM(IF($A$5:$A$369=A53,$C$5:$C$369)) &lt; 7), IF(C53 = 1, 0, 1), 0)</f>
        <v>0</v>
      </c>
      <c r="F53" s="14">
        <v>42053</v>
      </c>
      <c r="G53" s="17">
        <v>42053</v>
      </c>
      <c r="H53" s="15">
        <v>0.23958333333333334</v>
      </c>
      <c r="I53" s="15">
        <v>0.27083333333333331</v>
      </c>
      <c r="J53" s="16">
        <f t="array" ref="J53">MIN(TIME(6, 45, 0), FLOOR(MIN(IF($A$5:$A$369 = A53,$K$5:$K$369))-TIME(0,45,0), TIME(0,15,0))+D53/24)</f>
        <v>0.26041666666666663</v>
      </c>
      <c r="K53" s="15">
        <v>0.2986111111111111</v>
      </c>
      <c r="L53" s="15">
        <v>0.51666666666666672</v>
      </c>
      <c r="M53" s="15">
        <v>0.52083333333333337</v>
      </c>
      <c r="N53" s="16">
        <f t="shared" si="0"/>
        <v>0.52083333333333337</v>
      </c>
      <c r="O53" s="15">
        <v>0.63055555555555554</v>
      </c>
      <c r="P53" s="15">
        <v>0.13541666666666666</v>
      </c>
      <c r="Q53" s="16">
        <f t="array" ref="Q53">FLOOR(MAX(MIN(IF($A$5:$A$369 = A53,$O$5:$O$369))+TIME(0,45,0), TIME(15,0,0)), TIME(0,15,0))</f>
        <v>0.65625</v>
      </c>
      <c r="R53" s="15">
        <v>0.73402777777777783</v>
      </c>
      <c r="S53" s="15">
        <v>0.23958333333333334</v>
      </c>
      <c r="T53" s="16">
        <f>CEILING(Sheet1!$R53+TIME(0,5,0), TIME(0,5,0))</f>
        <v>0.73958333333333326</v>
      </c>
      <c r="U53" s="15">
        <v>0.79375000000000007</v>
      </c>
      <c r="V53" s="15">
        <v>0.82291666666666663</v>
      </c>
      <c r="W53" s="18">
        <f t="array" ref="W53">MAX(CEILING(MAX(IF($A$5:$A$369=A53,$U$5:$U$369)),TIME(0,15,0))-E53/24,TIME(19,45,0))</f>
        <v>0.82291666666666663</v>
      </c>
    </row>
    <row r="54" spans="1:23" s="8" customFormat="1" ht="21" customHeight="1" x14ac:dyDescent="0.25">
      <c r="A54" s="8">
        <f t="shared" si="1"/>
        <v>7</v>
      </c>
      <c r="B54" s="8">
        <f>WEEKDAY(Sheet1!$F54)-1</f>
        <v>4</v>
      </c>
      <c r="C54" s="8">
        <f>IF(ABS(Sheet1!$H54-H53) &lt; TIME(0, 45, 0), 0, IF(Sheet1!$H54-H53 &lt; TIME(0, 45, 0),-1, IF(Sheet1!$H54-H53 &gt; TIME(0, 45, 0), 1))) + C53</f>
        <v>0</v>
      </c>
      <c r="D54" s="8">
        <f t="array" ref="D54">IF(AND(SUM(IF($A$5:$A$369=A54,$C$5:$C$369)) &gt; 0, SUM(IF($A$5:$A$369=A54,$C$5:$C$369)) &lt; 7), C54, 0)</f>
        <v>0</v>
      </c>
      <c r="E54" s="8">
        <f t="array" ref="E54">IF(AND(SUM(IF($A$5:$A$369=A54,$C$5:$C$369)) &gt; 0, SUM(IF($A$5:$A$369=A54,$C$5:$C$369)) &lt; 7), IF(C54 = 1, 0, 1), 0)</f>
        <v>0</v>
      </c>
      <c r="F54" s="14">
        <v>42054</v>
      </c>
      <c r="G54" s="17">
        <v>42054</v>
      </c>
      <c r="H54" s="15">
        <v>0.23819444444444446</v>
      </c>
      <c r="I54" s="15">
        <v>0.27083333333333331</v>
      </c>
      <c r="J54" s="16">
        <f t="array" ref="J54">MIN(TIME(6, 45, 0), FLOOR(MIN(IF($A$5:$A$369 = A54,$K$5:$K$369))-TIME(0,45,0), TIME(0,15,0))+D54/24)</f>
        <v>0.26041666666666663</v>
      </c>
      <c r="K54" s="15">
        <v>0.29722222222222222</v>
      </c>
      <c r="L54" s="15">
        <v>0.51666666666666672</v>
      </c>
      <c r="M54" s="15">
        <v>0.52083333333333337</v>
      </c>
      <c r="N54" s="16">
        <f t="shared" si="0"/>
        <v>0.52083333333333337</v>
      </c>
      <c r="O54" s="15">
        <v>0.63194444444444442</v>
      </c>
      <c r="P54" s="15">
        <v>0.13541666666666666</v>
      </c>
      <c r="Q54" s="16">
        <f t="array" ref="Q54">FLOOR(MAX(MIN(IF($A$5:$A$369 = A54,$O$5:$O$369))+TIME(0,45,0), TIME(15,0,0)), TIME(0,15,0))</f>
        <v>0.65625</v>
      </c>
      <c r="R54" s="15">
        <v>0.73541666666666661</v>
      </c>
      <c r="S54" s="15">
        <v>0.23958333333333334</v>
      </c>
      <c r="T54" s="16">
        <f>CEILING(Sheet1!$R54+TIME(0,5,0), TIME(0,5,0))</f>
        <v>0.73958333333333326</v>
      </c>
      <c r="U54" s="15">
        <v>0.7944444444444444</v>
      </c>
      <c r="V54" s="15">
        <v>0.82291666666666663</v>
      </c>
      <c r="W54" s="18">
        <f t="array" ref="W54">MAX(CEILING(MAX(IF($A$5:$A$369=A54,$U$5:$U$369)),TIME(0,15,0))-E54/24,TIME(19,45,0))</f>
        <v>0.82291666666666663</v>
      </c>
    </row>
    <row r="55" spans="1:23" s="8" customFormat="1" ht="21" customHeight="1" x14ac:dyDescent="0.25">
      <c r="A55" s="8">
        <f t="shared" si="1"/>
        <v>8</v>
      </c>
      <c r="B55" s="8">
        <f>WEEKDAY(Sheet1!$F55)-1</f>
        <v>5</v>
      </c>
      <c r="C55" s="8">
        <f>IF(ABS(Sheet1!$H55-H54) &lt; TIME(0, 45, 0), 0, IF(Sheet1!$H55-H54 &lt; TIME(0, 45, 0),-1, IF(Sheet1!$H55-H54 &gt; TIME(0, 45, 0), 1))) + C54</f>
        <v>0</v>
      </c>
      <c r="D55" s="8">
        <f t="array" ref="D55">IF(AND(SUM(IF($A$5:$A$369=A55,$C$5:$C$369)) &gt; 0, SUM(IF($A$5:$A$369=A55,$C$5:$C$369)) &lt; 7), C55, 0)</f>
        <v>0</v>
      </c>
      <c r="E55" s="8">
        <f t="array" ref="E55">IF(AND(SUM(IF($A$5:$A$369=A55,$C$5:$C$369)) &gt; 0, SUM(IF($A$5:$A$369=A55,$C$5:$C$369)) &lt; 7), IF(C55 = 1, 0, 1), 0)</f>
        <v>0</v>
      </c>
      <c r="F55" s="14">
        <v>42055</v>
      </c>
      <c r="G55" s="17">
        <v>42055</v>
      </c>
      <c r="H55" s="15">
        <v>0.23680555555555557</v>
      </c>
      <c r="I55" s="15">
        <v>0.26041666666666669</v>
      </c>
      <c r="J55" s="16">
        <f t="array" ref="J55">MIN(TIME(6, 45, 0), FLOOR(MIN(IF($A$5:$A$369 = A55,$K$5:$K$369))-TIME(0,45,0), TIME(0,15,0))+D55/24)</f>
        <v>0.25</v>
      </c>
      <c r="K55" s="15">
        <v>0.29652777777777778</v>
      </c>
      <c r="L55" s="15">
        <v>0.51666666666666672</v>
      </c>
      <c r="M55" s="15">
        <v>0.52083333333333337</v>
      </c>
      <c r="N55" s="16">
        <f t="shared" si="0"/>
        <v>0.52083333333333337</v>
      </c>
      <c r="O55" s="15">
        <v>0.63263888888888886</v>
      </c>
      <c r="P55" s="15">
        <v>0.17708333333333334</v>
      </c>
      <c r="Q55" s="16">
        <f t="array" ref="Q55">FLOOR(MAX(MIN(IF($A$5:$A$369 = A55,$O$5:$O$369))+TIME(0,45,0), TIME(15,0,0)), TIME(0,15,0))</f>
        <v>0.65625</v>
      </c>
      <c r="R55" s="15">
        <v>0.73611111111111116</v>
      </c>
      <c r="S55" s="15">
        <v>0.24305555555555555</v>
      </c>
      <c r="T55" s="16">
        <f>CEILING(Sheet1!$R55+TIME(0,5,0), TIME(0,5,0))</f>
        <v>0.73958333333333326</v>
      </c>
      <c r="U55" s="15">
        <v>0.79583333333333339</v>
      </c>
      <c r="V55" s="15">
        <v>0.82291666666666663</v>
      </c>
      <c r="W55" s="18">
        <f t="array" ref="W55">MAX(CEILING(MAX(IF($A$5:$A$369=A55,$U$5:$U$369)),TIME(0,15,0))-E55/24,TIME(19,45,0))</f>
        <v>0.82291666666666663</v>
      </c>
    </row>
    <row r="56" spans="1:23" s="8" customFormat="1" ht="21" customHeight="1" x14ac:dyDescent="0.25">
      <c r="A56" s="8">
        <f t="shared" si="1"/>
        <v>8</v>
      </c>
      <c r="B56" s="8">
        <f>WEEKDAY(Sheet1!$F56)-1</f>
        <v>6</v>
      </c>
      <c r="C56" s="8">
        <f>IF(ABS(Sheet1!$H56-H55) &lt; TIME(0, 45, 0), 0, IF(Sheet1!$H56-H55 &lt; TIME(0, 45, 0),-1, IF(Sheet1!$H56-H55 &gt; TIME(0, 45, 0), 1))) + C55</f>
        <v>0</v>
      </c>
      <c r="D56" s="8">
        <f t="array" ref="D56">IF(AND(SUM(IF($A$5:$A$369=A56,$C$5:$C$369)) &gt; 0, SUM(IF($A$5:$A$369=A56,$C$5:$C$369)) &lt; 7), C56, 0)</f>
        <v>0</v>
      </c>
      <c r="E56" s="8">
        <f t="array" ref="E56">IF(AND(SUM(IF($A$5:$A$369=A56,$C$5:$C$369)) &gt; 0, SUM(IF($A$5:$A$369=A56,$C$5:$C$369)) &lt; 7), IF(C56 = 1, 0, 1), 0)</f>
        <v>0</v>
      </c>
      <c r="F56" s="14">
        <v>42056</v>
      </c>
      <c r="G56" s="17">
        <v>42056</v>
      </c>
      <c r="H56" s="15">
        <v>0.23611111111111113</v>
      </c>
      <c r="I56" s="15">
        <v>0.26041666666666669</v>
      </c>
      <c r="J56" s="16">
        <f t="array" ref="J56">MIN(TIME(6, 45, 0), FLOOR(MIN(IF($A$5:$A$369 = A56,$K$5:$K$369))-TIME(0,45,0), TIME(0,15,0))+D56/24)</f>
        <v>0.25</v>
      </c>
      <c r="K56" s="15">
        <v>0.2951388888888889</v>
      </c>
      <c r="L56" s="15">
        <v>0.51666666666666672</v>
      </c>
      <c r="M56" s="15">
        <v>0.52083333333333337</v>
      </c>
      <c r="N56" s="16">
        <f t="shared" si="0"/>
        <v>0.52083333333333337</v>
      </c>
      <c r="O56" s="15">
        <v>0.6333333333333333</v>
      </c>
      <c r="P56" s="15">
        <v>0.17708333333333334</v>
      </c>
      <c r="Q56" s="16">
        <f t="array" ref="Q56">FLOOR(MAX(MIN(IF($A$5:$A$369 = A56,$O$5:$O$369))+TIME(0,45,0), TIME(15,0,0)), TIME(0,15,0))</f>
        <v>0.65625</v>
      </c>
      <c r="R56" s="15">
        <v>0.73749999999999993</v>
      </c>
      <c r="S56" s="15">
        <v>0.24305555555555555</v>
      </c>
      <c r="T56" s="16">
        <f>CEILING(Sheet1!$R56+TIME(0,5,0), TIME(0,5,0))</f>
        <v>0.74305555555555547</v>
      </c>
      <c r="U56" s="15">
        <v>0.79652777777777783</v>
      </c>
      <c r="V56" s="15">
        <v>0.82291666666666663</v>
      </c>
      <c r="W56" s="18">
        <f t="array" ref="W56">MAX(CEILING(MAX(IF($A$5:$A$369=A56,$U$5:$U$369)),TIME(0,15,0))-E56/24,TIME(19,45,0))</f>
        <v>0.82291666666666663</v>
      </c>
    </row>
    <row r="57" spans="1:23" s="8" customFormat="1" ht="21" customHeight="1" x14ac:dyDescent="0.25">
      <c r="A57" s="8">
        <f t="shared" si="1"/>
        <v>8</v>
      </c>
      <c r="B57" s="8">
        <f>WEEKDAY(Sheet1!$F57)-1</f>
        <v>0</v>
      </c>
      <c r="C57" s="8">
        <f>IF(ABS(Sheet1!$H57-H56) &lt; TIME(0, 45, 0), 0, IF(Sheet1!$H57-H56 &lt; TIME(0, 45, 0),-1, IF(Sheet1!$H57-H56 &gt; TIME(0, 45, 0), 1))) + C56</f>
        <v>0</v>
      </c>
      <c r="D57" s="8">
        <f t="array" ref="D57">IF(AND(SUM(IF($A$5:$A$369=A57,$C$5:$C$369)) &gt; 0, SUM(IF($A$5:$A$369=A57,$C$5:$C$369)) &lt; 7), C57, 0)</f>
        <v>0</v>
      </c>
      <c r="E57" s="8">
        <f t="array" ref="E57">IF(AND(SUM(IF($A$5:$A$369=A57,$C$5:$C$369)) &gt; 0, SUM(IF($A$5:$A$369=A57,$C$5:$C$369)) &lt; 7), IF(C57 = 1, 0, 1), 0)</f>
        <v>0</v>
      </c>
      <c r="F57" s="14">
        <v>42057</v>
      </c>
      <c r="G57" s="17">
        <v>42057</v>
      </c>
      <c r="H57" s="15">
        <v>0.23472222222222219</v>
      </c>
      <c r="I57" s="15">
        <v>0.26041666666666669</v>
      </c>
      <c r="J57" s="16">
        <f t="array" ref="J57">MIN(TIME(6, 45, 0), FLOOR(MIN(IF($A$5:$A$369 = A57,$K$5:$K$369))-TIME(0,45,0), TIME(0,15,0))+D57/24)</f>
        <v>0.25</v>
      </c>
      <c r="K57" s="15">
        <v>0.29375000000000001</v>
      </c>
      <c r="L57" s="15">
        <v>0.51597222222222217</v>
      </c>
      <c r="M57" s="15">
        <v>0.52083333333333337</v>
      </c>
      <c r="N57" s="16">
        <f t="shared" si="0"/>
        <v>0.52083333333333337</v>
      </c>
      <c r="O57" s="15">
        <v>0.63402777777777775</v>
      </c>
      <c r="P57" s="15">
        <v>0.17708333333333334</v>
      </c>
      <c r="Q57" s="16">
        <f t="array" ref="Q57">FLOOR(MAX(MIN(IF($A$5:$A$369 = A57,$O$5:$O$369))+TIME(0,45,0), TIME(15,0,0)), TIME(0,15,0))</f>
        <v>0.65625</v>
      </c>
      <c r="R57" s="15">
        <v>0.73819444444444438</v>
      </c>
      <c r="S57" s="15">
        <v>0.24305555555555555</v>
      </c>
      <c r="T57" s="16">
        <f>CEILING(Sheet1!$R57+TIME(0,5,0), TIME(0,5,0))</f>
        <v>0.74305555555555547</v>
      </c>
      <c r="U57" s="15">
        <v>0.79791666666666661</v>
      </c>
      <c r="V57" s="15">
        <v>0.82291666666666663</v>
      </c>
      <c r="W57" s="18">
        <f t="array" ref="W57">MAX(CEILING(MAX(IF($A$5:$A$369=A57,$U$5:$U$369)),TIME(0,15,0))-E57/24,TIME(19,45,0))</f>
        <v>0.82291666666666663</v>
      </c>
    </row>
    <row r="58" spans="1:23" s="8" customFormat="1" ht="21" customHeight="1" x14ac:dyDescent="0.25">
      <c r="A58" s="8">
        <f t="shared" si="1"/>
        <v>8</v>
      </c>
      <c r="B58" s="8">
        <f>WEEKDAY(Sheet1!$F58)-1</f>
        <v>1</v>
      </c>
      <c r="C58" s="8">
        <f>IF(ABS(Sheet1!$H58-H57) &lt; TIME(0, 45, 0), 0, IF(Sheet1!$H58-H57 &lt; TIME(0, 45, 0),-1, IF(Sheet1!$H58-H57 &gt; TIME(0, 45, 0), 1))) + C57</f>
        <v>0</v>
      </c>
      <c r="D58" s="8">
        <f t="array" ref="D58">IF(AND(SUM(IF($A$5:$A$369=A58,$C$5:$C$369)) &gt; 0, SUM(IF($A$5:$A$369=A58,$C$5:$C$369)) &lt; 7), C58, 0)</f>
        <v>0</v>
      </c>
      <c r="E58" s="8">
        <f t="array" ref="E58">IF(AND(SUM(IF($A$5:$A$369=A58,$C$5:$C$369)) &gt; 0, SUM(IF($A$5:$A$369=A58,$C$5:$C$369)) &lt; 7), IF(C58 = 1, 0, 1), 0)</f>
        <v>0</v>
      </c>
      <c r="F58" s="14">
        <v>42058</v>
      </c>
      <c r="G58" s="17">
        <v>42058</v>
      </c>
      <c r="H58" s="15">
        <v>0.23333333333333331</v>
      </c>
      <c r="I58" s="15">
        <v>0.26041666666666669</v>
      </c>
      <c r="J58" s="16">
        <f t="array" ref="J58">MIN(TIME(6, 45, 0), FLOOR(MIN(IF($A$5:$A$369 = A58,$K$5:$K$369))-TIME(0,45,0), TIME(0,15,0))+D58/24)</f>
        <v>0.25</v>
      </c>
      <c r="K58" s="15">
        <v>0.29236111111111113</v>
      </c>
      <c r="L58" s="15">
        <v>0.51597222222222217</v>
      </c>
      <c r="M58" s="15">
        <v>0.52083333333333337</v>
      </c>
      <c r="N58" s="16">
        <f t="shared" si="0"/>
        <v>0.52083333333333337</v>
      </c>
      <c r="O58" s="15">
        <v>0.63472222222222219</v>
      </c>
      <c r="P58" s="15">
        <v>0.17708333333333334</v>
      </c>
      <c r="Q58" s="16">
        <f t="array" ref="Q58">FLOOR(MAX(MIN(IF($A$5:$A$369 = A58,$O$5:$O$369))+TIME(0,45,0), TIME(15,0,0)), TIME(0,15,0))</f>
        <v>0.65625</v>
      </c>
      <c r="R58" s="15">
        <v>0.73958333333333337</v>
      </c>
      <c r="S58" s="15">
        <v>0.24305555555555555</v>
      </c>
      <c r="T58" s="16">
        <f>CEILING(Sheet1!$R58+TIME(0,5,0), TIME(0,5,0))</f>
        <v>0.74305555555555547</v>
      </c>
      <c r="U58" s="15">
        <v>0.79861111111111116</v>
      </c>
      <c r="V58" s="15">
        <v>0.82291666666666663</v>
      </c>
      <c r="W58" s="18">
        <f t="array" ref="W58">MAX(CEILING(MAX(IF($A$5:$A$369=A58,$U$5:$U$369)),TIME(0,15,0))-E58/24,TIME(19,45,0))</f>
        <v>0.82291666666666663</v>
      </c>
    </row>
    <row r="59" spans="1:23" s="8" customFormat="1" ht="21" customHeight="1" x14ac:dyDescent="0.25">
      <c r="A59" s="8">
        <f t="shared" si="1"/>
        <v>8</v>
      </c>
      <c r="B59" s="8">
        <f>WEEKDAY(Sheet1!$F59)-1</f>
        <v>2</v>
      </c>
      <c r="C59" s="8">
        <f>IF(ABS(Sheet1!$H59-H58) &lt; TIME(0, 45, 0), 0, IF(Sheet1!$H59-H58 &lt; TIME(0, 45, 0),-1, IF(Sheet1!$H59-H58 &gt; TIME(0, 45, 0), 1))) + C58</f>
        <v>0</v>
      </c>
      <c r="D59" s="8">
        <f t="array" ref="D59">IF(AND(SUM(IF($A$5:$A$369=A59,$C$5:$C$369)) &gt; 0, SUM(IF($A$5:$A$369=A59,$C$5:$C$369)) &lt; 7), C59, 0)</f>
        <v>0</v>
      </c>
      <c r="E59" s="8">
        <f t="array" ref="E59">IF(AND(SUM(IF($A$5:$A$369=A59,$C$5:$C$369)) &gt; 0, SUM(IF($A$5:$A$369=A59,$C$5:$C$369)) &lt; 7), IF(C59 = 1, 0, 1), 0)</f>
        <v>0</v>
      </c>
      <c r="F59" s="14">
        <v>42059</v>
      </c>
      <c r="G59" s="17">
        <v>42059</v>
      </c>
      <c r="H59" s="15">
        <v>0.23333333333333331</v>
      </c>
      <c r="I59" s="15">
        <v>0.26041666666666669</v>
      </c>
      <c r="J59" s="16">
        <f t="array" ref="J59">MIN(TIME(6, 45, 0), FLOOR(MIN(IF($A$5:$A$369 = A59,$K$5:$K$369))-TIME(0,45,0), TIME(0,15,0))+D59/24)</f>
        <v>0.25</v>
      </c>
      <c r="K59" s="15">
        <v>0.29236111111111113</v>
      </c>
      <c r="L59" s="15">
        <v>0.51597222222222217</v>
      </c>
      <c r="M59" s="15">
        <v>0.52083333333333337</v>
      </c>
      <c r="N59" s="16">
        <f t="shared" si="0"/>
        <v>0.52083333333333337</v>
      </c>
      <c r="O59" s="15">
        <v>0.63472222222222219</v>
      </c>
      <c r="P59" s="15">
        <v>0.17708333333333334</v>
      </c>
      <c r="Q59" s="16">
        <f t="array" ref="Q59">FLOOR(MAX(MIN(IF($A$5:$A$369 = A59,$O$5:$O$369))+TIME(0,45,0), TIME(15,0,0)), TIME(0,15,0))</f>
        <v>0.65625</v>
      </c>
      <c r="R59" s="15">
        <v>0.73958333333333337</v>
      </c>
      <c r="S59" s="15">
        <v>0.24652777777777779</v>
      </c>
      <c r="T59" s="16">
        <f>CEILING(Sheet1!$R59+TIME(0,5,0), TIME(0,5,0))</f>
        <v>0.74305555555555547</v>
      </c>
      <c r="U59" s="15">
        <v>0.79861111111111116</v>
      </c>
      <c r="V59" s="15">
        <v>0.82291666666666663</v>
      </c>
      <c r="W59" s="18">
        <f t="array" ref="W59">MAX(CEILING(MAX(IF($A$5:$A$369=A59,$U$5:$U$369)),TIME(0,15,0))-E59/24,TIME(19,45,0))</f>
        <v>0.82291666666666663</v>
      </c>
    </row>
    <row r="60" spans="1:23" s="8" customFormat="1" ht="21" customHeight="1" x14ac:dyDescent="0.25">
      <c r="A60" s="8">
        <f t="shared" si="1"/>
        <v>8</v>
      </c>
      <c r="B60" s="8">
        <f>WEEKDAY(Sheet1!$F60)-1</f>
        <v>3</v>
      </c>
      <c r="C60" s="8">
        <f>IF(ABS(Sheet1!$H60-H59) &lt; TIME(0, 45, 0), 0, IF(Sheet1!$H60-H59 &lt; TIME(0, 45, 0),-1, IF(Sheet1!$H60-H59 &gt; TIME(0, 45, 0), 1))) + C59</f>
        <v>0</v>
      </c>
      <c r="D60" s="8">
        <f t="array" ref="D60">IF(AND(SUM(IF($A$5:$A$369=A60,$C$5:$C$369)) &gt; 0, SUM(IF($A$5:$A$369=A60,$C$5:$C$369)) &lt; 7), C60, 0)</f>
        <v>0</v>
      </c>
      <c r="E60" s="8">
        <f t="array" ref="E60">IF(AND(SUM(IF($A$5:$A$369=A60,$C$5:$C$369)) &gt; 0, SUM(IF($A$5:$A$369=A60,$C$5:$C$369)) &lt; 7), IF(C60 = 1, 0, 1), 0)</f>
        <v>0</v>
      </c>
      <c r="F60" s="14">
        <v>42060</v>
      </c>
      <c r="G60" s="17">
        <v>42060</v>
      </c>
      <c r="H60" s="15">
        <v>0.23124999999999998</v>
      </c>
      <c r="I60" s="15">
        <v>0.26041666666666669</v>
      </c>
      <c r="J60" s="16">
        <f t="array" ref="J60">MIN(TIME(6, 45, 0), FLOOR(MIN(IF($A$5:$A$369 = A60,$K$5:$K$369))-TIME(0,45,0), TIME(0,15,0))+D60/24)</f>
        <v>0.25</v>
      </c>
      <c r="K60" s="15">
        <v>0.2902777777777778</v>
      </c>
      <c r="L60" s="15">
        <v>0.51597222222222217</v>
      </c>
      <c r="M60" s="15">
        <v>0.52083333333333337</v>
      </c>
      <c r="N60" s="16">
        <f t="shared" si="0"/>
        <v>0.52083333333333337</v>
      </c>
      <c r="O60" s="15">
        <v>0.76041666666666663</v>
      </c>
      <c r="P60" s="15">
        <v>0.17708333333333334</v>
      </c>
      <c r="Q60" s="16">
        <f t="array" ref="Q60">FLOOR(MAX(MIN(IF($A$5:$A$369 = A60,$O$5:$O$369))+TIME(0,45,0), TIME(15,0,0)), TIME(0,15,0))</f>
        <v>0.65625</v>
      </c>
      <c r="R60" s="15">
        <v>0.7416666666666667</v>
      </c>
      <c r="S60" s="15">
        <v>0.24652777777777779</v>
      </c>
      <c r="T60" s="16">
        <f>CEILING(Sheet1!$R60+TIME(0,5,0), TIME(0,5,0))</f>
        <v>0.74652777777777779</v>
      </c>
      <c r="U60" s="15">
        <v>0.80069444444444438</v>
      </c>
      <c r="V60" s="15">
        <v>0.82291666666666663</v>
      </c>
      <c r="W60" s="18">
        <f t="array" ref="W60">MAX(CEILING(MAX(IF($A$5:$A$369=A60,$U$5:$U$369)),TIME(0,15,0))-E60/24,TIME(19,45,0))</f>
        <v>0.82291666666666663</v>
      </c>
    </row>
    <row r="61" spans="1:23" s="8" customFormat="1" ht="21" customHeight="1" x14ac:dyDescent="0.25">
      <c r="A61" s="8">
        <f t="shared" si="1"/>
        <v>8</v>
      </c>
      <c r="B61" s="8">
        <f>WEEKDAY(Sheet1!$F61)-1</f>
        <v>4</v>
      </c>
      <c r="C61" s="8">
        <f>IF(ABS(Sheet1!$H61-H60) &lt; TIME(0, 45, 0), 0, IF(Sheet1!$H61-H60 &lt; TIME(0, 45, 0),-1, IF(Sheet1!$H61-H60 &gt; TIME(0, 45, 0), 1))) + C60</f>
        <v>0</v>
      </c>
      <c r="D61" s="8">
        <f t="array" ref="D61">IF(AND(SUM(IF($A$5:$A$369=A61,$C$5:$C$369)) &gt; 0, SUM(IF($A$5:$A$369=A61,$C$5:$C$369)) &lt; 7), C61, 0)</f>
        <v>0</v>
      </c>
      <c r="E61" s="8">
        <f t="array" ref="E61">IF(AND(SUM(IF($A$5:$A$369=A61,$C$5:$C$369)) &gt; 0, SUM(IF($A$5:$A$369=A61,$C$5:$C$369)) &lt; 7), IF(C61 = 1, 0, 1), 0)</f>
        <v>0</v>
      </c>
      <c r="F61" s="14">
        <v>42061</v>
      </c>
      <c r="G61" s="17">
        <v>42061</v>
      </c>
      <c r="H61" s="15">
        <v>0.2298611111111111</v>
      </c>
      <c r="I61" s="15">
        <v>0.26041666666666669</v>
      </c>
      <c r="J61" s="16">
        <f t="array" ref="J61">MIN(TIME(6, 45, 0), FLOOR(MIN(IF($A$5:$A$369 = A61,$K$5:$K$369))-TIME(0,45,0), TIME(0,15,0))+D61/24)</f>
        <v>0.25</v>
      </c>
      <c r="K61" s="15">
        <v>0.28888888888888892</v>
      </c>
      <c r="L61" s="15">
        <v>0.51597222222222217</v>
      </c>
      <c r="M61" s="15">
        <v>0.52083333333333337</v>
      </c>
      <c r="N61" s="16">
        <f t="shared" si="0"/>
        <v>0.52083333333333337</v>
      </c>
      <c r="O61" s="15">
        <v>0.63750000000000007</v>
      </c>
      <c r="P61" s="15">
        <v>0.17708333333333334</v>
      </c>
      <c r="Q61" s="16">
        <f t="array" ref="Q61">FLOOR(MAX(MIN(IF($A$5:$A$369 = A61,$O$5:$O$369))+TIME(0,45,0), TIME(15,0,0)), TIME(0,15,0))</f>
        <v>0.65625</v>
      </c>
      <c r="R61" s="15">
        <v>0.74305555555555547</v>
      </c>
      <c r="S61" s="15">
        <v>0.24652777777777779</v>
      </c>
      <c r="T61" s="16">
        <f>CEILING(Sheet1!$R61+TIME(0,5,0), TIME(0,5,0))</f>
        <v>0.74652777777777779</v>
      </c>
      <c r="U61" s="15">
        <v>0.80208333333333337</v>
      </c>
      <c r="V61" s="15">
        <v>0.82291666666666663</v>
      </c>
      <c r="W61" s="18">
        <f t="array" ref="W61">MAX(CEILING(MAX(IF($A$5:$A$369=A61,$U$5:$U$369)),TIME(0,15,0))-E61/24,TIME(19,45,0))</f>
        <v>0.82291666666666663</v>
      </c>
    </row>
    <row r="62" spans="1:23" s="8" customFormat="1" ht="21" customHeight="1" x14ac:dyDescent="0.25">
      <c r="A62" s="8">
        <f t="shared" si="1"/>
        <v>9</v>
      </c>
      <c r="B62" s="8">
        <f>WEEKDAY(Sheet1!$F62)-1</f>
        <v>5</v>
      </c>
      <c r="C62" s="8">
        <f>IF(ABS(Sheet1!$H62-H61) &lt; TIME(0, 45, 0), 0, IF(Sheet1!$H62-H61 &lt; TIME(0, 45, 0),-1, IF(Sheet1!$H62-H61 &gt; TIME(0, 45, 0), 1))) + C61</f>
        <v>0</v>
      </c>
      <c r="D62" s="8">
        <f t="array" ref="D62">IF(AND(SUM(IF($A$5:$A$369=A62,$C$5:$C$369)) &gt; 0, SUM(IF($A$5:$A$369=A62,$C$5:$C$369)) &lt; 7), C62, 0)</f>
        <v>0</v>
      </c>
      <c r="E62" s="8">
        <f t="array" ref="E62">IF(AND(SUM(IF($A$5:$A$369=A62,$C$5:$C$369)) &gt; 0, SUM(IF($A$5:$A$369=A62,$C$5:$C$369)) &lt; 7), IF(C62 = 1, 0, 1), 0)</f>
        <v>0</v>
      </c>
      <c r="F62" s="14">
        <v>42062</v>
      </c>
      <c r="G62" s="17">
        <v>42062</v>
      </c>
      <c r="H62" s="15">
        <v>0.22847222222222222</v>
      </c>
      <c r="I62" s="15">
        <v>0.25</v>
      </c>
      <c r="J62" s="16">
        <f t="array" ref="J62">MIN(TIME(6, 45, 0), FLOOR(MIN(IF($A$5:$A$369 = A62,$K$5:$K$369))-TIME(0,45,0), TIME(0,15,0))+D62/24)</f>
        <v>0.23958333333333331</v>
      </c>
      <c r="K62" s="15">
        <v>0.28750000000000003</v>
      </c>
      <c r="L62" s="15">
        <v>0.51597222222222217</v>
      </c>
      <c r="M62" s="15">
        <v>0.52083333333333337</v>
      </c>
      <c r="N62" s="16">
        <f t="shared" si="0"/>
        <v>0.52083333333333337</v>
      </c>
      <c r="O62" s="15">
        <v>0.6381944444444444</v>
      </c>
      <c r="P62" s="15">
        <v>0.17708333333333334</v>
      </c>
      <c r="Q62" s="16">
        <f t="array" ref="Q62">FLOOR(MAX(MIN(IF($A$5:$A$369 = A62,$O$5:$O$369))+TIME(0,45,0), TIME(15,0,0)), TIME(0,15,0))</f>
        <v>0.66666666666666663</v>
      </c>
      <c r="R62" s="15">
        <v>0.74375000000000002</v>
      </c>
      <c r="S62" s="15">
        <v>0.25</v>
      </c>
      <c r="T62" s="16">
        <f>CEILING(Sheet1!$R62+TIME(0,5,0), TIME(0,5,0))</f>
        <v>0.75</v>
      </c>
      <c r="U62" s="15">
        <v>0.8027777777777777</v>
      </c>
      <c r="V62" s="15">
        <v>0.82291666666666663</v>
      </c>
      <c r="W62" s="18">
        <f t="array" ref="W62">MAX(CEILING(MAX(IF($A$5:$A$369=A62,$U$5:$U$369)),TIME(0,15,0))-E62/24,TIME(19,45,0))</f>
        <v>0.82291666666666663</v>
      </c>
    </row>
    <row r="63" spans="1:23" s="8" customFormat="1" ht="21" customHeight="1" x14ac:dyDescent="0.25">
      <c r="A63" s="8">
        <f t="shared" si="1"/>
        <v>9</v>
      </c>
      <c r="B63" s="8">
        <f>WEEKDAY(Sheet1!$F63)-1</f>
        <v>6</v>
      </c>
      <c r="C63" s="8">
        <f>IF(ABS(Sheet1!$H63-H62) &lt; TIME(0, 45, 0), 0, IF(Sheet1!$H63-H62 &lt; TIME(0, 45, 0),-1, IF(Sheet1!$H63-H62 &gt; TIME(0, 45, 0), 1))) + C62</f>
        <v>0</v>
      </c>
      <c r="D63" s="8">
        <f t="array" ref="D63">IF(AND(SUM(IF($A$5:$A$369=A63,$C$5:$C$369)) &gt; 0, SUM(IF($A$5:$A$369=A63,$C$5:$C$369)) &lt; 7), C63, 0)</f>
        <v>0</v>
      </c>
      <c r="E63" s="8">
        <f t="array" ref="E63">IF(AND(SUM(IF($A$5:$A$369=A63,$C$5:$C$369)) &gt; 0, SUM(IF($A$5:$A$369=A63,$C$5:$C$369)) &lt; 7), IF(C63 = 1, 0, 1), 0)</f>
        <v>0</v>
      </c>
      <c r="F63" s="14">
        <v>42063</v>
      </c>
      <c r="G63" s="17">
        <v>42063</v>
      </c>
      <c r="H63" s="15">
        <v>0.22708333333333333</v>
      </c>
      <c r="I63" s="15">
        <v>0.25</v>
      </c>
      <c r="J63" s="16">
        <f t="array" ref="J63">MIN(TIME(6, 45, 0), FLOOR(MIN(IF($A$5:$A$369 = A63,$K$5:$K$369))-TIME(0,45,0), TIME(0,15,0))+D63/24)</f>
        <v>0.23958333333333331</v>
      </c>
      <c r="K63" s="15">
        <v>0.28611111111111115</v>
      </c>
      <c r="L63" s="15">
        <v>0.51527777777777783</v>
      </c>
      <c r="M63" s="15">
        <v>0.52083333333333337</v>
      </c>
      <c r="N63" s="16">
        <f t="shared" si="0"/>
        <v>0.52083333333333337</v>
      </c>
      <c r="O63" s="15">
        <v>0.63888888888888895</v>
      </c>
      <c r="P63" s="15">
        <v>0.17708333333333334</v>
      </c>
      <c r="Q63" s="16">
        <f t="array" ref="Q63">FLOOR(MAX(MIN(IF($A$5:$A$369 = A63,$O$5:$O$369))+TIME(0,45,0), TIME(15,0,0)), TIME(0,15,0))</f>
        <v>0.66666666666666663</v>
      </c>
      <c r="R63" s="15">
        <v>0.74513888888888891</v>
      </c>
      <c r="S63" s="15">
        <v>0.25</v>
      </c>
      <c r="T63" s="16">
        <f>CEILING(Sheet1!$R63+TIME(0,5,0), TIME(0,5,0))</f>
        <v>0.75</v>
      </c>
      <c r="U63" s="15">
        <v>0.80347222222222225</v>
      </c>
      <c r="V63" s="15">
        <v>0.82291666666666663</v>
      </c>
      <c r="W63" s="18">
        <f t="array" ref="W63">MAX(CEILING(MAX(IF($A$5:$A$369=A63,$U$5:$U$369)),TIME(0,15,0))-E63/24,TIME(19,45,0))</f>
        <v>0.82291666666666663</v>
      </c>
    </row>
    <row r="64" spans="1:23" s="8" customFormat="1" ht="21" customHeight="1" x14ac:dyDescent="0.25">
      <c r="A64" s="8">
        <f t="shared" si="1"/>
        <v>9</v>
      </c>
      <c r="B64" s="8">
        <f>WEEKDAY(Sheet1!$F64)-1</f>
        <v>0</v>
      </c>
      <c r="C64" s="8">
        <f>IF(ABS(Sheet1!$H64-H63) &lt; TIME(0, 45, 0), 0, IF(Sheet1!$H64-H63 &lt; TIME(0, 45, 0),-1, IF(Sheet1!$H64-H63 &gt; TIME(0, 45, 0), 1))) + C63</f>
        <v>0</v>
      </c>
      <c r="D64" s="8">
        <f t="array" ref="D64">IF(AND(SUM(IF($A$5:$A$369=A64,$C$5:$C$369)) &gt; 0, SUM(IF($A$5:$A$369=A64,$C$5:$C$369)) &lt; 7), C64, 0)</f>
        <v>0</v>
      </c>
      <c r="E64" s="8">
        <f t="array" ref="E64">IF(AND(SUM(IF($A$5:$A$369=A64,$C$5:$C$369)) &gt; 0, SUM(IF($A$5:$A$369=A64,$C$5:$C$369)) &lt; 7), IF(C64 = 1, 0, 1), 0)</f>
        <v>0</v>
      </c>
      <c r="F64" s="14">
        <v>42064</v>
      </c>
      <c r="G64" s="17">
        <v>42064</v>
      </c>
      <c r="H64" s="15">
        <v>0.22500000000000001</v>
      </c>
      <c r="I64" s="15">
        <v>0.25</v>
      </c>
      <c r="J64" s="16">
        <f t="array" ref="J64">MIN(TIME(6, 45, 0), FLOOR(MIN(IF($A$5:$A$369 = A64,$K$5:$K$369))-TIME(0,45,0), TIME(0,15,0))+D64/24)</f>
        <v>0.23958333333333331</v>
      </c>
      <c r="K64" s="15">
        <v>0.28333333333333333</v>
      </c>
      <c r="L64" s="15">
        <v>0.51527777777777783</v>
      </c>
      <c r="M64" s="15">
        <v>0.52083333333333337</v>
      </c>
      <c r="N64" s="16">
        <f t="shared" si="0"/>
        <v>0.52083333333333337</v>
      </c>
      <c r="O64" s="15">
        <v>0.64027777777777783</v>
      </c>
      <c r="P64" s="15">
        <v>0.16666666666666666</v>
      </c>
      <c r="Q64" s="16">
        <f t="array" ref="Q64">FLOOR(MAX(MIN(IF($A$5:$A$369 = A64,$O$5:$O$369))+TIME(0,45,0), TIME(15,0,0)), TIME(0,15,0))</f>
        <v>0.66666666666666663</v>
      </c>
      <c r="R64" s="15">
        <v>0.74722222222222223</v>
      </c>
      <c r="S64" s="15">
        <v>0.25347222222222221</v>
      </c>
      <c r="T64" s="16">
        <f>CEILING(Sheet1!$R64+TIME(0,5,0), TIME(0,5,0))</f>
        <v>0.75347222222222221</v>
      </c>
      <c r="U64" s="15">
        <v>0.80555555555555547</v>
      </c>
      <c r="V64" s="15">
        <v>0.82291666666666663</v>
      </c>
      <c r="W64" s="18">
        <f t="array" ref="W64">MAX(CEILING(MAX(IF($A$5:$A$369=A64,$U$5:$U$369)),TIME(0,15,0))-E64/24,TIME(19,45,0))</f>
        <v>0.82291666666666663</v>
      </c>
    </row>
    <row r="65" spans="1:24" s="8" customFormat="1" ht="21" customHeight="1" x14ac:dyDescent="0.25">
      <c r="A65" s="8">
        <f t="shared" si="1"/>
        <v>9</v>
      </c>
      <c r="B65" s="8">
        <f>WEEKDAY(Sheet1!$F65)-1</f>
        <v>1</v>
      </c>
      <c r="C65" s="8">
        <f>IF(ABS(Sheet1!$H65-H64) &lt; TIME(0, 45, 0), 0, IF(Sheet1!$H65-H64 &lt; TIME(0, 45, 0),-1, IF(Sheet1!$H65-H64 &gt; TIME(0, 45, 0), 1))) + C64</f>
        <v>0</v>
      </c>
      <c r="D65" s="8">
        <f t="array" ref="D65">IF(AND(SUM(IF($A$5:$A$369=A65,$C$5:$C$369)) &gt; 0, SUM(IF($A$5:$A$369=A65,$C$5:$C$369)) &lt; 7), C65, 0)</f>
        <v>0</v>
      </c>
      <c r="E65" s="8">
        <f t="array" ref="E65">IF(AND(SUM(IF($A$5:$A$369=A65,$C$5:$C$369)) &gt; 0, SUM(IF($A$5:$A$369=A65,$C$5:$C$369)) &lt; 7), IF(C65 = 1, 0, 1), 0)</f>
        <v>0</v>
      </c>
      <c r="F65" s="14">
        <v>42065</v>
      </c>
      <c r="G65" s="17">
        <v>42065</v>
      </c>
      <c r="H65" s="15">
        <v>0.22361111111111109</v>
      </c>
      <c r="I65" s="15">
        <v>0.25</v>
      </c>
      <c r="J65" s="16">
        <f t="array" ref="J65">MIN(TIME(6, 45, 0), FLOOR(MIN(IF($A$5:$A$369 = A65,$K$5:$K$369))-TIME(0,45,0), TIME(0,15,0))+D65/24)</f>
        <v>0.23958333333333331</v>
      </c>
      <c r="K65" s="15">
        <v>0.28194444444444444</v>
      </c>
      <c r="L65" s="15">
        <v>0.51527777777777783</v>
      </c>
      <c r="M65" s="15">
        <v>0.52083333333333337</v>
      </c>
      <c r="N65" s="16">
        <f t="shared" si="0"/>
        <v>0.52083333333333337</v>
      </c>
      <c r="O65" s="15">
        <v>0.64097222222222217</v>
      </c>
      <c r="P65" s="15">
        <v>0.16666666666666666</v>
      </c>
      <c r="Q65" s="16">
        <f t="array" ref="Q65">FLOOR(MAX(MIN(IF($A$5:$A$369 = A65,$O$5:$O$369))+TIME(0,45,0), TIME(15,0,0)), TIME(0,15,0))</f>
        <v>0.66666666666666663</v>
      </c>
      <c r="R65" s="15">
        <v>0.74791666666666667</v>
      </c>
      <c r="S65" s="15">
        <v>0.25347222222222221</v>
      </c>
      <c r="T65" s="16">
        <f>CEILING(Sheet1!$R65+TIME(0,5,0), TIME(0,5,0))</f>
        <v>0.75347222222222221</v>
      </c>
      <c r="U65" s="15">
        <v>0.80694444444444446</v>
      </c>
      <c r="V65" s="15">
        <v>0.82291666666666663</v>
      </c>
      <c r="W65" s="18">
        <f t="array" ref="W65">MAX(CEILING(MAX(IF($A$5:$A$369=A65,$U$5:$U$369)),TIME(0,15,0))-E65/24,TIME(19,45,0))</f>
        <v>0.82291666666666663</v>
      </c>
    </row>
    <row r="66" spans="1:24" s="8" customFormat="1" ht="21" customHeight="1" x14ac:dyDescent="0.25">
      <c r="A66" s="8">
        <f t="shared" si="1"/>
        <v>9</v>
      </c>
      <c r="B66" s="8">
        <f>WEEKDAY(Sheet1!$F66)-1</f>
        <v>2</v>
      </c>
      <c r="C66" s="8">
        <f>IF(ABS(Sheet1!$H66-H65) &lt; TIME(0, 45, 0), 0, IF(Sheet1!$H66-H65 &lt; TIME(0, 45, 0),-1, IF(Sheet1!$H66-H65 &gt; TIME(0, 45, 0), 1))) + C65</f>
        <v>0</v>
      </c>
      <c r="D66" s="8">
        <f t="array" ref="D66">IF(AND(SUM(IF($A$5:$A$369=A66,$C$5:$C$369)) &gt; 0, SUM(IF($A$5:$A$369=A66,$C$5:$C$369)) &lt; 7), C66, 0)</f>
        <v>0</v>
      </c>
      <c r="E66" s="8">
        <f t="array" ref="E66">IF(AND(SUM(IF($A$5:$A$369=A66,$C$5:$C$369)) &gt; 0, SUM(IF($A$5:$A$369=A66,$C$5:$C$369)) &lt; 7), IF(C66 = 1, 0, 1), 0)</f>
        <v>0</v>
      </c>
      <c r="F66" s="14">
        <v>42066</v>
      </c>
      <c r="G66" s="17">
        <v>42066</v>
      </c>
      <c r="H66" s="15">
        <v>0.22083333333333333</v>
      </c>
      <c r="I66" s="15">
        <v>0.25</v>
      </c>
      <c r="J66" s="16">
        <f t="array" ref="J66">MIN(TIME(6, 45, 0), FLOOR(MIN(IF($A$5:$A$369 = A66,$K$5:$K$369))-TIME(0,45,0), TIME(0,15,0))+D66/24)</f>
        <v>0.23958333333333331</v>
      </c>
      <c r="K66" s="15">
        <v>0.27986111111111112</v>
      </c>
      <c r="L66" s="15">
        <v>0.51458333333333328</v>
      </c>
      <c r="M66" s="15">
        <v>0.52083333333333337</v>
      </c>
      <c r="N66" s="16">
        <f t="shared" si="0"/>
        <v>0.52083333333333337</v>
      </c>
      <c r="O66" s="15">
        <v>0.64236111111111105</v>
      </c>
      <c r="P66" s="15">
        <v>0.16666666666666666</v>
      </c>
      <c r="Q66" s="16">
        <f t="array" ref="Q66">FLOOR(MAX(MIN(IF($A$5:$A$369 = A66,$O$5:$O$369))+TIME(0,45,0), TIME(15,0,0)), TIME(0,15,0))</f>
        <v>0.66666666666666663</v>
      </c>
      <c r="R66" s="15">
        <v>0.75</v>
      </c>
      <c r="S66" s="15">
        <v>0.25694444444444448</v>
      </c>
      <c r="T66" s="16">
        <f>CEILING(Sheet1!$R66+TIME(0,5,0), TIME(0,5,0))</f>
        <v>0.75347222222222221</v>
      </c>
      <c r="U66" s="15">
        <v>0.80902777777777779</v>
      </c>
      <c r="V66" s="15">
        <v>0.82291666666666663</v>
      </c>
      <c r="W66" s="18">
        <f t="array" ref="W66">MAX(CEILING(MAX(IF($A$5:$A$369=A66,$U$5:$U$369)),TIME(0,15,0))-E66/24,TIME(19,45,0))</f>
        <v>0.82291666666666663</v>
      </c>
    </row>
    <row r="67" spans="1:24" s="8" customFormat="1" ht="21" customHeight="1" x14ac:dyDescent="0.25">
      <c r="A67" s="8">
        <f t="shared" si="1"/>
        <v>9</v>
      </c>
      <c r="B67" s="8">
        <f>WEEKDAY(Sheet1!$F67)-1</f>
        <v>3</v>
      </c>
      <c r="C67" s="8">
        <f>IF(ABS(Sheet1!$H67-H66) &lt; TIME(0, 45, 0), 0, IF(Sheet1!$H67-H66 &lt; TIME(0, 45, 0),-1, IF(Sheet1!$H67-H66 &gt; TIME(0, 45, 0), 1))) + C66</f>
        <v>0</v>
      </c>
      <c r="D67" s="8">
        <f t="array" ref="D67">IF(AND(SUM(IF($A$5:$A$369=A67,$C$5:$C$369)) &gt; 0, SUM(IF($A$5:$A$369=A67,$C$5:$C$369)) &lt; 7), C67, 0)</f>
        <v>0</v>
      </c>
      <c r="E67" s="8">
        <f t="array" ref="E67">IF(AND(SUM(IF($A$5:$A$369=A67,$C$5:$C$369)) &gt; 0, SUM(IF($A$5:$A$369=A67,$C$5:$C$369)) &lt; 7), IF(C67 = 1, 0, 1), 0)</f>
        <v>0</v>
      </c>
      <c r="F67" s="14">
        <v>42067</v>
      </c>
      <c r="G67" s="17">
        <v>42067</v>
      </c>
      <c r="H67" s="15">
        <v>0.21944444444444444</v>
      </c>
      <c r="I67" s="15">
        <v>0.25</v>
      </c>
      <c r="J67" s="16">
        <f t="array" ref="J67">MIN(TIME(6, 45, 0), FLOOR(MIN(IF($A$5:$A$369 = A67,$K$5:$K$369))-TIME(0,45,0), TIME(0,15,0))+D67/24)</f>
        <v>0.23958333333333331</v>
      </c>
      <c r="K67" s="15">
        <v>0.27847222222222223</v>
      </c>
      <c r="L67" s="15">
        <v>0.51458333333333328</v>
      </c>
      <c r="M67" s="15">
        <v>0.52083333333333337</v>
      </c>
      <c r="N67" s="16">
        <f t="shared" si="0"/>
        <v>0.52083333333333337</v>
      </c>
      <c r="O67" s="15">
        <v>0.6430555555555556</v>
      </c>
      <c r="P67" s="15">
        <v>0.16666666666666666</v>
      </c>
      <c r="Q67" s="16">
        <f t="array" ref="Q67">FLOOR(MAX(MIN(IF($A$5:$A$369 = A67,$O$5:$O$369))+TIME(0,45,0), TIME(15,0,0)), TIME(0,15,0))</f>
        <v>0.66666666666666663</v>
      </c>
      <c r="R67" s="15">
        <v>0.75138888888888899</v>
      </c>
      <c r="S67" s="15">
        <v>0.25694444444444448</v>
      </c>
      <c r="T67" s="16">
        <f>CEILING(Sheet1!$R67+TIME(0,5,0), TIME(0,5,0))</f>
        <v>0.75694444444444442</v>
      </c>
      <c r="U67" s="15">
        <v>0.80972222222222223</v>
      </c>
      <c r="V67" s="15">
        <v>0.82291666666666663</v>
      </c>
      <c r="W67" s="18">
        <f t="array" ref="W67">MAX(CEILING(MAX(IF($A$5:$A$369=A67,$U$5:$U$369)),TIME(0,15,0))-E67/24,TIME(19,45,0))</f>
        <v>0.82291666666666663</v>
      </c>
    </row>
    <row r="68" spans="1:24" s="8" customFormat="1" ht="21" customHeight="1" x14ac:dyDescent="0.25">
      <c r="A68" s="8">
        <f t="shared" si="1"/>
        <v>9</v>
      </c>
      <c r="B68" s="8">
        <f>WEEKDAY(Sheet1!$F68)-1</f>
        <v>4</v>
      </c>
      <c r="C68" s="8">
        <f>IF(ABS(Sheet1!$H68-H67) &lt; TIME(0, 45, 0), 0, IF(Sheet1!$H68-H67 &lt; TIME(0, 45, 0),-1, IF(Sheet1!$H68-H67 &gt; TIME(0, 45, 0), 1))) + C67</f>
        <v>0</v>
      </c>
      <c r="D68" s="8">
        <f t="array" ref="D68">IF(AND(SUM(IF($A$5:$A$369=A68,$C$5:$C$369)) &gt; 0, SUM(IF($A$5:$A$369=A68,$C$5:$C$369)) &lt; 7), C68, 0)</f>
        <v>0</v>
      </c>
      <c r="E68" s="8">
        <f t="array" ref="E68">IF(AND(SUM(IF($A$5:$A$369=A68,$C$5:$C$369)) &gt; 0, SUM(IF($A$5:$A$369=A68,$C$5:$C$369)) &lt; 7), IF(C68 = 1, 0, 1), 0)</f>
        <v>0</v>
      </c>
      <c r="F68" s="14">
        <v>42068</v>
      </c>
      <c r="G68" s="17">
        <v>42068</v>
      </c>
      <c r="H68" s="15">
        <v>0.21805555555555556</v>
      </c>
      <c r="I68" s="15">
        <v>0.25</v>
      </c>
      <c r="J68" s="16">
        <f t="array" ref="J68">MIN(TIME(6, 45, 0), FLOOR(MIN(IF($A$5:$A$369 = A68,$K$5:$K$369))-TIME(0,45,0), TIME(0,15,0))+D68/24)</f>
        <v>0.23958333333333331</v>
      </c>
      <c r="K68" s="15">
        <v>0.27708333333333335</v>
      </c>
      <c r="L68" s="15">
        <v>0.51458333333333328</v>
      </c>
      <c r="M68" s="15">
        <v>0.52083333333333337</v>
      </c>
      <c r="N68" s="16">
        <f t="shared" si="0"/>
        <v>0.52083333333333337</v>
      </c>
      <c r="O68" s="15">
        <v>0.64374999999999993</v>
      </c>
      <c r="P68" s="15">
        <v>0.16666666666666666</v>
      </c>
      <c r="Q68" s="16">
        <f t="array" ref="Q68">FLOOR(MAX(MIN(IF($A$5:$A$369 = A68,$O$5:$O$369))+TIME(0,45,0), TIME(15,0,0)), TIME(0,15,0))</f>
        <v>0.66666666666666663</v>
      </c>
      <c r="R68" s="15">
        <v>0.75208333333333333</v>
      </c>
      <c r="S68" s="15">
        <v>0.25694444444444448</v>
      </c>
      <c r="T68" s="16">
        <f>CEILING(Sheet1!$R68+TIME(0,5,0), TIME(0,5,0))</f>
        <v>0.75694444444444442</v>
      </c>
      <c r="U68" s="15">
        <v>0.81111111111111101</v>
      </c>
      <c r="V68" s="15">
        <v>0.82291666666666663</v>
      </c>
      <c r="W68" s="18">
        <f t="array" ref="W68">MAX(CEILING(MAX(IF($A$5:$A$369=A68,$U$5:$U$369)),TIME(0,15,0))-E68/24,TIME(19,45,0))</f>
        <v>0.82291666666666663</v>
      </c>
    </row>
    <row r="69" spans="1:24" s="8" customFormat="1" ht="21" customHeight="1" x14ac:dyDescent="0.25">
      <c r="A69" s="8">
        <f t="shared" si="1"/>
        <v>10</v>
      </c>
      <c r="B69" s="8">
        <f>WEEKDAY(Sheet1!$F69)-1</f>
        <v>5</v>
      </c>
      <c r="C69" s="8">
        <f>IF(ABS(Sheet1!$H69-H68) &lt; TIME(0, 45, 0), 0, IF(Sheet1!$H69-H68 &lt; TIME(0, 45, 0),-1, IF(Sheet1!$H69-H68 &gt; TIME(0, 45, 0), 1))) + C68</f>
        <v>0</v>
      </c>
      <c r="D69" s="8">
        <f t="array" ref="D69">IF(AND(SUM(IF($A$5:$A$369=A69,$C$5:$C$369)) &gt; 0, SUM(IF($A$5:$A$369=A69,$C$5:$C$369)) &lt; 7), C69, 0)</f>
        <v>0</v>
      </c>
      <c r="E69" s="8">
        <f t="array" ref="E69">IF(AND(SUM(IF($A$5:$A$369=A69,$C$5:$C$369)) &gt; 0, SUM(IF($A$5:$A$369=A69,$C$5:$C$369)) &lt; 7), IF(C69 = 1, 0, 1), 0)</f>
        <v>1</v>
      </c>
      <c r="F69" s="14">
        <v>42069</v>
      </c>
      <c r="G69" s="17">
        <v>42069</v>
      </c>
      <c r="H69" s="15">
        <v>0.21666666666666667</v>
      </c>
      <c r="I69" s="15">
        <v>0.25</v>
      </c>
      <c r="J69" s="16">
        <f t="array" ref="J69">MIN(TIME(6, 45, 0), FLOOR(MIN(IF($A$5:$A$369 = A69,$K$5:$K$369))-TIME(0,45,0), TIME(0,15,0))+D69/24)</f>
        <v>0.23958333333333331</v>
      </c>
      <c r="K69" s="15">
        <v>0.27569444444444446</v>
      </c>
      <c r="L69" s="15">
        <v>0.51458333333333328</v>
      </c>
      <c r="M69" s="15">
        <v>6.25E-2</v>
      </c>
      <c r="N69" s="16">
        <f t="shared" ref="N69:N132" si="2">IF(C69=0,TIME(12,30,0),TIME(13,30,0))</f>
        <v>0.52083333333333337</v>
      </c>
      <c r="O69" s="15">
        <v>0.64444444444444449</v>
      </c>
      <c r="P69" s="15">
        <v>0.16666666666666666</v>
      </c>
      <c r="Q69" s="16">
        <f t="array" ref="Q69">FLOOR(MAX(MIN(IF($A$5:$A$369 = A69,$O$5:$O$369))+TIME(0,45,0), TIME(15,0,0)), TIME(0,15,0))</f>
        <v>0.66666666666666663</v>
      </c>
      <c r="R69" s="15">
        <v>0.75347222222222221</v>
      </c>
      <c r="S69" s="15">
        <v>0.26041666666666669</v>
      </c>
      <c r="T69" s="16">
        <f>CEILING(Sheet1!$R69+TIME(0,5,0), TIME(0,5,0))</f>
        <v>0.75694444444444442</v>
      </c>
      <c r="U69" s="15">
        <v>0.81180555555555556</v>
      </c>
      <c r="V69" s="15">
        <v>0.82291666666666663</v>
      </c>
      <c r="W69" s="18">
        <f t="array" ref="W69">MAX(CEILING(MAX(IF($A$5:$A$369=A69,$U$5:$U$369)),TIME(0,15,0))-E69/24,TIME(19,45,0))</f>
        <v>0.82291666666666663</v>
      </c>
    </row>
    <row r="70" spans="1:24" s="8" customFormat="1" ht="21" customHeight="1" x14ac:dyDescent="0.25">
      <c r="A70" s="8">
        <f t="shared" ref="A70:A133" si="3">IF(B70=5, A69+1, A69)</f>
        <v>10</v>
      </c>
      <c r="B70" s="8">
        <f>WEEKDAY(Sheet1!$F70)-1</f>
        <v>6</v>
      </c>
      <c r="C70" s="8">
        <f>IF(ABS(Sheet1!$H70-H69) &lt; TIME(0, 45, 0), 0, IF(Sheet1!$H70-H69 &lt; TIME(0, 45, 0),-1, IF(Sheet1!$H70-H69 &gt; TIME(0, 45, 0), 1))) + C69</f>
        <v>0</v>
      </c>
      <c r="D70" s="8">
        <f t="array" ref="D70">IF(AND(SUM(IF($A$5:$A$369=A70,$C$5:$C$369)) &gt; 0, SUM(IF($A$5:$A$369=A70,$C$5:$C$369)) &lt; 7), C70, 0)</f>
        <v>0</v>
      </c>
      <c r="E70" s="8">
        <f t="array" ref="E70">IF(AND(SUM(IF($A$5:$A$369=A70,$C$5:$C$369)) &gt; 0, SUM(IF($A$5:$A$369=A70,$C$5:$C$369)) &lt; 7), IF(C70 = 1, 0, 1), 0)</f>
        <v>1</v>
      </c>
      <c r="F70" s="14">
        <v>42070</v>
      </c>
      <c r="G70" s="17">
        <v>42070</v>
      </c>
      <c r="H70" s="15">
        <v>0.21527777777777779</v>
      </c>
      <c r="I70" s="15">
        <v>0.25</v>
      </c>
      <c r="J70" s="16">
        <f t="array" ref="J70">MIN(TIME(6, 45, 0), FLOOR(MIN(IF($A$5:$A$369 = A70,$K$5:$K$369))-TIME(0,45,0), TIME(0,15,0))+D70/24)</f>
        <v>0.23958333333333331</v>
      </c>
      <c r="K70" s="15">
        <v>0.27430555555555552</v>
      </c>
      <c r="L70" s="15">
        <v>0.51388888888888895</v>
      </c>
      <c r="M70" s="15">
        <v>6.25E-2</v>
      </c>
      <c r="N70" s="16">
        <f t="shared" si="2"/>
        <v>0.52083333333333337</v>
      </c>
      <c r="O70" s="15">
        <v>0.64513888888888882</v>
      </c>
      <c r="P70" s="15">
        <v>0.16666666666666666</v>
      </c>
      <c r="Q70" s="16">
        <f t="array" ref="Q70">FLOOR(MAX(MIN(IF($A$5:$A$369 = A70,$O$5:$O$369))+TIME(0,45,0), TIME(15,0,0)), TIME(0,15,0))</f>
        <v>0.66666666666666663</v>
      </c>
      <c r="R70" s="15">
        <v>0.75416666666666676</v>
      </c>
      <c r="S70" s="15">
        <v>0.26041666666666669</v>
      </c>
      <c r="T70" s="16">
        <f>CEILING(Sheet1!$R70+TIME(0,5,0), TIME(0,5,0))</f>
        <v>0.76041666666666663</v>
      </c>
      <c r="U70" s="15">
        <v>0.81319444444444444</v>
      </c>
      <c r="V70" s="15">
        <v>0.82291666666666663</v>
      </c>
      <c r="W70" s="18">
        <f t="array" ref="W70">MAX(CEILING(MAX(IF($A$5:$A$369=A70,$U$5:$U$369)),TIME(0,15,0))-E70/24,TIME(19,45,0))</f>
        <v>0.82291666666666663</v>
      </c>
      <c r="X70" s="13"/>
    </row>
    <row r="71" spans="1:24" s="8" customFormat="1" ht="21" customHeight="1" x14ac:dyDescent="0.25">
      <c r="A71" s="8">
        <f t="shared" si="3"/>
        <v>10</v>
      </c>
      <c r="B71" s="8">
        <f>WEEKDAY(Sheet1!$F71)-1</f>
        <v>0</v>
      </c>
      <c r="C71" s="8">
        <f>IF(ABS(Sheet1!$H71-H70) &lt; TIME(0, 45, 0), 0, IF(Sheet1!$H71-H70 &lt; TIME(0, 45, 0),-1, IF(Sheet1!$H71-H70 &gt; TIME(0, 45, 0), 1))) + C70</f>
        <v>1</v>
      </c>
      <c r="D71" s="8">
        <f t="array" ref="D71">IF(AND(SUM(IF($A$5:$A$369=A71,$C$5:$C$369)) &gt; 0, SUM(IF($A$5:$A$369=A71,$C$5:$C$369)) &lt; 7), C71, 0)</f>
        <v>1</v>
      </c>
      <c r="E71" s="8">
        <f t="array" ref="E71">IF(AND(SUM(IF($A$5:$A$369=A71,$C$5:$C$369)) &gt; 0, SUM(IF($A$5:$A$369=A71,$C$5:$C$369)) &lt; 7), IF(C71 = 1, 0, 1), 0)</f>
        <v>0</v>
      </c>
      <c r="F71" s="14">
        <v>42071</v>
      </c>
      <c r="G71" s="17">
        <v>42071</v>
      </c>
      <c r="H71" s="15">
        <v>0.25555555555555559</v>
      </c>
      <c r="I71" s="15">
        <v>0.28125</v>
      </c>
      <c r="J71" s="16">
        <f t="array" ref="J71">MIN(TIME(6, 45, 0), FLOOR(MIN(IF($A$5:$A$369 = A71,$K$5:$K$369))-TIME(0,45,0), TIME(0,15,0))+D71/24)</f>
        <v>0.28125</v>
      </c>
      <c r="K71" s="15">
        <v>0.31458333333333333</v>
      </c>
      <c r="L71" s="15">
        <v>5.5555555555555552E-2</v>
      </c>
      <c r="M71" s="15">
        <v>6.25E-2</v>
      </c>
      <c r="N71" s="16">
        <f t="shared" si="2"/>
        <v>0.5625</v>
      </c>
      <c r="O71" s="15">
        <v>0.6875</v>
      </c>
      <c r="P71" s="15">
        <v>0.20833333333333334</v>
      </c>
      <c r="Q71" s="16">
        <f t="array" ref="Q71">FLOOR(MAX(MIN(IF($A$5:$A$369 = A71,$O$5:$O$369))+TIME(0,45,0), TIME(15,0,0)), TIME(0,15,0))</f>
        <v>0.66666666666666663</v>
      </c>
      <c r="R71" s="15">
        <v>0.79722222222222217</v>
      </c>
      <c r="S71" s="15">
        <v>0.30208333333333331</v>
      </c>
      <c r="T71" s="16">
        <f>CEILING(Sheet1!$R71+TIME(0,5,0), TIME(0,5,0))</f>
        <v>0.80208333333333326</v>
      </c>
      <c r="U71" s="15">
        <v>0.85555555555555562</v>
      </c>
      <c r="V71" s="15">
        <v>0.86458333333333337</v>
      </c>
      <c r="W71" s="18">
        <f t="array" ref="W71">MAX(CEILING(MAX(IF($A$5:$A$369=A71,$U$5:$U$369)),TIME(0,15,0))-E71/24,TIME(19,45,0))</f>
        <v>0.86458333333333326</v>
      </c>
    </row>
    <row r="72" spans="1:24" s="8" customFormat="1" ht="21" customHeight="1" x14ac:dyDescent="0.25">
      <c r="A72" s="8">
        <f t="shared" si="3"/>
        <v>10</v>
      </c>
      <c r="B72" s="8">
        <f>WEEKDAY(Sheet1!$F72)-1</f>
        <v>1</v>
      </c>
      <c r="C72" s="8">
        <f>IF(ABS(Sheet1!$H72-H71) &lt; TIME(0, 45, 0), 0, IF(Sheet1!$H72-H71 &lt; TIME(0, 45, 0),-1, IF(Sheet1!$H72-H71 &gt; TIME(0, 45, 0), 1))) + C71</f>
        <v>1</v>
      </c>
      <c r="D72" s="8">
        <f t="array" ref="D72">IF(AND(SUM(IF($A$5:$A$369=A72,$C$5:$C$369)) &gt; 0, SUM(IF($A$5:$A$369=A72,$C$5:$C$369)) &lt; 7), C72, 0)</f>
        <v>1</v>
      </c>
      <c r="E72" s="8">
        <f t="array" ref="E72">IF(AND(SUM(IF($A$5:$A$369=A72,$C$5:$C$369)) &gt; 0, SUM(IF($A$5:$A$369=A72,$C$5:$C$369)) &lt; 7), IF(C72 = 1, 0, 1), 0)</f>
        <v>0</v>
      </c>
      <c r="F72" s="14">
        <v>42072</v>
      </c>
      <c r="G72" s="17">
        <v>42072</v>
      </c>
      <c r="H72" s="15">
        <v>0.25416666666666665</v>
      </c>
      <c r="I72" s="15">
        <v>0.28125</v>
      </c>
      <c r="J72" s="16">
        <f t="array" ref="J72">MIN(TIME(6, 45, 0), FLOOR(MIN(IF($A$5:$A$369 = A72,$K$5:$K$369))-TIME(0,45,0), TIME(0,15,0))+D72/24)</f>
        <v>0.28125</v>
      </c>
      <c r="K72" s="15">
        <v>0.31319444444444444</v>
      </c>
      <c r="L72" s="15">
        <v>5.5555555555555552E-2</v>
      </c>
      <c r="M72" s="15">
        <v>6.25E-2</v>
      </c>
      <c r="N72" s="16">
        <f t="shared" si="2"/>
        <v>0.5625</v>
      </c>
      <c r="O72" s="15">
        <v>0.68819444444444444</v>
      </c>
      <c r="P72" s="15">
        <v>0.20833333333333334</v>
      </c>
      <c r="Q72" s="16">
        <f t="array" ref="Q72">FLOOR(MAX(MIN(IF($A$5:$A$369 = A72,$O$5:$O$369))+TIME(0,45,0), TIME(15,0,0)), TIME(0,15,0))</f>
        <v>0.66666666666666663</v>
      </c>
      <c r="R72" s="15">
        <v>0.79791666666666661</v>
      </c>
      <c r="S72" s="15">
        <v>0.30208333333333331</v>
      </c>
      <c r="T72" s="16">
        <f>CEILING(Sheet1!$R72+TIME(0,5,0), TIME(0,5,0))</f>
        <v>0.80208333333333326</v>
      </c>
      <c r="U72" s="15">
        <v>0.8569444444444444</v>
      </c>
      <c r="V72" s="15">
        <v>0.86458333333333337</v>
      </c>
      <c r="W72" s="18">
        <f t="array" ref="W72">MAX(CEILING(MAX(IF($A$5:$A$369=A72,$U$5:$U$369)),TIME(0,15,0))-E72/24,TIME(19,45,0))</f>
        <v>0.86458333333333326</v>
      </c>
    </row>
    <row r="73" spans="1:24" s="8" customFormat="1" ht="21" customHeight="1" x14ac:dyDescent="0.25">
      <c r="A73" s="8">
        <f t="shared" si="3"/>
        <v>10</v>
      </c>
      <c r="B73" s="8">
        <f>WEEKDAY(Sheet1!$F73)-1</f>
        <v>2</v>
      </c>
      <c r="C73" s="8">
        <f>IF(ABS(Sheet1!$H73-H72) &lt; TIME(0, 45, 0), 0, IF(Sheet1!$H73-H72 &lt; TIME(0, 45, 0),-1, IF(Sheet1!$H73-H72 &gt; TIME(0, 45, 0), 1))) + C72</f>
        <v>1</v>
      </c>
      <c r="D73" s="8">
        <f t="array" ref="D73">IF(AND(SUM(IF($A$5:$A$369=A73,$C$5:$C$369)) &gt; 0, SUM(IF($A$5:$A$369=A73,$C$5:$C$369)) &lt; 7), C73, 0)</f>
        <v>1</v>
      </c>
      <c r="E73" s="8">
        <f t="array" ref="E73">IF(AND(SUM(IF($A$5:$A$369=A73,$C$5:$C$369)) &gt; 0, SUM(IF($A$5:$A$369=A73,$C$5:$C$369)) &lt; 7), IF(C73 = 1, 0, 1), 0)</f>
        <v>0</v>
      </c>
      <c r="F73" s="14">
        <v>42073</v>
      </c>
      <c r="G73" s="17">
        <v>42073</v>
      </c>
      <c r="H73" s="15">
        <v>0.25277777777777777</v>
      </c>
      <c r="I73" s="15">
        <v>0.28125</v>
      </c>
      <c r="J73" s="16">
        <f t="array" ref="J73">MIN(TIME(6, 45, 0), FLOOR(MIN(IF($A$5:$A$369 = A73,$K$5:$K$369))-TIME(0,45,0), TIME(0,15,0))+D73/24)</f>
        <v>0.28125</v>
      </c>
      <c r="K73" s="15">
        <v>0.31180555555555556</v>
      </c>
      <c r="L73" s="15">
        <v>5.5555555555555552E-2</v>
      </c>
      <c r="M73" s="15">
        <v>6.25E-2</v>
      </c>
      <c r="N73" s="16">
        <f t="shared" si="2"/>
        <v>0.5625</v>
      </c>
      <c r="O73" s="15">
        <v>0.68888888888888899</v>
      </c>
      <c r="P73" s="15">
        <v>0.20833333333333334</v>
      </c>
      <c r="Q73" s="16">
        <f t="array" ref="Q73">FLOOR(MAX(MIN(IF($A$5:$A$369 = A73,$O$5:$O$369))+TIME(0,45,0), TIME(15,0,0)), TIME(0,15,0))</f>
        <v>0.66666666666666663</v>
      </c>
      <c r="R73" s="15">
        <v>0.79861111111111116</v>
      </c>
      <c r="S73" s="15">
        <v>0.30555555555555552</v>
      </c>
      <c r="T73" s="16">
        <f>CEILING(Sheet1!$R73+TIME(0,5,0), TIME(0,5,0))</f>
        <v>0.80208333333333326</v>
      </c>
      <c r="U73" s="15">
        <v>0.85763888888888884</v>
      </c>
      <c r="V73" s="15">
        <v>0.86458333333333337</v>
      </c>
      <c r="W73" s="18">
        <f t="array" ref="W73">MAX(CEILING(MAX(IF($A$5:$A$369=A73,$U$5:$U$369)),TIME(0,15,0))-E73/24,TIME(19,45,0))</f>
        <v>0.86458333333333326</v>
      </c>
    </row>
    <row r="74" spans="1:24" s="8" customFormat="1" ht="21" customHeight="1" x14ac:dyDescent="0.25">
      <c r="A74" s="8">
        <f t="shared" si="3"/>
        <v>10</v>
      </c>
      <c r="B74" s="8">
        <f>WEEKDAY(Sheet1!$F74)-1</f>
        <v>3</v>
      </c>
      <c r="C74" s="8">
        <f>IF(ABS(Sheet1!$H74-H73) &lt; TIME(0, 45, 0), 0, IF(Sheet1!$H74-H73 &lt; TIME(0, 45, 0),-1, IF(Sheet1!$H74-H73 &gt; TIME(0, 45, 0), 1))) + C73</f>
        <v>1</v>
      </c>
      <c r="D74" s="8">
        <f t="array" ref="D74">IF(AND(SUM(IF($A$5:$A$369=A74,$C$5:$C$369)) &gt; 0, SUM(IF($A$5:$A$369=A74,$C$5:$C$369)) &lt; 7), C74, 0)</f>
        <v>1</v>
      </c>
      <c r="E74" s="8">
        <f t="array" ref="E74">IF(AND(SUM(IF($A$5:$A$369=A74,$C$5:$C$369)) &gt; 0, SUM(IF($A$5:$A$369=A74,$C$5:$C$369)) &lt; 7), IF(C74 = 1, 0, 1), 0)</f>
        <v>0</v>
      </c>
      <c r="F74" s="14">
        <v>42074</v>
      </c>
      <c r="G74" s="17">
        <v>42074</v>
      </c>
      <c r="H74" s="15">
        <v>0.25138888888888888</v>
      </c>
      <c r="I74" s="15">
        <v>0.28125</v>
      </c>
      <c r="J74" s="16">
        <f t="array" ref="J74">MIN(TIME(6, 45, 0), FLOOR(MIN(IF($A$5:$A$369 = A74,$K$5:$K$369))-TIME(0,45,0), TIME(0,15,0))+D74/24)</f>
        <v>0.28125</v>
      </c>
      <c r="K74" s="15">
        <v>0.31041666666666667</v>
      </c>
      <c r="L74" s="15">
        <v>5.486111111111111E-2</v>
      </c>
      <c r="M74" s="15">
        <v>6.25E-2</v>
      </c>
      <c r="N74" s="16">
        <f t="shared" si="2"/>
        <v>0.5625</v>
      </c>
      <c r="O74" s="15">
        <v>0.68958333333333333</v>
      </c>
      <c r="P74" s="15">
        <v>0.20833333333333334</v>
      </c>
      <c r="Q74" s="16">
        <f t="array" ref="Q74">FLOOR(MAX(MIN(IF($A$5:$A$369 = A74,$O$5:$O$369))+TIME(0,45,0), TIME(15,0,0)), TIME(0,15,0))</f>
        <v>0.66666666666666663</v>
      </c>
      <c r="R74" s="15">
        <v>0.79999999999999993</v>
      </c>
      <c r="S74" s="15">
        <v>0.30555555555555552</v>
      </c>
      <c r="T74" s="16">
        <f>CEILING(Sheet1!$R74+TIME(0,5,0), TIME(0,5,0))</f>
        <v>0.80555555555555547</v>
      </c>
      <c r="U74" s="15">
        <v>0.85902777777777783</v>
      </c>
      <c r="V74" s="15">
        <v>0.86458333333333337</v>
      </c>
      <c r="W74" s="18">
        <f t="array" ref="W74">MAX(CEILING(MAX(IF($A$5:$A$369=A74,$U$5:$U$369)),TIME(0,15,0))-E74/24,TIME(19,45,0))</f>
        <v>0.86458333333333326</v>
      </c>
    </row>
    <row r="75" spans="1:24" s="8" customFormat="1" ht="21" customHeight="1" x14ac:dyDescent="0.25">
      <c r="A75" s="8">
        <f t="shared" si="3"/>
        <v>10</v>
      </c>
      <c r="B75" s="8">
        <f>WEEKDAY(Sheet1!$F75)-1</f>
        <v>4</v>
      </c>
      <c r="C75" s="8">
        <f>IF(ABS(Sheet1!$H75-H74) &lt; TIME(0, 45, 0), 0, IF(Sheet1!$H75-H74 &lt; TIME(0, 45, 0),-1, IF(Sheet1!$H75-H74 &gt; TIME(0, 45, 0), 1))) + C74</f>
        <v>1</v>
      </c>
      <c r="D75" s="8">
        <f t="array" ref="D75">IF(AND(SUM(IF($A$5:$A$369=A75,$C$5:$C$369)) &gt; 0, SUM(IF($A$5:$A$369=A75,$C$5:$C$369)) &lt; 7), C75, 0)</f>
        <v>1</v>
      </c>
      <c r="E75" s="8">
        <f t="array" ref="E75">IF(AND(SUM(IF($A$5:$A$369=A75,$C$5:$C$369)) &gt; 0, SUM(IF($A$5:$A$369=A75,$C$5:$C$369)) &lt; 7), IF(C75 = 1, 0, 1), 0)</f>
        <v>0</v>
      </c>
      <c r="F75" s="14">
        <v>42075</v>
      </c>
      <c r="G75" s="17">
        <v>42075</v>
      </c>
      <c r="H75" s="15">
        <v>0.25</v>
      </c>
      <c r="I75" s="15">
        <v>0.28125</v>
      </c>
      <c r="J75" s="16">
        <f t="array" ref="J75">MIN(TIME(6, 45, 0), FLOOR(MIN(IF($A$5:$A$369 = A75,$K$5:$K$369))-TIME(0,45,0), TIME(0,15,0))+D75/24)</f>
        <v>0.28125</v>
      </c>
      <c r="K75" s="15">
        <v>0.30902777777777779</v>
      </c>
      <c r="L75" s="15">
        <v>5.486111111111111E-2</v>
      </c>
      <c r="M75" s="15">
        <v>6.25E-2</v>
      </c>
      <c r="N75" s="16">
        <f t="shared" si="2"/>
        <v>0.5625</v>
      </c>
      <c r="O75" s="15">
        <v>0.68958333333333333</v>
      </c>
      <c r="P75" s="15">
        <v>0.20833333333333334</v>
      </c>
      <c r="Q75" s="16">
        <f t="array" ref="Q75">FLOOR(MAX(MIN(IF($A$5:$A$369 = A75,$O$5:$O$369))+TIME(0,45,0), TIME(15,0,0)), TIME(0,15,0))</f>
        <v>0.66666666666666663</v>
      </c>
      <c r="R75" s="15">
        <v>0.80069444444444438</v>
      </c>
      <c r="S75" s="15">
        <v>0.30555555555555552</v>
      </c>
      <c r="T75" s="16">
        <f>CEILING(Sheet1!$R75+TIME(0,5,0), TIME(0,5,0))</f>
        <v>0.80555555555555547</v>
      </c>
      <c r="U75" s="15">
        <v>0.85972222222222217</v>
      </c>
      <c r="V75" s="15">
        <v>0.86458333333333337</v>
      </c>
      <c r="W75" s="18">
        <f t="array" ref="W75">MAX(CEILING(MAX(IF($A$5:$A$369=A75,$U$5:$U$369)),TIME(0,15,0))-E75/24,TIME(19,45,0))</f>
        <v>0.86458333333333326</v>
      </c>
    </row>
    <row r="76" spans="1:24" s="8" customFormat="1" ht="21" customHeight="1" x14ac:dyDescent="0.25">
      <c r="A76" s="8">
        <f t="shared" si="3"/>
        <v>11</v>
      </c>
      <c r="B76" s="8">
        <f>WEEKDAY(Sheet1!$F76)-1</f>
        <v>5</v>
      </c>
      <c r="C76" s="8">
        <f>IF(ABS(Sheet1!$H76-H75) &lt; TIME(0, 45, 0), 0, IF(Sheet1!$H76-H75 &lt; TIME(0, 45, 0),-1, IF(Sheet1!$H76-H75 &gt; TIME(0, 45, 0), 1))) + C75</f>
        <v>1</v>
      </c>
      <c r="D76" s="8">
        <f t="array" ref="D76">IF(AND(SUM(IF($A$5:$A$369=A76,$C$5:$C$369)) &gt; 0, SUM(IF($A$5:$A$369=A76,$C$5:$C$369)) &lt; 7), C76, 0)</f>
        <v>0</v>
      </c>
      <c r="E76" s="8">
        <f t="array" ref="E76">IF(AND(SUM(IF($A$5:$A$369=A76,$C$5:$C$369)) &gt; 0, SUM(IF($A$5:$A$369=A76,$C$5:$C$369)) &lt; 7), IF(C76 = 1, 0, 1), 0)</f>
        <v>0</v>
      </c>
      <c r="F76" s="14">
        <v>42076</v>
      </c>
      <c r="G76" s="17">
        <v>42076</v>
      </c>
      <c r="H76" s="15">
        <v>0.24861111111111112</v>
      </c>
      <c r="I76" s="15">
        <v>0.27083333333333331</v>
      </c>
      <c r="J76" s="16">
        <f t="array" ref="J76">MIN(TIME(6, 45, 0), FLOOR(MIN(IF($A$5:$A$369 = A76,$K$5:$K$369))-TIME(0,45,0), TIME(0,15,0))+D76/24)</f>
        <v>0.26041666666666663</v>
      </c>
      <c r="K76" s="15">
        <v>0.30763888888888891</v>
      </c>
      <c r="L76" s="15">
        <v>5.486111111111111E-2</v>
      </c>
      <c r="M76" s="15">
        <v>6.25E-2</v>
      </c>
      <c r="N76" s="16">
        <f t="shared" si="2"/>
        <v>0.5625</v>
      </c>
      <c r="O76" s="15">
        <v>0.69027777777777777</v>
      </c>
      <c r="P76" s="15">
        <v>0.20833333333333334</v>
      </c>
      <c r="Q76" s="16">
        <f t="array" ref="Q76">FLOOR(MAX(MIN(IF($A$5:$A$369 = A76,$O$5:$O$369))+TIME(0,45,0), TIME(15,0,0)), TIME(0,15,0))</f>
        <v>0.71875</v>
      </c>
      <c r="R76" s="15">
        <v>0.80208333333333337</v>
      </c>
      <c r="S76" s="15">
        <v>0.30902777777777779</v>
      </c>
      <c r="T76" s="16">
        <f>CEILING(Sheet1!$R76+TIME(0,5,0), TIME(0,5,0))</f>
        <v>0.80555555555555547</v>
      </c>
      <c r="U76" s="15">
        <v>0.86111111111111116</v>
      </c>
      <c r="V76" s="15">
        <v>0.875</v>
      </c>
      <c r="W76" s="18">
        <f t="array" ref="W76">MAX(CEILING(MAX(IF($A$5:$A$369=A76,$U$5:$U$369)),TIME(0,15,0))-E76/24,TIME(19,45,0))</f>
        <v>0.875</v>
      </c>
    </row>
    <row r="77" spans="1:24" s="8" customFormat="1" ht="21" customHeight="1" x14ac:dyDescent="0.25">
      <c r="A77" s="8">
        <f t="shared" si="3"/>
        <v>11</v>
      </c>
      <c r="B77" s="8">
        <f>WEEKDAY(Sheet1!$F77)-1</f>
        <v>6</v>
      </c>
      <c r="C77" s="8">
        <f>IF(ABS(Sheet1!$H77-H76) &lt; TIME(0, 45, 0), 0, IF(Sheet1!$H77-H76 &lt; TIME(0, 45, 0),-1, IF(Sheet1!$H77-H76 &gt; TIME(0, 45, 0), 1))) + C76</f>
        <v>1</v>
      </c>
      <c r="D77" s="8">
        <f t="array" ref="D77">IF(AND(SUM(IF($A$5:$A$369=A77,$C$5:$C$369)) &gt; 0, SUM(IF($A$5:$A$369=A77,$C$5:$C$369)) &lt; 7), C77, 0)</f>
        <v>0</v>
      </c>
      <c r="E77" s="8">
        <f t="array" ref="E77">IF(AND(SUM(IF($A$5:$A$369=A77,$C$5:$C$369)) &gt; 0, SUM(IF($A$5:$A$369=A77,$C$5:$C$369)) &lt; 7), IF(C77 = 1, 0, 1), 0)</f>
        <v>0</v>
      </c>
      <c r="F77" s="14">
        <v>42077</v>
      </c>
      <c r="G77" s="17">
        <v>42077</v>
      </c>
      <c r="H77" s="15">
        <v>0.24722222222222223</v>
      </c>
      <c r="I77" s="15">
        <v>0.27083333333333331</v>
      </c>
      <c r="J77" s="16">
        <f t="array" ref="J77">MIN(TIME(6, 45, 0), FLOOR(MIN(IF($A$5:$A$369 = A77,$K$5:$K$369))-TIME(0,45,0), TIME(0,15,0))+D77/24)</f>
        <v>0.26041666666666663</v>
      </c>
      <c r="K77" s="15">
        <v>0.30624999999999997</v>
      </c>
      <c r="L77" s="15">
        <v>5.486111111111111E-2</v>
      </c>
      <c r="M77" s="15">
        <v>6.25E-2</v>
      </c>
      <c r="N77" s="16">
        <f t="shared" si="2"/>
        <v>0.5625</v>
      </c>
      <c r="O77" s="15">
        <v>0.69097222222222221</v>
      </c>
      <c r="P77" s="15">
        <v>0.20833333333333334</v>
      </c>
      <c r="Q77" s="16">
        <f t="array" ref="Q77">FLOOR(MAX(MIN(IF($A$5:$A$369 = A77,$O$5:$O$369))+TIME(0,45,0), TIME(15,0,0)), TIME(0,15,0))</f>
        <v>0.71875</v>
      </c>
      <c r="R77" s="15">
        <v>0.8027777777777777</v>
      </c>
      <c r="S77" s="15">
        <v>0.30902777777777779</v>
      </c>
      <c r="T77" s="16">
        <f>CEILING(Sheet1!$R77+TIME(0,5,0), TIME(0,5,0))</f>
        <v>0.80902777777777768</v>
      </c>
      <c r="U77" s="15">
        <v>0.86249999999999993</v>
      </c>
      <c r="V77" s="15">
        <v>0.875</v>
      </c>
      <c r="W77" s="18">
        <f t="array" ref="W77">MAX(CEILING(MAX(IF($A$5:$A$369=A77,$U$5:$U$369)),TIME(0,15,0))-E77/24,TIME(19,45,0))</f>
        <v>0.875</v>
      </c>
    </row>
    <row r="78" spans="1:24" s="8" customFormat="1" ht="21" customHeight="1" x14ac:dyDescent="0.25">
      <c r="A78" s="8">
        <f t="shared" si="3"/>
        <v>11</v>
      </c>
      <c r="B78" s="8">
        <f>WEEKDAY(Sheet1!$F78)-1</f>
        <v>0</v>
      </c>
      <c r="C78" s="8">
        <f>IF(ABS(Sheet1!$H78-H77) &lt; TIME(0, 45, 0), 0, IF(Sheet1!$H78-H77 &lt; TIME(0, 45, 0),-1, IF(Sheet1!$H78-H77 &gt; TIME(0, 45, 0), 1))) + C77</f>
        <v>1</v>
      </c>
      <c r="D78" s="8">
        <f t="array" ref="D78">IF(AND(SUM(IF($A$5:$A$369=A78,$C$5:$C$369)) &gt; 0, SUM(IF($A$5:$A$369=A78,$C$5:$C$369)) &lt; 7), C78, 0)</f>
        <v>0</v>
      </c>
      <c r="E78" s="8">
        <f t="array" ref="E78">IF(AND(SUM(IF($A$5:$A$369=A78,$C$5:$C$369)) &gt; 0, SUM(IF($A$5:$A$369=A78,$C$5:$C$369)) &lt; 7), IF(C78 = 1, 0, 1), 0)</f>
        <v>0</v>
      </c>
      <c r="F78" s="14">
        <v>42078</v>
      </c>
      <c r="G78" s="17">
        <v>42078</v>
      </c>
      <c r="H78" s="15">
        <v>0.24513888888888888</v>
      </c>
      <c r="I78" s="15">
        <v>0.27083333333333331</v>
      </c>
      <c r="J78" s="16">
        <f t="array" ref="J78">MIN(TIME(6, 45, 0), FLOOR(MIN(IF($A$5:$A$369 = A78,$K$5:$K$369))-TIME(0,45,0), TIME(0,15,0))+D78/24)</f>
        <v>0.26041666666666663</v>
      </c>
      <c r="K78" s="15">
        <v>0.30486111111111108</v>
      </c>
      <c r="L78" s="15">
        <v>5.4166666666666669E-2</v>
      </c>
      <c r="M78" s="15">
        <v>6.25E-2</v>
      </c>
      <c r="N78" s="16">
        <f t="shared" si="2"/>
        <v>0.5625</v>
      </c>
      <c r="O78" s="15">
        <v>0.69166666666666676</v>
      </c>
      <c r="P78" s="15">
        <v>0.20833333333333334</v>
      </c>
      <c r="Q78" s="16">
        <f t="array" ref="Q78">FLOOR(MAX(MIN(IF($A$5:$A$369 = A78,$O$5:$O$369))+TIME(0,45,0), TIME(15,0,0)), TIME(0,15,0))</f>
        <v>0.71875</v>
      </c>
      <c r="R78" s="15">
        <v>0.8041666666666667</v>
      </c>
      <c r="S78" s="15">
        <v>0.30902777777777779</v>
      </c>
      <c r="T78" s="16">
        <f>CEILING(Sheet1!$R78+TIME(0,5,0), TIME(0,5,0))</f>
        <v>0.80902777777777768</v>
      </c>
      <c r="U78" s="15">
        <v>0.86319444444444438</v>
      </c>
      <c r="V78" s="15">
        <v>0.875</v>
      </c>
      <c r="W78" s="18">
        <f t="array" ref="W78">MAX(CEILING(MAX(IF($A$5:$A$369=A78,$U$5:$U$369)),TIME(0,15,0))-E78/24,TIME(19,45,0))</f>
        <v>0.875</v>
      </c>
    </row>
    <row r="79" spans="1:24" s="8" customFormat="1" ht="21" customHeight="1" x14ac:dyDescent="0.25">
      <c r="A79" s="8">
        <f t="shared" si="3"/>
        <v>11</v>
      </c>
      <c r="B79" s="8">
        <f>WEEKDAY(Sheet1!$F79)-1</f>
        <v>1</v>
      </c>
      <c r="C79" s="8">
        <f>IF(ABS(Sheet1!$H79-H78) &lt; TIME(0, 45, 0), 0, IF(Sheet1!$H79-H78 &lt; TIME(0, 45, 0),-1, IF(Sheet1!$H79-H78 &gt; TIME(0, 45, 0), 1))) + C78</f>
        <v>1</v>
      </c>
      <c r="D79" s="8">
        <f t="array" ref="D79">IF(AND(SUM(IF($A$5:$A$369=A79,$C$5:$C$369)) &gt; 0, SUM(IF($A$5:$A$369=A79,$C$5:$C$369)) &lt; 7), C79, 0)</f>
        <v>0</v>
      </c>
      <c r="E79" s="8">
        <f t="array" ref="E79">IF(AND(SUM(IF($A$5:$A$369=A79,$C$5:$C$369)) &gt; 0, SUM(IF($A$5:$A$369=A79,$C$5:$C$369)) &lt; 7), IF(C79 = 1, 0, 1), 0)</f>
        <v>0</v>
      </c>
      <c r="F79" s="14">
        <v>42079</v>
      </c>
      <c r="G79" s="17">
        <v>42079</v>
      </c>
      <c r="H79" s="15">
        <v>0.24374999999999999</v>
      </c>
      <c r="I79" s="15">
        <v>0.27083333333333331</v>
      </c>
      <c r="J79" s="16">
        <f t="array" ref="J79">MIN(TIME(6, 45, 0), FLOOR(MIN(IF($A$5:$A$369 = A79,$K$5:$K$369))-TIME(0,45,0), TIME(0,15,0))+D79/24)</f>
        <v>0.26041666666666663</v>
      </c>
      <c r="K79" s="15">
        <v>0.3034722222222222</v>
      </c>
      <c r="L79" s="15">
        <v>5.4166666666666669E-2</v>
      </c>
      <c r="M79" s="15">
        <v>6.25E-2</v>
      </c>
      <c r="N79" s="16">
        <f t="shared" si="2"/>
        <v>0.5625</v>
      </c>
      <c r="O79" s="15">
        <v>0.69236111111111109</v>
      </c>
      <c r="P79" s="15">
        <v>0.20833333333333334</v>
      </c>
      <c r="Q79" s="16">
        <f t="array" ref="Q79">FLOOR(MAX(MIN(IF($A$5:$A$369 = A79,$O$5:$O$369))+TIME(0,45,0), TIME(15,0,0)), TIME(0,15,0))</f>
        <v>0.71875</v>
      </c>
      <c r="R79" s="15">
        <v>0.80486111111111114</v>
      </c>
      <c r="S79" s="15">
        <v>0.3125</v>
      </c>
      <c r="T79" s="16">
        <f>CEILING(Sheet1!$R79+TIME(0,5,0), TIME(0,5,0))</f>
        <v>0.80902777777777768</v>
      </c>
      <c r="U79" s="15">
        <v>0.86458333333333337</v>
      </c>
      <c r="V79" s="15">
        <v>0.875</v>
      </c>
      <c r="W79" s="18">
        <f t="array" ref="W79">MAX(CEILING(MAX(IF($A$5:$A$369=A79,$U$5:$U$369)),TIME(0,15,0))-E79/24,TIME(19,45,0))</f>
        <v>0.875</v>
      </c>
    </row>
    <row r="80" spans="1:24" s="8" customFormat="1" ht="21" customHeight="1" x14ac:dyDescent="0.25">
      <c r="A80" s="8">
        <f t="shared" si="3"/>
        <v>11</v>
      </c>
      <c r="B80" s="8">
        <f>WEEKDAY(Sheet1!$F80)-1</f>
        <v>2</v>
      </c>
      <c r="C80" s="8">
        <f>IF(ABS(Sheet1!$H80-H79) &lt; TIME(0, 45, 0), 0, IF(Sheet1!$H80-H79 &lt; TIME(0, 45, 0),-1, IF(Sheet1!$H80-H79 &gt; TIME(0, 45, 0), 1))) + C79</f>
        <v>1</v>
      </c>
      <c r="D80" s="8">
        <f t="array" ref="D80">IF(AND(SUM(IF($A$5:$A$369=A80,$C$5:$C$369)) &gt; 0, SUM(IF($A$5:$A$369=A80,$C$5:$C$369)) &lt; 7), C80, 0)</f>
        <v>0</v>
      </c>
      <c r="E80" s="8">
        <f t="array" ref="E80">IF(AND(SUM(IF($A$5:$A$369=A80,$C$5:$C$369)) &gt; 0, SUM(IF($A$5:$A$369=A80,$C$5:$C$369)) &lt; 7), IF(C80 = 1, 0, 1), 0)</f>
        <v>0</v>
      </c>
      <c r="F80" s="14">
        <v>42080</v>
      </c>
      <c r="G80" s="17">
        <v>42080</v>
      </c>
      <c r="H80" s="15">
        <v>0.24236111111111111</v>
      </c>
      <c r="I80" s="15">
        <v>0.27083333333333331</v>
      </c>
      <c r="J80" s="16">
        <f t="array" ref="J80">MIN(TIME(6, 45, 0), FLOOR(MIN(IF($A$5:$A$369 = A80,$K$5:$K$369))-TIME(0,45,0), TIME(0,15,0))+D80/24)</f>
        <v>0.26041666666666663</v>
      </c>
      <c r="K80" s="15">
        <v>0.30208333333333331</v>
      </c>
      <c r="L80" s="15">
        <v>5.4166666666666669E-2</v>
      </c>
      <c r="M80" s="15">
        <v>6.25E-2</v>
      </c>
      <c r="N80" s="16">
        <f t="shared" si="2"/>
        <v>0.5625</v>
      </c>
      <c r="O80" s="15">
        <v>0.69305555555555554</v>
      </c>
      <c r="P80" s="15">
        <v>0.20833333333333334</v>
      </c>
      <c r="Q80" s="16">
        <f t="array" ref="Q80">FLOOR(MAX(MIN(IF($A$5:$A$369 = A80,$O$5:$O$369))+TIME(0,45,0), TIME(15,0,0)), TIME(0,15,0))</f>
        <v>0.71875</v>
      </c>
      <c r="R80" s="15">
        <v>0.80625000000000002</v>
      </c>
      <c r="S80" s="15">
        <v>0.3125</v>
      </c>
      <c r="T80" s="16">
        <f>CEILING(Sheet1!$R80+TIME(0,5,0), TIME(0,5,0))</f>
        <v>0.8125</v>
      </c>
      <c r="U80" s="15">
        <v>0.8652777777777777</v>
      </c>
      <c r="V80" s="15">
        <v>0.875</v>
      </c>
      <c r="W80" s="18">
        <f t="array" ref="W80">MAX(CEILING(MAX(IF($A$5:$A$369=A80,$U$5:$U$369)),TIME(0,15,0))-E80/24,TIME(19,45,0))</f>
        <v>0.875</v>
      </c>
    </row>
    <row r="81" spans="1:23" s="8" customFormat="1" ht="21" customHeight="1" x14ac:dyDescent="0.25">
      <c r="A81" s="8">
        <f t="shared" si="3"/>
        <v>11</v>
      </c>
      <c r="B81" s="8">
        <f>WEEKDAY(Sheet1!$F81)-1</f>
        <v>3</v>
      </c>
      <c r="C81" s="8">
        <f>IF(ABS(Sheet1!$H81-H80) &lt; TIME(0, 45, 0), 0, IF(Sheet1!$H81-H80 &lt; TIME(0, 45, 0),-1, IF(Sheet1!$H81-H80 &gt; TIME(0, 45, 0), 1))) + C80</f>
        <v>1</v>
      </c>
      <c r="D81" s="8">
        <f t="array" ref="D81">IF(AND(SUM(IF($A$5:$A$369=A81,$C$5:$C$369)) &gt; 0, SUM(IF($A$5:$A$369=A81,$C$5:$C$369)) &lt; 7), C81, 0)</f>
        <v>0</v>
      </c>
      <c r="E81" s="8">
        <f t="array" ref="E81">IF(AND(SUM(IF($A$5:$A$369=A81,$C$5:$C$369)) &gt; 0, SUM(IF($A$5:$A$369=A81,$C$5:$C$369)) &lt; 7), IF(C81 = 1, 0, 1), 0)</f>
        <v>0</v>
      </c>
      <c r="F81" s="14">
        <v>42081</v>
      </c>
      <c r="G81" s="17">
        <v>42081</v>
      </c>
      <c r="H81" s="15">
        <v>0.24097222222222223</v>
      </c>
      <c r="I81" s="15">
        <v>0.27083333333333331</v>
      </c>
      <c r="J81" s="16">
        <f t="array" ref="J81">MIN(TIME(6, 45, 0), FLOOR(MIN(IF($A$5:$A$369 = A81,$K$5:$K$369))-TIME(0,45,0), TIME(0,15,0))+D81/24)</f>
        <v>0.26041666666666663</v>
      </c>
      <c r="K81" s="15">
        <v>0.30069444444444443</v>
      </c>
      <c r="L81" s="15">
        <v>5.347222222222222E-2</v>
      </c>
      <c r="M81" s="15">
        <v>6.25E-2</v>
      </c>
      <c r="N81" s="16">
        <f t="shared" si="2"/>
        <v>0.5625</v>
      </c>
      <c r="O81" s="15">
        <v>0.69374999999999998</v>
      </c>
      <c r="P81" s="15">
        <v>0.20833333333333334</v>
      </c>
      <c r="Q81" s="16">
        <f t="array" ref="Q81">FLOOR(MAX(MIN(IF($A$5:$A$369 = A81,$O$5:$O$369))+TIME(0,45,0), TIME(15,0,0)), TIME(0,15,0))</f>
        <v>0.71875</v>
      </c>
      <c r="R81" s="15">
        <v>0.80694444444444446</v>
      </c>
      <c r="S81" s="15">
        <v>0.3125</v>
      </c>
      <c r="T81" s="16">
        <f>CEILING(Sheet1!$R81+TIME(0,5,0), TIME(0,5,0))</f>
        <v>0.8125</v>
      </c>
      <c r="U81" s="15">
        <v>0.8666666666666667</v>
      </c>
      <c r="V81" s="15">
        <v>0.875</v>
      </c>
      <c r="W81" s="18">
        <f t="array" ref="W81">MAX(CEILING(MAX(IF($A$5:$A$369=A81,$U$5:$U$369)),TIME(0,15,0))-E81/24,TIME(19,45,0))</f>
        <v>0.875</v>
      </c>
    </row>
    <row r="82" spans="1:23" s="8" customFormat="1" ht="21" customHeight="1" x14ac:dyDescent="0.25">
      <c r="A82" s="8">
        <f t="shared" si="3"/>
        <v>11</v>
      </c>
      <c r="B82" s="8">
        <f>WEEKDAY(Sheet1!$F82)-1</f>
        <v>4</v>
      </c>
      <c r="C82" s="8">
        <f>IF(ABS(Sheet1!$H82-H81) &lt; TIME(0, 45, 0), 0, IF(Sheet1!$H82-H81 &lt; TIME(0, 45, 0),-1, IF(Sheet1!$H82-H81 &gt; TIME(0, 45, 0), 1))) + C81</f>
        <v>1</v>
      </c>
      <c r="D82" s="8">
        <f t="array" ref="D82">IF(AND(SUM(IF($A$5:$A$369=A82,$C$5:$C$369)) &gt; 0, SUM(IF($A$5:$A$369=A82,$C$5:$C$369)) &lt; 7), C82, 0)</f>
        <v>0</v>
      </c>
      <c r="E82" s="8">
        <f t="array" ref="E82">IF(AND(SUM(IF($A$5:$A$369=A82,$C$5:$C$369)) &gt; 0, SUM(IF($A$5:$A$369=A82,$C$5:$C$369)) &lt; 7), IF(C82 = 1, 0, 1), 0)</f>
        <v>0</v>
      </c>
      <c r="F82" s="14">
        <v>42082</v>
      </c>
      <c r="G82" s="17">
        <v>42082</v>
      </c>
      <c r="H82" s="15">
        <v>0.23958333333333334</v>
      </c>
      <c r="I82" s="15">
        <v>0.27083333333333331</v>
      </c>
      <c r="J82" s="16">
        <f t="array" ref="J82">MIN(TIME(6, 45, 0), FLOOR(MIN(IF($A$5:$A$369 = A82,$K$5:$K$369))-TIME(0,45,0), TIME(0,15,0))+D82/24)</f>
        <v>0.26041666666666663</v>
      </c>
      <c r="K82" s="15">
        <v>0.29930555555555555</v>
      </c>
      <c r="L82" s="15">
        <v>5.347222222222222E-2</v>
      </c>
      <c r="M82" s="15">
        <v>6.25E-2</v>
      </c>
      <c r="N82" s="16">
        <f t="shared" si="2"/>
        <v>0.5625</v>
      </c>
      <c r="O82" s="15">
        <v>0.69374999999999998</v>
      </c>
      <c r="P82" s="15">
        <v>0.20833333333333334</v>
      </c>
      <c r="Q82" s="16">
        <f t="array" ref="Q82">FLOOR(MAX(MIN(IF($A$5:$A$369 = A82,$O$5:$O$369))+TIME(0,45,0), TIME(15,0,0)), TIME(0,15,0))</f>
        <v>0.71875</v>
      </c>
      <c r="R82" s="15">
        <v>0.80763888888888891</v>
      </c>
      <c r="S82" s="15">
        <v>0.3125</v>
      </c>
      <c r="T82" s="16">
        <f>CEILING(Sheet1!$R82+TIME(0,5,0), TIME(0,5,0))</f>
        <v>0.8125</v>
      </c>
      <c r="U82" s="15">
        <v>0.86736111111111114</v>
      </c>
      <c r="V82" s="15">
        <v>0.875</v>
      </c>
      <c r="W82" s="18">
        <f t="array" ref="W82">MAX(CEILING(MAX(IF($A$5:$A$369=A82,$U$5:$U$369)),TIME(0,15,0))-E82/24,TIME(19,45,0))</f>
        <v>0.875</v>
      </c>
    </row>
    <row r="83" spans="1:23" s="8" customFormat="1" ht="21" customHeight="1" x14ac:dyDescent="0.25">
      <c r="A83" s="8">
        <f t="shared" si="3"/>
        <v>12</v>
      </c>
      <c r="B83" s="8">
        <f>WEEKDAY(Sheet1!$F83)-1</f>
        <v>5</v>
      </c>
      <c r="C83" s="8">
        <f>IF(ABS(Sheet1!$H83-H82) &lt; TIME(0, 45, 0), 0, IF(Sheet1!$H83-H82 &lt; TIME(0, 45, 0),-1, IF(Sheet1!$H83-H82 &gt; TIME(0, 45, 0), 1))) + C82</f>
        <v>1</v>
      </c>
      <c r="D83" s="8">
        <f t="array" ref="D83">IF(AND(SUM(IF($A$5:$A$369=A83,$C$5:$C$369)) &gt; 0, SUM(IF($A$5:$A$369=A83,$C$5:$C$369)) &lt; 7), C83, 0)</f>
        <v>0</v>
      </c>
      <c r="E83" s="8">
        <f t="array" ref="E83">IF(AND(SUM(IF($A$5:$A$369=A83,$C$5:$C$369)) &gt; 0, SUM(IF($A$5:$A$369=A83,$C$5:$C$369)) &lt; 7), IF(C83 = 1, 0, 1), 0)</f>
        <v>0</v>
      </c>
      <c r="F83" s="14">
        <v>42083</v>
      </c>
      <c r="G83" s="17">
        <v>42083</v>
      </c>
      <c r="H83" s="15">
        <v>0.23819444444444446</v>
      </c>
      <c r="I83" s="15">
        <v>0.26041666666666669</v>
      </c>
      <c r="J83" s="16">
        <f t="array" ref="J83">MIN(TIME(6, 45, 0), FLOOR(MIN(IF($A$5:$A$369 = A83,$K$5:$K$369))-TIME(0,45,0), TIME(0,15,0))+D83/24)</f>
        <v>0.25</v>
      </c>
      <c r="K83" s="15">
        <v>0.29791666666666666</v>
      </c>
      <c r="L83" s="15">
        <v>5.347222222222222E-2</v>
      </c>
      <c r="M83" s="15">
        <v>6.25E-2</v>
      </c>
      <c r="N83" s="16">
        <f t="shared" si="2"/>
        <v>0.5625</v>
      </c>
      <c r="O83" s="15">
        <v>0.69444444444444453</v>
      </c>
      <c r="P83" s="15">
        <v>0.20833333333333334</v>
      </c>
      <c r="Q83" s="16">
        <f t="array" ref="Q83">FLOOR(MAX(MIN(IF($A$5:$A$369 = A83,$O$5:$O$369))+TIME(0,45,0), TIME(15,0,0)), TIME(0,15,0))</f>
        <v>0.71875</v>
      </c>
      <c r="R83" s="15">
        <v>0.80902777777777779</v>
      </c>
      <c r="S83" s="15">
        <v>0.31597222222222221</v>
      </c>
      <c r="T83" s="16">
        <f>CEILING(Sheet1!$R83+TIME(0,5,0), TIME(0,5,0))</f>
        <v>0.8125</v>
      </c>
      <c r="U83" s="15">
        <v>0.86875000000000002</v>
      </c>
      <c r="V83" s="15">
        <v>0.88541666666666663</v>
      </c>
      <c r="W83" s="18">
        <f t="array" ref="W83">MAX(CEILING(MAX(IF($A$5:$A$369=A83,$U$5:$U$369)),TIME(0,15,0))-E83/24,TIME(19,45,0))</f>
        <v>0.88541666666666663</v>
      </c>
    </row>
    <row r="84" spans="1:23" s="8" customFormat="1" ht="21" customHeight="1" x14ac:dyDescent="0.25">
      <c r="A84" s="8">
        <f t="shared" si="3"/>
        <v>12</v>
      </c>
      <c r="B84" s="8">
        <f>WEEKDAY(Sheet1!$F84)-1</f>
        <v>6</v>
      </c>
      <c r="C84" s="8">
        <f>IF(ABS(Sheet1!$H84-H83) &lt; TIME(0, 45, 0), 0, IF(Sheet1!$H84-H83 &lt; TIME(0, 45, 0),-1, IF(Sheet1!$H84-H83 &gt; TIME(0, 45, 0), 1))) + C83</f>
        <v>1</v>
      </c>
      <c r="D84" s="8">
        <f t="array" ref="D84">IF(AND(SUM(IF($A$5:$A$369=A84,$C$5:$C$369)) &gt; 0, SUM(IF($A$5:$A$369=A84,$C$5:$C$369)) &lt; 7), C84, 0)</f>
        <v>0</v>
      </c>
      <c r="E84" s="8">
        <f t="array" ref="E84">IF(AND(SUM(IF($A$5:$A$369=A84,$C$5:$C$369)) &gt; 0, SUM(IF($A$5:$A$369=A84,$C$5:$C$369)) &lt; 7), IF(C84 = 1, 0, 1), 0)</f>
        <v>0</v>
      </c>
      <c r="F84" s="14">
        <v>42084</v>
      </c>
      <c r="G84" s="17">
        <v>42084</v>
      </c>
      <c r="H84" s="15">
        <v>0.23611111111111113</v>
      </c>
      <c r="I84" s="15">
        <v>0.26041666666666669</v>
      </c>
      <c r="J84" s="16">
        <f t="array" ref="J84">MIN(TIME(6, 45, 0), FLOOR(MIN(IF($A$5:$A$369 = A84,$K$5:$K$369))-TIME(0,45,0), TIME(0,15,0))+D84/24)</f>
        <v>0.25</v>
      </c>
      <c r="K84" s="15">
        <v>0.29652777777777778</v>
      </c>
      <c r="L84" s="15">
        <v>5.347222222222222E-2</v>
      </c>
      <c r="M84" s="15">
        <v>6.25E-2</v>
      </c>
      <c r="N84" s="16">
        <f t="shared" si="2"/>
        <v>0.5625</v>
      </c>
      <c r="O84" s="15">
        <v>0.69513888888888886</v>
      </c>
      <c r="P84" s="15">
        <v>0.20833333333333334</v>
      </c>
      <c r="Q84" s="16">
        <f t="array" ref="Q84">FLOOR(MAX(MIN(IF($A$5:$A$369 = A84,$O$5:$O$369))+TIME(0,45,0), TIME(15,0,0)), TIME(0,15,0))</f>
        <v>0.71875</v>
      </c>
      <c r="R84" s="15">
        <v>0.80972222222222223</v>
      </c>
      <c r="S84" s="15">
        <v>0.31597222222222221</v>
      </c>
      <c r="T84" s="16">
        <f>CEILING(Sheet1!$R84+TIME(0,5,0), TIME(0,5,0))</f>
        <v>0.81597222222222221</v>
      </c>
      <c r="U84" s="15">
        <v>0.87013888888888891</v>
      </c>
      <c r="V84" s="15">
        <v>0.88541666666666663</v>
      </c>
      <c r="W84" s="18">
        <f t="array" ref="W84">MAX(CEILING(MAX(IF($A$5:$A$369=A84,$U$5:$U$369)),TIME(0,15,0))-E84/24,TIME(19,45,0))</f>
        <v>0.88541666666666663</v>
      </c>
    </row>
    <row r="85" spans="1:23" s="8" customFormat="1" ht="21" customHeight="1" x14ac:dyDescent="0.25">
      <c r="A85" s="8">
        <f t="shared" si="3"/>
        <v>12</v>
      </c>
      <c r="B85" s="8">
        <f>WEEKDAY(Sheet1!$F85)-1</f>
        <v>0</v>
      </c>
      <c r="C85" s="8">
        <f>IF(ABS(Sheet1!$H85-H84) &lt; TIME(0, 45, 0), 0, IF(Sheet1!$H85-H84 &lt; TIME(0, 45, 0),-1, IF(Sheet1!$H85-H84 &gt; TIME(0, 45, 0), 1))) + C84</f>
        <v>1</v>
      </c>
      <c r="D85" s="8">
        <f t="array" ref="D85">IF(AND(SUM(IF($A$5:$A$369=A85,$C$5:$C$369)) &gt; 0, SUM(IF($A$5:$A$369=A85,$C$5:$C$369)) &lt; 7), C85, 0)</f>
        <v>0</v>
      </c>
      <c r="E85" s="8">
        <f t="array" ref="E85">IF(AND(SUM(IF($A$5:$A$369=A85,$C$5:$C$369)) &gt; 0, SUM(IF($A$5:$A$369=A85,$C$5:$C$369)) &lt; 7), IF(C85 = 1, 0, 1), 0)</f>
        <v>0</v>
      </c>
      <c r="F85" s="14">
        <v>42085</v>
      </c>
      <c r="G85" s="17">
        <v>42085</v>
      </c>
      <c r="H85" s="15">
        <v>0.23472222222222219</v>
      </c>
      <c r="I85" s="15">
        <v>0.26041666666666669</v>
      </c>
      <c r="J85" s="16">
        <f t="array" ref="J85">MIN(TIME(6, 45, 0), FLOOR(MIN(IF($A$5:$A$369 = A85,$K$5:$K$369))-TIME(0,45,0), TIME(0,15,0))+D85/24)</f>
        <v>0.25</v>
      </c>
      <c r="K85" s="15">
        <v>0.2951388888888889</v>
      </c>
      <c r="L85" s="15">
        <v>5.2777777777777778E-2</v>
      </c>
      <c r="M85" s="15">
        <v>6.25E-2</v>
      </c>
      <c r="N85" s="16">
        <f t="shared" si="2"/>
        <v>0.5625</v>
      </c>
      <c r="O85" s="15">
        <v>0.6958333333333333</v>
      </c>
      <c r="P85" s="15">
        <v>0.20833333333333334</v>
      </c>
      <c r="Q85" s="16">
        <f t="array" ref="Q85">FLOOR(MAX(MIN(IF($A$5:$A$369 = A85,$O$5:$O$369))+TIME(0,45,0), TIME(15,0,0)), TIME(0,15,0))</f>
        <v>0.71875</v>
      </c>
      <c r="R85" s="15">
        <v>0.81111111111111101</v>
      </c>
      <c r="S85" s="15">
        <v>0.31597222222222221</v>
      </c>
      <c r="T85" s="16">
        <f>CEILING(Sheet1!$R85+TIME(0,5,0), TIME(0,5,0))</f>
        <v>0.81597222222222221</v>
      </c>
      <c r="U85" s="15">
        <v>0.87083333333333324</v>
      </c>
      <c r="V85" s="15">
        <v>0.88541666666666663</v>
      </c>
      <c r="W85" s="18">
        <f t="array" ref="W85">MAX(CEILING(MAX(IF($A$5:$A$369=A85,$U$5:$U$369)),TIME(0,15,0))-E85/24,TIME(19,45,0))</f>
        <v>0.88541666666666663</v>
      </c>
    </row>
    <row r="86" spans="1:23" s="8" customFormat="1" ht="21" customHeight="1" x14ac:dyDescent="0.25">
      <c r="A86" s="8">
        <f t="shared" si="3"/>
        <v>12</v>
      </c>
      <c r="B86" s="8">
        <f>WEEKDAY(Sheet1!$F86)-1</f>
        <v>1</v>
      </c>
      <c r="C86" s="8">
        <f>IF(ABS(Sheet1!$H86-H85) &lt; TIME(0, 45, 0), 0, IF(Sheet1!$H86-H85 &lt; TIME(0, 45, 0),-1, IF(Sheet1!$H86-H85 &gt; TIME(0, 45, 0), 1))) + C85</f>
        <v>1</v>
      </c>
      <c r="D86" s="8">
        <f t="array" ref="D86">IF(AND(SUM(IF($A$5:$A$369=A86,$C$5:$C$369)) &gt; 0, SUM(IF($A$5:$A$369=A86,$C$5:$C$369)) &lt; 7), C86, 0)</f>
        <v>0</v>
      </c>
      <c r="E86" s="8">
        <f t="array" ref="E86">IF(AND(SUM(IF($A$5:$A$369=A86,$C$5:$C$369)) &gt; 0, SUM(IF($A$5:$A$369=A86,$C$5:$C$369)) &lt; 7), IF(C86 = 1, 0, 1), 0)</f>
        <v>0</v>
      </c>
      <c r="F86" s="14">
        <v>42086</v>
      </c>
      <c r="G86" s="17">
        <v>42086</v>
      </c>
      <c r="H86" s="15">
        <v>0.23333333333333331</v>
      </c>
      <c r="I86" s="15">
        <v>0.26041666666666669</v>
      </c>
      <c r="J86" s="16">
        <f t="array" ref="J86">MIN(TIME(6, 45, 0), FLOOR(MIN(IF($A$5:$A$369 = A86,$K$5:$K$369))-TIME(0,45,0), TIME(0,15,0))+D86/24)</f>
        <v>0.25</v>
      </c>
      <c r="K86" s="15">
        <v>0.29375000000000001</v>
      </c>
      <c r="L86" s="15">
        <v>5.2777777777777778E-2</v>
      </c>
      <c r="M86" s="15">
        <v>6.25E-2</v>
      </c>
      <c r="N86" s="16">
        <f t="shared" si="2"/>
        <v>0.5625</v>
      </c>
      <c r="O86" s="15">
        <v>0.69652777777777775</v>
      </c>
      <c r="P86" s="15">
        <v>0.20833333333333334</v>
      </c>
      <c r="Q86" s="16">
        <f t="array" ref="Q86">FLOOR(MAX(MIN(IF($A$5:$A$369 = A86,$O$5:$O$369))+TIME(0,45,0), TIME(15,0,0)), TIME(0,15,0))</f>
        <v>0.71875</v>
      </c>
      <c r="R86" s="15">
        <v>0.81180555555555556</v>
      </c>
      <c r="S86" s="15">
        <v>0.31597222222222221</v>
      </c>
      <c r="T86" s="16">
        <f>CEILING(Sheet1!$R86+TIME(0,5,0), TIME(0,5,0))</f>
        <v>0.81597222222222221</v>
      </c>
      <c r="U86" s="15">
        <v>0.87222222222222223</v>
      </c>
      <c r="V86" s="15">
        <v>0.88541666666666663</v>
      </c>
      <c r="W86" s="18">
        <f t="array" ref="W86">MAX(CEILING(MAX(IF($A$5:$A$369=A86,$U$5:$U$369)),TIME(0,15,0))-E86/24,TIME(19,45,0))</f>
        <v>0.88541666666666663</v>
      </c>
    </row>
    <row r="87" spans="1:23" s="8" customFormat="1" ht="21" customHeight="1" x14ac:dyDescent="0.25">
      <c r="A87" s="8">
        <f t="shared" si="3"/>
        <v>12</v>
      </c>
      <c r="B87" s="8">
        <f>WEEKDAY(Sheet1!$F87)-1</f>
        <v>2</v>
      </c>
      <c r="C87" s="8">
        <f>IF(ABS(Sheet1!$H87-H86) &lt; TIME(0, 45, 0), 0, IF(Sheet1!$H87-H86 &lt; TIME(0, 45, 0),-1, IF(Sheet1!$H87-H86 &gt; TIME(0, 45, 0), 1))) + C86</f>
        <v>1</v>
      </c>
      <c r="D87" s="8">
        <f t="array" ref="D87">IF(AND(SUM(IF($A$5:$A$369=A87,$C$5:$C$369)) &gt; 0, SUM(IF($A$5:$A$369=A87,$C$5:$C$369)) &lt; 7), C87, 0)</f>
        <v>0</v>
      </c>
      <c r="E87" s="8">
        <f t="array" ref="E87">IF(AND(SUM(IF($A$5:$A$369=A87,$C$5:$C$369)) &gt; 0, SUM(IF($A$5:$A$369=A87,$C$5:$C$369)) &lt; 7), IF(C87 = 1, 0, 1), 0)</f>
        <v>0</v>
      </c>
      <c r="F87" s="14">
        <v>42087</v>
      </c>
      <c r="G87" s="17">
        <v>42087</v>
      </c>
      <c r="H87" s="15">
        <v>0.23194444444444443</v>
      </c>
      <c r="I87" s="15">
        <v>0.26041666666666669</v>
      </c>
      <c r="J87" s="16">
        <f t="array" ref="J87">MIN(TIME(6, 45, 0), FLOOR(MIN(IF($A$5:$A$369 = A87,$K$5:$K$369))-TIME(0,45,0), TIME(0,15,0))+D87/24)</f>
        <v>0.25</v>
      </c>
      <c r="K87" s="15">
        <v>0.29236111111111113</v>
      </c>
      <c r="L87" s="15">
        <v>5.2777777777777778E-2</v>
      </c>
      <c r="M87" s="15">
        <v>6.25E-2</v>
      </c>
      <c r="N87" s="16">
        <f t="shared" si="2"/>
        <v>0.5625</v>
      </c>
      <c r="O87" s="15">
        <v>0.69652777777777775</v>
      </c>
      <c r="P87" s="15">
        <v>0.20833333333333334</v>
      </c>
      <c r="Q87" s="16">
        <f t="array" ref="Q87">FLOOR(MAX(MIN(IF($A$5:$A$369 = A87,$O$5:$O$369))+TIME(0,45,0), TIME(15,0,0)), TIME(0,15,0))</f>
        <v>0.71875</v>
      </c>
      <c r="R87" s="15">
        <v>0.81319444444444444</v>
      </c>
      <c r="S87" s="15">
        <v>0.31944444444444448</v>
      </c>
      <c r="T87" s="16">
        <f>CEILING(Sheet1!$R87+TIME(0,5,0), TIME(0,5,0))</f>
        <v>0.81944444444444442</v>
      </c>
      <c r="U87" s="15">
        <v>0.87291666666666667</v>
      </c>
      <c r="V87" s="15">
        <v>0.88541666666666663</v>
      </c>
      <c r="W87" s="18">
        <f t="array" ref="W87">MAX(CEILING(MAX(IF($A$5:$A$369=A87,$U$5:$U$369)),TIME(0,15,0))-E87/24,TIME(19,45,0))</f>
        <v>0.88541666666666663</v>
      </c>
    </row>
    <row r="88" spans="1:23" s="8" customFormat="1" ht="21" customHeight="1" x14ac:dyDescent="0.25">
      <c r="A88" s="8">
        <f t="shared" si="3"/>
        <v>12</v>
      </c>
      <c r="B88" s="8">
        <f>WEEKDAY(Sheet1!$F88)-1</f>
        <v>3</v>
      </c>
      <c r="C88" s="8">
        <f>IF(ABS(Sheet1!$H88-H87) &lt; TIME(0, 45, 0), 0, IF(Sheet1!$H88-H87 &lt; TIME(0, 45, 0),-1, IF(Sheet1!$H88-H87 &gt; TIME(0, 45, 0), 1))) + C87</f>
        <v>1</v>
      </c>
      <c r="D88" s="8">
        <f t="array" ref="D88">IF(AND(SUM(IF($A$5:$A$369=A88,$C$5:$C$369)) &gt; 0, SUM(IF($A$5:$A$369=A88,$C$5:$C$369)) &lt; 7), C88, 0)</f>
        <v>0</v>
      </c>
      <c r="E88" s="8">
        <f t="array" ref="E88">IF(AND(SUM(IF($A$5:$A$369=A88,$C$5:$C$369)) &gt; 0, SUM(IF($A$5:$A$369=A88,$C$5:$C$369)) &lt; 7), IF(C88 = 1, 0, 1), 0)</f>
        <v>0</v>
      </c>
      <c r="F88" s="14">
        <v>42088</v>
      </c>
      <c r="G88" s="17">
        <v>42088</v>
      </c>
      <c r="H88" s="15">
        <v>0.23055555555555554</v>
      </c>
      <c r="I88" s="15">
        <v>0.26041666666666669</v>
      </c>
      <c r="J88" s="16">
        <f t="array" ref="J88">MIN(TIME(6, 45, 0), FLOOR(MIN(IF($A$5:$A$369 = A88,$K$5:$K$369))-TIME(0,45,0), TIME(0,15,0))+D88/24)</f>
        <v>0.25</v>
      </c>
      <c r="K88" s="15">
        <v>0.2902777777777778</v>
      </c>
      <c r="L88" s="15">
        <v>5.2083333333333336E-2</v>
      </c>
      <c r="M88" s="15">
        <v>6.25E-2</v>
      </c>
      <c r="N88" s="16">
        <f t="shared" si="2"/>
        <v>0.5625</v>
      </c>
      <c r="O88" s="15">
        <v>0.6972222222222223</v>
      </c>
      <c r="P88" s="15">
        <v>0.20833333333333334</v>
      </c>
      <c r="Q88" s="16">
        <f t="array" ref="Q88">FLOOR(MAX(MIN(IF($A$5:$A$369 = A88,$O$5:$O$369))+TIME(0,45,0), TIME(15,0,0)), TIME(0,15,0))</f>
        <v>0.71875</v>
      </c>
      <c r="R88" s="15">
        <v>0.81388888888888899</v>
      </c>
      <c r="S88" s="15">
        <v>0.31944444444444448</v>
      </c>
      <c r="T88" s="16">
        <f>CEILING(Sheet1!$R88+TIME(0,5,0), TIME(0,5,0))</f>
        <v>0.81944444444444442</v>
      </c>
      <c r="U88" s="15">
        <v>0.87430555555555556</v>
      </c>
      <c r="V88" s="15">
        <v>0.88541666666666663</v>
      </c>
      <c r="W88" s="18">
        <f t="array" ref="W88">MAX(CEILING(MAX(IF($A$5:$A$369=A88,$U$5:$U$369)),TIME(0,15,0))-E88/24,TIME(19,45,0))</f>
        <v>0.88541666666666663</v>
      </c>
    </row>
    <row r="89" spans="1:23" s="8" customFormat="1" ht="21" customHeight="1" x14ac:dyDescent="0.25">
      <c r="A89" s="8">
        <f t="shared" si="3"/>
        <v>12</v>
      </c>
      <c r="B89" s="8">
        <f>WEEKDAY(Sheet1!$F89)-1</f>
        <v>4</v>
      </c>
      <c r="C89" s="8">
        <f>IF(ABS(Sheet1!$H89-H88) &lt; TIME(0, 45, 0), 0, IF(Sheet1!$H89-H88 &lt; TIME(0, 45, 0),-1, IF(Sheet1!$H89-H88 &gt; TIME(0, 45, 0), 1))) + C88</f>
        <v>1</v>
      </c>
      <c r="D89" s="8">
        <f t="array" ref="D89">IF(AND(SUM(IF($A$5:$A$369=A89,$C$5:$C$369)) &gt; 0, SUM(IF($A$5:$A$369=A89,$C$5:$C$369)) &lt; 7), C89, 0)</f>
        <v>0</v>
      </c>
      <c r="E89" s="8">
        <f t="array" ref="E89">IF(AND(SUM(IF($A$5:$A$369=A89,$C$5:$C$369)) &gt; 0, SUM(IF($A$5:$A$369=A89,$C$5:$C$369)) &lt; 7), IF(C89 = 1, 0, 1), 0)</f>
        <v>0</v>
      </c>
      <c r="F89" s="14">
        <v>42089</v>
      </c>
      <c r="G89" s="17">
        <v>42089</v>
      </c>
      <c r="H89" s="15">
        <v>0.22847222222222222</v>
      </c>
      <c r="I89" s="15">
        <v>0.26041666666666669</v>
      </c>
      <c r="J89" s="16">
        <f t="array" ref="J89">MIN(TIME(6, 45, 0), FLOOR(MIN(IF($A$5:$A$369 = A89,$K$5:$K$369))-TIME(0,45,0), TIME(0,15,0))+D89/24)</f>
        <v>0.25</v>
      </c>
      <c r="K89" s="15">
        <v>0.28888888888888892</v>
      </c>
      <c r="L89" s="15">
        <v>5.2083333333333336E-2</v>
      </c>
      <c r="M89" s="15">
        <v>6.25E-2</v>
      </c>
      <c r="N89" s="16">
        <f t="shared" si="2"/>
        <v>0.5625</v>
      </c>
      <c r="O89" s="15">
        <v>0.69791666666666663</v>
      </c>
      <c r="P89" s="15">
        <v>0.20833333333333334</v>
      </c>
      <c r="Q89" s="16">
        <f t="array" ref="Q89">FLOOR(MAX(MIN(IF($A$5:$A$369 = A89,$O$5:$O$369))+TIME(0,45,0), TIME(15,0,0)), TIME(0,15,0))</f>
        <v>0.71875</v>
      </c>
      <c r="R89" s="15">
        <v>0.81458333333333333</v>
      </c>
      <c r="S89" s="15">
        <v>0.31944444444444448</v>
      </c>
      <c r="T89" s="16">
        <f>CEILING(Sheet1!$R89+TIME(0,5,0), TIME(0,5,0))</f>
        <v>0.81944444444444442</v>
      </c>
      <c r="U89" s="15">
        <v>0.87569444444444444</v>
      </c>
      <c r="V89" s="15">
        <v>0.88541666666666663</v>
      </c>
      <c r="W89" s="18">
        <f t="array" ref="W89">MAX(CEILING(MAX(IF($A$5:$A$369=A89,$U$5:$U$369)),TIME(0,15,0))-E89/24,TIME(19,45,0))</f>
        <v>0.88541666666666663</v>
      </c>
    </row>
    <row r="90" spans="1:23" s="8" customFormat="1" ht="21" customHeight="1" x14ac:dyDescent="0.25">
      <c r="A90" s="8">
        <f t="shared" si="3"/>
        <v>13</v>
      </c>
      <c r="B90" s="8">
        <f>WEEKDAY(Sheet1!$F90)-1</f>
        <v>5</v>
      </c>
      <c r="C90" s="8">
        <f>IF(ABS(Sheet1!$H90-H89) &lt; TIME(0, 45, 0), 0, IF(Sheet1!$H90-H89 &lt; TIME(0, 45, 0),-1, IF(Sheet1!$H90-H89 &gt; TIME(0, 45, 0), 1))) + C89</f>
        <v>1</v>
      </c>
      <c r="D90" s="8">
        <f t="array" ref="D90">IF(AND(SUM(IF($A$5:$A$369=A90,$C$5:$C$369)) &gt; 0, SUM(IF($A$5:$A$369=A90,$C$5:$C$369)) &lt; 7), C90, 0)</f>
        <v>0</v>
      </c>
      <c r="E90" s="8">
        <f t="array" ref="E90">IF(AND(SUM(IF($A$5:$A$369=A90,$C$5:$C$369)) &gt; 0, SUM(IF($A$5:$A$369=A90,$C$5:$C$369)) &lt; 7), IF(C90 = 1, 0, 1), 0)</f>
        <v>0</v>
      </c>
      <c r="F90" s="14">
        <v>42090</v>
      </c>
      <c r="G90" s="17">
        <v>42090</v>
      </c>
      <c r="H90" s="15">
        <v>0.22708333333333333</v>
      </c>
      <c r="I90" s="15">
        <v>0.25</v>
      </c>
      <c r="J90" s="16">
        <f t="array" ref="J90">MIN(TIME(6, 45, 0), FLOOR(MIN(IF($A$5:$A$369 = A90,$K$5:$K$369))-TIME(0,45,0), TIME(0,15,0))+D90/24)</f>
        <v>0.23958333333333331</v>
      </c>
      <c r="K90" s="15">
        <v>0.28750000000000003</v>
      </c>
      <c r="L90" s="15">
        <v>5.2083333333333336E-2</v>
      </c>
      <c r="M90" s="15">
        <v>6.25E-2</v>
      </c>
      <c r="N90" s="16">
        <f t="shared" si="2"/>
        <v>0.5625</v>
      </c>
      <c r="O90" s="15">
        <v>0.69861111111111107</v>
      </c>
      <c r="P90" s="15">
        <v>0.20833333333333334</v>
      </c>
      <c r="Q90" s="16">
        <f t="array" ref="Q90">FLOOR(MAX(MIN(IF($A$5:$A$369 = A90,$O$5:$O$369))+TIME(0,45,0), TIME(15,0,0)), TIME(0,15,0))</f>
        <v>0.72916666666666663</v>
      </c>
      <c r="R90" s="15">
        <v>0.81597222222222221</v>
      </c>
      <c r="S90" s="15">
        <v>0.32291666666666669</v>
      </c>
      <c r="T90" s="16">
        <f>CEILING(Sheet1!$R90+TIME(0,5,0), TIME(0,5,0))</f>
        <v>0.81944444444444442</v>
      </c>
      <c r="U90" s="15">
        <v>0.87638888888888899</v>
      </c>
      <c r="V90" s="15">
        <v>0.88541666666666663</v>
      </c>
      <c r="W90" s="18">
        <f t="array" ref="W90">MAX(CEILING(MAX(IF($A$5:$A$369=A90,$U$5:$U$369)),TIME(0,15,0))-E90/24,TIME(19,45,0))</f>
        <v>0.88541666666666663</v>
      </c>
    </row>
    <row r="91" spans="1:23" s="8" customFormat="1" ht="21" customHeight="1" x14ac:dyDescent="0.25">
      <c r="A91" s="8">
        <f t="shared" si="3"/>
        <v>13</v>
      </c>
      <c r="B91" s="8">
        <f>WEEKDAY(Sheet1!$F91)-1</f>
        <v>6</v>
      </c>
      <c r="C91" s="8">
        <f>IF(ABS(Sheet1!$H91-H90) &lt; TIME(0, 45, 0), 0, IF(Sheet1!$H91-H90 &lt; TIME(0, 45, 0),-1, IF(Sheet1!$H91-H90 &gt; TIME(0, 45, 0), 1))) + C90</f>
        <v>1</v>
      </c>
      <c r="D91" s="8">
        <f t="array" ref="D91">IF(AND(SUM(IF($A$5:$A$369=A91,$C$5:$C$369)) &gt; 0, SUM(IF($A$5:$A$369=A91,$C$5:$C$369)) &lt; 7), C91, 0)</f>
        <v>0</v>
      </c>
      <c r="E91" s="8">
        <f t="array" ref="E91">IF(AND(SUM(IF($A$5:$A$369=A91,$C$5:$C$369)) &gt; 0, SUM(IF($A$5:$A$369=A91,$C$5:$C$369)) &lt; 7), IF(C91 = 1, 0, 1), 0)</f>
        <v>0</v>
      </c>
      <c r="F91" s="14">
        <v>42091</v>
      </c>
      <c r="G91" s="17">
        <v>42091</v>
      </c>
      <c r="H91" s="15">
        <v>0.22569444444444445</v>
      </c>
      <c r="I91" s="15">
        <v>0.25</v>
      </c>
      <c r="J91" s="16">
        <f t="array" ref="J91">MIN(TIME(6, 45, 0), FLOOR(MIN(IF($A$5:$A$369 = A91,$K$5:$K$369))-TIME(0,45,0), TIME(0,15,0))+D91/24)</f>
        <v>0.23958333333333331</v>
      </c>
      <c r="K91" s="15">
        <v>0.28611111111111115</v>
      </c>
      <c r="L91" s="15">
        <v>5.1388888888888894E-2</v>
      </c>
      <c r="M91" s="15">
        <v>6.25E-2</v>
      </c>
      <c r="N91" s="16">
        <f t="shared" si="2"/>
        <v>0.5625</v>
      </c>
      <c r="O91" s="15">
        <v>0.69861111111111107</v>
      </c>
      <c r="P91" s="15">
        <v>0.20833333333333334</v>
      </c>
      <c r="Q91" s="16">
        <f t="array" ref="Q91">FLOOR(MAX(MIN(IF($A$5:$A$369 = A91,$O$5:$O$369))+TIME(0,45,0), TIME(15,0,0)), TIME(0,15,0))</f>
        <v>0.72916666666666663</v>
      </c>
      <c r="R91" s="15">
        <v>0.81666666666666676</v>
      </c>
      <c r="S91" s="15">
        <v>0.32291666666666669</v>
      </c>
      <c r="T91" s="16">
        <f>CEILING(Sheet1!$R91+TIME(0,5,0), TIME(0,5,0))</f>
        <v>0.82291666666666663</v>
      </c>
      <c r="U91" s="15">
        <v>0.87777777777777777</v>
      </c>
      <c r="V91" s="15">
        <v>0.88541666666666663</v>
      </c>
      <c r="W91" s="18">
        <f t="array" ref="W91">MAX(CEILING(MAX(IF($A$5:$A$369=A91,$U$5:$U$369)),TIME(0,15,0))-E91/24,TIME(19,45,0))</f>
        <v>0.88541666666666663</v>
      </c>
    </row>
    <row r="92" spans="1:23" s="8" customFormat="1" ht="21" customHeight="1" x14ac:dyDescent="0.25">
      <c r="A92" s="8">
        <f t="shared" si="3"/>
        <v>13</v>
      </c>
      <c r="B92" s="8">
        <f>WEEKDAY(Sheet1!$F92)-1</f>
        <v>0</v>
      </c>
      <c r="C92" s="8">
        <f>IF(ABS(Sheet1!$H92-H91) &lt; TIME(0, 45, 0), 0, IF(Sheet1!$H92-H91 &lt; TIME(0, 45, 0),-1, IF(Sheet1!$H92-H91 &gt; TIME(0, 45, 0), 1))) + C91</f>
        <v>1</v>
      </c>
      <c r="D92" s="8">
        <f t="array" ref="D92">IF(AND(SUM(IF($A$5:$A$369=A92,$C$5:$C$369)) &gt; 0, SUM(IF($A$5:$A$369=A92,$C$5:$C$369)) &lt; 7), C92, 0)</f>
        <v>0</v>
      </c>
      <c r="E92" s="8">
        <f t="array" ref="E92">IF(AND(SUM(IF($A$5:$A$369=A92,$C$5:$C$369)) &gt; 0, SUM(IF($A$5:$A$369=A92,$C$5:$C$369)) &lt; 7), IF(C92 = 1, 0, 1), 0)</f>
        <v>0</v>
      </c>
      <c r="F92" s="14">
        <v>42092</v>
      </c>
      <c r="G92" s="17">
        <v>42092</v>
      </c>
      <c r="H92" s="15">
        <v>0.22361111111111109</v>
      </c>
      <c r="I92" s="15">
        <v>0.25</v>
      </c>
      <c r="J92" s="16">
        <f t="array" ref="J92">MIN(TIME(6, 45, 0), FLOOR(MIN(IF($A$5:$A$369 = A92,$K$5:$K$369))-TIME(0,45,0), TIME(0,15,0))+D92/24)</f>
        <v>0.23958333333333331</v>
      </c>
      <c r="K92" s="15">
        <v>0.28472222222222221</v>
      </c>
      <c r="L92" s="15">
        <v>5.1388888888888894E-2</v>
      </c>
      <c r="M92" s="15">
        <v>6.25E-2</v>
      </c>
      <c r="N92" s="16">
        <f t="shared" si="2"/>
        <v>0.5625</v>
      </c>
      <c r="O92" s="15">
        <v>0.69930555555555562</v>
      </c>
      <c r="P92" s="15">
        <v>0.20833333333333334</v>
      </c>
      <c r="Q92" s="16">
        <f t="array" ref="Q92">FLOOR(MAX(MIN(IF($A$5:$A$369 = A92,$O$5:$O$369))+TIME(0,45,0), TIME(15,0,0)), TIME(0,15,0))</f>
        <v>0.72916666666666663</v>
      </c>
      <c r="R92" s="15">
        <v>0.81805555555555554</v>
      </c>
      <c r="S92" s="15">
        <v>0.32291666666666669</v>
      </c>
      <c r="T92" s="16">
        <f>CEILING(Sheet1!$R92+TIME(0,5,0), TIME(0,5,0))</f>
        <v>0.82291666666666663</v>
      </c>
      <c r="U92" s="15">
        <v>0.87916666666666676</v>
      </c>
      <c r="V92" s="15">
        <v>0.88541666666666663</v>
      </c>
      <c r="W92" s="18">
        <f t="array" ref="W92">MAX(CEILING(MAX(IF($A$5:$A$369=A92,$U$5:$U$369)),TIME(0,15,0))-E92/24,TIME(19,45,0))</f>
        <v>0.88541666666666663</v>
      </c>
    </row>
    <row r="93" spans="1:23" s="8" customFormat="1" ht="21" customHeight="1" x14ac:dyDescent="0.25">
      <c r="A93" s="8">
        <f t="shared" si="3"/>
        <v>13</v>
      </c>
      <c r="B93" s="8">
        <f>WEEKDAY(Sheet1!$F93)-1</f>
        <v>1</v>
      </c>
      <c r="C93" s="8">
        <f>IF(ABS(Sheet1!$H93-H92) &lt; TIME(0, 45, 0), 0, IF(Sheet1!$H93-H92 &lt; TIME(0, 45, 0),-1, IF(Sheet1!$H93-H92 &gt; TIME(0, 45, 0), 1))) + C92</f>
        <v>1</v>
      </c>
      <c r="D93" s="8">
        <f t="array" ref="D93">IF(AND(SUM(IF($A$5:$A$369=A93,$C$5:$C$369)) &gt; 0, SUM(IF($A$5:$A$369=A93,$C$5:$C$369)) &lt; 7), C93, 0)</f>
        <v>0</v>
      </c>
      <c r="E93" s="8">
        <f t="array" ref="E93">IF(AND(SUM(IF($A$5:$A$369=A93,$C$5:$C$369)) &gt; 0, SUM(IF($A$5:$A$369=A93,$C$5:$C$369)) &lt; 7), IF(C93 = 1, 0, 1), 0)</f>
        <v>0</v>
      </c>
      <c r="F93" s="14">
        <v>42093</v>
      </c>
      <c r="G93" s="17">
        <v>42093</v>
      </c>
      <c r="H93" s="15">
        <v>0.22291666666666665</v>
      </c>
      <c r="I93" s="15">
        <v>0.25</v>
      </c>
      <c r="J93" s="16">
        <f t="array" ref="J93">MIN(TIME(6, 45, 0), FLOOR(MIN(IF($A$5:$A$369 = A93,$K$5:$K$369))-TIME(0,45,0), TIME(0,15,0))+D93/24)</f>
        <v>0.23958333333333331</v>
      </c>
      <c r="K93" s="15">
        <v>0.28333333333333333</v>
      </c>
      <c r="L93" s="15">
        <v>5.1388888888888894E-2</v>
      </c>
      <c r="M93" s="15">
        <v>6.25E-2</v>
      </c>
      <c r="N93" s="16">
        <f t="shared" si="2"/>
        <v>0.5625</v>
      </c>
      <c r="O93" s="15">
        <v>0.70000000000000007</v>
      </c>
      <c r="P93" s="15">
        <v>0.20833333333333334</v>
      </c>
      <c r="Q93" s="16">
        <f t="array" ref="Q93">FLOOR(MAX(MIN(IF($A$5:$A$369 = A93,$O$5:$O$369))+TIME(0,45,0), TIME(15,0,0)), TIME(0,15,0))</f>
        <v>0.72916666666666663</v>
      </c>
      <c r="R93" s="15">
        <v>0.81874999999999998</v>
      </c>
      <c r="S93" s="15">
        <v>0.3263888888888889</v>
      </c>
      <c r="T93" s="16">
        <f>CEILING(Sheet1!$R93+TIME(0,5,0), TIME(0,5,0))</f>
        <v>0.82291666666666663</v>
      </c>
      <c r="U93" s="15">
        <v>0.87986111111111109</v>
      </c>
      <c r="V93" s="15">
        <v>0.88541666666666663</v>
      </c>
      <c r="W93" s="18">
        <f t="array" ref="W93">MAX(CEILING(MAX(IF($A$5:$A$369=A93,$U$5:$U$369)),TIME(0,15,0))-E93/24,TIME(19,45,0))</f>
        <v>0.88541666666666663</v>
      </c>
    </row>
    <row r="94" spans="1:23" s="8" customFormat="1" ht="21" customHeight="1" x14ac:dyDescent="0.25">
      <c r="A94" s="8">
        <f t="shared" si="3"/>
        <v>13</v>
      </c>
      <c r="B94" s="8">
        <f>WEEKDAY(Sheet1!$F94)-1</f>
        <v>2</v>
      </c>
      <c r="C94" s="8">
        <f>IF(ABS(Sheet1!$H94-H93) &lt; TIME(0, 45, 0), 0, IF(Sheet1!$H94-H93 &lt; TIME(0, 45, 0),-1, IF(Sheet1!$H94-H93 &gt; TIME(0, 45, 0), 1))) + C93</f>
        <v>1</v>
      </c>
      <c r="D94" s="8">
        <f t="array" ref="D94">IF(AND(SUM(IF($A$5:$A$369=A94,$C$5:$C$369)) &gt; 0, SUM(IF($A$5:$A$369=A94,$C$5:$C$369)) &lt; 7), C94, 0)</f>
        <v>0</v>
      </c>
      <c r="E94" s="8">
        <f t="array" ref="E94">IF(AND(SUM(IF($A$5:$A$369=A94,$C$5:$C$369)) &gt; 0, SUM(IF($A$5:$A$369=A94,$C$5:$C$369)) &lt; 7), IF(C94 = 1, 0, 1), 0)</f>
        <v>0</v>
      </c>
      <c r="F94" s="14">
        <v>42094</v>
      </c>
      <c r="G94" s="17">
        <v>42094</v>
      </c>
      <c r="H94" s="15">
        <v>0.22222222222222221</v>
      </c>
      <c r="I94" s="15">
        <v>0.25</v>
      </c>
      <c r="J94" s="16">
        <f t="array" ref="J94">MIN(TIME(6, 45, 0), FLOOR(MIN(IF($A$5:$A$369 = A94,$K$5:$K$369))-TIME(0,45,0), TIME(0,15,0))+D94/24)</f>
        <v>0.23958333333333331</v>
      </c>
      <c r="K94" s="15">
        <v>0.28263888888888888</v>
      </c>
      <c r="L94" s="15">
        <v>5.1388888888888894E-2</v>
      </c>
      <c r="M94" s="15">
        <v>6.25E-2</v>
      </c>
      <c r="N94" s="16">
        <f t="shared" si="2"/>
        <v>0.5625</v>
      </c>
      <c r="O94" s="15">
        <v>0.70000000000000007</v>
      </c>
      <c r="P94" s="15">
        <v>0.20833333333333334</v>
      </c>
      <c r="Q94" s="16">
        <f t="array" ref="Q94">FLOOR(MAX(MIN(IF($A$5:$A$369 = A94,$O$5:$O$369))+TIME(0,45,0), TIME(15,0,0)), TIME(0,15,0))</f>
        <v>0.72916666666666663</v>
      </c>
      <c r="R94" s="15">
        <v>0.81944444444444453</v>
      </c>
      <c r="S94" s="15">
        <v>0.3263888888888889</v>
      </c>
      <c r="T94" s="16">
        <f>CEILING(Sheet1!$R94+TIME(0,5,0), TIME(0,5,0))</f>
        <v>0.82291666666666663</v>
      </c>
      <c r="U94" s="15">
        <v>0.88055555555555554</v>
      </c>
      <c r="V94" s="15">
        <v>0.88541666666666663</v>
      </c>
      <c r="W94" s="18">
        <f t="array" ref="W94">MAX(CEILING(MAX(IF($A$5:$A$369=A94,$U$5:$U$369)),TIME(0,15,0))-E94/24,TIME(19,45,0))</f>
        <v>0.88541666666666663</v>
      </c>
    </row>
    <row r="95" spans="1:23" s="8" customFormat="1" ht="21" customHeight="1" x14ac:dyDescent="0.25">
      <c r="A95" s="8">
        <f t="shared" si="3"/>
        <v>13</v>
      </c>
      <c r="B95" s="8">
        <f>WEEKDAY(Sheet1!$F95)-1</f>
        <v>3</v>
      </c>
      <c r="C95" s="8">
        <f>IF(ABS(Sheet1!$H95-H94) &lt; TIME(0, 45, 0), 0, IF(Sheet1!$H95-H94 &lt; TIME(0, 45, 0),-1, IF(Sheet1!$H95-H94 &gt; TIME(0, 45, 0), 1))) + C94</f>
        <v>1</v>
      </c>
      <c r="D95" s="8">
        <f t="array" ref="D95">IF(AND(SUM(IF($A$5:$A$369=A95,$C$5:$C$369)) &gt; 0, SUM(IF($A$5:$A$369=A95,$C$5:$C$369)) &lt; 7), C95, 0)</f>
        <v>0</v>
      </c>
      <c r="E95" s="8">
        <f t="array" ref="E95">IF(AND(SUM(IF($A$5:$A$369=A95,$C$5:$C$369)) &gt; 0, SUM(IF($A$5:$A$369=A95,$C$5:$C$369)) &lt; 7), IF(C95 = 1, 0, 1), 0)</f>
        <v>0</v>
      </c>
      <c r="F95" s="14">
        <v>42095</v>
      </c>
      <c r="G95" s="17">
        <v>42095</v>
      </c>
      <c r="H95" s="15">
        <v>0.22083333333333333</v>
      </c>
      <c r="I95" s="15">
        <v>0.25</v>
      </c>
      <c r="J95" s="16">
        <f t="array" ref="J95">MIN(TIME(6, 45, 0), FLOOR(MIN(IF($A$5:$A$369 = A95,$K$5:$K$369))-TIME(0,45,0), TIME(0,15,0))+D95/24)</f>
        <v>0.23958333333333331</v>
      </c>
      <c r="K95" s="15">
        <v>0.28194444444444444</v>
      </c>
      <c r="L95" s="15">
        <v>5.1388888888888894E-2</v>
      </c>
      <c r="M95" s="15">
        <v>6.25E-2</v>
      </c>
      <c r="N95" s="16">
        <f t="shared" si="2"/>
        <v>0.5625</v>
      </c>
      <c r="O95" s="15">
        <v>0.7006944444444444</v>
      </c>
      <c r="P95" s="15">
        <v>0.20833333333333334</v>
      </c>
      <c r="Q95" s="16">
        <f t="array" ref="Q95">FLOOR(MAX(MIN(IF($A$5:$A$369 = A95,$O$5:$O$369))+TIME(0,45,0), TIME(15,0,0)), TIME(0,15,0))</f>
        <v>0.72916666666666663</v>
      </c>
      <c r="R95" s="15">
        <v>0.82013888888888886</v>
      </c>
      <c r="S95" s="15">
        <v>0.3263888888888889</v>
      </c>
      <c r="T95" s="16">
        <f>CEILING(Sheet1!$R95+TIME(0,5,0), TIME(0,5,0))</f>
        <v>0.82638888888888884</v>
      </c>
      <c r="U95" s="15">
        <v>0.88124999999999998</v>
      </c>
      <c r="V95" s="15">
        <v>0.88541666666666663</v>
      </c>
      <c r="W95" s="18">
        <f t="array" ref="W95">MAX(CEILING(MAX(IF($A$5:$A$369=A95,$U$5:$U$369)),TIME(0,15,0))-E95/24,TIME(19,45,0))</f>
        <v>0.88541666666666663</v>
      </c>
    </row>
    <row r="96" spans="1:23" s="8" customFormat="1" ht="21" customHeight="1" x14ac:dyDescent="0.25">
      <c r="A96" s="8">
        <f t="shared" si="3"/>
        <v>13</v>
      </c>
      <c r="B96" s="8">
        <f>WEEKDAY(Sheet1!$F96)-1</f>
        <v>4</v>
      </c>
      <c r="C96" s="8">
        <f>IF(ABS(Sheet1!$H96-H95) &lt; TIME(0, 45, 0), 0, IF(Sheet1!$H96-H95 &lt; TIME(0, 45, 0),-1, IF(Sheet1!$H96-H95 &gt; TIME(0, 45, 0), 1))) + C95</f>
        <v>1</v>
      </c>
      <c r="D96" s="8">
        <f t="array" ref="D96">IF(AND(SUM(IF($A$5:$A$369=A96,$C$5:$C$369)) &gt; 0, SUM(IF($A$5:$A$369=A96,$C$5:$C$369)) &lt; 7), C96, 0)</f>
        <v>0</v>
      </c>
      <c r="E96" s="8">
        <f t="array" ref="E96">IF(AND(SUM(IF($A$5:$A$369=A96,$C$5:$C$369)) &gt; 0, SUM(IF($A$5:$A$369=A96,$C$5:$C$369)) &lt; 7), IF(C96 = 1, 0, 1), 0)</f>
        <v>0</v>
      </c>
      <c r="F96" s="14">
        <v>42096</v>
      </c>
      <c r="G96" s="17">
        <v>42096</v>
      </c>
      <c r="H96" s="15">
        <v>0.21944444444444444</v>
      </c>
      <c r="I96" s="15">
        <v>0.25</v>
      </c>
      <c r="J96" s="16">
        <f t="array" ref="J96">MIN(TIME(6, 45, 0), FLOOR(MIN(IF($A$5:$A$369 = A96,$K$5:$K$369))-TIME(0,45,0), TIME(0,15,0))+D96/24)</f>
        <v>0.23958333333333331</v>
      </c>
      <c r="K96" s="15">
        <v>0.28055555555555556</v>
      </c>
      <c r="L96" s="15">
        <v>5.0694444444444452E-2</v>
      </c>
      <c r="M96" s="15">
        <v>6.25E-2</v>
      </c>
      <c r="N96" s="16">
        <f t="shared" si="2"/>
        <v>0.5625</v>
      </c>
      <c r="O96" s="15">
        <v>0.7006944444444444</v>
      </c>
      <c r="P96" s="15">
        <v>0.20833333333333334</v>
      </c>
      <c r="Q96" s="16">
        <f t="array" ref="Q96">FLOOR(MAX(MIN(IF($A$5:$A$369 = A96,$O$5:$O$369))+TIME(0,45,0), TIME(15,0,0)), TIME(0,15,0))</f>
        <v>0.72916666666666663</v>
      </c>
      <c r="R96" s="15">
        <v>0.8208333333333333</v>
      </c>
      <c r="S96" s="15">
        <v>0.3263888888888889</v>
      </c>
      <c r="T96" s="16">
        <f>CEILING(Sheet1!$R96+TIME(0,5,0), TIME(0,5,0))</f>
        <v>0.82638888888888884</v>
      </c>
      <c r="U96" s="15">
        <v>0.88263888888888886</v>
      </c>
      <c r="V96" s="15">
        <v>0.88541666666666663</v>
      </c>
      <c r="W96" s="18">
        <f t="array" ref="W96">MAX(CEILING(MAX(IF($A$5:$A$369=A96,$U$5:$U$369)),TIME(0,15,0))-E96/24,TIME(19,45,0))</f>
        <v>0.88541666666666663</v>
      </c>
    </row>
    <row r="97" spans="1:23" s="8" customFormat="1" ht="21" customHeight="1" x14ac:dyDescent="0.25">
      <c r="A97" s="8">
        <f t="shared" si="3"/>
        <v>14</v>
      </c>
      <c r="B97" s="8">
        <f>WEEKDAY(Sheet1!$F97)-1</f>
        <v>5</v>
      </c>
      <c r="C97" s="8">
        <f>IF(ABS(Sheet1!$H97-H96) &lt; TIME(0, 45, 0), 0, IF(Sheet1!$H97-H96 &lt; TIME(0, 45, 0),-1, IF(Sheet1!$H97-H96 &gt; TIME(0, 45, 0), 1))) + C96</f>
        <v>1</v>
      </c>
      <c r="D97" s="8">
        <f t="array" ref="D97">IF(AND(SUM(IF($A$5:$A$369=A97,$C$5:$C$369)) &gt; 0, SUM(IF($A$5:$A$369=A97,$C$5:$C$369)) &lt; 7), C97, 0)</f>
        <v>0</v>
      </c>
      <c r="E97" s="8">
        <f t="array" ref="E97">IF(AND(SUM(IF($A$5:$A$369=A97,$C$5:$C$369)) &gt; 0, SUM(IF($A$5:$A$369=A97,$C$5:$C$369)) &lt; 7), IF(C97 = 1, 0, 1), 0)</f>
        <v>0</v>
      </c>
      <c r="F97" s="14">
        <v>42097</v>
      </c>
      <c r="G97" s="17">
        <v>42097</v>
      </c>
      <c r="H97" s="15">
        <v>0.21736111111111112</v>
      </c>
      <c r="I97" s="15">
        <v>0.23958333333333334</v>
      </c>
      <c r="J97" s="16">
        <f t="array" ref="J97">MIN(TIME(6, 45, 0), FLOOR(MIN(IF($A$5:$A$369 = A97,$K$5:$K$369))-TIME(0,45,0), TIME(0,15,0))+D97/24)</f>
        <v>0.23958333333333331</v>
      </c>
      <c r="K97" s="15">
        <v>0.27916666666666667</v>
      </c>
      <c r="L97" s="15">
        <v>5.0694444444444452E-2</v>
      </c>
      <c r="M97" s="15">
        <v>6.25E-2</v>
      </c>
      <c r="N97" s="16">
        <f t="shared" si="2"/>
        <v>0.5625</v>
      </c>
      <c r="O97" s="15">
        <v>0.70138888888888884</v>
      </c>
      <c r="P97" s="15">
        <v>0.22916666666666666</v>
      </c>
      <c r="Q97" s="16">
        <f t="array" ref="Q97">FLOOR(MAX(MIN(IF($A$5:$A$369 = A97,$O$5:$O$369))+TIME(0,45,0), TIME(15,0,0)), TIME(0,15,0))</f>
        <v>0.72916666666666663</v>
      </c>
      <c r="R97" s="15">
        <v>0.82152777777777775</v>
      </c>
      <c r="S97" s="15">
        <v>0.3298611111111111</v>
      </c>
      <c r="T97" s="16">
        <f>CEILING(Sheet1!$R97+TIME(0,5,0), TIME(0,5,0))</f>
        <v>0.82638888888888884</v>
      </c>
      <c r="U97" s="15">
        <v>0.88402777777777775</v>
      </c>
      <c r="V97" s="15">
        <v>0.89583333333333337</v>
      </c>
      <c r="W97" s="18">
        <f t="array" ref="W97">MAX(CEILING(MAX(IF($A$5:$A$369=A97,$U$5:$U$369)),TIME(0,15,0))-E97/24,TIME(19,45,0))</f>
        <v>0.89583333333333326</v>
      </c>
    </row>
    <row r="98" spans="1:23" s="8" customFormat="1" ht="21" customHeight="1" x14ac:dyDescent="0.25">
      <c r="A98" s="8">
        <f t="shared" si="3"/>
        <v>14</v>
      </c>
      <c r="B98" s="8">
        <f>WEEKDAY(Sheet1!$F98)-1</f>
        <v>6</v>
      </c>
      <c r="C98" s="8">
        <f>IF(ABS(Sheet1!$H98-H97) &lt; TIME(0, 45, 0), 0, IF(Sheet1!$H98-H97 &lt; TIME(0, 45, 0),-1, IF(Sheet1!$H98-H97 &gt; TIME(0, 45, 0), 1))) + C97</f>
        <v>1</v>
      </c>
      <c r="D98" s="8">
        <f t="array" ref="D98">IF(AND(SUM(IF($A$5:$A$369=A98,$C$5:$C$369)) &gt; 0, SUM(IF($A$5:$A$369=A98,$C$5:$C$369)) &lt; 7), C98, 0)</f>
        <v>0</v>
      </c>
      <c r="E98" s="8">
        <f t="array" ref="E98">IF(AND(SUM(IF($A$5:$A$369=A98,$C$5:$C$369)) &gt; 0, SUM(IF($A$5:$A$369=A98,$C$5:$C$369)) &lt; 7), IF(C98 = 1, 0, 1), 0)</f>
        <v>0</v>
      </c>
      <c r="F98" s="14">
        <v>42098</v>
      </c>
      <c r="G98" s="17">
        <v>42098</v>
      </c>
      <c r="H98" s="15">
        <v>0.21597222222222223</v>
      </c>
      <c r="I98" s="15">
        <v>0.23958333333333334</v>
      </c>
      <c r="J98" s="16">
        <f t="array" ref="J98">MIN(TIME(6, 45, 0), FLOOR(MIN(IF($A$5:$A$369 = A98,$K$5:$K$369))-TIME(0,45,0), TIME(0,15,0))+D98/24)</f>
        <v>0.23958333333333331</v>
      </c>
      <c r="K98" s="15">
        <v>0.27777777777777779</v>
      </c>
      <c r="L98" s="15">
        <v>5.0694444444444452E-2</v>
      </c>
      <c r="M98" s="15">
        <v>6.25E-2</v>
      </c>
      <c r="N98" s="16">
        <f t="shared" si="2"/>
        <v>0.5625</v>
      </c>
      <c r="O98" s="15">
        <v>0.70208333333333339</v>
      </c>
      <c r="P98" s="15">
        <v>0.22916666666666666</v>
      </c>
      <c r="Q98" s="16">
        <f t="array" ref="Q98">FLOOR(MAX(MIN(IF($A$5:$A$369 = A98,$O$5:$O$369))+TIME(0,45,0), TIME(15,0,0)), TIME(0,15,0))</f>
        <v>0.72916666666666663</v>
      </c>
      <c r="R98" s="15">
        <v>0.82291666666666663</v>
      </c>
      <c r="S98" s="15">
        <v>0.3298611111111111</v>
      </c>
      <c r="T98" s="16">
        <f>CEILING(Sheet1!$R98+TIME(0,5,0), TIME(0,5,0))</f>
        <v>0.82638888888888884</v>
      </c>
      <c r="U98" s="15">
        <v>0.8847222222222223</v>
      </c>
      <c r="V98" s="15">
        <v>0.89583333333333337</v>
      </c>
      <c r="W98" s="18">
        <f t="array" ref="W98">MAX(CEILING(MAX(IF($A$5:$A$369=A98,$U$5:$U$369)),TIME(0,15,0))-E98/24,TIME(19,45,0))</f>
        <v>0.89583333333333326</v>
      </c>
    </row>
    <row r="99" spans="1:23" s="8" customFormat="1" ht="21" customHeight="1" x14ac:dyDescent="0.25">
      <c r="A99" s="8">
        <f t="shared" si="3"/>
        <v>14</v>
      </c>
      <c r="B99" s="8">
        <f>WEEKDAY(Sheet1!$F99)-1</f>
        <v>0</v>
      </c>
      <c r="C99" s="8">
        <f>IF(ABS(Sheet1!$H99-H98) &lt; TIME(0, 45, 0), 0, IF(Sheet1!$H99-H98 &lt; TIME(0, 45, 0),-1, IF(Sheet1!$H99-H98 &gt; TIME(0, 45, 0), 1))) + C98</f>
        <v>1</v>
      </c>
      <c r="D99" s="8">
        <f t="array" ref="D99">IF(AND(SUM(IF($A$5:$A$369=A99,$C$5:$C$369)) &gt; 0, SUM(IF($A$5:$A$369=A99,$C$5:$C$369)) &lt; 7), C99, 0)</f>
        <v>0</v>
      </c>
      <c r="E99" s="8">
        <f t="array" ref="E99">IF(AND(SUM(IF($A$5:$A$369=A99,$C$5:$C$369)) &gt; 0, SUM(IF($A$5:$A$369=A99,$C$5:$C$369)) &lt; 7), IF(C99 = 1, 0, 1), 0)</f>
        <v>0</v>
      </c>
      <c r="F99" s="14">
        <v>42099</v>
      </c>
      <c r="G99" s="17">
        <v>42099</v>
      </c>
      <c r="H99" s="15">
        <v>0.21458333333333335</v>
      </c>
      <c r="I99" s="15">
        <v>0.23958333333333334</v>
      </c>
      <c r="J99" s="16">
        <f t="array" ref="J99">MIN(TIME(6, 45, 0), FLOOR(MIN(IF($A$5:$A$369 = A99,$K$5:$K$369))-TIME(0,45,0), TIME(0,15,0))+D99/24)</f>
        <v>0.23958333333333331</v>
      </c>
      <c r="K99" s="15">
        <v>0.27638888888888885</v>
      </c>
      <c r="L99" s="15">
        <v>4.9999999999999996E-2</v>
      </c>
      <c r="M99" s="15">
        <v>6.25E-2</v>
      </c>
      <c r="N99" s="16">
        <f t="shared" si="2"/>
        <v>0.5625</v>
      </c>
      <c r="O99" s="15">
        <v>0.70208333333333339</v>
      </c>
      <c r="P99" s="15">
        <v>0.22916666666666666</v>
      </c>
      <c r="Q99" s="16">
        <f t="array" ref="Q99">FLOOR(MAX(MIN(IF($A$5:$A$369 = A99,$O$5:$O$369))+TIME(0,45,0), TIME(15,0,0)), TIME(0,15,0))</f>
        <v>0.72916666666666663</v>
      </c>
      <c r="R99" s="15">
        <v>0.82361111111111107</v>
      </c>
      <c r="S99" s="15">
        <v>0.3298611111111111</v>
      </c>
      <c r="T99" s="16">
        <f>CEILING(Sheet1!$R99+TIME(0,5,0), TIME(0,5,0))</f>
        <v>0.82986111111111105</v>
      </c>
      <c r="U99" s="15">
        <v>0.88611111111111107</v>
      </c>
      <c r="V99" s="15">
        <v>0.89583333333333337</v>
      </c>
      <c r="W99" s="18">
        <f t="array" ref="W99">MAX(CEILING(MAX(IF($A$5:$A$369=A99,$U$5:$U$369)),TIME(0,15,0))-E99/24,TIME(19,45,0))</f>
        <v>0.89583333333333326</v>
      </c>
    </row>
    <row r="100" spans="1:23" s="8" customFormat="1" ht="21" customHeight="1" x14ac:dyDescent="0.25">
      <c r="A100" s="8">
        <f t="shared" si="3"/>
        <v>14</v>
      </c>
      <c r="B100" s="8">
        <f>WEEKDAY(Sheet1!$F100)-1</f>
        <v>1</v>
      </c>
      <c r="C100" s="8">
        <f>IF(ABS(Sheet1!$H100-H99) &lt; TIME(0, 45, 0), 0, IF(Sheet1!$H100-H99 &lt; TIME(0, 45, 0),-1, IF(Sheet1!$H100-H99 &gt; TIME(0, 45, 0), 1))) + C99</f>
        <v>1</v>
      </c>
      <c r="D100" s="8">
        <f t="array" ref="D100">IF(AND(SUM(IF($A$5:$A$369=A100,$C$5:$C$369)) &gt; 0, SUM(IF($A$5:$A$369=A100,$C$5:$C$369)) &lt; 7), C100, 0)</f>
        <v>0</v>
      </c>
      <c r="E100" s="8">
        <f t="array" ref="E100">IF(AND(SUM(IF($A$5:$A$369=A100,$C$5:$C$369)) &gt; 0, SUM(IF($A$5:$A$369=A100,$C$5:$C$369)) &lt; 7), IF(C100 = 1, 0, 1), 0)</f>
        <v>0</v>
      </c>
      <c r="F100" s="14">
        <v>42100</v>
      </c>
      <c r="G100" s="17">
        <v>42100</v>
      </c>
      <c r="H100" s="15">
        <v>0.21249999999999999</v>
      </c>
      <c r="I100" s="15">
        <v>0.23958333333333334</v>
      </c>
      <c r="J100" s="16">
        <f t="array" ref="J100">MIN(TIME(6, 45, 0), FLOOR(MIN(IF($A$5:$A$369 = A100,$K$5:$K$369))-TIME(0,45,0), TIME(0,15,0))+D100/24)</f>
        <v>0.23958333333333331</v>
      </c>
      <c r="K100" s="15">
        <v>0.27499999999999997</v>
      </c>
      <c r="L100" s="15">
        <v>4.9999999999999996E-2</v>
      </c>
      <c r="M100" s="15">
        <v>6.25E-2</v>
      </c>
      <c r="N100" s="16">
        <f t="shared" si="2"/>
        <v>0.5625</v>
      </c>
      <c r="O100" s="15">
        <v>0.70277777777777783</v>
      </c>
      <c r="P100" s="15">
        <v>0.22916666666666666</v>
      </c>
      <c r="Q100" s="16">
        <f t="array" ref="Q100">FLOOR(MAX(MIN(IF($A$5:$A$369 = A100,$O$5:$O$369))+TIME(0,45,0), TIME(15,0,0)), TIME(0,15,0))</f>
        <v>0.72916666666666663</v>
      </c>
      <c r="R100" s="15">
        <v>0.82500000000000007</v>
      </c>
      <c r="S100" s="15">
        <v>0.3298611111111111</v>
      </c>
      <c r="T100" s="16">
        <f>CEILING(Sheet1!$R100+TIME(0,5,0), TIME(0,5,0))</f>
        <v>0.82986111111111105</v>
      </c>
      <c r="U100" s="15">
        <v>0.88750000000000007</v>
      </c>
      <c r="V100" s="15">
        <v>0.89583333333333337</v>
      </c>
      <c r="W100" s="18">
        <f t="array" ref="W100">MAX(CEILING(MAX(IF($A$5:$A$369=A100,$U$5:$U$369)),TIME(0,15,0))-E100/24,TIME(19,45,0))</f>
        <v>0.89583333333333326</v>
      </c>
    </row>
    <row r="101" spans="1:23" s="8" customFormat="1" ht="21" customHeight="1" x14ac:dyDescent="0.25">
      <c r="A101" s="8">
        <f t="shared" si="3"/>
        <v>14</v>
      </c>
      <c r="B101" s="8">
        <f>WEEKDAY(Sheet1!$F101)-1</f>
        <v>2</v>
      </c>
      <c r="C101" s="8">
        <f>IF(ABS(Sheet1!$H101-H100) &lt; TIME(0, 45, 0), 0, IF(Sheet1!$H101-H100 &lt; TIME(0, 45, 0),-1, IF(Sheet1!$H101-H100 &gt; TIME(0, 45, 0), 1))) + C100</f>
        <v>1</v>
      </c>
      <c r="D101" s="8">
        <f t="array" ref="D101">IF(AND(SUM(IF($A$5:$A$369=A101,$C$5:$C$369)) &gt; 0, SUM(IF($A$5:$A$369=A101,$C$5:$C$369)) &lt; 7), C101, 0)</f>
        <v>0</v>
      </c>
      <c r="E101" s="8">
        <f t="array" ref="E101">IF(AND(SUM(IF($A$5:$A$369=A101,$C$5:$C$369)) &gt; 0, SUM(IF($A$5:$A$369=A101,$C$5:$C$369)) &lt; 7), IF(C101 = 1, 0, 1), 0)</f>
        <v>0</v>
      </c>
      <c r="F101" s="14">
        <v>42101</v>
      </c>
      <c r="G101" s="17">
        <v>42101</v>
      </c>
      <c r="H101" s="15">
        <v>0.21111111111111111</v>
      </c>
      <c r="I101" s="15">
        <v>0.23958333333333334</v>
      </c>
      <c r="J101" s="16">
        <f t="array" ref="J101">MIN(TIME(6, 45, 0), FLOOR(MIN(IF($A$5:$A$369 = A101,$K$5:$K$369))-TIME(0,45,0), TIME(0,15,0))+D101/24)</f>
        <v>0.23958333333333331</v>
      </c>
      <c r="K101" s="15">
        <v>0.27361111111111108</v>
      </c>
      <c r="L101" s="15">
        <v>4.9999999999999996E-2</v>
      </c>
      <c r="M101" s="15">
        <v>6.25E-2</v>
      </c>
      <c r="N101" s="16">
        <f t="shared" si="2"/>
        <v>0.5625</v>
      </c>
      <c r="O101" s="15">
        <v>0.70347222222222217</v>
      </c>
      <c r="P101" s="15">
        <v>0.22916666666666666</v>
      </c>
      <c r="Q101" s="16">
        <f t="array" ref="Q101">FLOOR(MAX(MIN(IF($A$5:$A$369 = A101,$O$5:$O$369))+TIME(0,45,0), TIME(15,0,0)), TIME(0,15,0))</f>
        <v>0.72916666666666663</v>
      </c>
      <c r="R101" s="15">
        <v>0.8256944444444444</v>
      </c>
      <c r="S101" s="15">
        <v>0.33333333333333331</v>
      </c>
      <c r="T101" s="16">
        <f>CEILING(Sheet1!$R101+TIME(0,5,0), TIME(0,5,0))</f>
        <v>0.82986111111111105</v>
      </c>
      <c r="U101" s="15">
        <v>0.88888888888888884</v>
      </c>
      <c r="V101" s="15">
        <v>0.89583333333333337</v>
      </c>
      <c r="W101" s="18">
        <f t="array" ref="W101">MAX(CEILING(MAX(IF($A$5:$A$369=A101,$U$5:$U$369)),TIME(0,15,0))-E101/24,TIME(19,45,0))</f>
        <v>0.89583333333333326</v>
      </c>
    </row>
    <row r="102" spans="1:23" s="8" customFormat="1" ht="21" customHeight="1" x14ac:dyDescent="0.25">
      <c r="A102" s="8">
        <f t="shared" si="3"/>
        <v>14</v>
      </c>
      <c r="B102" s="8">
        <f>WEEKDAY(Sheet1!$F102)-1</f>
        <v>3</v>
      </c>
      <c r="C102" s="8">
        <f>IF(ABS(Sheet1!$H102-H101) &lt; TIME(0, 45, 0), 0, IF(Sheet1!$H102-H101 &lt; TIME(0, 45, 0),-1, IF(Sheet1!$H102-H101 &gt; TIME(0, 45, 0), 1))) + C101</f>
        <v>1</v>
      </c>
      <c r="D102" s="8">
        <f t="array" ref="D102">IF(AND(SUM(IF($A$5:$A$369=A102,$C$5:$C$369)) &gt; 0, SUM(IF($A$5:$A$369=A102,$C$5:$C$369)) &lt; 7), C102, 0)</f>
        <v>0</v>
      </c>
      <c r="E102" s="8">
        <f t="array" ref="E102">IF(AND(SUM(IF($A$5:$A$369=A102,$C$5:$C$369)) &gt; 0, SUM(IF($A$5:$A$369=A102,$C$5:$C$369)) &lt; 7), IF(C102 = 1, 0, 1), 0)</f>
        <v>0</v>
      </c>
      <c r="F102" s="14">
        <v>42102</v>
      </c>
      <c r="G102" s="17">
        <v>42102</v>
      </c>
      <c r="H102" s="15">
        <v>0.20972222222222223</v>
      </c>
      <c r="I102" s="15">
        <v>0.23958333333333334</v>
      </c>
      <c r="J102" s="16">
        <f t="array" ref="J102">MIN(TIME(6, 45, 0), FLOOR(MIN(IF($A$5:$A$369 = A102,$K$5:$K$369))-TIME(0,45,0), TIME(0,15,0))+D102/24)</f>
        <v>0.23958333333333331</v>
      </c>
      <c r="K102" s="15">
        <v>0.2722222222222222</v>
      </c>
      <c r="L102" s="15">
        <v>4.9999999999999996E-2</v>
      </c>
      <c r="M102" s="15">
        <v>6.25E-2</v>
      </c>
      <c r="N102" s="16">
        <f t="shared" si="2"/>
        <v>0.5625</v>
      </c>
      <c r="O102" s="15">
        <v>0.70347222222222217</v>
      </c>
      <c r="P102" s="15">
        <v>0.22916666666666666</v>
      </c>
      <c r="Q102" s="16">
        <f t="array" ref="Q102">FLOOR(MAX(MIN(IF($A$5:$A$369 = A102,$O$5:$O$369))+TIME(0,45,0), TIME(15,0,0)), TIME(0,15,0))</f>
        <v>0.72916666666666663</v>
      </c>
      <c r="R102" s="15">
        <v>0.82638888888888884</v>
      </c>
      <c r="S102" s="15">
        <v>0.33333333333333331</v>
      </c>
      <c r="T102" s="16">
        <f>CEILING(Sheet1!$R102+TIME(0,5,0), TIME(0,5,0))</f>
        <v>0.82986111111111105</v>
      </c>
      <c r="U102" s="15">
        <v>0.88958333333333339</v>
      </c>
      <c r="V102" s="15">
        <v>0.89583333333333337</v>
      </c>
      <c r="W102" s="18">
        <f t="array" ref="W102">MAX(CEILING(MAX(IF($A$5:$A$369=A102,$U$5:$U$369)),TIME(0,15,0))-E102/24,TIME(19,45,0))</f>
        <v>0.89583333333333326</v>
      </c>
    </row>
    <row r="103" spans="1:23" s="8" customFormat="1" ht="21" customHeight="1" x14ac:dyDescent="0.25">
      <c r="A103" s="8">
        <f t="shared" si="3"/>
        <v>14</v>
      </c>
      <c r="B103" s="8">
        <f>WEEKDAY(Sheet1!$F103)-1</f>
        <v>4</v>
      </c>
      <c r="C103" s="8">
        <f>IF(ABS(Sheet1!$H103-H102) &lt; TIME(0, 45, 0), 0, IF(Sheet1!$H103-H102 &lt; TIME(0, 45, 0),-1, IF(Sheet1!$H103-H102 &gt; TIME(0, 45, 0), 1))) + C102</f>
        <v>1</v>
      </c>
      <c r="D103" s="8">
        <f t="array" ref="D103">IF(AND(SUM(IF($A$5:$A$369=A103,$C$5:$C$369)) &gt; 0, SUM(IF($A$5:$A$369=A103,$C$5:$C$369)) &lt; 7), C103, 0)</f>
        <v>0</v>
      </c>
      <c r="E103" s="8">
        <f t="array" ref="E103">IF(AND(SUM(IF($A$5:$A$369=A103,$C$5:$C$369)) &gt; 0, SUM(IF($A$5:$A$369=A103,$C$5:$C$369)) &lt; 7), IF(C103 = 1, 0, 1), 0)</f>
        <v>0</v>
      </c>
      <c r="F103" s="14">
        <v>42103</v>
      </c>
      <c r="G103" s="17">
        <v>42103</v>
      </c>
      <c r="H103" s="15">
        <v>0.2076388888888889</v>
      </c>
      <c r="I103" s="15">
        <v>0.23958333333333334</v>
      </c>
      <c r="J103" s="16">
        <f t="array" ref="J103">MIN(TIME(6, 45, 0), FLOOR(MIN(IF($A$5:$A$369 = A103,$K$5:$K$369))-TIME(0,45,0), TIME(0,15,0))+D103/24)</f>
        <v>0.23958333333333331</v>
      </c>
      <c r="K103" s="15">
        <v>0.27152777777777776</v>
      </c>
      <c r="L103" s="15">
        <v>4.9305555555555554E-2</v>
      </c>
      <c r="M103" s="15">
        <v>6.25E-2</v>
      </c>
      <c r="N103" s="16">
        <f t="shared" si="2"/>
        <v>0.5625</v>
      </c>
      <c r="O103" s="15">
        <v>0.70416666666666661</v>
      </c>
      <c r="P103" s="15">
        <v>0.22916666666666666</v>
      </c>
      <c r="Q103" s="16">
        <f t="array" ref="Q103">FLOOR(MAX(MIN(IF($A$5:$A$369 = A103,$O$5:$O$369))+TIME(0,45,0), TIME(15,0,0)), TIME(0,15,0))</f>
        <v>0.72916666666666663</v>
      </c>
      <c r="R103" s="15">
        <v>0.82777777777777783</v>
      </c>
      <c r="S103" s="15">
        <v>0.33333333333333331</v>
      </c>
      <c r="T103" s="16">
        <f>CEILING(Sheet1!$R103+TIME(0,5,0), TIME(0,5,0))</f>
        <v>0.83333333333333326</v>
      </c>
      <c r="U103" s="15">
        <v>0.89097222222222217</v>
      </c>
      <c r="V103" s="15">
        <v>0.89583333333333337</v>
      </c>
      <c r="W103" s="18">
        <f t="array" ref="W103">MAX(CEILING(MAX(IF($A$5:$A$369=A103,$U$5:$U$369)),TIME(0,15,0))-E103/24,TIME(19,45,0))</f>
        <v>0.89583333333333326</v>
      </c>
    </row>
    <row r="104" spans="1:23" s="8" customFormat="1" ht="21" customHeight="1" x14ac:dyDescent="0.25">
      <c r="A104" s="8">
        <f t="shared" si="3"/>
        <v>15</v>
      </c>
      <c r="B104" s="8">
        <f>WEEKDAY(Sheet1!$F104)-1</f>
        <v>5</v>
      </c>
      <c r="C104" s="8">
        <f>IF(ABS(Sheet1!$H104-H103) &lt; TIME(0, 45, 0), 0, IF(Sheet1!$H104-H103 &lt; TIME(0, 45, 0),-1, IF(Sheet1!$H104-H103 &gt; TIME(0, 45, 0), 1))) + C103</f>
        <v>1</v>
      </c>
      <c r="D104" s="8">
        <f t="array" ref="D104">IF(AND(SUM(IF($A$5:$A$369=A104,$C$5:$C$369)) &gt; 0, SUM(IF($A$5:$A$369=A104,$C$5:$C$369)) &lt; 7), C104, 0)</f>
        <v>0</v>
      </c>
      <c r="E104" s="8">
        <f t="array" ref="E104">IF(AND(SUM(IF($A$5:$A$369=A104,$C$5:$C$369)) &gt; 0, SUM(IF($A$5:$A$369=A104,$C$5:$C$369)) &lt; 7), IF(C104 = 1, 0, 1), 0)</f>
        <v>0</v>
      </c>
      <c r="F104" s="14">
        <v>42104</v>
      </c>
      <c r="G104" s="17">
        <v>42104</v>
      </c>
      <c r="H104" s="15">
        <v>0.20625000000000002</v>
      </c>
      <c r="I104" s="15">
        <v>0.23958333333333334</v>
      </c>
      <c r="J104" s="16">
        <f t="array" ref="J104">MIN(TIME(6, 45, 0), FLOOR(MIN(IF($A$5:$A$369 = A104,$K$5:$K$369))-TIME(0,45,0), TIME(0,15,0))+D104/24)</f>
        <v>0.22916666666666666</v>
      </c>
      <c r="K104" s="15">
        <v>0.27013888888888887</v>
      </c>
      <c r="L104" s="15">
        <v>4.9305555555555554E-2</v>
      </c>
      <c r="M104" s="15">
        <v>6.25E-2</v>
      </c>
      <c r="N104" s="16">
        <f t="shared" si="2"/>
        <v>0.5625</v>
      </c>
      <c r="O104" s="15">
        <v>0.70486111111111116</v>
      </c>
      <c r="P104" s="15">
        <v>0.22916666666666666</v>
      </c>
      <c r="Q104" s="16">
        <f t="array" ref="Q104">FLOOR(MAX(MIN(IF($A$5:$A$369 = A104,$O$5:$O$369))+TIME(0,45,0), TIME(15,0,0)), TIME(0,15,0))</f>
        <v>0.72916666666666663</v>
      </c>
      <c r="R104" s="15">
        <v>0.82847222222222217</v>
      </c>
      <c r="S104" s="15">
        <v>0.33333333333333331</v>
      </c>
      <c r="T104" s="16">
        <f>CEILING(Sheet1!$R104+TIME(0,5,0), TIME(0,5,0))</f>
        <v>0.83333333333333326</v>
      </c>
      <c r="U104" s="15">
        <v>0.89236111111111116</v>
      </c>
      <c r="V104" s="15">
        <v>0.90625</v>
      </c>
      <c r="W104" s="18">
        <f t="array" ref="W104">MAX(CEILING(MAX(IF($A$5:$A$369=A104,$U$5:$U$369)),TIME(0,15,0))-E104/24,TIME(19,45,0))</f>
        <v>0.90625</v>
      </c>
    </row>
    <row r="105" spans="1:23" s="8" customFormat="1" ht="21" customHeight="1" x14ac:dyDescent="0.25">
      <c r="A105" s="8">
        <f t="shared" si="3"/>
        <v>15</v>
      </c>
      <c r="B105" s="8">
        <f>WEEKDAY(Sheet1!$F105)-1</f>
        <v>6</v>
      </c>
      <c r="C105" s="8">
        <f>IF(ABS(Sheet1!$H105-H104) &lt; TIME(0, 45, 0), 0, IF(Sheet1!$H105-H104 &lt; TIME(0, 45, 0),-1, IF(Sheet1!$H105-H104 &gt; TIME(0, 45, 0), 1))) + C104</f>
        <v>1</v>
      </c>
      <c r="D105" s="8">
        <f t="array" ref="D105">IF(AND(SUM(IF($A$5:$A$369=A105,$C$5:$C$369)) &gt; 0, SUM(IF($A$5:$A$369=A105,$C$5:$C$369)) &lt; 7), C105, 0)</f>
        <v>0</v>
      </c>
      <c r="E105" s="8">
        <f t="array" ref="E105">IF(AND(SUM(IF($A$5:$A$369=A105,$C$5:$C$369)) &gt; 0, SUM(IF($A$5:$A$369=A105,$C$5:$C$369)) &lt; 7), IF(C105 = 1, 0, 1), 0)</f>
        <v>0</v>
      </c>
      <c r="F105" s="14">
        <v>42105</v>
      </c>
      <c r="G105" s="17">
        <v>42105</v>
      </c>
      <c r="H105" s="15">
        <v>0.20486111111111113</v>
      </c>
      <c r="I105" s="15">
        <v>0.23958333333333334</v>
      </c>
      <c r="J105" s="16">
        <f t="array" ref="J105">MIN(TIME(6, 45, 0), FLOOR(MIN(IF($A$5:$A$369 = A105,$K$5:$K$369))-TIME(0,45,0), TIME(0,15,0))+D105/24)</f>
        <v>0.22916666666666666</v>
      </c>
      <c r="K105" s="15">
        <v>0.26874999999999999</v>
      </c>
      <c r="L105" s="15">
        <v>4.9305555555555554E-2</v>
      </c>
      <c r="M105" s="15">
        <v>6.25E-2</v>
      </c>
      <c r="N105" s="16">
        <f t="shared" si="2"/>
        <v>0.5625</v>
      </c>
      <c r="O105" s="15">
        <v>0.70486111111111116</v>
      </c>
      <c r="P105" s="15">
        <v>0.22916666666666666</v>
      </c>
      <c r="Q105" s="16">
        <f t="array" ref="Q105">FLOOR(MAX(MIN(IF($A$5:$A$369 = A105,$O$5:$O$369))+TIME(0,45,0), TIME(15,0,0)), TIME(0,15,0))</f>
        <v>0.72916666666666663</v>
      </c>
      <c r="R105" s="15">
        <v>0.82986111111111116</v>
      </c>
      <c r="S105" s="15">
        <v>0.33333333333333331</v>
      </c>
      <c r="T105" s="16">
        <f>CEILING(Sheet1!$R105+TIME(0,5,0), TIME(0,5,0))</f>
        <v>0.83333333333333326</v>
      </c>
      <c r="U105" s="15">
        <v>0.89374999999999993</v>
      </c>
      <c r="V105" s="15">
        <v>0.90625</v>
      </c>
      <c r="W105" s="18">
        <f t="array" ref="W105">MAX(CEILING(MAX(IF($A$5:$A$369=A105,$U$5:$U$369)),TIME(0,15,0))-E105/24,TIME(19,45,0))</f>
        <v>0.90625</v>
      </c>
    </row>
    <row r="106" spans="1:23" s="8" customFormat="1" ht="21" customHeight="1" x14ac:dyDescent="0.25">
      <c r="A106" s="8">
        <f t="shared" si="3"/>
        <v>15</v>
      </c>
      <c r="B106" s="8">
        <f>WEEKDAY(Sheet1!$F106)-1</f>
        <v>0</v>
      </c>
      <c r="C106" s="8">
        <f>IF(ABS(Sheet1!$H106-H105) &lt; TIME(0, 45, 0), 0, IF(Sheet1!$H106-H105 &lt; TIME(0, 45, 0),-1, IF(Sheet1!$H106-H105 &gt; TIME(0, 45, 0), 1))) + C105</f>
        <v>1</v>
      </c>
      <c r="D106" s="8">
        <f t="array" ref="D106">IF(AND(SUM(IF($A$5:$A$369=A106,$C$5:$C$369)) &gt; 0, SUM(IF($A$5:$A$369=A106,$C$5:$C$369)) &lt; 7), C106, 0)</f>
        <v>0</v>
      </c>
      <c r="E106" s="8">
        <f t="array" ref="E106">IF(AND(SUM(IF($A$5:$A$369=A106,$C$5:$C$369)) &gt; 0, SUM(IF($A$5:$A$369=A106,$C$5:$C$369)) &lt; 7), IF(C106 = 1, 0, 1), 0)</f>
        <v>0</v>
      </c>
      <c r="F106" s="14">
        <v>42106</v>
      </c>
      <c r="G106" s="17">
        <v>42106</v>
      </c>
      <c r="H106" s="15">
        <v>0.20277777777777781</v>
      </c>
      <c r="I106" s="15">
        <v>0.23958333333333334</v>
      </c>
      <c r="J106" s="16">
        <f t="array" ref="J106">MIN(TIME(6, 45, 0), FLOOR(MIN(IF($A$5:$A$369 = A106,$K$5:$K$369))-TIME(0,45,0), TIME(0,15,0))+D106/24)</f>
        <v>0.22916666666666666</v>
      </c>
      <c r="K106" s="15">
        <v>0.2673611111111111</v>
      </c>
      <c r="L106" s="15">
        <v>4.8611111111111112E-2</v>
      </c>
      <c r="M106" s="15">
        <v>6.25E-2</v>
      </c>
      <c r="N106" s="16">
        <f t="shared" si="2"/>
        <v>0.5625</v>
      </c>
      <c r="O106" s="15">
        <v>0.7055555555555556</v>
      </c>
      <c r="P106" s="15">
        <v>0.22916666666666666</v>
      </c>
      <c r="Q106" s="16">
        <f t="array" ref="Q106">FLOOR(MAX(MIN(IF($A$5:$A$369 = A106,$O$5:$O$369))+TIME(0,45,0), TIME(15,0,0)), TIME(0,15,0))</f>
        <v>0.72916666666666663</v>
      </c>
      <c r="R106" s="15">
        <v>0.8305555555555556</v>
      </c>
      <c r="S106" s="15">
        <v>0.33680555555555558</v>
      </c>
      <c r="T106" s="16">
        <f>CEILING(Sheet1!$R106+TIME(0,5,0), TIME(0,5,0))</f>
        <v>0.83680555555555547</v>
      </c>
      <c r="U106" s="15">
        <v>0.89513888888888893</v>
      </c>
      <c r="V106" s="15">
        <v>0.90625</v>
      </c>
      <c r="W106" s="18">
        <f t="array" ref="W106">MAX(CEILING(MAX(IF($A$5:$A$369=A106,$U$5:$U$369)),TIME(0,15,0))-E106/24,TIME(19,45,0))</f>
        <v>0.90625</v>
      </c>
    </row>
    <row r="107" spans="1:23" s="8" customFormat="1" ht="21" customHeight="1" x14ac:dyDescent="0.25">
      <c r="A107" s="8">
        <f t="shared" si="3"/>
        <v>15</v>
      </c>
      <c r="B107" s="8">
        <f>WEEKDAY(Sheet1!$F107)-1</f>
        <v>1</v>
      </c>
      <c r="C107" s="8">
        <f>IF(ABS(Sheet1!$H107-H106) &lt; TIME(0, 45, 0), 0, IF(Sheet1!$H107-H106 &lt; TIME(0, 45, 0),-1, IF(Sheet1!$H107-H106 &gt; TIME(0, 45, 0), 1))) + C106</f>
        <v>1</v>
      </c>
      <c r="D107" s="8">
        <f t="array" ref="D107">IF(AND(SUM(IF($A$5:$A$369=A107,$C$5:$C$369)) &gt; 0, SUM(IF($A$5:$A$369=A107,$C$5:$C$369)) &lt; 7), C107, 0)</f>
        <v>0</v>
      </c>
      <c r="E107" s="8">
        <f t="array" ref="E107">IF(AND(SUM(IF($A$5:$A$369=A107,$C$5:$C$369)) &gt; 0, SUM(IF($A$5:$A$369=A107,$C$5:$C$369)) &lt; 7), IF(C107 = 1, 0, 1), 0)</f>
        <v>0</v>
      </c>
      <c r="F107" s="14">
        <v>42107</v>
      </c>
      <c r="G107" s="17">
        <v>42107</v>
      </c>
      <c r="H107" s="15">
        <v>0.20138888888888887</v>
      </c>
      <c r="I107" s="15">
        <v>0.23958333333333334</v>
      </c>
      <c r="J107" s="16">
        <f t="array" ref="J107">MIN(TIME(6, 45, 0), FLOOR(MIN(IF($A$5:$A$369 = A107,$K$5:$K$369))-TIME(0,45,0), TIME(0,15,0))+D107/24)</f>
        <v>0.22916666666666666</v>
      </c>
      <c r="K107" s="15">
        <v>0.26597222222222222</v>
      </c>
      <c r="L107" s="15">
        <v>4.8611111111111112E-2</v>
      </c>
      <c r="M107" s="15">
        <v>6.25E-2</v>
      </c>
      <c r="N107" s="16">
        <f t="shared" si="2"/>
        <v>0.5625</v>
      </c>
      <c r="O107" s="15">
        <v>0.7055555555555556</v>
      </c>
      <c r="P107" s="15">
        <v>0.22916666666666666</v>
      </c>
      <c r="Q107" s="16">
        <f t="array" ref="Q107">FLOOR(MAX(MIN(IF($A$5:$A$369 = A107,$O$5:$O$369))+TIME(0,45,0), TIME(15,0,0)), TIME(0,15,0))</f>
        <v>0.72916666666666663</v>
      </c>
      <c r="R107" s="15">
        <v>0.83194444444444438</v>
      </c>
      <c r="S107" s="15">
        <v>0.33680555555555558</v>
      </c>
      <c r="T107" s="16">
        <f>CEILING(Sheet1!$R107+TIME(0,5,0), TIME(0,5,0))</f>
        <v>0.83680555555555547</v>
      </c>
      <c r="U107" s="15">
        <v>0.89583333333333337</v>
      </c>
      <c r="V107" s="15">
        <v>0.90625</v>
      </c>
      <c r="W107" s="18">
        <f t="array" ref="W107">MAX(CEILING(MAX(IF($A$5:$A$369=A107,$U$5:$U$369)),TIME(0,15,0))-E107/24,TIME(19,45,0))</f>
        <v>0.90625</v>
      </c>
    </row>
    <row r="108" spans="1:23" s="8" customFormat="1" ht="21" customHeight="1" x14ac:dyDescent="0.25">
      <c r="A108" s="8">
        <f t="shared" si="3"/>
        <v>15</v>
      </c>
      <c r="B108" s="8">
        <f>WEEKDAY(Sheet1!$F108)-1</f>
        <v>2</v>
      </c>
      <c r="C108" s="8">
        <f>IF(ABS(Sheet1!$H108-H107) &lt; TIME(0, 45, 0), 0, IF(Sheet1!$H108-H107 &lt; TIME(0, 45, 0),-1, IF(Sheet1!$H108-H107 &gt; TIME(0, 45, 0), 1))) + C107</f>
        <v>1</v>
      </c>
      <c r="D108" s="8">
        <f t="array" ref="D108">IF(AND(SUM(IF($A$5:$A$369=A108,$C$5:$C$369)) &gt; 0, SUM(IF($A$5:$A$369=A108,$C$5:$C$369)) &lt; 7), C108, 0)</f>
        <v>0</v>
      </c>
      <c r="E108" s="8">
        <f t="array" ref="E108">IF(AND(SUM(IF($A$5:$A$369=A108,$C$5:$C$369)) &gt; 0, SUM(IF($A$5:$A$369=A108,$C$5:$C$369)) &lt; 7), IF(C108 = 1, 0, 1), 0)</f>
        <v>0</v>
      </c>
      <c r="F108" s="14">
        <v>42108</v>
      </c>
      <c r="G108" s="17">
        <v>42108</v>
      </c>
      <c r="H108" s="15">
        <v>0.19999999999999998</v>
      </c>
      <c r="I108" s="15">
        <v>0.23958333333333334</v>
      </c>
      <c r="J108" s="16">
        <f t="array" ref="J108">MIN(TIME(6, 45, 0), FLOOR(MIN(IF($A$5:$A$369 = A108,$K$5:$K$369))-TIME(0,45,0), TIME(0,15,0))+D108/24)</f>
        <v>0.22916666666666666</v>
      </c>
      <c r="K108" s="15">
        <v>0.26458333333333334</v>
      </c>
      <c r="L108" s="15">
        <v>4.8611111111111112E-2</v>
      </c>
      <c r="M108" s="15">
        <v>6.25E-2</v>
      </c>
      <c r="N108" s="16">
        <f t="shared" si="2"/>
        <v>0.5625</v>
      </c>
      <c r="O108" s="15">
        <v>0.70624999999999993</v>
      </c>
      <c r="P108" s="15">
        <v>0.22916666666666666</v>
      </c>
      <c r="Q108" s="16">
        <f t="array" ref="Q108">FLOOR(MAX(MIN(IF($A$5:$A$369 = A108,$O$5:$O$369))+TIME(0,45,0), TIME(15,0,0)), TIME(0,15,0))</f>
        <v>0.72916666666666663</v>
      </c>
      <c r="R108" s="15">
        <v>0.83263888888888893</v>
      </c>
      <c r="S108" s="15">
        <v>0.34027777777777773</v>
      </c>
      <c r="T108" s="16">
        <f>CEILING(Sheet1!$R108+TIME(0,5,0), TIME(0,5,0))</f>
        <v>0.83680555555555547</v>
      </c>
      <c r="U108" s="15">
        <v>0.89722222222222225</v>
      </c>
      <c r="V108" s="15">
        <v>0.90625</v>
      </c>
      <c r="W108" s="18">
        <f t="array" ref="W108">MAX(CEILING(MAX(IF($A$5:$A$369=A108,$U$5:$U$369)),TIME(0,15,0))-E108/24,TIME(19,45,0))</f>
        <v>0.90625</v>
      </c>
    </row>
    <row r="109" spans="1:23" s="8" customFormat="1" ht="21" customHeight="1" x14ac:dyDescent="0.25">
      <c r="A109" s="8">
        <f t="shared" si="3"/>
        <v>15</v>
      </c>
      <c r="B109" s="8">
        <f>WEEKDAY(Sheet1!$F109)-1</f>
        <v>3</v>
      </c>
      <c r="C109" s="8">
        <f>IF(ABS(Sheet1!$H109-H108) &lt; TIME(0, 45, 0), 0, IF(Sheet1!$H109-H108 &lt; TIME(0, 45, 0),-1, IF(Sheet1!$H109-H108 &gt; TIME(0, 45, 0), 1))) + C108</f>
        <v>1</v>
      </c>
      <c r="D109" s="8">
        <f t="array" ref="D109">IF(AND(SUM(IF($A$5:$A$369=A109,$C$5:$C$369)) &gt; 0, SUM(IF($A$5:$A$369=A109,$C$5:$C$369)) &lt; 7), C109, 0)</f>
        <v>0</v>
      </c>
      <c r="E109" s="8">
        <f t="array" ref="E109">IF(AND(SUM(IF($A$5:$A$369=A109,$C$5:$C$369)) &gt; 0, SUM(IF($A$5:$A$369=A109,$C$5:$C$369)) &lt; 7), IF(C109 = 1, 0, 1), 0)</f>
        <v>0</v>
      </c>
      <c r="F109" s="14">
        <v>42109</v>
      </c>
      <c r="G109" s="17">
        <v>42109</v>
      </c>
      <c r="H109" s="15">
        <v>0.19791666666666666</v>
      </c>
      <c r="I109" s="15">
        <v>0.23958333333333334</v>
      </c>
      <c r="J109" s="16">
        <f t="array" ref="J109">MIN(TIME(6, 45, 0), FLOOR(MIN(IF($A$5:$A$369 = A109,$K$5:$K$369))-TIME(0,45,0), TIME(0,15,0))+D109/24)</f>
        <v>0.22916666666666666</v>
      </c>
      <c r="K109" s="15">
        <v>0.26319444444444445</v>
      </c>
      <c r="L109" s="15">
        <v>4.8611111111111112E-2</v>
      </c>
      <c r="M109" s="15">
        <v>6.25E-2</v>
      </c>
      <c r="N109" s="16">
        <f t="shared" si="2"/>
        <v>0.5625</v>
      </c>
      <c r="O109" s="15">
        <v>0.70694444444444438</v>
      </c>
      <c r="P109" s="15">
        <v>0.22916666666666666</v>
      </c>
      <c r="Q109" s="16">
        <f t="array" ref="Q109">FLOOR(MAX(MIN(IF($A$5:$A$369 = A109,$O$5:$O$369))+TIME(0,45,0), TIME(15,0,0)), TIME(0,15,0))</f>
        <v>0.72916666666666663</v>
      </c>
      <c r="R109" s="15">
        <v>0.83333333333333337</v>
      </c>
      <c r="S109" s="15">
        <v>0.34027777777777773</v>
      </c>
      <c r="T109" s="16">
        <f>CEILING(Sheet1!$R109+TIME(0,5,0), TIME(0,5,0))</f>
        <v>0.83680555555555547</v>
      </c>
      <c r="U109" s="15">
        <v>0.89861111111111114</v>
      </c>
      <c r="V109" s="15">
        <v>0.90625</v>
      </c>
      <c r="W109" s="18">
        <f t="array" ref="W109">MAX(CEILING(MAX(IF($A$5:$A$369=A109,$U$5:$U$369)),TIME(0,15,0))-E109/24,TIME(19,45,0))</f>
        <v>0.90625</v>
      </c>
    </row>
    <row r="110" spans="1:23" s="8" customFormat="1" ht="21" customHeight="1" x14ac:dyDescent="0.25">
      <c r="A110" s="8">
        <f t="shared" si="3"/>
        <v>15</v>
      </c>
      <c r="B110" s="8">
        <f>WEEKDAY(Sheet1!$F110)-1</f>
        <v>4</v>
      </c>
      <c r="C110" s="8">
        <f>IF(ABS(Sheet1!$H110-H109) &lt; TIME(0, 45, 0), 0, IF(Sheet1!$H110-H109 &lt; TIME(0, 45, 0),-1, IF(Sheet1!$H110-H109 &gt; TIME(0, 45, 0), 1))) + C109</f>
        <v>1</v>
      </c>
      <c r="D110" s="8">
        <f t="array" ref="D110">IF(AND(SUM(IF($A$5:$A$369=A110,$C$5:$C$369)) &gt; 0, SUM(IF($A$5:$A$369=A110,$C$5:$C$369)) &lt; 7), C110, 0)</f>
        <v>0</v>
      </c>
      <c r="E110" s="8">
        <f t="array" ref="E110">IF(AND(SUM(IF($A$5:$A$369=A110,$C$5:$C$369)) &gt; 0, SUM(IF($A$5:$A$369=A110,$C$5:$C$369)) &lt; 7), IF(C110 = 1, 0, 1), 0)</f>
        <v>0</v>
      </c>
      <c r="F110" s="14">
        <v>42110</v>
      </c>
      <c r="G110" s="17">
        <v>42110</v>
      </c>
      <c r="H110" s="15">
        <v>0.19652777777777777</v>
      </c>
      <c r="I110" s="15">
        <v>0.23958333333333334</v>
      </c>
      <c r="J110" s="16">
        <f t="array" ref="J110">MIN(TIME(6, 45, 0), FLOOR(MIN(IF($A$5:$A$369 = A110,$K$5:$K$369))-TIME(0,45,0), TIME(0,15,0))+D110/24)</f>
        <v>0.22916666666666666</v>
      </c>
      <c r="K110" s="15">
        <v>0.26180555555555557</v>
      </c>
      <c r="L110" s="15">
        <v>4.7916666666666663E-2</v>
      </c>
      <c r="M110" s="15">
        <v>6.25E-2</v>
      </c>
      <c r="N110" s="16">
        <f t="shared" si="2"/>
        <v>0.5625</v>
      </c>
      <c r="O110" s="15">
        <v>0.70694444444444438</v>
      </c>
      <c r="P110" s="15">
        <v>0.22916666666666666</v>
      </c>
      <c r="Q110" s="16">
        <f t="array" ref="Q110">FLOOR(MAX(MIN(IF($A$5:$A$369 = A110,$O$5:$O$369))+TIME(0,45,0), TIME(15,0,0)), TIME(0,15,0))</f>
        <v>0.72916666666666663</v>
      </c>
      <c r="R110" s="15">
        <v>0.83472222222222225</v>
      </c>
      <c r="S110" s="15">
        <v>0.34027777777777773</v>
      </c>
      <c r="T110" s="16">
        <f>CEILING(Sheet1!$R110+TIME(0,5,0), TIME(0,5,0))</f>
        <v>0.84027777777777768</v>
      </c>
      <c r="U110" s="15">
        <v>0.9</v>
      </c>
      <c r="V110" s="15">
        <v>0.90625</v>
      </c>
      <c r="W110" s="18">
        <f t="array" ref="W110">MAX(CEILING(MAX(IF($A$5:$A$369=A110,$U$5:$U$369)),TIME(0,15,0))-E110/24,TIME(19,45,0))</f>
        <v>0.90625</v>
      </c>
    </row>
    <row r="111" spans="1:23" s="8" customFormat="1" ht="21" customHeight="1" x14ac:dyDescent="0.25">
      <c r="A111" s="8">
        <f t="shared" si="3"/>
        <v>16</v>
      </c>
      <c r="B111" s="8">
        <f>WEEKDAY(Sheet1!$F111)-1</f>
        <v>5</v>
      </c>
      <c r="C111" s="8">
        <f>IF(ABS(Sheet1!$H111-H110) &lt; TIME(0, 45, 0), 0, IF(Sheet1!$H111-H110 &lt; TIME(0, 45, 0),-1, IF(Sheet1!$H111-H110 &gt; TIME(0, 45, 0), 1))) + C110</f>
        <v>1</v>
      </c>
      <c r="D111" s="8">
        <f t="array" ref="D111">IF(AND(SUM(IF($A$5:$A$369=A111,$C$5:$C$369)) &gt; 0, SUM(IF($A$5:$A$369=A111,$C$5:$C$369)) &lt; 7), C111, 0)</f>
        <v>0</v>
      </c>
      <c r="E111" s="8">
        <f t="array" ref="E111">IF(AND(SUM(IF($A$5:$A$369=A111,$C$5:$C$369)) &gt; 0, SUM(IF($A$5:$A$369=A111,$C$5:$C$369)) &lt; 7), IF(C111 = 1, 0, 1), 0)</f>
        <v>0</v>
      </c>
      <c r="F111" s="14">
        <v>42111</v>
      </c>
      <c r="G111" s="17">
        <v>42111</v>
      </c>
      <c r="H111" s="15">
        <v>0.19513888888888889</v>
      </c>
      <c r="I111" s="15">
        <v>0.22916666666666666</v>
      </c>
      <c r="J111" s="16">
        <f t="array" ref="J111">MIN(TIME(6, 45, 0), FLOOR(MIN(IF($A$5:$A$369 = A111,$K$5:$K$369))-TIME(0,45,0), TIME(0,15,0))+D111/24)</f>
        <v>0.21875</v>
      </c>
      <c r="K111" s="15">
        <v>0.26041666666666669</v>
      </c>
      <c r="L111" s="15">
        <v>4.7916666666666663E-2</v>
      </c>
      <c r="M111" s="15">
        <v>6.25E-2</v>
      </c>
      <c r="N111" s="16">
        <f t="shared" si="2"/>
        <v>0.5625</v>
      </c>
      <c r="O111" s="15">
        <v>0.70763888888888893</v>
      </c>
      <c r="P111" s="15">
        <v>0.22916666666666666</v>
      </c>
      <c r="Q111" s="16">
        <f t="array" ref="Q111">FLOOR(MAX(MIN(IF($A$5:$A$369 = A111,$O$5:$O$369))+TIME(0,45,0), TIME(15,0,0)), TIME(0,15,0))</f>
        <v>0.72916666666666663</v>
      </c>
      <c r="R111" s="15">
        <v>0.8354166666666667</v>
      </c>
      <c r="S111" s="15">
        <v>0.34027777777777773</v>
      </c>
      <c r="T111" s="16">
        <f>CEILING(Sheet1!$R111+TIME(0,5,0), TIME(0,5,0))</f>
        <v>0.84027777777777768</v>
      </c>
      <c r="U111" s="15">
        <v>0.90138888888888891</v>
      </c>
      <c r="V111" s="15">
        <v>0.90625</v>
      </c>
      <c r="W111" s="18">
        <f t="array" ref="W111">MAX(CEILING(MAX(IF($A$5:$A$369=A111,$U$5:$U$369)),TIME(0,15,0))-E111/24,TIME(19,45,0))</f>
        <v>0.91666666666666663</v>
      </c>
    </row>
    <row r="112" spans="1:23" s="8" customFormat="1" ht="21" customHeight="1" x14ac:dyDescent="0.25">
      <c r="A112" s="8">
        <f t="shared" si="3"/>
        <v>16</v>
      </c>
      <c r="B112" s="8">
        <f>WEEKDAY(Sheet1!$F112)-1</f>
        <v>6</v>
      </c>
      <c r="C112" s="8">
        <f>IF(ABS(Sheet1!$H112-H111) &lt; TIME(0, 45, 0), 0, IF(Sheet1!$H112-H111 &lt; TIME(0, 45, 0),-1, IF(Sheet1!$H112-H111 &gt; TIME(0, 45, 0), 1))) + C111</f>
        <v>1</v>
      </c>
      <c r="D112" s="8">
        <f t="array" ref="D112">IF(AND(SUM(IF($A$5:$A$369=A112,$C$5:$C$369)) &gt; 0, SUM(IF($A$5:$A$369=A112,$C$5:$C$369)) &lt; 7), C112, 0)</f>
        <v>0</v>
      </c>
      <c r="E112" s="8">
        <f t="array" ref="E112">IF(AND(SUM(IF($A$5:$A$369=A112,$C$5:$C$369)) &gt; 0, SUM(IF($A$5:$A$369=A112,$C$5:$C$369)) &lt; 7), IF(C112 = 1, 0, 1), 0)</f>
        <v>0</v>
      </c>
      <c r="F112" s="14">
        <v>42112</v>
      </c>
      <c r="G112" s="17">
        <v>42112</v>
      </c>
      <c r="H112" s="15">
        <v>0.19305555555555554</v>
      </c>
      <c r="I112" s="15">
        <v>0.22916666666666666</v>
      </c>
      <c r="J112" s="16">
        <f t="array" ref="J112">MIN(TIME(6, 45, 0), FLOOR(MIN(IF($A$5:$A$369 = A112,$K$5:$K$369))-TIME(0,45,0), TIME(0,15,0))+D112/24)</f>
        <v>0.21875</v>
      </c>
      <c r="K112" s="15">
        <v>0.2590277777777778</v>
      </c>
      <c r="L112" s="15">
        <v>4.7916666666666663E-2</v>
      </c>
      <c r="M112" s="15">
        <v>6.25E-2</v>
      </c>
      <c r="N112" s="16">
        <f t="shared" si="2"/>
        <v>0.5625</v>
      </c>
      <c r="O112" s="15">
        <v>0.70763888888888893</v>
      </c>
      <c r="P112" s="15">
        <v>0.22916666666666666</v>
      </c>
      <c r="Q112" s="16">
        <f t="array" ref="Q112">FLOOR(MAX(MIN(IF($A$5:$A$369 = A112,$O$5:$O$369))+TIME(0,45,0), TIME(15,0,0)), TIME(0,15,0))</f>
        <v>0.72916666666666663</v>
      </c>
      <c r="R112" s="15">
        <v>0.83680555555555547</v>
      </c>
      <c r="S112" s="15">
        <v>0.34027777777777773</v>
      </c>
      <c r="T112" s="16">
        <f>CEILING(Sheet1!$R112+TIME(0,5,0), TIME(0,5,0))</f>
        <v>0.84027777777777768</v>
      </c>
      <c r="U112" s="15">
        <v>0.90277777777777779</v>
      </c>
      <c r="V112" s="15">
        <v>0.90625</v>
      </c>
      <c r="W112" s="18">
        <f t="array" ref="W112">MAX(CEILING(MAX(IF($A$5:$A$369=A112,$U$5:$U$369)),TIME(0,15,0))-E112/24,TIME(19,45,0))</f>
        <v>0.91666666666666663</v>
      </c>
    </row>
    <row r="113" spans="1:23" s="8" customFormat="1" ht="21" customHeight="1" x14ac:dyDescent="0.25">
      <c r="A113" s="8">
        <f t="shared" si="3"/>
        <v>16</v>
      </c>
      <c r="B113" s="8">
        <f>WEEKDAY(Sheet1!$F113)-1</f>
        <v>0</v>
      </c>
      <c r="C113" s="8">
        <f>IF(ABS(Sheet1!$H113-H112) &lt; TIME(0, 45, 0), 0, IF(Sheet1!$H113-H112 &lt; TIME(0, 45, 0),-1, IF(Sheet1!$H113-H112 &gt; TIME(0, 45, 0), 1))) + C112</f>
        <v>1</v>
      </c>
      <c r="D113" s="8">
        <f t="array" ref="D113">IF(AND(SUM(IF($A$5:$A$369=A113,$C$5:$C$369)) &gt; 0, SUM(IF($A$5:$A$369=A113,$C$5:$C$369)) &lt; 7), C113, 0)</f>
        <v>0</v>
      </c>
      <c r="E113" s="8">
        <f t="array" ref="E113">IF(AND(SUM(IF($A$5:$A$369=A113,$C$5:$C$369)) &gt; 0, SUM(IF($A$5:$A$369=A113,$C$5:$C$369)) &lt; 7), IF(C113 = 1, 0, 1), 0)</f>
        <v>0</v>
      </c>
      <c r="F113" s="14">
        <v>42113</v>
      </c>
      <c r="G113" s="17">
        <v>42113</v>
      </c>
      <c r="H113" s="15">
        <v>0.19166666666666665</v>
      </c>
      <c r="I113" s="15">
        <v>0.22916666666666666</v>
      </c>
      <c r="J113" s="16">
        <f t="array" ref="J113">MIN(TIME(6, 45, 0), FLOOR(MIN(IF($A$5:$A$369 = A113,$K$5:$K$369))-TIME(0,45,0), TIME(0,15,0))+D113/24)</f>
        <v>0.21875</v>
      </c>
      <c r="K113" s="15">
        <v>0.25833333333333336</v>
      </c>
      <c r="L113" s="15">
        <v>4.7916666666666663E-2</v>
      </c>
      <c r="M113" s="15">
        <v>6.25E-2</v>
      </c>
      <c r="N113" s="16">
        <f t="shared" si="2"/>
        <v>0.5625</v>
      </c>
      <c r="O113" s="15">
        <v>0.70833333333333337</v>
      </c>
      <c r="P113" s="15">
        <v>0.22916666666666666</v>
      </c>
      <c r="Q113" s="16">
        <f t="array" ref="Q113">FLOOR(MAX(MIN(IF($A$5:$A$369 = A113,$O$5:$O$369))+TIME(0,45,0), TIME(15,0,0)), TIME(0,15,0))</f>
        <v>0.72916666666666663</v>
      </c>
      <c r="R113" s="15">
        <v>0.83750000000000002</v>
      </c>
      <c r="S113" s="15">
        <v>0.34375</v>
      </c>
      <c r="T113" s="16">
        <f>CEILING(Sheet1!$R113+TIME(0,5,0), TIME(0,5,0))</f>
        <v>0.84375</v>
      </c>
      <c r="U113" s="15">
        <v>0.90416666666666667</v>
      </c>
      <c r="V113" s="15">
        <v>0.90625</v>
      </c>
      <c r="W113" s="18">
        <f t="array" ref="W113">MAX(CEILING(MAX(IF($A$5:$A$369=A113,$U$5:$U$369)),TIME(0,15,0))-E113/24,TIME(19,45,0))</f>
        <v>0.91666666666666663</v>
      </c>
    </row>
    <row r="114" spans="1:23" s="8" customFormat="1" ht="21" customHeight="1" x14ac:dyDescent="0.25">
      <c r="A114" s="8">
        <f t="shared" si="3"/>
        <v>16</v>
      </c>
      <c r="B114" s="8">
        <f>WEEKDAY(Sheet1!$F114)-1</f>
        <v>1</v>
      </c>
      <c r="C114" s="8">
        <f>IF(ABS(Sheet1!$H114-H113) &lt; TIME(0, 45, 0), 0, IF(Sheet1!$H114-H113 &lt; TIME(0, 45, 0),-1, IF(Sheet1!$H114-H113 &gt; TIME(0, 45, 0), 1))) + C113</f>
        <v>1</v>
      </c>
      <c r="D114" s="8">
        <f t="array" ref="D114">IF(AND(SUM(IF($A$5:$A$369=A114,$C$5:$C$369)) &gt; 0, SUM(IF($A$5:$A$369=A114,$C$5:$C$369)) &lt; 7), C114, 0)</f>
        <v>0</v>
      </c>
      <c r="E114" s="8">
        <f t="array" ref="E114">IF(AND(SUM(IF($A$5:$A$369=A114,$C$5:$C$369)) &gt; 0, SUM(IF($A$5:$A$369=A114,$C$5:$C$369)) &lt; 7), IF(C114 = 1, 0, 1), 0)</f>
        <v>0</v>
      </c>
      <c r="F114" s="14">
        <v>42114</v>
      </c>
      <c r="G114" s="17">
        <v>42114</v>
      </c>
      <c r="H114" s="15">
        <v>0.19027777777777777</v>
      </c>
      <c r="I114" s="15">
        <v>0.22916666666666666</v>
      </c>
      <c r="J114" s="16">
        <f t="array" ref="J114">MIN(TIME(6, 45, 0), FLOOR(MIN(IF($A$5:$A$369 = A114,$K$5:$K$369))-TIME(0,45,0), TIME(0,15,0))+D114/24)</f>
        <v>0.21875</v>
      </c>
      <c r="K114" s="15">
        <v>0.25694444444444448</v>
      </c>
      <c r="L114" s="15">
        <v>4.7916666666666663E-2</v>
      </c>
      <c r="M114" s="15">
        <v>6.25E-2</v>
      </c>
      <c r="N114" s="16">
        <f t="shared" si="2"/>
        <v>0.5625</v>
      </c>
      <c r="O114" s="15">
        <v>0.70833333333333337</v>
      </c>
      <c r="P114" s="15">
        <v>0.22916666666666666</v>
      </c>
      <c r="Q114" s="16">
        <f t="array" ref="Q114">FLOOR(MAX(MIN(IF($A$5:$A$369 = A114,$O$5:$O$369))+TIME(0,45,0), TIME(15,0,0)), TIME(0,15,0))</f>
        <v>0.72916666666666663</v>
      </c>
      <c r="R114" s="15">
        <v>0.83819444444444446</v>
      </c>
      <c r="S114" s="15">
        <v>0.34375</v>
      </c>
      <c r="T114" s="16">
        <f>CEILING(Sheet1!$R114+TIME(0,5,0), TIME(0,5,0))</f>
        <v>0.84375</v>
      </c>
      <c r="U114" s="15">
        <v>0.90555555555555556</v>
      </c>
      <c r="V114" s="15">
        <v>0.90625</v>
      </c>
      <c r="W114" s="18">
        <f t="array" ref="W114">MAX(CEILING(MAX(IF($A$5:$A$369=A114,$U$5:$U$369)),TIME(0,15,0))-E114/24,TIME(19,45,0))</f>
        <v>0.91666666666666663</v>
      </c>
    </row>
    <row r="115" spans="1:23" s="8" customFormat="1" ht="21" customHeight="1" x14ac:dyDescent="0.25">
      <c r="A115" s="8">
        <f t="shared" si="3"/>
        <v>16</v>
      </c>
      <c r="B115" s="8">
        <f>WEEKDAY(Sheet1!$F115)-1</f>
        <v>2</v>
      </c>
      <c r="C115" s="8">
        <f>IF(ABS(Sheet1!$H115-H114) &lt; TIME(0, 45, 0), 0, IF(Sheet1!$H115-H114 &lt; TIME(0, 45, 0),-1, IF(Sheet1!$H115-H114 &gt; TIME(0, 45, 0), 1))) + C114</f>
        <v>1</v>
      </c>
      <c r="D115" s="8">
        <f t="array" ref="D115">IF(AND(SUM(IF($A$5:$A$369=A115,$C$5:$C$369)) &gt; 0, SUM(IF($A$5:$A$369=A115,$C$5:$C$369)) &lt; 7), C115, 0)</f>
        <v>0</v>
      </c>
      <c r="E115" s="8">
        <f t="array" ref="E115">IF(AND(SUM(IF($A$5:$A$369=A115,$C$5:$C$369)) &gt; 0, SUM(IF($A$5:$A$369=A115,$C$5:$C$369)) &lt; 7), IF(C115 = 1, 0, 1), 0)</f>
        <v>0</v>
      </c>
      <c r="F115" s="14">
        <v>42115</v>
      </c>
      <c r="G115" s="17">
        <v>42115</v>
      </c>
      <c r="H115" s="15">
        <v>0.18819444444444444</v>
      </c>
      <c r="I115" s="15">
        <v>0.22916666666666666</v>
      </c>
      <c r="J115" s="16">
        <f t="array" ref="J115">MIN(TIME(6, 45, 0), FLOOR(MIN(IF($A$5:$A$369 = A115,$K$5:$K$369))-TIME(0,45,0), TIME(0,15,0))+D115/24)</f>
        <v>0.21875</v>
      </c>
      <c r="K115" s="15">
        <v>0.25555555555555559</v>
      </c>
      <c r="L115" s="15">
        <v>4.7222222222222221E-2</v>
      </c>
      <c r="M115" s="15">
        <v>6.25E-2</v>
      </c>
      <c r="N115" s="16">
        <f t="shared" si="2"/>
        <v>0.5625</v>
      </c>
      <c r="O115" s="15">
        <v>0.7090277777777777</v>
      </c>
      <c r="P115" s="15">
        <v>0.22916666666666666</v>
      </c>
      <c r="Q115" s="16">
        <f t="array" ref="Q115">FLOOR(MAX(MIN(IF($A$5:$A$369 = A115,$O$5:$O$369))+TIME(0,45,0), TIME(15,0,0)), TIME(0,15,0))</f>
        <v>0.72916666666666663</v>
      </c>
      <c r="R115" s="15">
        <v>0.83958333333333324</v>
      </c>
      <c r="S115" s="15">
        <v>0.34722222222222227</v>
      </c>
      <c r="T115" s="16">
        <f>CEILING(Sheet1!$R115+TIME(0,5,0), TIME(0,5,0))</f>
        <v>0.84375</v>
      </c>
      <c r="U115" s="15">
        <v>0.90625</v>
      </c>
      <c r="V115" s="15">
        <v>0.90625</v>
      </c>
      <c r="W115" s="18">
        <f t="array" ref="W115">MAX(CEILING(MAX(IF($A$5:$A$369=A115,$U$5:$U$369)),TIME(0,15,0))-E115/24,TIME(19,45,0))</f>
        <v>0.91666666666666663</v>
      </c>
    </row>
    <row r="116" spans="1:23" s="8" customFormat="1" ht="21" customHeight="1" x14ac:dyDescent="0.25">
      <c r="A116" s="8">
        <f t="shared" si="3"/>
        <v>16</v>
      </c>
      <c r="B116" s="8">
        <f>WEEKDAY(Sheet1!$F116)-1</f>
        <v>3</v>
      </c>
      <c r="C116" s="8">
        <f>IF(ABS(Sheet1!$H116-H115) &lt; TIME(0, 45, 0), 0, IF(Sheet1!$H116-H115 &lt; TIME(0, 45, 0),-1, IF(Sheet1!$H116-H115 &gt; TIME(0, 45, 0), 1))) + C115</f>
        <v>1</v>
      </c>
      <c r="D116" s="8">
        <f t="array" ref="D116">IF(AND(SUM(IF($A$5:$A$369=A116,$C$5:$C$369)) &gt; 0, SUM(IF($A$5:$A$369=A116,$C$5:$C$369)) &lt; 7), C116, 0)</f>
        <v>0</v>
      </c>
      <c r="E116" s="8">
        <f t="array" ref="E116">IF(AND(SUM(IF($A$5:$A$369=A116,$C$5:$C$369)) &gt; 0, SUM(IF($A$5:$A$369=A116,$C$5:$C$369)) &lt; 7), IF(C116 = 1, 0, 1), 0)</f>
        <v>0</v>
      </c>
      <c r="F116" s="14">
        <v>42116</v>
      </c>
      <c r="G116" s="17">
        <v>42116</v>
      </c>
      <c r="H116" s="15">
        <v>0.18680555555555556</v>
      </c>
      <c r="I116" s="15">
        <v>0.22916666666666666</v>
      </c>
      <c r="J116" s="16">
        <f t="array" ref="J116">MIN(TIME(6, 45, 0), FLOOR(MIN(IF($A$5:$A$369 = A116,$K$5:$K$369))-TIME(0,45,0), TIME(0,15,0))+D116/24)</f>
        <v>0.21875</v>
      </c>
      <c r="K116" s="15">
        <v>0.25416666666666665</v>
      </c>
      <c r="L116" s="15">
        <v>4.7222222222222221E-2</v>
      </c>
      <c r="M116" s="15">
        <v>6.25E-2</v>
      </c>
      <c r="N116" s="16">
        <f t="shared" si="2"/>
        <v>0.5625</v>
      </c>
      <c r="O116" s="15">
        <v>0.70972222222222225</v>
      </c>
      <c r="P116" s="15">
        <v>0.22916666666666666</v>
      </c>
      <c r="Q116" s="16">
        <f t="array" ref="Q116">FLOOR(MAX(MIN(IF($A$5:$A$369 = A116,$O$5:$O$369))+TIME(0,45,0), TIME(15,0,0)), TIME(0,15,0))</f>
        <v>0.72916666666666663</v>
      </c>
      <c r="R116" s="15">
        <v>0.84027777777777779</v>
      </c>
      <c r="S116" s="15">
        <v>0.34722222222222227</v>
      </c>
      <c r="T116" s="16">
        <f>CEILING(Sheet1!$R116+TIME(0,5,0), TIME(0,5,0))</f>
        <v>0.84375</v>
      </c>
      <c r="U116" s="15">
        <v>0.90763888888888899</v>
      </c>
      <c r="V116" s="15">
        <v>0.90972222222222221</v>
      </c>
      <c r="W116" s="18">
        <f t="array" ref="W116">MAX(CEILING(MAX(IF($A$5:$A$369=A116,$U$5:$U$369)),TIME(0,15,0))-E116/24,TIME(19,45,0))</f>
        <v>0.91666666666666663</v>
      </c>
    </row>
    <row r="117" spans="1:23" s="8" customFormat="1" ht="21" customHeight="1" x14ac:dyDescent="0.25">
      <c r="A117" s="8">
        <f t="shared" si="3"/>
        <v>16</v>
      </c>
      <c r="B117" s="8">
        <f>WEEKDAY(Sheet1!$F117)-1</f>
        <v>4</v>
      </c>
      <c r="C117" s="8">
        <f>IF(ABS(Sheet1!$H117-H116) &lt; TIME(0, 45, 0), 0, IF(Sheet1!$H117-H116 &lt; TIME(0, 45, 0),-1, IF(Sheet1!$H117-H116 &gt; TIME(0, 45, 0), 1))) + C116</f>
        <v>1</v>
      </c>
      <c r="D117" s="8">
        <f t="array" ref="D117">IF(AND(SUM(IF($A$5:$A$369=A117,$C$5:$C$369)) &gt; 0, SUM(IF($A$5:$A$369=A117,$C$5:$C$369)) &lt; 7), C117, 0)</f>
        <v>0</v>
      </c>
      <c r="E117" s="8">
        <f t="array" ref="E117">IF(AND(SUM(IF($A$5:$A$369=A117,$C$5:$C$369)) &gt; 0, SUM(IF($A$5:$A$369=A117,$C$5:$C$369)) &lt; 7), IF(C117 = 1, 0, 1), 0)</f>
        <v>0</v>
      </c>
      <c r="F117" s="14">
        <v>42117</v>
      </c>
      <c r="G117" s="17">
        <v>42117</v>
      </c>
      <c r="H117" s="15">
        <v>0.18541666666666667</v>
      </c>
      <c r="I117" s="15">
        <v>0.22916666666666666</v>
      </c>
      <c r="J117" s="16">
        <f t="array" ref="J117">MIN(TIME(6, 45, 0), FLOOR(MIN(IF($A$5:$A$369 = A117,$K$5:$K$369))-TIME(0,45,0), TIME(0,15,0))+D117/24)</f>
        <v>0.21875</v>
      </c>
      <c r="K117" s="15">
        <v>0.25277777777777777</v>
      </c>
      <c r="L117" s="15">
        <v>4.7222222222222221E-2</v>
      </c>
      <c r="M117" s="15">
        <v>6.25E-2</v>
      </c>
      <c r="N117" s="16">
        <f t="shared" si="2"/>
        <v>0.5625</v>
      </c>
      <c r="O117" s="15">
        <v>0.70972222222222225</v>
      </c>
      <c r="P117" s="15">
        <v>0.22916666666666666</v>
      </c>
      <c r="Q117" s="16">
        <f t="array" ref="Q117">FLOOR(MAX(MIN(IF($A$5:$A$369 = A117,$O$5:$O$369))+TIME(0,45,0), TIME(15,0,0)), TIME(0,15,0))</f>
        <v>0.72916666666666663</v>
      </c>
      <c r="R117" s="15">
        <v>0.84166666666666667</v>
      </c>
      <c r="S117" s="15">
        <v>0.34722222222222227</v>
      </c>
      <c r="T117" s="16">
        <f>CEILING(Sheet1!$R117+TIME(0,5,0), TIME(0,5,0))</f>
        <v>0.84722222222222221</v>
      </c>
      <c r="U117" s="15">
        <v>0.90902777777777777</v>
      </c>
      <c r="V117" s="15">
        <v>0.90972222222222221</v>
      </c>
      <c r="W117" s="18">
        <f t="array" ref="W117">MAX(CEILING(MAX(IF($A$5:$A$369=A117,$U$5:$U$369)),TIME(0,15,0))-E117/24,TIME(19,45,0))</f>
        <v>0.91666666666666663</v>
      </c>
    </row>
    <row r="118" spans="1:23" s="8" customFormat="1" ht="21" customHeight="1" x14ac:dyDescent="0.25">
      <c r="A118" s="8">
        <f t="shared" si="3"/>
        <v>17</v>
      </c>
      <c r="B118" s="8">
        <f>WEEKDAY(Sheet1!$F118)-1</f>
        <v>5</v>
      </c>
      <c r="C118" s="8">
        <f>IF(ABS(Sheet1!$H118-H117) &lt; TIME(0, 45, 0), 0, IF(Sheet1!$H118-H117 &lt; TIME(0, 45, 0),-1, IF(Sheet1!$H118-H117 &gt; TIME(0, 45, 0), 1))) + C117</f>
        <v>1</v>
      </c>
      <c r="D118" s="8">
        <f t="array" ref="D118">IF(AND(SUM(IF($A$5:$A$369=A118,$C$5:$C$369)) &gt; 0, SUM(IF($A$5:$A$369=A118,$C$5:$C$369)) &lt; 7), C118, 0)</f>
        <v>0</v>
      </c>
      <c r="E118" s="8">
        <f t="array" ref="E118">IF(AND(SUM(IF($A$5:$A$369=A118,$C$5:$C$369)) &gt; 0, SUM(IF($A$5:$A$369=A118,$C$5:$C$369)) &lt; 7), IF(C118 = 1, 0, 1), 0)</f>
        <v>0</v>
      </c>
      <c r="F118" s="14">
        <v>42118</v>
      </c>
      <c r="G118" s="17">
        <v>42118</v>
      </c>
      <c r="H118" s="15">
        <v>0.18333333333333335</v>
      </c>
      <c r="I118" s="15">
        <v>0.21875</v>
      </c>
      <c r="J118" s="16">
        <f t="array" ref="J118">MIN(TIME(6, 45, 0), FLOOR(MIN(IF($A$5:$A$369 = A118,$K$5:$K$369))-TIME(0,45,0), TIME(0,15,0))+D118/24)</f>
        <v>0.20833333333333331</v>
      </c>
      <c r="K118" s="15">
        <v>0.25208333333333333</v>
      </c>
      <c r="L118" s="15">
        <v>4.7222222222222221E-2</v>
      </c>
      <c r="M118" s="15">
        <v>6.25E-2</v>
      </c>
      <c r="N118" s="16">
        <f t="shared" si="2"/>
        <v>0.5625</v>
      </c>
      <c r="O118" s="15">
        <v>0.7104166666666667</v>
      </c>
      <c r="P118" s="15">
        <v>0.22916666666666666</v>
      </c>
      <c r="Q118" s="16">
        <f t="array" ref="Q118">FLOOR(MAX(MIN(IF($A$5:$A$369 = A118,$O$5:$O$369))+TIME(0,45,0), TIME(15,0,0)), TIME(0,15,0))</f>
        <v>0.73958333333333326</v>
      </c>
      <c r="R118" s="15">
        <v>0.84236111111111101</v>
      </c>
      <c r="S118" s="15">
        <v>0.34722222222222227</v>
      </c>
      <c r="T118" s="16">
        <f>CEILING(Sheet1!$R118+TIME(0,5,0), TIME(0,5,0))</f>
        <v>0.84722222222222221</v>
      </c>
      <c r="U118" s="15">
        <v>0.91041666666666676</v>
      </c>
      <c r="V118" s="15">
        <v>0.91666666666666663</v>
      </c>
      <c r="W118" s="18">
        <f t="array" ref="W118">MAX(CEILING(MAX(IF($A$5:$A$369=A118,$U$5:$U$369)),TIME(0,15,0))-E118/24,TIME(19,45,0))</f>
        <v>0.92708333333333326</v>
      </c>
    </row>
    <row r="119" spans="1:23" s="8" customFormat="1" ht="21" customHeight="1" x14ac:dyDescent="0.25">
      <c r="A119" s="8">
        <f t="shared" si="3"/>
        <v>17</v>
      </c>
      <c r="B119" s="8">
        <f>WEEKDAY(Sheet1!$F119)-1</f>
        <v>6</v>
      </c>
      <c r="C119" s="8">
        <f>IF(ABS(Sheet1!$H119-H118) &lt; TIME(0, 45, 0), 0, IF(Sheet1!$H119-H118 &lt; TIME(0, 45, 0),-1, IF(Sheet1!$H119-H118 &gt; TIME(0, 45, 0), 1))) + C118</f>
        <v>1</v>
      </c>
      <c r="D119" s="8">
        <f t="array" ref="D119">IF(AND(SUM(IF($A$5:$A$369=A119,$C$5:$C$369)) &gt; 0, SUM(IF($A$5:$A$369=A119,$C$5:$C$369)) &lt; 7), C119, 0)</f>
        <v>0</v>
      </c>
      <c r="E119" s="8">
        <f t="array" ref="E119">IF(AND(SUM(IF($A$5:$A$369=A119,$C$5:$C$369)) &gt; 0, SUM(IF($A$5:$A$369=A119,$C$5:$C$369)) &lt; 7), IF(C119 = 1, 0, 1), 0)</f>
        <v>0</v>
      </c>
      <c r="F119" s="14">
        <v>42119</v>
      </c>
      <c r="G119" s="17">
        <v>42119</v>
      </c>
      <c r="H119" s="15">
        <v>0.18194444444444444</v>
      </c>
      <c r="I119" s="15">
        <v>0.21875</v>
      </c>
      <c r="J119" s="16">
        <f t="array" ref="J119">MIN(TIME(6, 45, 0), FLOOR(MIN(IF($A$5:$A$369 = A119,$K$5:$K$369))-TIME(0,45,0), TIME(0,15,0))+D119/24)</f>
        <v>0.20833333333333331</v>
      </c>
      <c r="K119" s="15">
        <v>0.25069444444444444</v>
      </c>
      <c r="L119" s="15">
        <v>4.7222222222222221E-2</v>
      </c>
      <c r="M119" s="15">
        <v>6.25E-2</v>
      </c>
      <c r="N119" s="16">
        <f t="shared" si="2"/>
        <v>0.5625</v>
      </c>
      <c r="O119" s="15">
        <v>0.7104166666666667</v>
      </c>
      <c r="P119" s="15">
        <v>0.22916666666666666</v>
      </c>
      <c r="Q119" s="16">
        <f t="array" ref="Q119">FLOOR(MAX(MIN(IF($A$5:$A$369 = A119,$O$5:$O$369))+TIME(0,45,0), TIME(15,0,0)), TIME(0,15,0))</f>
        <v>0.73958333333333326</v>
      </c>
      <c r="R119" s="15">
        <v>0.84305555555555556</v>
      </c>
      <c r="S119" s="15">
        <v>0.34722222222222227</v>
      </c>
      <c r="T119" s="16">
        <f>CEILING(Sheet1!$R119+TIME(0,5,0), TIME(0,5,0))</f>
        <v>0.84722222222222221</v>
      </c>
      <c r="U119" s="15">
        <v>0.91180555555555554</v>
      </c>
      <c r="V119" s="15">
        <v>0.91666666666666663</v>
      </c>
      <c r="W119" s="18">
        <f t="array" ref="W119">MAX(CEILING(MAX(IF($A$5:$A$369=A119,$U$5:$U$369)),TIME(0,15,0))-E119/24,TIME(19,45,0))</f>
        <v>0.92708333333333326</v>
      </c>
    </row>
    <row r="120" spans="1:23" s="8" customFormat="1" ht="21" customHeight="1" x14ac:dyDescent="0.25">
      <c r="A120" s="8">
        <f t="shared" si="3"/>
        <v>17</v>
      </c>
      <c r="B120" s="8">
        <f>WEEKDAY(Sheet1!$F120)-1</f>
        <v>0</v>
      </c>
      <c r="C120" s="8">
        <f>IF(ABS(Sheet1!$H120-H119) &lt; TIME(0, 45, 0), 0, IF(Sheet1!$H120-H119 &lt; TIME(0, 45, 0),-1, IF(Sheet1!$H120-H119 &gt; TIME(0, 45, 0), 1))) + C119</f>
        <v>1</v>
      </c>
      <c r="D120" s="8">
        <f t="array" ref="D120">IF(AND(SUM(IF($A$5:$A$369=A120,$C$5:$C$369)) &gt; 0, SUM(IF($A$5:$A$369=A120,$C$5:$C$369)) &lt; 7), C120, 0)</f>
        <v>0</v>
      </c>
      <c r="E120" s="8">
        <f t="array" ref="E120">IF(AND(SUM(IF($A$5:$A$369=A120,$C$5:$C$369)) &gt; 0, SUM(IF($A$5:$A$369=A120,$C$5:$C$369)) &lt; 7), IF(C120 = 1, 0, 1), 0)</f>
        <v>0</v>
      </c>
      <c r="F120" s="14">
        <v>42120</v>
      </c>
      <c r="G120" s="17">
        <v>42120</v>
      </c>
      <c r="H120" s="15">
        <v>0.18055555555555555</v>
      </c>
      <c r="I120" s="15">
        <v>0.21875</v>
      </c>
      <c r="J120" s="16">
        <f t="array" ref="J120">MIN(TIME(6, 45, 0), FLOOR(MIN(IF($A$5:$A$369 = A120,$K$5:$K$369))-TIME(0,45,0), TIME(0,15,0))+D120/24)</f>
        <v>0.20833333333333331</v>
      </c>
      <c r="K120" s="15">
        <v>0.24930555555555556</v>
      </c>
      <c r="L120" s="15">
        <v>4.7222222222222221E-2</v>
      </c>
      <c r="M120" s="15">
        <v>6.25E-2</v>
      </c>
      <c r="N120" s="16">
        <f t="shared" si="2"/>
        <v>0.5625</v>
      </c>
      <c r="O120" s="15">
        <v>0.71111111111111114</v>
      </c>
      <c r="P120" s="15">
        <v>0.22916666666666666</v>
      </c>
      <c r="Q120" s="16">
        <f t="array" ref="Q120">FLOOR(MAX(MIN(IF($A$5:$A$369 = A120,$O$5:$O$369))+TIME(0,45,0), TIME(15,0,0)), TIME(0,15,0))</f>
        <v>0.73958333333333326</v>
      </c>
      <c r="R120" s="15">
        <v>0.84444444444444444</v>
      </c>
      <c r="S120" s="15">
        <v>0.35069444444444442</v>
      </c>
      <c r="T120" s="16">
        <f>CEILING(Sheet1!$R120+TIME(0,5,0), TIME(0,5,0))</f>
        <v>0.85069444444444442</v>
      </c>
      <c r="U120" s="15">
        <v>0.91319444444444453</v>
      </c>
      <c r="V120" s="15">
        <v>0.91666666666666663</v>
      </c>
      <c r="W120" s="18">
        <f t="array" ref="W120">MAX(CEILING(MAX(IF($A$5:$A$369=A120,$U$5:$U$369)),TIME(0,15,0))-E120/24,TIME(19,45,0))</f>
        <v>0.92708333333333326</v>
      </c>
    </row>
    <row r="121" spans="1:23" s="8" customFormat="1" ht="21" customHeight="1" x14ac:dyDescent="0.25">
      <c r="A121" s="8">
        <f t="shared" si="3"/>
        <v>17</v>
      </c>
      <c r="B121" s="8">
        <f>WEEKDAY(Sheet1!$F121)-1</f>
        <v>1</v>
      </c>
      <c r="C121" s="8">
        <f>IF(ABS(Sheet1!$H121-H120) &lt; TIME(0, 45, 0), 0, IF(Sheet1!$H121-H120 &lt; TIME(0, 45, 0),-1, IF(Sheet1!$H121-H120 &gt; TIME(0, 45, 0), 1))) + C120</f>
        <v>1</v>
      </c>
      <c r="D121" s="8">
        <f t="array" ref="D121">IF(AND(SUM(IF($A$5:$A$369=A121,$C$5:$C$369)) &gt; 0, SUM(IF($A$5:$A$369=A121,$C$5:$C$369)) &lt; 7), C121, 0)</f>
        <v>0</v>
      </c>
      <c r="E121" s="8">
        <f t="array" ref="E121">IF(AND(SUM(IF($A$5:$A$369=A121,$C$5:$C$369)) &gt; 0, SUM(IF($A$5:$A$369=A121,$C$5:$C$369)) &lt; 7), IF(C121 = 1, 0, 1), 0)</f>
        <v>0</v>
      </c>
      <c r="F121" s="14">
        <v>42121</v>
      </c>
      <c r="G121" s="17">
        <v>42121</v>
      </c>
      <c r="H121" s="15">
        <v>0.17847222222222223</v>
      </c>
      <c r="I121" s="15">
        <v>0.21875</v>
      </c>
      <c r="J121" s="16">
        <f t="array" ref="J121">MIN(TIME(6, 45, 0), FLOOR(MIN(IF($A$5:$A$369 = A121,$K$5:$K$369))-TIME(0,45,0), TIME(0,15,0))+D121/24)</f>
        <v>0.20833333333333331</v>
      </c>
      <c r="K121" s="15">
        <v>0.24791666666666667</v>
      </c>
      <c r="L121" s="15">
        <v>4.6527777777777779E-2</v>
      </c>
      <c r="M121" s="15">
        <v>6.25E-2</v>
      </c>
      <c r="N121" s="16">
        <f t="shared" si="2"/>
        <v>0.5625</v>
      </c>
      <c r="O121" s="15">
        <v>0.71111111111111114</v>
      </c>
      <c r="P121" s="15">
        <v>0.22916666666666666</v>
      </c>
      <c r="Q121" s="16">
        <f t="array" ref="Q121">FLOOR(MAX(MIN(IF($A$5:$A$369 = A121,$O$5:$O$369))+TIME(0,45,0), TIME(15,0,0)), TIME(0,15,0))</f>
        <v>0.73958333333333326</v>
      </c>
      <c r="R121" s="15">
        <v>0.84513888888888899</v>
      </c>
      <c r="S121" s="15">
        <v>0.35069444444444442</v>
      </c>
      <c r="T121" s="16">
        <f>CEILING(Sheet1!$R121+TIME(0,5,0), TIME(0,5,0))</f>
        <v>0.85069444444444442</v>
      </c>
      <c r="U121" s="15">
        <v>0.9145833333333333</v>
      </c>
      <c r="V121" s="15">
        <v>0.91666666666666663</v>
      </c>
      <c r="W121" s="18">
        <f t="array" ref="W121">MAX(CEILING(MAX(IF($A$5:$A$369=A121,$U$5:$U$369)),TIME(0,15,0))-E121/24,TIME(19,45,0))</f>
        <v>0.92708333333333326</v>
      </c>
    </row>
    <row r="122" spans="1:23" s="8" customFormat="1" ht="21" customHeight="1" x14ac:dyDescent="0.25">
      <c r="A122" s="8">
        <f t="shared" si="3"/>
        <v>17</v>
      </c>
      <c r="B122" s="8">
        <f>WEEKDAY(Sheet1!$F122)-1</f>
        <v>2</v>
      </c>
      <c r="C122" s="8">
        <f>IF(ABS(Sheet1!$H122-H121) &lt; TIME(0, 45, 0), 0, IF(Sheet1!$H122-H121 &lt; TIME(0, 45, 0),-1, IF(Sheet1!$H122-H121 &gt; TIME(0, 45, 0), 1))) + C121</f>
        <v>1</v>
      </c>
      <c r="D122" s="8">
        <f t="array" ref="D122">IF(AND(SUM(IF($A$5:$A$369=A122,$C$5:$C$369)) &gt; 0, SUM(IF($A$5:$A$369=A122,$C$5:$C$369)) &lt; 7), C122, 0)</f>
        <v>0</v>
      </c>
      <c r="E122" s="8">
        <f t="array" ref="E122">IF(AND(SUM(IF($A$5:$A$369=A122,$C$5:$C$369)) &gt; 0, SUM(IF($A$5:$A$369=A122,$C$5:$C$369)) &lt; 7), IF(C122 = 1, 0, 1), 0)</f>
        <v>0</v>
      </c>
      <c r="F122" s="14">
        <v>42122</v>
      </c>
      <c r="G122" s="17">
        <v>42122</v>
      </c>
      <c r="H122" s="15">
        <v>0.17708333333333334</v>
      </c>
      <c r="I122" s="15">
        <v>0.21875</v>
      </c>
      <c r="J122" s="16">
        <f t="array" ref="J122">MIN(TIME(6, 45, 0), FLOOR(MIN(IF($A$5:$A$369 = A122,$K$5:$K$369))-TIME(0,45,0), TIME(0,15,0))+D122/24)</f>
        <v>0.20833333333333331</v>
      </c>
      <c r="K122" s="15">
        <v>0.24722222222222223</v>
      </c>
      <c r="L122" s="15">
        <v>4.6527777777777779E-2</v>
      </c>
      <c r="M122" s="15">
        <v>6.25E-2</v>
      </c>
      <c r="N122" s="16">
        <f t="shared" si="2"/>
        <v>0.5625</v>
      </c>
      <c r="O122" s="15">
        <v>0.71180555555555547</v>
      </c>
      <c r="P122" s="15">
        <v>0.22916666666666666</v>
      </c>
      <c r="Q122" s="16">
        <f t="array" ref="Q122">FLOOR(MAX(MIN(IF($A$5:$A$369 = A122,$O$5:$O$369))+TIME(0,45,0), TIME(15,0,0)), TIME(0,15,0))</f>
        <v>0.73958333333333326</v>
      </c>
      <c r="R122" s="15">
        <v>0.84652777777777777</v>
      </c>
      <c r="S122" s="15">
        <v>0.35069444444444442</v>
      </c>
      <c r="T122" s="16">
        <f>CEILING(Sheet1!$R122+TIME(0,5,0), TIME(0,5,0))</f>
        <v>0.85069444444444442</v>
      </c>
      <c r="U122" s="15">
        <v>0.9159722222222223</v>
      </c>
      <c r="V122" s="15">
        <v>0.91666666666666663</v>
      </c>
      <c r="W122" s="18">
        <f t="array" ref="W122">MAX(CEILING(MAX(IF($A$5:$A$369=A122,$U$5:$U$369)),TIME(0,15,0))-E122/24,TIME(19,45,0))</f>
        <v>0.92708333333333326</v>
      </c>
    </row>
    <row r="123" spans="1:23" s="8" customFormat="1" ht="21" customHeight="1" x14ac:dyDescent="0.25">
      <c r="A123" s="8">
        <f t="shared" si="3"/>
        <v>17</v>
      </c>
      <c r="B123" s="8">
        <f>WEEKDAY(Sheet1!$F123)-1</f>
        <v>3</v>
      </c>
      <c r="C123" s="8">
        <f>IF(ABS(Sheet1!$H123-H122) &lt; TIME(0, 45, 0), 0, IF(Sheet1!$H123-H122 &lt; TIME(0, 45, 0),-1, IF(Sheet1!$H123-H122 &gt; TIME(0, 45, 0), 1))) + C122</f>
        <v>1</v>
      </c>
      <c r="D123" s="8">
        <f t="array" ref="D123">IF(AND(SUM(IF($A$5:$A$369=A123,$C$5:$C$369)) &gt; 0, SUM(IF($A$5:$A$369=A123,$C$5:$C$369)) &lt; 7), C123, 0)</f>
        <v>0</v>
      </c>
      <c r="E123" s="8">
        <f t="array" ref="E123">IF(AND(SUM(IF($A$5:$A$369=A123,$C$5:$C$369)) &gt; 0, SUM(IF($A$5:$A$369=A123,$C$5:$C$369)) &lt; 7), IF(C123 = 1, 0, 1), 0)</f>
        <v>0</v>
      </c>
      <c r="F123" s="14">
        <v>42123</v>
      </c>
      <c r="G123" s="17">
        <v>42123</v>
      </c>
      <c r="H123" s="15">
        <v>0.17569444444444446</v>
      </c>
      <c r="I123" s="15">
        <v>0.21875</v>
      </c>
      <c r="J123" s="16">
        <f t="array" ref="J123">MIN(TIME(6, 45, 0), FLOOR(MIN(IF($A$5:$A$369 = A123,$K$5:$K$369))-TIME(0,45,0), TIME(0,15,0))+D123/24)</f>
        <v>0.20833333333333331</v>
      </c>
      <c r="K123" s="15">
        <v>0.24583333333333335</v>
      </c>
      <c r="L123" s="15">
        <v>4.6527777777777779E-2</v>
      </c>
      <c r="M123" s="15">
        <v>6.25E-2</v>
      </c>
      <c r="N123" s="16">
        <f t="shared" si="2"/>
        <v>0.5625</v>
      </c>
      <c r="O123" s="15">
        <v>0.71180555555555547</v>
      </c>
      <c r="P123" s="15">
        <v>0.22916666666666666</v>
      </c>
      <c r="Q123" s="16">
        <f t="array" ref="Q123">FLOOR(MAX(MIN(IF($A$5:$A$369 = A123,$O$5:$O$369))+TIME(0,45,0), TIME(15,0,0)), TIME(0,15,0))</f>
        <v>0.73958333333333326</v>
      </c>
      <c r="R123" s="15">
        <v>0.84722222222222221</v>
      </c>
      <c r="S123" s="15">
        <v>0.35069444444444442</v>
      </c>
      <c r="T123" s="16">
        <f>CEILING(Sheet1!$R123+TIME(0,5,0), TIME(0,5,0))</f>
        <v>0.85069444444444442</v>
      </c>
      <c r="U123" s="15">
        <v>0.91736111111111107</v>
      </c>
      <c r="V123" s="15">
        <v>0.92013888888888884</v>
      </c>
      <c r="W123" s="18">
        <f t="array" ref="W123">MAX(CEILING(MAX(IF($A$5:$A$369=A123,$U$5:$U$369)),TIME(0,15,0))-E123/24,TIME(19,45,0))</f>
        <v>0.92708333333333326</v>
      </c>
    </row>
    <row r="124" spans="1:23" s="8" customFormat="1" ht="21" customHeight="1" x14ac:dyDescent="0.25">
      <c r="A124" s="8">
        <f t="shared" si="3"/>
        <v>17</v>
      </c>
      <c r="B124" s="8">
        <f>WEEKDAY(Sheet1!$F124)-1</f>
        <v>4</v>
      </c>
      <c r="C124" s="8">
        <f>IF(ABS(Sheet1!$H124-H123) &lt; TIME(0, 45, 0), 0, IF(Sheet1!$H124-H123 &lt; TIME(0, 45, 0),-1, IF(Sheet1!$H124-H123 &gt; TIME(0, 45, 0), 1))) + C123</f>
        <v>1</v>
      </c>
      <c r="D124" s="8">
        <f t="array" ref="D124">IF(AND(SUM(IF($A$5:$A$369=A124,$C$5:$C$369)) &gt; 0, SUM(IF($A$5:$A$369=A124,$C$5:$C$369)) &lt; 7), C124, 0)</f>
        <v>0</v>
      </c>
      <c r="E124" s="8">
        <f t="array" ref="E124">IF(AND(SUM(IF($A$5:$A$369=A124,$C$5:$C$369)) &gt; 0, SUM(IF($A$5:$A$369=A124,$C$5:$C$369)) &lt; 7), IF(C124 = 1, 0, 1), 0)</f>
        <v>0</v>
      </c>
      <c r="F124" s="14">
        <v>42124</v>
      </c>
      <c r="G124" s="17">
        <v>42124</v>
      </c>
      <c r="H124" s="15">
        <v>0.17430555555555557</v>
      </c>
      <c r="I124" s="15">
        <v>0.21875</v>
      </c>
      <c r="J124" s="16">
        <f t="array" ref="J124">MIN(TIME(6, 45, 0), FLOOR(MIN(IF($A$5:$A$369 = A124,$K$5:$K$369))-TIME(0,45,0), TIME(0,15,0))+D124/24)</f>
        <v>0.20833333333333331</v>
      </c>
      <c r="K124" s="15">
        <v>0.24444444444444446</v>
      </c>
      <c r="L124" s="15">
        <v>4.6527777777777779E-2</v>
      </c>
      <c r="M124" s="15">
        <v>6.25E-2</v>
      </c>
      <c r="N124" s="16">
        <f t="shared" si="2"/>
        <v>0.5625</v>
      </c>
      <c r="O124" s="15">
        <v>0.71250000000000002</v>
      </c>
      <c r="P124" s="15">
        <v>0.22916666666666666</v>
      </c>
      <c r="Q124" s="16">
        <f t="array" ref="Q124">FLOOR(MAX(MIN(IF($A$5:$A$369 = A124,$O$5:$O$369))+TIME(0,45,0), TIME(15,0,0)), TIME(0,15,0))</f>
        <v>0.73958333333333326</v>
      </c>
      <c r="R124" s="15">
        <v>0.84791666666666676</v>
      </c>
      <c r="S124" s="15">
        <v>0.35416666666666669</v>
      </c>
      <c r="T124" s="16">
        <f>CEILING(Sheet1!$R124+TIME(0,5,0), TIME(0,5,0))</f>
        <v>0.85416666666666663</v>
      </c>
      <c r="U124" s="15">
        <v>0.91875000000000007</v>
      </c>
      <c r="V124" s="15">
        <v>0.92013888888888884</v>
      </c>
      <c r="W124" s="18">
        <f t="array" ref="W124">MAX(CEILING(MAX(IF($A$5:$A$369=A124,$U$5:$U$369)),TIME(0,15,0))-E124/24,TIME(19,45,0))</f>
        <v>0.92708333333333326</v>
      </c>
    </row>
    <row r="125" spans="1:23" s="8" customFormat="1" ht="21" customHeight="1" x14ac:dyDescent="0.25">
      <c r="A125" s="8">
        <f t="shared" si="3"/>
        <v>18</v>
      </c>
      <c r="B125" s="8">
        <f>WEEKDAY(Sheet1!$F125)-1</f>
        <v>5</v>
      </c>
      <c r="C125" s="8">
        <f>IF(ABS(Sheet1!$H125-H124) &lt; TIME(0, 45, 0), 0, IF(Sheet1!$H125-H124 &lt; TIME(0, 45, 0),-1, IF(Sheet1!$H125-H124 &gt; TIME(0, 45, 0), 1))) + C124</f>
        <v>1</v>
      </c>
      <c r="D125" s="8">
        <f t="array" ref="D125">IF(AND(SUM(IF($A$5:$A$369=A125,$C$5:$C$369)) &gt; 0, SUM(IF($A$5:$A$369=A125,$C$5:$C$369)) &lt; 7), C125, 0)</f>
        <v>0</v>
      </c>
      <c r="E125" s="8">
        <f t="array" ref="E125">IF(AND(SUM(IF($A$5:$A$369=A125,$C$5:$C$369)) &gt; 0, SUM(IF($A$5:$A$369=A125,$C$5:$C$369)) &lt; 7), IF(C125 = 1, 0, 1), 0)</f>
        <v>0</v>
      </c>
      <c r="F125" s="14">
        <v>42125</v>
      </c>
      <c r="G125" s="17">
        <v>42125</v>
      </c>
      <c r="H125" s="15">
        <v>0.17222222222222225</v>
      </c>
      <c r="I125" s="15">
        <v>0.21875</v>
      </c>
      <c r="J125" s="16">
        <f t="array" ref="J125">MIN(TIME(6, 45, 0), FLOOR(MIN(IF($A$5:$A$369 = A125,$K$5:$K$369))-TIME(0,45,0), TIME(0,15,0))+D125/24)</f>
        <v>0.19791666666666666</v>
      </c>
      <c r="K125" s="15">
        <v>0.24374999999999999</v>
      </c>
      <c r="L125" s="15">
        <v>4.6527777777777779E-2</v>
      </c>
      <c r="M125" s="15">
        <v>6.25E-2</v>
      </c>
      <c r="N125" s="16">
        <f t="shared" si="2"/>
        <v>0.5625</v>
      </c>
      <c r="O125" s="15">
        <v>0.71250000000000002</v>
      </c>
      <c r="P125" s="15">
        <v>0.25</v>
      </c>
      <c r="Q125" s="16">
        <f t="array" ref="Q125">FLOOR(MAX(MIN(IF($A$5:$A$369 = A125,$O$5:$O$369))+TIME(0,45,0), TIME(15,0,0)), TIME(0,15,0))</f>
        <v>0.73958333333333326</v>
      </c>
      <c r="R125" s="15">
        <v>0.84930555555555554</v>
      </c>
      <c r="S125" s="15">
        <v>0.35416666666666669</v>
      </c>
      <c r="T125" s="16">
        <f>CEILING(Sheet1!$R125+TIME(0,5,0), TIME(0,5,0))</f>
        <v>0.85416666666666663</v>
      </c>
      <c r="U125" s="15">
        <v>0.92013888888888884</v>
      </c>
      <c r="V125" s="15">
        <v>0.92708333333333337</v>
      </c>
      <c r="W125" s="18">
        <f t="array" ref="W125">MAX(CEILING(MAX(IF($A$5:$A$369=A125,$U$5:$U$369)),TIME(0,15,0))-E125/24,TIME(19,45,0))</f>
        <v>0.9375</v>
      </c>
    </row>
    <row r="126" spans="1:23" s="8" customFormat="1" ht="21" customHeight="1" x14ac:dyDescent="0.25">
      <c r="A126" s="8">
        <f t="shared" si="3"/>
        <v>18</v>
      </c>
      <c r="B126" s="8">
        <f>WEEKDAY(Sheet1!$F126)-1</f>
        <v>6</v>
      </c>
      <c r="C126" s="8">
        <f>IF(ABS(Sheet1!$H126-H125) &lt; TIME(0, 45, 0), 0, IF(Sheet1!$H126-H125 &lt; TIME(0, 45, 0),-1, IF(Sheet1!$H126-H125 &gt; TIME(0, 45, 0), 1))) + C125</f>
        <v>1</v>
      </c>
      <c r="D126" s="8">
        <f t="array" ref="D126">IF(AND(SUM(IF($A$5:$A$369=A126,$C$5:$C$369)) &gt; 0, SUM(IF($A$5:$A$369=A126,$C$5:$C$369)) &lt; 7), C126, 0)</f>
        <v>0</v>
      </c>
      <c r="E126" s="8">
        <f t="array" ref="E126">IF(AND(SUM(IF($A$5:$A$369=A126,$C$5:$C$369)) &gt; 0, SUM(IF($A$5:$A$369=A126,$C$5:$C$369)) &lt; 7), IF(C126 = 1, 0, 1), 0)</f>
        <v>0</v>
      </c>
      <c r="F126" s="14">
        <v>42126</v>
      </c>
      <c r="G126" s="17">
        <v>42126</v>
      </c>
      <c r="H126" s="15">
        <v>0.17083333333333331</v>
      </c>
      <c r="I126" s="15">
        <v>0.21875</v>
      </c>
      <c r="J126" s="16">
        <f t="array" ref="J126">MIN(TIME(6, 45, 0), FLOOR(MIN(IF($A$5:$A$369 = A126,$K$5:$K$369))-TIME(0,45,0), TIME(0,15,0))+D126/24)</f>
        <v>0.19791666666666666</v>
      </c>
      <c r="K126" s="15">
        <v>0.24236111111111111</v>
      </c>
      <c r="L126" s="15">
        <v>4.6527777777777779E-2</v>
      </c>
      <c r="M126" s="15">
        <v>6.25E-2</v>
      </c>
      <c r="N126" s="16">
        <f t="shared" si="2"/>
        <v>0.5625</v>
      </c>
      <c r="O126" s="15">
        <v>0.71319444444444446</v>
      </c>
      <c r="P126" s="15">
        <v>0.25</v>
      </c>
      <c r="Q126" s="16">
        <f t="array" ref="Q126">FLOOR(MAX(MIN(IF($A$5:$A$369 = A126,$O$5:$O$369))+TIME(0,45,0), TIME(15,0,0)), TIME(0,15,0))</f>
        <v>0.73958333333333326</v>
      </c>
      <c r="R126" s="15">
        <v>0.85</v>
      </c>
      <c r="S126" s="15">
        <v>0.35416666666666669</v>
      </c>
      <c r="T126" s="16">
        <f>CEILING(Sheet1!$R126+TIME(0,5,0), TIME(0,5,0))</f>
        <v>0.85416666666666663</v>
      </c>
      <c r="U126" s="15">
        <v>0.92152777777777783</v>
      </c>
      <c r="V126" s="15">
        <v>0.92708333333333337</v>
      </c>
      <c r="W126" s="18">
        <f t="array" ref="W126">MAX(CEILING(MAX(IF($A$5:$A$369=A126,$U$5:$U$369)),TIME(0,15,0))-E126/24,TIME(19,45,0))</f>
        <v>0.9375</v>
      </c>
    </row>
    <row r="127" spans="1:23" s="8" customFormat="1" ht="21" customHeight="1" x14ac:dyDescent="0.25">
      <c r="A127" s="8">
        <f t="shared" si="3"/>
        <v>18</v>
      </c>
      <c r="B127" s="8">
        <f>WEEKDAY(Sheet1!$F127)-1</f>
        <v>0</v>
      </c>
      <c r="C127" s="8">
        <f>IF(ABS(Sheet1!$H127-H126) &lt; TIME(0, 45, 0), 0, IF(Sheet1!$H127-H126 &lt; TIME(0, 45, 0),-1, IF(Sheet1!$H127-H126 &gt; TIME(0, 45, 0), 1))) + C126</f>
        <v>1</v>
      </c>
      <c r="D127" s="8">
        <f t="array" ref="D127">IF(AND(SUM(IF($A$5:$A$369=A127,$C$5:$C$369)) &gt; 0, SUM(IF($A$5:$A$369=A127,$C$5:$C$369)) &lt; 7), C127, 0)</f>
        <v>0</v>
      </c>
      <c r="E127" s="8">
        <f t="array" ref="E127">IF(AND(SUM(IF($A$5:$A$369=A127,$C$5:$C$369)) &gt; 0, SUM(IF($A$5:$A$369=A127,$C$5:$C$369)) &lt; 7), IF(C127 = 1, 0, 1), 0)</f>
        <v>0</v>
      </c>
      <c r="F127" s="14">
        <v>42127</v>
      </c>
      <c r="G127" s="17">
        <v>42127</v>
      </c>
      <c r="H127" s="15">
        <v>0.16944444444444443</v>
      </c>
      <c r="I127" s="15">
        <v>0.21875</v>
      </c>
      <c r="J127" s="16">
        <f t="array" ref="J127">MIN(TIME(6, 45, 0), FLOOR(MIN(IF($A$5:$A$369 = A127,$K$5:$K$369))-TIME(0,45,0), TIME(0,15,0))+D127/24)</f>
        <v>0.19791666666666666</v>
      </c>
      <c r="K127" s="15">
        <v>0.24166666666666667</v>
      </c>
      <c r="L127" s="15">
        <v>4.6527777777777779E-2</v>
      </c>
      <c r="M127" s="15">
        <v>6.25E-2</v>
      </c>
      <c r="N127" s="16">
        <f t="shared" si="2"/>
        <v>0.5625</v>
      </c>
      <c r="O127" s="15">
        <v>0.71319444444444446</v>
      </c>
      <c r="P127" s="15">
        <v>0.25</v>
      </c>
      <c r="Q127" s="16">
        <f t="array" ref="Q127">FLOOR(MAX(MIN(IF($A$5:$A$369 = A127,$O$5:$O$369))+TIME(0,45,0), TIME(15,0,0)), TIME(0,15,0))</f>
        <v>0.73958333333333326</v>
      </c>
      <c r="R127" s="15">
        <v>0.85138888888888886</v>
      </c>
      <c r="S127" s="15">
        <v>0.35416666666666669</v>
      </c>
      <c r="T127" s="16">
        <f>CEILING(Sheet1!$R127+TIME(0,5,0), TIME(0,5,0))</f>
        <v>0.85763888888888884</v>
      </c>
      <c r="U127" s="15">
        <v>0.92291666666666661</v>
      </c>
      <c r="V127" s="15">
        <v>0.92708333333333337</v>
      </c>
      <c r="W127" s="18">
        <f t="array" ref="W127">MAX(CEILING(MAX(IF($A$5:$A$369=A127,$U$5:$U$369)),TIME(0,15,0))-E127/24,TIME(19,45,0))</f>
        <v>0.9375</v>
      </c>
    </row>
    <row r="128" spans="1:23" s="8" customFormat="1" ht="21" customHeight="1" x14ac:dyDescent="0.25">
      <c r="A128" s="8">
        <f t="shared" si="3"/>
        <v>18</v>
      </c>
      <c r="B128" s="8">
        <f>WEEKDAY(Sheet1!$F128)-1</f>
        <v>1</v>
      </c>
      <c r="C128" s="8">
        <f>IF(ABS(Sheet1!$H128-H127) &lt; TIME(0, 45, 0), 0, IF(Sheet1!$H128-H127 &lt; TIME(0, 45, 0),-1, IF(Sheet1!$H128-H127 &gt; TIME(0, 45, 0), 1))) + C127</f>
        <v>1</v>
      </c>
      <c r="D128" s="8">
        <f t="array" ref="D128">IF(AND(SUM(IF($A$5:$A$369=A128,$C$5:$C$369)) &gt; 0, SUM(IF($A$5:$A$369=A128,$C$5:$C$369)) &lt; 7), C128, 0)</f>
        <v>0</v>
      </c>
      <c r="E128" s="8">
        <f t="array" ref="E128">IF(AND(SUM(IF($A$5:$A$369=A128,$C$5:$C$369)) &gt; 0, SUM(IF($A$5:$A$369=A128,$C$5:$C$369)) &lt; 7), IF(C128 = 1, 0, 1), 0)</f>
        <v>0</v>
      </c>
      <c r="F128" s="14">
        <v>42128</v>
      </c>
      <c r="G128" s="17">
        <v>42128</v>
      </c>
      <c r="H128" s="15">
        <v>0.16805555555555554</v>
      </c>
      <c r="I128" s="15">
        <v>0.21875</v>
      </c>
      <c r="J128" s="16">
        <f t="array" ref="J128">MIN(TIME(6, 45, 0), FLOOR(MIN(IF($A$5:$A$369 = A128,$K$5:$K$369))-TIME(0,45,0), TIME(0,15,0))+D128/24)</f>
        <v>0.19791666666666666</v>
      </c>
      <c r="K128" s="15">
        <v>0.24027777777777778</v>
      </c>
      <c r="L128" s="15">
        <v>4.6527777777777779E-2</v>
      </c>
      <c r="M128" s="15">
        <v>6.25E-2</v>
      </c>
      <c r="N128" s="16">
        <f t="shared" si="2"/>
        <v>0.5625</v>
      </c>
      <c r="O128" s="15">
        <v>0.71388888888888891</v>
      </c>
      <c r="P128" s="15">
        <v>0.25</v>
      </c>
      <c r="Q128" s="16">
        <f t="array" ref="Q128">FLOOR(MAX(MIN(IF($A$5:$A$369 = A128,$O$5:$O$369))+TIME(0,45,0), TIME(15,0,0)), TIME(0,15,0))</f>
        <v>0.73958333333333326</v>
      </c>
      <c r="R128" s="15">
        <v>0.8520833333333333</v>
      </c>
      <c r="S128" s="15">
        <v>0.35416666666666669</v>
      </c>
      <c r="T128" s="16">
        <f>CEILING(Sheet1!$R128+TIME(0,5,0), TIME(0,5,0))</f>
        <v>0.85763888888888884</v>
      </c>
      <c r="U128" s="15">
        <v>0.92499999999999993</v>
      </c>
      <c r="V128" s="15">
        <v>0.92708333333333337</v>
      </c>
      <c r="W128" s="18">
        <f t="array" ref="W128">MAX(CEILING(MAX(IF($A$5:$A$369=A128,$U$5:$U$369)),TIME(0,15,0))-E128/24,TIME(19,45,0))</f>
        <v>0.9375</v>
      </c>
    </row>
    <row r="129" spans="1:23" s="8" customFormat="1" ht="21" customHeight="1" x14ac:dyDescent="0.25">
      <c r="A129" s="8">
        <f t="shared" si="3"/>
        <v>18</v>
      </c>
      <c r="B129" s="8">
        <f>WEEKDAY(Sheet1!$F129)-1</f>
        <v>2</v>
      </c>
      <c r="C129" s="8">
        <f>IF(ABS(Sheet1!$H129-H128) &lt; TIME(0, 45, 0), 0, IF(Sheet1!$H129-H128 &lt; TIME(0, 45, 0),-1, IF(Sheet1!$H129-H128 &gt; TIME(0, 45, 0), 1))) + C128</f>
        <v>1</v>
      </c>
      <c r="D129" s="8">
        <f t="array" ref="D129">IF(AND(SUM(IF($A$5:$A$369=A129,$C$5:$C$369)) &gt; 0, SUM(IF($A$5:$A$369=A129,$C$5:$C$369)) &lt; 7), C129, 0)</f>
        <v>0</v>
      </c>
      <c r="E129" s="8">
        <f t="array" ref="E129">IF(AND(SUM(IF($A$5:$A$369=A129,$C$5:$C$369)) &gt; 0, SUM(IF($A$5:$A$369=A129,$C$5:$C$369)) &lt; 7), IF(C129 = 1, 0, 1), 0)</f>
        <v>0</v>
      </c>
      <c r="F129" s="14">
        <v>42129</v>
      </c>
      <c r="G129" s="17">
        <v>42129</v>
      </c>
      <c r="H129" s="15">
        <v>0.16597222222222222</v>
      </c>
      <c r="I129" s="15">
        <v>0.21875</v>
      </c>
      <c r="J129" s="16">
        <f t="array" ref="J129">MIN(TIME(6, 45, 0), FLOOR(MIN(IF($A$5:$A$369 = A129,$K$5:$K$369))-TIME(0,45,0), TIME(0,15,0))+D129/24)</f>
        <v>0.19791666666666666</v>
      </c>
      <c r="K129" s="15">
        <v>0.23958333333333334</v>
      </c>
      <c r="L129" s="15">
        <v>4.5833333333333337E-2</v>
      </c>
      <c r="M129" s="15">
        <v>6.25E-2</v>
      </c>
      <c r="N129" s="16">
        <f t="shared" si="2"/>
        <v>0.5625</v>
      </c>
      <c r="O129" s="15">
        <v>0.71388888888888891</v>
      </c>
      <c r="P129" s="15">
        <v>0.25</v>
      </c>
      <c r="Q129" s="16">
        <f t="array" ref="Q129">FLOOR(MAX(MIN(IF($A$5:$A$369 = A129,$O$5:$O$369))+TIME(0,45,0), TIME(15,0,0)), TIME(0,15,0))</f>
        <v>0.73958333333333326</v>
      </c>
      <c r="R129" s="15">
        <v>0.85277777777777775</v>
      </c>
      <c r="S129" s="15">
        <v>0.3576388888888889</v>
      </c>
      <c r="T129" s="16">
        <f>CEILING(Sheet1!$R129+TIME(0,5,0), TIME(0,5,0))</f>
        <v>0.85763888888888884</v>
      </c>
      <c r="U129" s="15">
        <v>0.92638888888888893</v>
      </c>
      <c r="V129" s="15">
        <v>0.92708333333333337</v>
      </c>
      <c r="W129" s="18">
        <f t="array" ref="W129">MAX(CEILING(MAX(IF($A$5:$A$369=A129,$U$5:$U$369)),TIME(0,15,0))-E129/24,TIME(19,45,0))</f>
        <v>0.9375</v>
      </c>
    </row>
    <row r="130" spans="1:23" s="8" customFormat="1" ht="21" customHeight="1" x14ac:dyDescent="0.25">
      <c r="A130" s="8">
        <f t="shared" si="3"/>
        <v>18</v>
      </c>
      <c r="B130" s="8">
        <f>WEEKDAY(Sheet1!$F130)-1</f>
        <v>3</v>
      </c>
      <c r="C130" s="8">
        <f>IF(ABS(Sheet1!$H130-H129) &lt; TIME(0, 45, 0), 0, IF(Sheet1!$H130-H129 &lt; TIME(0, 45, 0),-1, IF(Sheet1!$H130-H129 &gt; TIME(0, 45, 0), 1))) + C129</f>
        <v>1</v>
      </c>
      <c r="D130" s="8">
        <f t="array" ref="D130">IF(AND(SUM(IF($A$5:$A$369=A130,$C$5:$C$369)) &gt; 0, SUM(IF($A$5:$A$369=A130,$C$5:$C$369)) &lt; 7), C130, 0)</f>
        <v>0</v>
      </c>
      <c r="E130" s="8">
        <f t="array" ref="E130">IF(AND(SUM(IF($A$5:$A$369=A130,$C$5:$C$369)) &gt; 0, SUM(IF($A$5:$A$369=A130,$C$5:$C$369)) &lt; 7), IF(C130 = 1, 0, 1), 0)</f>
        <v>0</v>
      </c>
      <c r="F130" s="14">
        <v>42130</v>
      </c>
      <c r="G130" s="17">
        <v>42130</v>
      </c>
      <c r="H130" s="15">
        <v>0.16458333333333333</v>
      </c>
      <c r="I130" s="15">
        <v>0.21875</v>
      </c>
      <c r="J130" s="16">
        <f t="array" ref="J130">MIN(TIME(6, 45, 0), FLOOR(MIN(IF($A$5:$A$369 = A130,$K$5:$K$369))-TIME(0,45,0), TIME(0,15,0))+D130/24)</f>
        <v>0.19791666666666666</v>
      </c>
      <c r="K130" s="15">
        <v>0.23819444444444446</v>
      </c>
      <c r="L130" s="15">
        <v>4.5833333333333337E-2</v>
      </c>
      <c r="M130" s="15">
        <v>6.25E-2</v>
      </c>
      <c r="N130" s="16">
        <f t="shared" si="2"/>
        <v>0.5625</v>
      </c>
      <c r="O130" s="15">
        <v>0.71458333333333324</v>
      </c>
      <c r="P130" s="15">
        <v>0.25</v>
      </c>
      <c r="Q130" s="16">
        <f t="array" ref="Q130">FLOOR(MAX(MIN(IF($A$5:$A$369 = A130,$O$5:$O$369))+TIME(0,45,0), TIME(15,0,0)), TIME(0,15,0))</f>
        <v>0.73958333333333326</v>
      </c>
      <c r="R130" s="15">
        <v>0.85416666666666663</v>
      </c>
      <c r="S130" s="15">
        <v>0.3576388888888889</v>
      </c>
      <c r="T130" s="16">
        <f>CEILING(Sheet1!$R130+TIME(0,5,0), TIME(0,5,0))</f>
        <v>0.85763888888888884</v>
      </c>
      <c r="U130" s="15">
        <v>0.9277777777777777</v>
      </c>
      <c r="V130" s="15">
        <v>0.93055555555555547</v>
      </c>
      <c r="W130" s="18">
        <f t="array" ref="W130">MAX(CEILING(MAX(IF($A$5:$A$369=A130,$U$5:$U$369)),TIME(0,15,0))-E130/24,TIME(19,45,0))</f>
        <v>0.9375</v>
      </c>
    </row>
    <row r="131" spans="1:23" s="8" customFormat="1" ht="21" customHeight="1" x14ac:dyDescent="0.25">
      <c r="A131" s="8">
        <f t="shared" si="3"/>
        <v>18</v>
      </c>
      <c r="B131" s="8">
        <f>WEEKDAY(Sheet1!$F131)-1</f>
        <v>4</v>
      </c>
      <c r="C131" s="8">
        <f>IF(ABS(Sheet1!$H131-H130) &lt; TIME(0, 45, 0), 0, IF(Sheet1!$H131-H130 &lt; TIME(0, 45, 0),-1, IF(Sheet1!$H131-H130 &gt; TIME(0, 45, 0), 1))) + C130</f>
        <v>1</v>
      </c>
      <c r="D131" s="8">
        <f t="array" ref="D131">IF(AND(SUM(IF($A$5:$A$369=A131,$C$5:$C$369)) &gt; 0, SUM(IF($A$5:$A$369=A131,$C$5:$C$369)) &lt; 7), C131, 0)</f>
        <v>0</v>
      </c>
      <c r="E131" s="8">
        <f t="array" ref="E131">IF(AND(SUM(IF($A$5:$A$369=A131,$C$5:$C$369)) &gt; 0, SUM(IF($A$5:$A$369=A131,$C$5:$C$369)) &lt; 7), IF(C131 = 1, 0, 1), 0)</f>
        <v>0</v>
      </c>
      <c r="F131" s="14">
        <v>42131</v>
      </c>
      <c r="G131" s="17">
        <v>42131</v>
      </c>
      <c r="H131" s="15">
        <v>0.16319444444444445</v>
      </c>
      <c r="I131" s="15">
        <v>0.21875</v>
      </c>
      <c r="J131" s="16">
        <f t="array" ref="J131">MIN(TIME(6, 45, 0), FLOOR(MIN(IF($A$5:$A$369 = A131,$K$5:$K$369))-TIME(0,45,0), TIME(0,15,0))+D131/24)</f>
        <v>0.19791666666666666</v>
      </c>
      <c r="K131" s="15">
        <v>0.23750000000000002</v>
      </c>
      <c r="L131" s="15">
        <v>4.5833333333333337E-2</v>
      </c>
      <c r="M131" s="15">
        <v>6.25E-2</v>
      </c>
      <c r="N131" s="16">
        <f t="shared" si="2"/>
        <v>0.5625</v>
      </c>
      <c r="O131" s="15">
        <v>0.71458333333333324</v>
      </c>
      <c r="P131" s="15">
        <v>0.25</v>
      </c>
      <c r="Q131" s="16">
        <f t="array" ref="Q131">FLOOR(MAX(MIN(IF($A$5:$A$369 = A131,$O$5:$O$369))+TIME(0,45,0), TIME(15,0,0)), TIME(0,15,0))</f>
        <v>0.73958333333333326</v>
      </c>
      <c r="R131" s="15">
        <v>0.85486111111111107</v>
      </c>
      <c r="S131" s="15">
        <v>0.3576388888888889</v>
      </c>
      <c r="T131" s="16">
        <f>CEILING(Sheet1!$R131+TIME(0,5,0), TIME(0,5,0))</f>
        <v>0.86111111111111105</v>
      </c>
      <c r="U131" s="15">
        <v>0.9291666666666667</v>
      </c>
      <c r="V131" s="15">
        <v>0.93055555555555547</v>
      </c>
      <c r="W131" s="18">
        <f t="array" ref="W131">MAX(CEILING(MAX(IF($A$5:$A$369=A131,$U$5:$U$369)),TIME(0,15,0))-E131/24,TIME(19,45,0))</f>
        <v>0.9375</v>
      </c>
    </row>
    <row r="132" spans="1:23" s="8" customFormat="1" ht="21" customHeight="1" x14ac:dyDescent="0.25">
      <c r="A132" s="8">
        <f t="shared" si="3"/>
        <v>19</v>
      </c>
      <c r="B132" s="8">
        <f>WEEKDAY(Sheet1!$F132)-1</f>
        <v>5</v>
      </c>
      <c r="C132" s="8">
        <f>IF(ABS(Sheet1!$H132-H131) &lt; TIME(0, 45, 0), 0, IF(Sheet1!$H132-H131 &lt; TIME(0, 45, 0),-1, IF(Sheet1!$H132-H131 &gt; TIME(0, 45, 0), 1))) + C131</f>
        <v>1</v>
      </c>
      <c r="D132" s="8">
        <f t="array" ref="D132">IF(AND(SUM(IF($A$5:$A$369=A132,$C$5:$C$369)) &gt; 0, SUM(IF($A$5:$A$369=A132,$C$5:$C$369)) &lt; 7), C132, 0)</f>
        <v>0</v>
      </c>
      <c r="E132" s="8">
        <f t="array" ref="E132">IF(AND(SUM(IF($A$5:$A$369=A132,$C$5:$C$369)) &gt; 0, SUM(IF($A$5:$A$369=A132,$C$5:$C$369)) &lt; 7), IF(C132 = 1, 0, 1), 0)</f>
        <v>0</v>
      </c>
      <c r="F132" s="14">
        <v>42132</v>
      </c>
      <c r="G132" s="17">
        <v>42132</v>
      </c>
      <c r="H132" s="15">
        <v>0.16180555555555556</v>
      </c>
      <c r="I132" s="15">
        <v>0.20833333333333334</v>
      </c>
      <c r="J132" s="16">
        <f t="array" ref="J132">MIN(TIME(6, 45, 0), FLOOR(MIN(IF($A$5:$A$369 = A132,$K$5:$K$369))-TIME(0,45,0), TIME(0,15,0))+D132/24)</f>
        <v>0.19791666666666666</v>
      </c>
      <c r="K132" s="15">
        <v>0.23611111111111113</v>
      </c>
      <c r="L132" s="15">
        <v>4.5833333333333337E-2</v>
      </c>
      <c r="M132" s="15">
        <v>6.25E-2</v>
      </c>
      <c r="N132" s="16">
        <f t="shared" si="2"/>
        <v>0.5625</v>
      </c>
      <c r="O132" s="15">
        <v>0.71527777777777779</v>
      </c>
      <c r="P132" s="15">
        <v>0.25</v>
      </c>
      <c r="Q132" s="16">
        <f t="array" ref="Q132">FLOOR(MAX(MIN(IF($A$5:$A$369 = A132,$O$5:$O$369))+TIME(0,45,0), TIME(15,0,0)), TIME(0,15,0))</f>
        <v>0.73958333333333326</v>
      </c>
      <c r="R132" s="15">
        <v>0.85555555555555562</v>
      </c>
      <c r="S132" s="15">
        <v>0.3611111111111111</v>
      </c>
      <c r="T132" s="16">
        <f>CEILING(Sheet1!$R132+TIME(0,5,0), TIME(0,5,0))</f>
        <v>0.86111111111111105</v>
      </c>
      <c r="U132" s="15">
        <v>0.93055555555555547</v>
      </c>
      <c r="V132" s="15">
        <v>0.9375</v>
      </c>
      <c r="W132" s="18">
        <f t="array" ref="W132">MAX(CEILING(MAX(IF($A$5:$A$369=A132,$U$5:$U$369)),TIME(0,15,0))-E132/24,TIME(19,45,0))</f>
        <v>0.94791666666666663</v>
      </c>
    </row>
    <row r="133" spans="1:23" s="8" customFormat="1" ht="21" customHeight="1" x14ac:dyDescent="0.25">
      <c r="A133" s="8">
        <f t="shared" si="3"/>
        <v>19</v>
      </c>
      <c r="B133" s="8">
        <f>WEEKDAY(Sheet1!$F133)-1</f>
        <v>6</v>
      </c>
      <c r="C133" s="8">
        <f>IF(ABS(Sheet1!$H133-H132) &lt; TIME(0, 45, 0), 0, IF(Sheet1!$H133-H132 &lt; TIME(0, 45, 0),-1, IF(Sheet1!$H133-H132 &gt; TIME(0, 45, 0), 1))) + C132</f>
        <v>1</v>
      </c>
      <c r="D133" s="8">
        <f t="array" ref="D133">IF(AND(SUM(IF($A$5:$A$369=A133,$C$5:$C$369)) &gt; 0, SUM(IF($A$5:$A$369=A133,$C$5:$C$369)) &lt; 7), C133, 0)</f>
        <v>0</v>
      </c>
      <c r="E133" s="8">
        <f t="array" ref="E133">IF(AND(SUM(IF($A$5:$A$369=A133,$C$5:$C$369)) &gt; 0, SUM(IF($A$5:$A$369=A133,$C$5:$C$369)) &lt; 7), IF(C133 = 1, 0, 1), 0)</f>
        <v>0</v>
      </c>
      <c r="F133" s="14">
        <v>42133</v>
      </c>
      <c r="G133" s="17">
        <v>42133</v>
      </c>
      <c r="H133" s="15">
        <v>0.16041666666666668</v>
      </c>
      <c r="I133" s="15">
        <v>0.20833333333333334</v>
      </c>
      <c r="J133" s="16">
        <f t="array" ref="J133">MIN(TIME(6, 45, 0), FLOOR(MIN(IF($A$5:$A$369 = A133,$K$5:$K$369))-TIME(0,45,0), TIME(0,15,0))+D133/24)</f>
        <v>0.19791666666666666</v>
      </c>
      <c r="K133" s="15">
        <v>0.23541666666666669</v>
      </c>
      <c r="L133" s="15">
        <v>4.5833333333333337E-2</v>
      </c>
      <c r="M133" s="15">
        <v>6.25E-2</v>
      </c>
      <c r="N133" s="16">
        <f t="shared" ref="N133:N196" si="4">IF(C133=0,TIME(12,30,0),TIME(13,30,0))</f>
        <v>0.5625</v>
      </c>
      <c r="O133" s="15">
        <v>0.71527777777777779</v>
      </c>
      <c r="P133" s="15">
        <v>0.25</v>
      </c>
      <c r="Q133" s="16">
        <f t="array" ref="Q133">FLOOR(MAX(MIN(IF($A$5:$A$369 = A133,$O$5:$O$369))+TIME(0,45,0), TIME(15,0,0)), TIME(0,15,0))</f>
        <v>0.73958333333333326</v>
      </c>
      <c r="R133" s="15">
        <v>0.8569444444444444</v>
      </c>
      <c r="S133" s="15">
        <v>0.3611111111111111</v>
      </c>
      <c r="T133" s="16">
        <f>CEILING(Sheet1!$R133+TIME(0,5,0), TIME(0,5,0))</f>
        <v>0.86111111111111105</v>
      </c>
      <c r="U133" s="15">
        <v>0.93194444444444446</v>
      </c>
      <c r="V133" s="15">
        <v>0.9375</v>
      </c>
      <c r="W133" s="18">
        <f t="array" ref="W133">MAX(CEILING(MAX(IF($A$5:$A$369=A133,$U$5:$U$369)),TIME(0,15,0))-E133/24,TIME(19,45,0))</f>
        <v>0.94791666666666663</v>
      </c>
    </row>
    <row r="134" spans="1:23" s="8" customFormat="1" ht="21" customHeight="1" x14ac:dyDescent="0.25">
      <c r="A134" s="8">
        <f t="shared" ref="A134:A197" si="5">IF(B134=5, A133+1, A133)</f>
        <v>19</v>
      </c>
      <c r="B134" s="8">
        <f>WEEKDAY(Sheet1!$F134)-1</f>
        <v>0</v>
      </c>
      <c r="C134" s="8">
        <f>IF(ABS(Sheet1!$H134-H133) &lt; TIME(0, 45, 0), 0, IF(Sheet1!$H134-H133 &lt; TIME(0, 45, 0),-1, IF(Sheet1!$H134-H133 &gt; TIME(0, 45, 0), 1))) + C133</f>
        <v>1</v>
      </c>
      <c r="D134" s="8">
        <f t="array" ref="D134">IF(AND(SUM(IF($A$5:$A$369=A134,$C$5:$C$369)) &gt; 0, SUM(IF($A$5:$A$369=A134,$C$5:$C$369)) &lt; 7), C134, 0)</f>
        <v>0</v>
      </c>
      <c r="E134" s="8">
        <f t="array" ref="E134">IF(AND(SUM(IF($A$5:$A$369=A134,$C$5:$C$369)) &gt; 0, SUM(IF($A$5:$A$369=A134,$C$5:$C$369)) &lt; 7), IF(C134 = 1, 0, 1), 0)</f>
        <v>0</v>
      </c>
      <c r="F134" s="14">
        <v>42134</v>
      </c>
      <c r="G134" s="17">
        <v>42134</v>
      </c>
      <c r="H134" s="15">
        <v>0.15902777777777777</v>
      </c>
      <c r="I134" s="15">
        <v>0.20833333333333334</v>
      </c>
      <c r="J134" s="16">
        <f t="array" ref="J134">MIN(TIME(6, 45, 0), FLOOR(MIN(IF($A$5:$A$369 = A134,$K$5:$K$369))-TIME(0,45,0), TIME(0,15,0))+D134/24)</f>
        <v>0.19791666666666666</v>
      </c>
      <c r="K134" s="15">
        <v>0.23402777777777781</v>
      </c>
      <c r="L134" s="15">
        <v>4.5833333333333337E-2</v>
      </c>
      <c r="M134" s="15">
        <v>6.25E-2</v>
      </c>
      <c r="N134" s="16">
        <f t="shared" si="4"/>
        <v>0.5625</v>
      </c>
      <c r="O134" s="15">
        <v>0.71597222222222223</v>
      </c>
      <c r="P134" s="15">
        <v>0.25</v>
      </c>
      <c r="Q134" s="16">
        <f t="array" ref="Q134">FLOOR(MAX(MIN(IF($A$5:$A$369 = A134,$O$5:$O$369))+TIME(0,45,0), TIME(15,0,0)), TIME(0,15,0))</f>
        <v>0.73958333333333326</v>
      </c>
      <c r="R134" s="15">
        <v>0.85763888888888884</v>
      </c>
      <c r="S134" s="15">
        <v>0.3611111111111111</v>
      </c>
      <c r="T134" s="16">
        <f>CEILING(Sheet1!$R134+TIME(0,5,0), TIME(0,5,0))</f>
        <v>0.86111111111111105</v>
      </c>
      <c r="U134" s="15">
        <v>0.93333333333333324</v>
      </c>
      <c r="V134" s="15">
        <v>0.9375</v>
      </c>
      <c r="W134" s="18">
        <f t="array" ref="W134">MAX(CEILING(MAX(IF($A$5:$A$369=A134,$U$5:$U$369)),TIME(0,15,0))-E134/24,TIME(19,45,0))</f>
        <v>0.94791666666666663</v>
      </c>
    </row>
    <row r="135" spans="1:23" s="8" customFormat="1" ht="21" customHeight="1" x14ac:dyDescent="0.25">
      <c r="A135" s="8">
        <f t="shared" si="5"/>
        <v>19</v>
      </c>
      <c r="B135" s="8">
        <f>WEEKDAY(Sheet1!$F135)-1</f>
        <v>1</v>
      </c>
      <c r="C135" s="8">
        <f>IF(ABS(Sheet1!$H135-H134) &lt; TIME(0, 45, 0), 0, IF(Sheet1!$H135-H134 &lt; TIME(0, 45, 0),-1, IF(Sheet1!$H135-H134 &gt; TIME(0, 45, 0), 1))) + C134</f>
        <v>1</v>
      </c>
      <c r="D135" s="8">
        <f t="array" ref="D135">IF(AND(SUM(IF($A$5:$A$369=A135,$C$5:$C$369)) &gt; 0, SUM(IF($A$5:$A$369=A135,$C$5:$C$369)) &lt; 7), C135, 0)</f>
        <v>0</v>
      </c>
      <c r="E135" s="8">
        <f t="array" ref="E135">IF(AND(SUM(IF($A$5:$A$369=A135,$C$5:$C$369)) &gt; 0, SUM(IF($A$5:$A$369=A135,$C$5:$C$369)) &lt; 7), IF(C135 = 1, 0, 1), 0)</f>
        <v>0</v>
      </c>
      <c r="F135" s="14">
        <v>42135</v>
      </c>
      <c r="G135" s="17">
        <v>42135</v>
      </c>
      <c r="H135" s="15">
        <v>0.15694444444444444</v>
      </c>
      <c r="I135" s="15">
        <v>0.20833333333333334</v>
      </c>
      <c r="J135" s="16">
        <f t="array" ref="J135">MIN(TIME(6, 45, 0), FLOOR(MIN(IF($A$5:$A$369 = A135,$K$5:$K$369))-TIME(0,45,0), TIME(0,15,0))+D135/24)</f>
        <v>0.19791666666666666</v>
      </c>
      <c r="K135" s="15">
        <v>0.23333333333333331</v>
      </c>
      <c r="L135" s="15">
        <v>4.5833333333333337E-2</v>
      </c>
      <c r="M135" s="15">
        <v>6.25E-2</v>
      </c>
      <c r="N135" s="16">
        <f t="shared" si="4"/>
        <v>0.5625</v>
      </c>
      <c r="O135" s="15">
        <v>0.71597222222222223</v>
      </c>
      <c r="P135" s="15">
        <v>0.25</v>
      </c>
      <c r="Q135" s="16">
        <f t="array" ref="Q135">FLOOR(MAX(MIN(IF($A$5:$A$369 = A135,$O$5:$O$369))+TIME(0,45,0), TIME(15,0,0)), TIME(0,15,0))</f>
        <v>0.73958333333333326</v>
      </c>
      <c r="R135" s="15">
        <v>0.85833333333333339</v>
      </c>
      <c r="S135" s="15">
        <v>0.3611111111111111</v>
      </c>
      <c r="T135" s="16">
        <f>CEILING(Sheet1!$R135+TIME(0,5,0), TIME(0,5,0))</f>
        <v>0.86458333333333326</v>
      </c>
      <c r="U135" s="15">
        <v>0.93472222222222223</v>
      </c>
      <c r="V135" s="15">
        <v>0.9375</v>
      </c>
      <c r="W135" s="18">
        <f t="array" ref="W135">MAX(CEILING(MAX(IF($A$5:$A$369=A135,$U$5:$U$369)),TIME(0,15,0))-E135/24,TIME(19,45,0))</f>
        <v>0.94791666666666663</v>
      </c>
    </row>
    <row r="136" spans="1:23" s="8" customFormat="1" ht="21" customHeight="1" x14ac:dyDescent="0.25">
      <c r="A136" s="8">
        <f t="shared" si="5"/>
        <v>19</v>
      </c>
      <c r="B136" s="8">
        <f>WEEKDAY(Sheet1!$F136)-1</f>
        <v>2</v>
      </c>
      <c r="C136" s="8">
        <f>IF(ABS(Sheet1!$H136-H135) &lt; TIME(0, 45, 0), 0, IF(Sheet1!$H136-H135 &lt; TIME(0, 45, 0),-1, IF(Sheet1!$H136-H135 &gt; TIME(0, 45, 0), 1))) + C135</f>
        <v>1</v>
      </c>
      <c r="D136" s="8">
        <f t="array" ref="D136">IF(AND(SUM(IF($A$5:$A$369=A136,$C$5:$C$369)) &gt; 0, SUM(IF($A$5:$A$369=A136,$C$5:$C$369)) &lt; 7), C136, 0)</f>
        <v>0</v>
      </c>
      <c r="E136" s="8">
        <f t="array" ref="E136">IF(AND(SUM(IF($A$5:$A$369=A136,$C$5:$C$369)) &gt; 0, SUM(IF($A$5:$A$369=A136,$C$5:$C$369)) &lt; 7), IF(C136 = 1, 0, 1), 0)</f>
        <v>0</v>
      </c>
      <c r="F136" s="14">
        <v>42136</v>
      </c>
      <c r="G136" s="17">
        <v>42136</v>
      </c>
      <c r="H136" s="15">
        <v>0.15555555555555556</v>
      </c>
      <c r="I136" s="15">
        <v>0.20833333333333334</v>
      </c>
      <c r="J136" s="16">
        <f t="array" ref="J136">MIN(TIME(6, 45, 0), FLOOR(MIN(IF($A$5:$A$369 = A136,$K$5:$K$369))-TIME(0,45,0), TIME(0,15,0))+D136/24)</f>
        <v>0.19791666666666666</v>
      </c>
      <c r="K136" s="15">
        <v>0.23263888888888887</v>
      </c>
      <c r="L136" s="15">
        <v>4.5833333333333337E-2</v>
      </c>
      <c r="M136" s="15">
        <v>6.25E-2</v>
      </c>
      <c r="N136" s="16">
        <f t="shared" si="4"/>
        <v>0.5625</v>
      </c>
      <c r="O136" s="15">
        <v>0.71666666666666667</v>
      </c>
      <c r="P136" s="15">
        <v>0.25</v>
      </c>
      <c r="Q136" s="16">
        <f t="array" ref="Q136">FLOOR(MAX(MIN(IF($A$5:$A$369 = A136,$O$5:$O$369))+TIME(0,45,0), TIME(15,0,0)), TIME(0,15,0))</f>
        <v>0.73958333333333326</v>
      </c>
      <c r="R136" s="15">
        <v>0.85972222222222217</v>
      </c>
      <c r="S136" s="15">
        <v>0.36458333333333331</v>
      </c>
      <c r="T136" s="16">
        <f>CEILING(Sheet1!$R136+TIME(0,5,0), TIME(0,5,0))</f>
        <v>0.86458333333333326</v>
      </c>
      <c r="U136" s="15">
        <v>0.93611111111111101</v>
      </c>
      <c r="V136" s="15">
        <v>0.9375</v>
      </c>
      <c r="W136" s="18">
        <f t="array" ref="W136">MAX(CEILING(MAX(IF($A$5:$A$369=A136,$U$5:$U$369)),TIME(0,15,0))-E136/24,TIME(19,45,0))</f>
        <v>0.94791666666666663</v>
      </c>
    </row>
    <row r="137" spans="1:23" s="8" customFormat="1" ht="21" customHeight="1" x14ac:dyDescent="0.25">
      <c r="A137" s="8">
        <f t="shared" si="5"/>
        <v>19</v>
      </c>
      <c r="B137" s="8">
        <f>WEEKDAY(Sheet1!$F137)-1</f>
        <v>3</v>
      </c>
      <c r="C137" s="8">
        <f>IF(ABS(Sheet1!$H137-H136) &lt; TIME(0, 45, 0), 0, IF(Sheet1!$H137-H136 &lt; TIME(0, 45, 0),-1, IF(Sheet1!$H137-H136 &gt; TIME(0, 45, 0), 1))) + C136</f>
        <v>1</v>
      </c>
      <c r="D137" s="8">
        <f t="array" ref="D137">IF(AND(SUM(IF($A$5:$A$369=A137,$C$5:$C$369)) &gt; 0, SUM(IF($A$5:$A$369=A137,$C$5:$C$369)) &lt; 7), C137, 0)</f>
        <v>0</v>
      </c>
      <c r="E137" s="8">
        <f t="array" ref="E137">IF(AND(SUM(IF($A$5:$A$369=A137,$C$5:$C$369)) &gt; 0, SUM(IF($A$5:$A$369=A137,$C$5:$C$369)) &lt; 7), IF(C137 = 1, 0, 1), 0)</f>
        <v>0</v>
      </c>
      <c r="F137" s="14">
        <v>42137</v>
      </c>
      <c r="G137" s="17">
        <v>42137</v>
      </c>
      <c r="H137" s="15">
        <v>0.15416666666666667</v>
      </c>
      <c r="I137" s="15">
        <v>0.20833333333333334</v>
      </c>
      <c r="J137" s="16">
        <f t="array" ref="J137">MIN(TIME(6, 45, 0), FLOOR(MIN(IF($A$5:$A$369 = A137,$K$5:$K$369))-TIME(0,45,0), TIME(0,15,0))+D137/24)</f>
        <v>0.19791666666666666</v>
      </c>
      <c r="K137" s="15">
        <v>0.23124999999999998</v>
      </c>
      <c r="L137" s="15">
        <v>4.5833333333333337E-2</v>
      </c>
      <c r="M137" s="15">
        <v>6.25E-2</v>
      </c>
      <c r="N137" s="16">
        <f t="shared" si="4"/>
        <v>0.5625</v>
      </c>
      <c r="O137" s="15">
        <v>0.71666666666666667</v>
      </c>
      <c r="P137" s="15">
        <v>0.25</v>
      </c>
      <c r="Q137" s="16">
        <f t="array" ref="Q137">FLOOR(MAX(MIN(IF($A$5:$A$369 = A137,$O$5:$O$369))+TIME(0,45,0), TIME(15,0,0)), TIME(0,15,0))</f>
        <v>0.73958333333333326</v>
      </c>
      <c r="R137" s="15">
        <v>0.86041666666666661</v>
      </c>
      <c r="S137" s="15">
        <v>0.36458333333333331</v>
      </c>
      <c r="T137" s="16">
        <f>CEILING(Sheet1!$R137+TIME(0,5,0), TIME(0,5,0))</f>
        <v>0.86458333333333326</v>
      </c>
      <c r="U137" s="15">
        <v>0.9375</v>
      </c>
      <c r="V137" s="15">
        <v>0.9375</v>
      </c>
      <c r="W137" s="18">
        <f t="array" ref="W137">MAX(CEILING(MAX(IF($A$5:$A$369=A137,$U$5:$U$369)),TIME(0,15,0))-E137/24,TIME(19,45,0))</f>
        <v>0.94791666666666663</v>
      </c>
    </row>
    <row r="138" spans="1:23" s="8" customFormat="1" ht="21" customHeight="1" x14ac:dyDescent="0.25">
      <c r="A138" s="8">
        <f t="shared" si="5"/>
        <v>19</v>
      </c>
      <c r="B138" s="8">
        <f>WEEKDAY(Sheet1!$F138)-1</f>
        <v>4</v>
      </c>
      <c r="C138" s="8">
        <f>IF(ABS(Sheet1!$H138-H137) &lt; TIME(0, 45, 0), 0, IF(Sheet1!$H138-H137 &lt; TIME(0, 45, 0),-1, IF(Sheet1!$H138-H137 &gt; TIME(0, 45, 0), 1))) + C137</f>
        <v>1</v>
      </c>
      <c r="D138" s="8">
        <f t="array" ref="D138">IF(AND(SUM(IF($A$5:$A$369=A138,$C$5:$C$369)) &gt; 0, SUM(IF($A$5:$A$369=A138,$C$5:$C$369)) &lt; 7), C138, 0)</f>
        <v>0</v>
      </c>
      <c r="E138" s="8">
        <f t="array" ref="E138">IF(AND(SUM(IF($A$5:$A$369=A138,$C$5:$C$369)) &gt; 0, SUM(IF($A$5:$A$369=A138,$C$5:$C$369)) &lt; 7), IF(C138 = 1, 0, 1), 0)</f>
        <v>0</v>
      </c>
      <c r="F138" s="14">
        <v>42138</v>
      </c>
      <c r="G138" s="17">
        <v>42138</v>
      </c>
      <c r="H138" s="15">
        <v>0.15277777777777776</v>
      </c>
      <c r="I138" s="15">
        <v>0.20833333333333334</v>
      </c>
      <c r="J138" s="16">
        <f t="array" ref="J138">MIN(TIME(6, 45, 0), FLOOR(MIN(IF($A$5:$A$369 = A138,$K$5:$K$369))-TIME(0,45,0), TIME(0,15,0))+D138/24)</f>
        <v>0.19791666666666666</v>
      </c>
      <c r="K138" s="15">
        <v>0.23055555555555554</v>
      </c>
      <c r="L138" s="15">
        <v>4.5833333333333337E-2</v>
      </c>
      <c r="M138" s="15">
        <v>6.25E-2</v>
      </c>
      <c r="N138" s="16">
        <f t="shared" si="4"/>
        <v>0.5625</v>
      </c>
      <c r="O138" s="15">
        <v>0.71736111111111101</v>
      </c>
      <c r="P138" s="15">
        <v>0.25</v>
      </c>
      <c r="Q138" s="16">
        <f t="array" ref="Q138">FLOOR(MAX(MIN(IF($A$5:$A$369 = A138,$O$5:$O$369))+TIME(0,45,0), TIME(15,0,0)), TIME(0,15,0))</f>
        <v>0.73958333333333326</v>
      </c>
      <c r="R138" s="15">
        <v>0.86111111111111116</v>
      </c>
      <c r="S138" s="15">
        <v>0.36458333333333331</v>
      </c>
      <c r="T138" s="16">
        <f>CEILING(Sheet1!$R138+TIME(0,5,0), TIME(0,5,0))</f>
        <v>0.86458333333333326</v>
      </c>
      <c r="U138" s="15">
        <v>0.93888888888888899</v>
      </c>
      <c r="V138" s="15">
        <v>0.94097222222222221</v>
      </c>
      <c r="W138" s="18">
        <f t="array" ref="W138">MAX(CEILING(MAX(IF($A$5:$A$369=A138,$U$5:$U$369)),TIME(0,15,0))-E138/24,TIME(19,45,0))</f>
        <v>0.94791666666666663</v>
      </c>
    </row>
    <row r="139" spans="1:23" s="8" customFormat="1" ht="21" customHeight="1" x14ac:dyDescent="0.25">
      <c r="A139" s="8">
        <f t="shared" si="5"/>
        <v>20</v>
      </c>
      <c r="B139" s="8">
        <f>WEEKDAY(Sheet1!$F139)-1</f>
        <v>5</v>
      </c>
      <c r="C139" s="8">
        <f>IF(ABS(Sheet1!$H139-H138) &lt; TIME(0, 45, 0), 0, IF(Sheet1!$H139-H138 &lt; TIME(0, 45, 0),-1, IF(Sheet1!$H139-H138 &gt; TIME(0, 45, 0), 1))) + C138</f>
        <v>1</v>
      </c>
      <c r="D139" s="8">
        <f t="array" ref="D139">IF(AND(SUM(IF($A$5:$A$369=A139,$C$5:$C$369)) &gt; 0, SUM(IF($A$5:$A$369=A139,$C$5:$C$369)) &lt; 7), C139, 0)</f>
        <v>0</v>
      </c>
      <c r="E139" s="8">
        <f t="array" ref="E139">IF(AND(SUM(IF($A$5:$A$369=A139,$C$5:$C$369)) &gt; 0, SUM(IF($A$5:$A$369=A139,$C$5:$C$369)) &lt; 7), IF(C139 = 1, 0, 1), 0)</f>
        <v>0</v>
      </c>
      <c r="F139" s="14">
        <v>42139</v>
      </c>
      <c r="G139" s="17">
        <v>42139</v>
      </c>
      <c r="H139" s="15">
        <v>0.15138888888888888</v>
      </c>
      <c r="I139" s="15">
        <v>0.19791666666666666</v>
      </c>
      <c r="J139" s="16">
        <f t="array" ref="J139">MIN(TIME(6, 45, 0), FLOOR(MIN(IF($A$5:$A$369 = A139,$K$5:$K$369))-TIME(0,45,0), TIME(0,15,0))+D139/24)</f>
        <v>0.1875</v>
      </c>
      <c r="K139" s="15">
        <v>0.2298611111111111</v>
      </c>
      <c r="L139" s="15">
        <v>4.5833333333333337E-2</v>
      </c>
      <c r="M139" s="15">
        <v>6.25E-2</v>
      </c>
      <c r="N139" s="16">
        <f t="shared" si="4"/>
        <v>0.5625</v>
      </c>
      <c r="O139" s="15">
        <v>0.71736111111111101</v>
      </c>
      <c r="P139" s="15">
        <v>0.25</v>
      </c>
      <c r="Q139" s="16">
        <f t="array" ref="Q139">FLOOR(MAX(MIN(IF($A$5:$A$369 = A139,$O$5:$O$369))+TIME(0,45,0), TIME(15,0,0)), TIME(0,15,0))</f>
        <v>0.73958333333333326</v>
      </c>
      <c r="R139" s="15">
        <v>0.8618055555555556</v>
      </c>
      <c r="S139" s="15">
        <v>0.36805555555555558</v>
      </c>
      <c r="T139" s="16">
        <f>CEILING(Sheet1!$R139+TIME(0,5,0), TIME(0,5,0))</f>
        <v>0.86805555555555547</v>
      </c>
      <c r="U139" s="15">
        <v>0.94027777777777777</v>
      </c>
      <c r="V139" s="15">
        <v>0.94791666666666663</v>
      </c>
      <c r="W139" s="18">
        <f t="array" ref="W139">MAX(CEILING(MAX(IF($A$5:$A$369=A139,$U$5:$U$369)),TIME(0,15,0))-E139/24,TIME(19,45,0))</f>
        <v>0.94791666666666663</v>
      </c>
    </row>
    <row r="140" spans="1:23" s="8" customFormat="1" ht="21" customHeight="1" x14ac:dyDescent="0.25">
      <c r="A140" s="8">
        <f t="shared" si="5"/>
        <v>20</v>
      </c>
      <c r="B140" s="8">
        <f>WEEKDAY(Sheet1!$F140)-1</f>
        <v>6</v>
      </c>
      <c r="C140" s="8">
        <f>IF(ABS(Sheet1!$H140-H139) &lt; TIME(0, 45, 0), 0, IF(Sheet1!$H140-H139 &lt; TIME(0, 45, 0),-1, IF(Sheet1!$H140-H139 &gt; TIME(0, 45, 0), 1))) + C139</f>
        <v>1</v>
      </c>
      <c r="D140" s="8">
        <f t="array" ref="D140">IF(AND(SUM(IF($A$5:$A$369=A140,$C$5:$C$369)) &gt; 0, SUM(IF($A$5:$A$369=A140,$C$5:$C$369)) &lt; 7), C140, 0)</f>
        <v>0</v>
      </c>
      <c r="E140" s="8">
        <f t="array" ref="E140">IF(AND(SUM(IF($A$5:$A$369=A140,$C$5:$C$369)) &gt; 0, SUM(IF($A$5:$A$369=A140,$C$5:$C$369)) &lt; 7), IF(C140 = 1, 0, 1), 0)</f>
        <v>0</v>
      </c>
      <c r="F140" s="14">
        <v>42140</v>
      </c>
      <c r="G140" s="17">
        <v>42140</v>
      </c>
      <c r="H140" s="15">
        <v>0.15</v>
      </c>
      <c r="I140" s="15">
        <v>0.19791666666666666</v>
      </c>
      <c r="J140" s="16">
        <f t="array" ref="J140">MIN(TIME(6, 45, 0), FLOOR(MIN(IF($A$5:$A$369 = A140,$K$5:$K$369))-TIME(0,45,0), TIME(0,15,0))+D140/24)</f>
        <v>0.1875</v>
      </c>
      <c r="K140" s="15">
        <v>0.22916666666666666</v>
      </c>
      <c r="L140" s="15">
        <v>4.5833333333333337E-2</v>
      </c>
      <c r="M140" s="15">
        <v>6.25E-2</v>
      </c>
      <c r="N140" s="16">
        <f t="shared" si="4"/>
        <v>0.5625</v>
      </c>
      <c r="O140" s="15">
        <v>0.71805555555555556</v>
      </c>
      <c r="P140" s="15">
        <v>0.25</v>
      </c>
      <c r="Q140" s="16">
        <f t="array" ref="Q140">FLOOR(MAX(MIN(IF($A$5:$A$369 = A140,$O$5:$O$369))+TIME(0,45,0), TIME(15,0,0)), TIME(0,15,0))</f>
        <v>0.73958333333333326</v>
      </c>
      <c r="R140" s="15">
        <v>0.86319444444444438</v>
      </c>
      <c r="S140" s="15">
        <v>0.36805555555555558</v>
      </c>
      <c r="T140" s="16">
        <f>CEILING(Sheet1!$R140+TIME(0,5,0), TIME(0,5,0))</f>
        <v>0.86805555555555547</v>
      </c>
      <c r="U140" s="15">
        <v>0.94166666666666676</v>
      </c>
      <c r="V140" s="15">
        <v>0.94791666666666663</v>
      </c>
      <c r="W140" s="18">
        <f t="array" ref="W140">MAX(CEILING(MAX(IF($A$5:$A$369=A140,$U$5:$U$369)),TIME(0,15,0))-E140/24,TIME(19,45,0))</f>
        <v>0.94791666666666663</v>
      </c>
    </row>
    <row r="141" spans="1:23" s="8" customFormat="1" ht="21" customHeight="1" x14ac:dyDescent="0.25">
      <c r="A141" s="8">
        <f t="shared" si="5"/>
        <v>20</v>
      </c>
      <c r="B141" s="8">
        <f>WEEKDAY(Sheet1!$F141)-1</f>
        <v>0</v>
      </c>
      <c r="C141" s="8">
        <f>IF(ABS(Sheet1!$H141-H140) &lt; TIME(0, 45, 0), 0, IF(Sheet1!$H141-H140 &lt; TIME(0, 45, 0),-1, IF(Sheet1!$H141-H140 &gt; TIME(0, 45, 0), 1))) + C140</f>
        <v>1</v>
      </c>
      <c r="D141" s="8">
        <f t="array" ref="D141">IF(AND(SUM(IF($A$5:$A$369=A141,$C$5:$C$369)) &gt; 0, SUM(IF($A$5:$A$369=A141,$C$5:$C$369)) &lt; 7), C141, 0)</f>
        <v>0</v>
      </c>
      <c r="E141" s="8">
        <f t="array" ref="E141">IF(AND(SUM(IF($A$5:$A$369=A141,$C$5:$C$369)) &gt; 0, SUM(IF($A$5:$A$369=A141,$C$5:$C$369)) &lt; 7), IF(C141 = 1, 0, 1), 0)</f>
        <v>0</v>
      </c>
      <c r="F141" s="14">
        <v>42141</v>
      </c>
      <c r="G141" s="17">
        <v>42141</v>
      </c>
      <c r="H141" s="15">
        <v>0.14861111111111111</v>
      </c>
      <c r="I141" s="15">
        <v>0.19791666666666666</v>
      </c>
      <c r="J141" s="16">
        <f t="array" ref="J141">MIN(TIME(6, 45, 0), FLOOR(MIN(IF($A$5:$A$369 = A141,$K$5:$K$369))-TIME(0,45,0), TIME(0,15,0))+D141/24)</f>
        <v>0.1875</v>
      </c>
      <c r="K141" s="15">
        <v>0.22777777777777777</v>
      </c>
      <c r="L141" s="15">
        <v>4.5833333333333337E-2</v>
      </c>
      <c r="M141" s="15">
        <v>6.25E-2</v>
      </c>
      <c r="N141" s="16">
        <f t="shared" si="4"/>
        <v>0.5625</v>
      </c>
      <c r="O141" s="15">
        <v>0.71805555555555556</v>
      </c>
      <c r="P141" s="15">
        <v>0.25</v>
      </c>
      <c r="Q141" s="16">
        <f t="array" ref="Q141">FLOOR(MAX(MIN(IF($A$5:$A$369 = A141,$O$5:$O$369))+TIME(0,45,0), TIME(15,0,0)), TIME(0,15,0))</f>
        <v>0.73958333333333326</v>
      </c>
      <c r="R141" s="15">
        <v>0.86388888888888893</v>
      </c>
      <c r="S141" s="15">
        <v>0.36805555555555558</v>
      </c>
      <c r="T141" s="16">
        <f>CEILING(Sheet1!$R141+TIME(0,5,0), TIME(0,5,0))</f>
        <v>0.86805555555555547</v>
      </c>
      <c r="U141" s="15">
        <v>0.94305555555555554</v>
      </c>
      <c r="V141" s="15">
        <v>0.94791666666666663</v>
      </c>
      <c r="W141" s="18">
        <f t="array" ref="W141">MAX(CEILING(MAX(IF($A$5:$A$369=A141,$U$5:$U$369)),TIME(0,15,0))-E141/24,TIME(19,45,0))</f>
        <v>0.94791666666666663</v>
      </c>
    </row>
    <row r="142" spans="1:23" s="8" customFormat="1" ht="21" customHeight="1" x14ac:dyDescent="0.25">
      <c r="A142" s="8">
        <f t="shared" si="5"/>
        <v>20</v>
      </c>
      <c r="B142" s="8">
        <f>WEEKDAY(Sheet1!$F142)-1</f>
        <v>1</v>
      </c>
      <c r="C142" s="8">
        <f>IF(ABS(Sheet1!$H142-H141) &lt; TIME(0, 45, 0), 0, IF(Sheet1!$H142-H141 &lt; TIME(0, 45, 0),-1, IF(Sheet1!$H142-H141 &gt; TIME(0, 45, 0), 1))) + C141</f>
        <v>1</v>
      </c>
      <c r="D142" s="8">
        <f t="array" ref="D142">IF(AND(SUM(IF($A$5:$A$369=A142,$C$5:$C$369)) &gt; 0, SUM(IF($A$5:$A$369=A142,$C$5:$C$369)) &lt; 7), C142, 0)</f>
        <v>0</v>
      </c>
      <c r="E142" s="8">
        <f t="array" ref="E142">IF(AND(SUM(IF($A$5:$A$369=A142,$C$5:$C$369)) &gt; 0, SUM(IF($A$5:$A$369=A142,$C$5:$C$369)) &lt; 7), IF(C142 = 1, 0, 1), 0)</f>
        <v>0</v>
      </c>
      <c r="F142" s="14">
        <v>42142</v>
      </c>
      <c r="G142" s="17">
        <v>42142</v>
      </c>
      <c r="H142" s="15">
        <v>0.14722222222222223</v>
      </c>
      <c r="I142" s="15">
        <v>0.19791666666666666</v>
      </c>
      <c r="J142" s="16">
        <f t="array" ref="J142">MIN(TIME(6, 45, 0), FLOOR(MIN(IF($A$5:$A$369 = A142,$K$5:$K$369))-TIME(0,45,0), TIME(0,15,0))+D142/24)</f>
        <v>0.1875</v>
      </c>
      <c r="K142" s="15">
        <v>0.22708333333333333</v>
      </c>
      <c r="L142" s="15">
        <v>4.5833333333333337E-2</v>
      </c>
      <c r="M142" s="15">
        <v>6.25E-2</v>
      </c>
      <c r="N142" s="16">
        <f t="shared" si="4"/>
        <v>0.5625</v>
      </c>
      <c r="O142" s="15">
        <v>0.71875</v>
      </c>
      <c r="P142" s="15">
        <v>0.25</v>
      </c>
      <c r="Q142" s="16">
        <f t="array" ref="Q142">FLOOR(MAX(MIN(IF($A$5:$A$369 = A142,$O$5:$O$369))+TIME(0,45,0), TIME(15,0,0)), TIME(0,15,0))</f>
        <v>0.73958333333333326</v>
      </c>
      <c r="R142" s="15">
        <v>0.86458333333333337</v>
      </c>
      <c r="S142" s="15">
        <v>0.36805555555555558</v>
      </c>
      <c r="T142" s="16">
        <f>CEILING(Sheet1!$R142+TIME(0,5,0), TIME(0,5,0))</f>
        <v>0.86805555555555547</v>
      </c>
      <c r="U142" s="15">
        <v>0.94444444444444453</v>
      </c>
      <c r="V142" s="15">
        <v>0.94791666666666663</v>
      </c>
      <c r="W142" s="18">
        <f t="array" ref="W142">MAX(CEILING(MAX(IF($A$5:$A$369=A142,$U$5:$U$369)),TIME(0,15,0))-E142/24,TIME(19,45,0))</f>
        <v>0.94791666666666663</v>
      </c>
    </row>
    <row r="143" spans="1:23" s="8" customFormat="1" ht="21" customHeight="1" x14ac:dyDescent="0.25">
      <c r="A143" s="8">
        <f t="shared" si="5"/>
        <v>20</v>
      </c>
      <c r="B143" s="8">
        <f>WEEKDAY(Sheet1!$F143)-1</f>
        <v>2</v>
      </c>
      <c r="C143" s="8">
        <f>IF(ABS(Sheet1!$H143-H142) &lt; TIME(0, 45, 0), 0, IF(Sheet1!$H143-H142 &lt; TIME(0, 45, 0),-1, IF(Sheet1!$H143-H142 &gt; TIME(0, 45, 0), 1))) + C142</f>
        <v>1</v>
      </c>
      <c r="D143" s="8">
        <f t="array" ref="D143">IF(AND(SUM(IF($A$5:$A$369=A143,$C$5:$C$369)) &gt; 0, SUM(IF($A$5:$A$369=A143,$C$5:$C$369)) &lt; 7), C143, 0)</f>
        <v>0</v>
      </c>
      <c r="E143" s="8">
        <f t="array" ref="E143">IF(AND(SUM(IF($A$5:$A$369=A143,$C$5:$C$369)) &gt; 0, SUM(IF($A$5:$A$369=A143,$C$5:$C$369)) &lt; 7), IF(C143 = 1, 0, 1), 0)</f>
        <v>0</v>
      </c>
      <c r="F143" s="14">
        <v>42143</v>
      </c>
      <c r="G143" s="17">
        <v>42143</v>
      </c>
      <c r="H143" s="15">
        <v>0.14583333333333334</v>
      </c>
      <c r="I143" s="15">
        <v>0.19791666666666666</v>
      </c>
      <c r="J143" s="16">
        <f t="array" ref="J143">MIN(TIME(6, 45, 0), FLOOR(MIN(IF($A$5:$A$369 = A143,$K$5:$K$369))-TIME(0,45,0), TIME(0,15,0))+D143/24)</f>
        <v>0.1875</v>
      </c>
      <c r="K143" s="15">
        <v>0.22638888888888889</v>
      </c>
      <c r="L143" s="15">
        <v>4.5833333333333337E-2</v>
      </c>
      <c r="M143" s="15">
        <v>6.25E-2</v>
      </c>
      <c r="N143" s="16">
        <f t="shared" si="4"/>
        <v>0.5625</v>
      </c>
      <c r="O143" s="15">
        <v>0.71875</v>
      </c>
      <c r="P143" s="15">
        <v>0.25</v>
      </c>
      <c r="Q143" s="16">
        <f t="array" ref="Q143">FLOOR(MAX(MIN(IF($A$5:$A$369 = A143,$O$5:$O$369))+TIME(0,45,0), TIME(15,0,0)), TIME(0,15,0))</f>
        <v>0.73958333333333326</v>
      </c>
      <c r="R143" s="15">
        <v>0.8652777777777777</v>
      </c>
      <c r="S143" s="15">
        <v>0.37152777777777773</v>
      </c>
      <c r="T143" s="16">
        <f>CEILING(Sheet1!$R143+TIME(0,5,0), TIME(0,5,0))</f>
        <v>0.87152777777777768</v>
      </c>
      <c r="U143" s="15">
        <v>0.9458333333333333</v>
      </c>
      <c r="V143" s="15">
        <v>0.94791666666666663</v>
      </c>
      <c r="W143" s="18">
        <f t="array" ref="W143">MAX(CEILING(MAX(IF($A$5:$A$369=A143,$U$5:$U$369)),TIME(0,15,0))-E143/24,TIME(19,45,0))</f>
        <v>0.94791666666666663</v>
      </c>
    </row>
    <row r="144" spans="1:23" s="8" customFormat="1" ht="21" customHeight="1" x14ac:dyDescent="0.25">
      <c r="A144" s="8">
        <f t="shared" si="5"/>
        <v>20</v>
      </c>
      <c r="B144" s="8">
        <f>WEEKDAY(Sheet1!$F144)-1</f>
        <v>3</v>
      </c>
      <c r="C144" s="8">
        <f>IF(ABS(Sheet1!$H144-H143) &lt; TIME(0, 45, 0), 0, IF(Sheet1!$H144-H143 &lt; TIME(0, 45, 0),-1, IF(Sheet1!$H144-H143 &gt; TIME(0, 45, 0), 1))) + C143</f>
        <v>1</v>
      </c>
      <c r="D144" s="8">
        <f t="array" ref="D144">IF(AND(SUM(IF($A$5:$A$369=A144,$C$5:$C$369)) &gt; 0, SUM(IF($A$5:$A$369=A144,$C$5:$C$369)) &lt; 7), C144, 0)</f>
        <v>0</v>
      </c>
      <c r="E144" s="8">
        <f t="array" ref="E144">IF(AND(SUM(IF($A$5:$A$369=A144,$C$5:$C$369)) &gt; 0, SUM(IF($A$5:$A$369=A144,$C$5:$C$369)) &lt; 7), IF(C144 = 1, 0, 1), 0)</f>
        <v>0</v>
      </c>
      <c r="F144" s="14">
        <v>42144</v>
      </c>
      <c r="G144" s="17">
        <v>42144</v>
      </c>
      <c r="H144" s="15">
        <v>0.14444444444444446</v>
      </c>
      <c r="I144" s="15">
        <v>0.19791666666666666</v>
      </c>
      <c r="J144" s="16">
        <f t="array" ref="J144">MIN(TIME(6, 45, 0), FLOOR(MIN(IF($A$5:$A$369 = A144,$K$5:$K$369))-TIME(0,45,0), TIME(0,15,0))+D144/24)</f>
        <v>0.1875</v>
      </c>
      <c r="K144" s="15">
        <v>0.22569444444444445</v>
      </c>
      <c r="L144" s="15">
        <v>4.5833333333333337E-2</v>
      </c>
      <c r="M144" s="15">
        <v>6.25E-2</v>
      </c>
      <c r="N144" s="16">
        <f t="shared" si="4"/>
        <v>0.5625</v>
      </c>
      <c r="O144" s="15">
        <v>0.71875</v>
      </c>
      <c r="P144" s="15">
        <v>0.25</v>
      </c>
      <c r="Q144" s="16">
        <f t="array" ref="Q144">FLOOR(MAX(MIN(IF($A$5:$A$369 = A144,$O$5:$O$369))+TIME(0,45,0), TIME(15,0,0)), TIME(0,15,0))</f>
        <v>0.73958333333333326</v>
      </c>
      <c r="R144" s="15">
        <v>0.8666666666666667</v>
      </c>
      <c r="S144" s="15">
        <v>0.37152777777777773</v>
      </c>
      <c r="T144" s="16">
        <f>CEILING(Sheet1!$R144+TIME(0,5,0), TIME(0,5,0))</f>
        <v>0.87152777777777768</v>
      </c>
      <c r="U144" s="15">
        <v>0.9472222222222223</v>
      </c>
      <c r="V144" s="15">
        <v>0.94791666666666663</v>
      </c>
      <c r="W144" s="18">
        <f t="array" ref="W144">MAX(CEILING(MAX(IF($A$5:$A$369=A144,$U$5:$U$369)),TIME(0,15,0))-E144/24,TIME(19,45,0))</f>
        <v>0.94791666666666663</v>
      </c>
    </row>
    <row r="145" spans="1:23" s="8" customFormat="1" ht="21" customHeight="1" x14ac:dyDescent="0.25">
      <c r="A145" s="8">
        <f t="shared" si="5"/>
        <v>20</v>
      </c>
      <c r="B145" s="8">
        <f>WEEKDAY(Sheet1!$F145)-1</f>
        <v>4</v>
      </c>
      <c r="C145" s="8">
        <f>IF(ABS(Sheet1!$H145-H144) &lt; TIME(0, 45, 0), 0, IF(Sheet1!$H145-H144 &lt; TIME(0, 45, 0),-1, IF(Sheet1!$H145-H144 &gt; TIME(0, 45, 0), 1))) + C144</f>
        <v>1</v>
      </c>
      <c r="D145" s="8">
        <f t="array" ref="D145">IF(AND(SUM(IF($A$5:$A$369=A145,$C$5:$C$369)) &gt; 0, SUM(IF($A$5:$A$369=A145,$C$5:$C$369)) &lt; 7), C145, 0)</f>
        <v>0</v>
      </c>
      <c r="E145" s="8">
        <f t="array" ref="E145">IF(AND(SUM(IF($A$5:$A$369=A145,$C$5:$C$369)) &gt; 0, SUM(IF($A$5:$A$369=A145,$C$5:$C$369)) &lt; 7), IF(C145 = 1, 0, 1), 0)</f>
        <v>0</v>
      </c>
      <c r="F145" s="14">
        <v>42145</v>
      </c>
      <c r="G145" s="17">
        <v>42145</v>
      </c>
      <c r="H145" s="15">
        <v>0.14375000000000002</v>
      </c>
      <c r="I145" s="15">
        <v>0.19791666666666666</v>
      </c>
      <c r="J145" s="16">
        <f t="array" ref="J145">MIN(TIME(6, 45, 0), FLOOR(MIN(IF($A$5:$A$369 = A145,$K$5:$K$369))-TIME(0,45,0), TIME(0,15,0))+D145/24)</f>
        <v>0.1875</v>
      </c>
      <c r="K145" s="15">
        <v>0.22500000000000001</v>
      </c>
      <c r="L145" s="15">
        <v>4.5833333333333337E-2</v>
      </c>
      <c r="M145" s="15">
        <v>6.25E-2</v>
      </c>
      <c r="N145" s="16">
        <f t="shared" si="4"/>
        <v>0.5625</v>
      </c>
      <c r="O145" s="15">
        <v>0.71944444444444444</v>
      </c>
      <c r="P145" s="15">
        <v>0.25</v>
      </c>
      <c r="Q145" s="16">
        <f t="array" ref="Q145">FLOOR(MAX(MIN(IF($A$5:$A$369 = A145,$O$5:$O$369))+TIME(0,45,0), TIME(15,0,0)), TIME(0,15,0))</f>
        <v>0.73958333333333326</v>
      </c>
      <c r="R145" s="15">
        <v>0.86736111111111114</v>
      </c>
      <c r="S145" s="15">
        <v>0.37152777777777773</v>
      </c>
      <c r="T145" s="16">
        <f>CEILING(Sheet1!$R145+TIME(0,5,0), TIME(0,5,0))</f>
        <v>0.87152777777777768</v>
      </c>
      <c r="U145" s="15">
        <v>0.9472222222222223</v>
      </c>
      <c r="V145" s="15">
        <v>0.94791666666666663</v>
      </c>
      <c r="W145" s="18">
        <f t="array" ref="W145">MAX(CEILING(MAX(IF($A$5:$A$369=A145,$U$5:$U$369)),TIME(0,15,0))-E145/24,TIME(19,45,0))</f>
        <v>0.94791666666666663</v>
      </c>
    </row>
    <row r="146" spans="1:23" s="8" customFormat="1" ht="21" customHeight="1" x14ac:dyDescent="0.25">
      <c r="A146" s="8">
        <f t="shared" si="5"/>
        <v>21</v>
      </c>
      <c r="B146" s="8">
        <f>WEEKDAY(Sheet1!$F146)-1</f>
        <v>5</v>
      </c>
      <c r="C146" s="8">
        <f>IF(ABS(Sheet1!$H146-H145) &lt; TIME(0, 45, 0), 0, IF(Sheet1!$H146-H145 &lt; TIME(0, 45, 0),-1, IF(Sheet1!$H146-H145 &gt; TIME(0, 45, 0), 1))) + C145</f>
        <v>1</v>
      </c>
      <c r="D146" s="8">
        <f t="array" ref="D146">IF(AND(SUM(IF($A$5:$A$369=A146,$C$5:$C$369)) &gt; 0, SUM(IF($A$5:$A$369=A146,$C$5:$C$369)) &lt; 7), C146, 0)</f>
        <v>0</v>
      </c>
      <c r="E146" s="8">
        <f t="array" ref="E146">IF(AND(SUM(IF($A$5:$A$369=A146,$C$5:$C$369)) &gt; 0, SUM(IF($A$5:$A$369=A146,$C$5:$C$369)) &lt; 7), IF(C146 = 1, 0, 1), 0)</f>
        <v>0</v>
      </c>
      <c r="F146" s="14">
        <v>42146</v>
      </c>
      <c r="G146" s="17">
        <v>42146</v>
      </c>
      <c r="H146" s="15">
        <v>0.1423611111111111</v>
      </c>
      <c r="I146" s="15">
        <v>0.1875</v>
      </c>
      <c r="J146" s="16">
        <f t="array" ref="J146">MIN(TIME(6, 45, 0), FLOOR(MIN(IF($A$5:$A$369 = A146,$K$5:$K$369))-TIME(0,45,0), TIME(0,15,0))+D146/24)</f>
        <v>0.1875</v>
      </c>
      <c r="K146" s="15">
        <v>0.22430555555555556</v>
      </c>
      <c r="L146" s="15">
        <v>4.6527777777777779E-2</v>
      </c>
      <c r="M146" s="15">
        <v>6.25E-2</v>
      </c>
      <c r="N146" s="16">
        <f t="shared" si="4"/>
        <v>0.5625</v>
      </c>
      <c r="O146" s="15">
        <v>0.71944444444444444</v>
      </c>
      <c r="P146" s="15">
        <v>0.25</v>
      </c>
      <c r="Q146" s="16">
        <f t="array" ref="Q146">FLOOR(MAX(MIN(IF($A$5:$A$369 = A146,$O$5:$O$369))+TIME(0,45,0), TIME(15,0,0)), TIME(0,15,0))</f>
        <v>0.75</v>
      </c>
      <c r="R146" s="15">
        <v>0.86805555555555547</v>
      </c>
      <c r="S146" s="15">
        <v>0.375</v>
      </c>
      <c r="T146" s="16">
        <f>CEILING(Sheet1!$R146+TIME(0,5,0), TIME(0,5,0))</f>
        <v>0.87152777777777768</v>
      </c>
      <c r="U146" s="15">
        <v>0.9472222222222223</v>
      </c>
      <c r="V146" s="15">
        <v>0.95833333333333337</v>
      </c>
      <c r="W146" s="18">
        <f t="array" ref="W146">MAX(CEILING(MAX(IF($A$5:$A$369=A146,$U$5:$U$369)),TIME(0,15,0))-E146/24,TIME(19,45,0))</f>
        <v>0.94791666666666663</v>
      </c>
    </row>
    <row r="147" spans="1:23" s="8" customFormat="1" ht="21" customHeight="1" x14ac:dyDescent="0.25">
      <c r="A147" s="8">
        <f t="shared" si="5"/>
        <v>21</v>
      </c>
      <c r="B147" s="8">
        <f>WEEKDAY(Sheet1!$F147)-1</f>
        <v>6</v>
      </c>
      <c r="C147" s="8">
        <f>IF(ABS(Sheet1!$H147-H146) &lt; TIME(0, 45, 0), 0, IF(Sheet1!$H147-H146 &lt; TIME(0, 45, 0),-1, IF(Sheet1!$H147-H146 &gt; TIME(0, 45, 0), 1))) + C146</f>
        <v>1</v>
      </c>
      <c r="D147" s="8">
        <f t="array" ref="D147">IF(AND(SUM(IF($A$5:$A$369=A147,$C$5:$C$369)) &gt; 0, SUM(IF($A$5:$A$369=A147,$C$5:$C$369)) &lt; 7), C147, 0)</f>
        <v>0</v>
      </c>
      <c r="E147" s="8">
        <f t="array" ref="E147">IF(AND(SUM(IF($A$5:$A$369=A147,$C$5:$C$369)) &gt; 0, SUM(IF($A$5:$A$369=A147,$C$5:$C$369)) &lt; 7), IF(C147 = 1, 0, 1), 0)</f>
        <v>0</v>
      </c>
      <c r="F147" s="14">
        <v>42147</v>
      </c>
      <c r="G147" s="17">
        <v>42147</v>
      </c>
      <c r="H147" s="15">
        <v>0.14097222222222222</v>
      </c>
      <c r="I147" s="15">
        <v>0.1875</v>
      </c>
      <c r="J147" s="16">
        <f t="array" ref="J147">MIN(TIME(6, 45, 0), FLOOR(MIN(IF($A$5:$A$369 = A147,$K$5:$K$369))-TIME(0,45,0), TIME(0,15,0))+D147/24)</f>
        <v>0.1875</v>
      </c>
      <c r="K147" s="15">
        <v>0.22361111111111109</v>
      </c>
      <c r="L147" s="15">
        <v>4.6527777777777779E-2</v>
      </c>
      <c r="M147" s="15">
        <v>6.25E-2</v>
      </c>
      <c r="N147" s="16">
        <f t="shared" si="4"/>
        <v>0.5625</v>
      </c>
      <c r="O147" s="15">
        <v>0.72013888888888899</v>
      </c>
      <c r="P147" s="15">
        <v>0.25</v>
      </c>
      <c r="Q147" s="16">
        <f t="array" ref="Q147">FLOOR(MAX(MIN(IF($A$5:$A$369 = A147,$O$5:$O$369))+TIME(0,45,0), TIME(15,0,0)), TIME(0,15,0))</f>
        <v>0.75</v>
      </c>
      <c r="R147" s="15">
        <v>0.86875000000000002</v>
      </c>
      <c r="S147" s="15">
        <v>0.375</v>
      </c>
      <c r="T147" s="16">
        <f>CEILING(Sheet1!$R147+TIME(0,5,0), TIME(0,5,0))</f>
        <v>0.875</v>
      </c>
      <c r="U147" s="15">
        <v>0.9472222222222223</v>
      </c>
      <c r="V147" s="15">
        <v>0.95833333333333337</v>
      </c>
      <c r="W147" s="18">
        <f t="array" ref="W147">MAX(CEILING(MAX(IF($A$5:$A$369=A147,$U$5:$U$369)),TIME(0,15,0))-E147/24,TIME(19,45,0))</f>
        <v>0.94791666666666663</v>
      </c>
    </row>
    <row r="148" spans="1:23" s="8" customFormat="1" ht="21" customHeight="1" x14ac:dyDescent="0.25">
      <c r="A148" s="8">
        <f t="shared" si="5"/>
        <v>21</v>
      </c>
      <c r="B148" s="8">
        <f>WEEKDAY(Sheet1!$F148)-1</f>
        <v>0</v>
      </c>
      <c r="C148" s="8">
        <f>IF(ABS(Sheet1!$H148-H147) &lt; TIME(0, 45, 0), 0, IF(Sheet1!$H148-H147 &lt; TIME(0, 45, 0),-1, IF(Sheet1!$H148-H147 &gt; TIME(0, 45, 0), 1))) + C147</f>
        <v>1</v>
      </c>
      <c r="D148" s="8">
        <f t="array" ref="D148">IF(AND(SUM(IF($A$5:$A$369=A148,$C$5:$C$369)) &gt; 0, SUM(IF($A$5:$A$369=A148,$C$5:$C$369)) &lt; 7), C148, 0)</f>
        <v>0</v>
      </c>
      <c r="E148" s="8">
        <f t="array" ref="E148">IF(AND(SUM(IF($A$5:$A$369=A148,$C$5:$C$369)) &gt; 0, SUM(IF($A$5:$A$369=A148,$C$5:$C$369)) &lt; 7), IF(C148 = 1, 0, 1), 0)</f>
        <v>0</v>
      </c>
      <c r="F148" s="14">
        <v>42148</v>
      </c>
      <c r="G148" s="17">
        <v>42148</v>
      </c>
      <c r="H148" s="15">
        <v>0.13958333333333334</v>
      </c>
      <c r="I148" s="15">
        <v>0.1875</v>
      </c>
      <c r="J148" s="16">
        <f t="array" ref="J148">MIN(TIME(6, 45, 0), FLOOR(MIN(IF($A$5:$A$369 = A148,$K$5:$K$369))-TIME(0,45,0), TIME(0,15,0))+D148/24)</f>
        <v>0.1875</v>
      </c>
      <c r="K148" s="15">
        <v>0.22291666666666665</v>
      </c>
      <c r="L148" s="15">
        <v>4.6527777777777779E-2</v>
      </c>
      <c r="M148" s="15">
        <v>6.25E-2</v>
      </c>
      <c r="N148" s="16">
        <f t="shared" si="4"/>
        <v>0.5625</v>
      </c>
      <c r="O148" s="15">
        <v>0.72013888888888899</v>
      </c>
      <c r="P148" s="15">
        <v>0.25</v>
      </c>
      <c r="Q148" s="16">
        <f t="array" ref="Q148">FLOOR(MAX(MIN(IF($A$5:$A$369 = A148,$O$5:$O$369))+TIME(0,45,0), TIME(15,0,0)), TIME(0,15,0))</f>
        <v>0.75</v>
      </c>
      <c r="R148" s="15">
        <v>0.86944444444444446</v>
      </c>
      <c r="S148" s="15">
        <v>0.375</v>
      </c>
      <c r="T148" s="16">
        <f>CEILING(Sheet1!$R148+TIME(0,5,0), TIME(0,5,0))</f>
        <v>0.875</v>
      </c>
      <c r="U148" s="15">
        <v>0.9472222222222223</v>
      </c>
      <c r="V148" s="15">
        <v>0.95833333333333337</v>
      </c>
      <c r="W148" s="18">
        <f t="array" ref="W148">MAX(CEILING(MAX(IF($A$5:$A$369=A148,$U$5:$U$369)),TIME(0,15,0))-E148/24,TIME(19,45,0))</f>
        <v>0.94791666666666663</v>
      </c>
    </row>
    <row r="149" spans="1:23" s="8" customFormat="1" ht="21" customHeight="1" x14ac:dyDescent="0.25">
      <c r="A149" s="8">
        <f t="shared" si="5"/>
        <v>21</v>
      </c>
      <c r="B149" s="8">
        <f>WEEKDAY(Sheet1!$F149)-1</f>
        <v>1</v>
      </c>
      <c r="C149" s="8">
        <f>IF(ABS(Sheet1!$H149-H148) &lt; TIME(0, 45, 0), 0, IF(Sheet1!$H149-H148 &lt; TIME(0, 45, 0),-1, IF(Sheet1!$H149-H148 &gt; TIME(0, 45, 0), 1))) + C148</f>
        <v>1</v>
      </c>
      <c r="D149" s="8">
        <f t="array" ref="D149">IF(AND(SUM(IF($A$5:$A$369=A149,$C$5:$C$369)) &gt; 0, SUM(IF($A$5:$A$369=A149,$C$5:$C$369)) &lt; 7), C149, 0)</f>
        <v>0</v>
      </c>
      <c r="E149" s="8">
        <f t="array" ref="E149">IF(AND(SUM(IF($A$5:$A$369=A149,$C$5:$C$369)) &gt; 0, SUM(IF($A$5:$A$369=A149,$C$5:$C$369)) &lt; 7), IF(C149 = 1, 0, 1), 0)</f>
        <v>0</v>
      </c>
      <c r="F149" s="14">
        <v>42149</v>
      </c>
      <c r="G149" s="17">
        <v>42149</v>
      </c>
      <c r="H149" s="15">
        <v>0.1388888888888889</v>
      </c>
      <c r="I149" s="15">
        <v>0.1875</v>
      </c>
      <c r="J149" s="16">
        <f t="array" ref="J149">MIN(TIME(6, 45, 0), FLOOR(MIN(IF($A$5:$A$369 = A149,$K$5:$K$369))-TIME(0,45,0), TIME(0,15,0))+D149/24)</f>
        <v>0.1875</v>
      </c>
      <c r="K149" s="15">
        <v>0.22222222222222221</v>
      </c>
      <c r="L149" s="15">
        <v>4.6527777777777779E-2</v>
      </c>
      <c r="M149" s="15">
        <v>6.25E-2</v>
      </c>
      <c r="N149" s="16">
        <f t="shared" si="4"/>
        <v>0.5625</v>
      </c>
      <c r="O149" s="15">
        <v>0.72083333333333333</v>
      </c>
      <c r="P149" s="15">
        <v>0.25</v>
      </c>
      <c r="Q149" s="16">
        <f t="array" ref="Q149">FLOOR(MAX(MIN(IF($A$5:$A$369 = A149,$O$5:$O$369))+TIME(0,45,0), TIME(15,0,0)), TIME(0,15,0))</f>
        <v>0.75</v>
      </c>
      <c r="R149" s="15">
        <v>0.87013888888888891</v>
      </c>
      <c r="S149" s="15">
        <v>0.375</v>
      </c>
      <c r="T149" s="16">
        <f>CEILING(Sheet1!$R149+TIME(0,5,0), TIME(0,5,0))</f>
        <v>0.875</v>
      </c>
      <c r="U149" s="15">
        <v>0.9472222222222223</v>
      </c>
      <c r="V149" s="15">
        <v>0.95833333333333337</v>
      </c>
      <c r="W149" s="18">
        <f t="array" ref="W149">MAX(CEILING(MAX(IF($A$5:$A$369=A149,$U$5:$U$369)),TIME(0,15,0))-E149/24,TIME(19,45,0))</f>
        <v>0.94791666666666663</v>
      </c>
    </row>
    <row r="150" spans="1:23" s="8" customFormat="1" ht="21" customHeight="1" x14ac:dyDescent="0.25">
      <c r="A150" s="8">
        <f t="shared" si="5"/>
        <v>21</v>
      </c>
      <c r="B150" s="8">
        <f>WEEKDAY(Sheet1!$F150)-1</f>
        <v>2</v>
      </c>
      <c r="C150" s="8">
        <f>IF(ABS(Sheet1!$H150-H149) &lt; TIME(0, 45, 0), 0, IF(Sheet1!$H150-H149 &lt; TIME(0, 45, 0),-1, IF(Sheet1!$H150-H149 &gt; TIME(0, 45, 0), 1))) + C149</f>
        <v>1</v>
      </c>
      <c r="D150" s="8">
        <f t="array" ref="D150">IF(AND(SUM(IF($A$5:$A$369=A150,$C$5:$C$369)) &gt; 0, SUM(IF($A$5:$A$369=A150,$C$5:$C$369)) &lt; 7), C150, 0)</f>
        <v>0</v>
      </c>
      <c r="E150" s="8">
        <f t="array" ref="E150">IF(AND(SUM(IF($A$5:$A$369=A150,$C$5:$C$369)) &gt; 0, SUM(IF($A$5:$A$369=A150,$C$5:$C$369)) &lt; 7), IF(C150 = 1, 0, 1), 0)</f>
        <v>0</v>
      </c>
      <c r="F150" s="14">
        <v>42150</v>
      </c>
      <c r="G150" s="17">
        <v>42150</v>
      </c>
      <c r="H150" s="15">
        <v>0.13749999999999998</v>
      </c>
      <c r="I150" s="15">
        <v>0.1875</v>
      </c>
      <c r="J150" s="16">
        <f t="array" ref="J150">MIN(TIME(6, 45, 0), FLOOR(MIN(IF($A$5:$A$369 = A150,$K$5:$K$369))-TIME(0,45,0), TIME(0,15,0))+D150/24)</f>
        <v>0.1875</v>
      </c>
      <c r="K150" s="15">
        <v>0.22152777777777777</v>
      </c>
      <c r="L150" s="15">
        <v>4.6527777777777779E-2</v>
      </c>
      <c r="M150" s="15">
        <v>6.25E-2</v>
      </c>
      <c r="N150" s="16">
        <f t="shared" si="4"/>
        <v>0.5625</v>
      </c>
      <c r="O150" s="15">
        <v>0.72083333333333333</v>
      </c>
      <c r="P150" s="15">
        <v>0.25</v>
      </c>
      <c r="Q150" s="16">
        <f t="array" ref="Q150">FLOOR(MAX(MIN(IF($A$5:$A$369 = A150,$O$5:$O$369))+TIME(0,45,0), TIME(15,0,0)), TIME(0,15,0))</f>
        <v>0.75</v>
      </c>
      <c r="R150" s="15">
        <v>0.87083333333333324</v>
      </c>
      <c r="S150" s="15">
        <v>0.375</v>
      </c>
      <c r="T150" s="16">
        <f>CEILING(Sheet1!$R150+TIME(0,5,0), TIME(0,5,0))</f>
        <v>0.875</v>
      </c>
      <c r="U150" s="15">
        <v>0.9472222222222223</v>
      </c>
      <c r="V150" s="15">
        <v>0.95833333333333337</v>
      </c>
      <c r="W150" s="18">
        <f t="array" ref="W150">MAX(CEILING(MAX(IF($A$5:$A$369=A150,$U$5:$U$369)),TIME(0,15,0))-E150/24,TIME(19,45,0))</f>
        <v>0.94791666666666663</v>
      </c>
    </row>
    <row r="151" spans="1:23" s="8" customFormat="1" ht="21" customHeight="1" x14ac:dyDescent="0.25">
      <c r="A151" s="8">
        <f t="shared" si="5"/>
        <v>21</v>
      </c>
      <c r="B151" s="8">
        <f>WEEKDAY(Sheet1!$F151)-1</f>
        <v>3</v>
      </c>
      <c r="C151" s="8">
        <f>IF(ABS(Sheet1!$H151-H150) &lt; TIME(0, 45, 0), 0, IF(Sheet1!$H151-H150 &lt; TIME(0, 45, 0),-1, IF(Sheet1!$H151-H150 &gt; TIME(0, 45, 0), 1))) + C150</f>
        <v>1</v>
      </c>
      <c r="D151" s="8">
        <f t="array" ref="D151">IF(AND(SUM(IF($A$5:$A$369=A151,$C$5:$C$369)) &gt; 0, SUM(IF($A$5:$A$369=A151,$C$5:$C$369)) &lt; 7), C151, 0)</f>
        <v>0</v>
      </c>
      <c r="E151" s="8">
        <f t="array" ref="E151">IF(AND(SUM(IF($A$5:$A$369=A151,$C$5:$C$369)) &gt; 0, SUM(IF($A$5:$A$369=A151,$C$5:$C$369)) &lt; 7), IF(C151 = 1, 0, 1), 0)</f>
        <v>0</v>
      </c>
      <c r="F151" s="14">
        <v>42151</v>
      </c>
      <c r="G151" s="17">
        <v>42151</v>
      </c>
      <c r="H151" s="15">
        <v>0.1361111111111111</v>
      </c>
      <c r="I151" s="15">
        <v>0.1875</v>
      </c>
      <c r="J151" s="16">
        <f t="array" ref="J151">MIN(TIME(6, 45, 0), FLOOR(MIN(IF($A$5:$A$369 = A151,$K$5:$K$369))-TIME(0,45,0), TIME(0,15,0))+D151/24)</f>
        <v>0.1875</v>
      </c>
      <c r="K151" s="15">
        <v>0.22083333333333333</v>
      </c>
      <c r="L151" s="15">
        <v>4.6527777777777779E-2</v>
      </c>
      <c r="M151" s="15">
        <v>6.25E-2</v>
      </c>
      <c r="N151" s="16">
        <f t="shared" si="4"/>
        <v>0.5625</v>
      </c>
      <c r="O151" s="15">
        <v>0.72083333333333333</v>
      </c>
      <c r="P151" s="15">
        <v>0.25</v>
      </c>
      <c r="Q151" s="16">
        <f t="array" ref="Q151">FLOOR(MAX(MIN(IF($A$5:$A$369 = A151,$O$5:$O$369))+TIME(0,45,0), TIME(15,0,0)), TIME(0,15,0))</f>
        <v>0.75</v>
      </c>
      <c r="R151" s="15">
        <v>0.87152777777777779</v>
      </c>
      <c r="S151" s="15">
        <v>0.375</v>
      </c>
      <c r="T151" s="16">
        <f>CEILING(Sheet1!$R151+TIME(0,5,0), TIME(0,5,0))</f>
        <v>0.875</v>
      </c>
      <c r="U151" s="15">
        <v>0.9472222222222223</v>
      </c>
      <c r="V151" s="15">
        <v>0.95833333333333337</v>
      </c>
      <c r="W151" s="18">
        <f t="array" ref="W151">MAX(CEILING(MAX(IF($A$5:$A$369=A151,$U$5:$U$369)),TIME(0,15,0))-E151/24,TIME(19,45,0))</f>
        <v>0.94791666666666663</v>
      </c>
    </row>
    <row r="152" spans="1:23" s="8" customFormat="1" ht="21" customHeight="1" x14ac:dyDescent="0.25">
      <c r="A152" s="8">
        <f t="shared" si="5"/>
        <v>21</v>
      </c>
      <c r="B152" s="8">
        <f>WEEKDAY(Sheet1!$F152)-1</f>
        <v>4</v>
      </c>
      <c r="C152" s="8">
        <f>IF(ABS(Sheet1!$H152-H151) &lt; TIME(0, 45, 0), 0, IF(Sheet1!$H152-H151 &lt; TIME(0, 45, 0),-1, IF(Sheet1!$H152-H151 &gt; TIME(0, 45, 0), 1))) + C151</f>
        <v>1</v>
      </c>
      <c r="D152" s="8">
        <f t="array" ref="D152">IF(AND(SUM(IF($A$5:$A$369=A152,$C$5:$C$369)) &gt; 0, SUM(IF($A$5:$A$369=A152,$C$5:$C$369)) &lt; 7), C152, 0)</f>
        <v>0</v>
      </c>
      <c r="E152" s="8">
        <f t="array" ref="E152">IF(AND(SUM(IF($A$5:$A$369=A152,$C$5:$C$369)) &gt; 0, SUM(IF($A$5:$A$369=A152,$C$5:$C$369)) &lt; 7), IF(C152 = 1, 0, 1), 0)</f>
        <v>0</v>
      </c>
      <c r="F152" s="14">
        <v>42152</v>
      </c>
      <c r="G152" s="17">
        <v>42152</v>
      </c>
      <c r="H152" s="15">
        <v>0.13541666666666666</v>
      </c>
      <c r="I152" s="15">
        <v>0.1875</v>
      </c>
      <c r="J152" s="16">
        <f t="array" ref="J152">MIN(TIME(6, 45, 0), FLOOR(MIN(IF($A$5:$A$369 = A152,$K$5:$K$369))-TIME(0,45,0), TIME(0,15,0))+D152/24)</f>
        <v>0.1875</v>
      </c>
      <c r="K152" s="15">
        <v>0.22083333333333333</v>
      </c>
      <c r="L152" s="15">
        <v>4.6527777777777779E-2</v>
      </c>
      <c r="M152" s="15">
        <v>6.25E-2</v>
      </c>
      <c r="N152" s="16">
        <f t="shared" si="4"/>
        <v>0.5625</v>
      </c>
      <c r="O152" s="15">
        <v>0.72152777777777777</v>
      </c>
      <c r="P152" s="15">
        <v>0.25</v>
      </c>
      <c r="Q152" s="16">
        <f t="array" ref="Q152">FLOOR(MAX(MIN(IF($A$5:$A$369 = A152,$O$5:$O$369))+TIME(0,45,0), TIME(15,0,0)), TIME(0,15,0))</f>
        <v>0.75</v>
      </c>
      <c r="R152" s="15">
        <v>0.87222222222222223</v>
      </c>
      <c r="S152" s="15">
        <v>0.375</v>
      </c>
      <c r="T152" s="16">
        <f>CEILING(Sheet1!$R152+TIME(0,5,0), TIME(0,5,0))</f>
        <v>0.87847222222222221</v>
      </c>
      <c r="U152" s="15">
        <v>0.9472222222222223</v>
      </c>
      <c r="V152" s="15">
        <v>0.95833333333333337</v>
      </c>
      <c r="W152" s="18">
        <f t="array" ref="W152">MAX(CEILING(MAX(IF($A$5:$A$369=A152,$U$5:$U$369)),TIME(0,15,0))-E152/24,TIME(19,45,0))</f>
        <v>0.94791666666666663</v>
      </c>
    </row>
    <row r="153" spans="1:23" s="8" customFormat="1" ht="21" customHeight="1" x14ac:dyDescent="0.25">
      <c r="A153" s="8">
        <f t="shared" si="5"/>
        <v>22</v>
      </c>
      <c r="B153" s="8">
        <f>WEEKDAY(Sheet1!$F153)-1</f>
        <v>5</v>
      </c>
      <c r="C153" s="8">
        <f>IF(ABS(Sheet1!$H153-H152) &lt; TIME(0, 45, 0), 0, IF(Sheet1!$H153-H152 &lt; TIME(0, 45, 0),-1, IF(Sheet1!$H153-H152 &gt; TIME(0, 45, 0), 1))) + C152</f>
        <v>1</v>
      </c>
      <c r="D153" s="8">
        <f t="array" ref="D153">IF(AND(SUM(IF($A$5:$A$369=A153,$C$5:$C$369)) &gt; 0, SUM(IF($A$5:$A$369=A153,$C$5:$C$369)) &lt; 7), C153, 0)</f>
        <v>0</v>
      </c>
      <c r="E153" s="8">
        <f t="array" ref="E153">IF(AND(SUM(IF($A$5:$A$369=A153,$C$5:$C$369)) &gt; 0, SUM(IF($A$5:$A$369=A153,$C$5:$C$369)) &lt; 7), IF(C153 = 1, 0, 1), 0)</f>
        <v>0</v>
      </c>
      <c r="F153" s="14">
        <v>42153</v>
      </c>
      <c r="G153" s="17">
        <v>42153</v>
      </c>
      <c r="H153" s="15">
        <v>0.13402777777777777</v>
      </c>
      <c r="I153" s="15">
        <v>0.1875</v>
      </c>
      <c r="J153" s="16">
        <f t="array" ref="J153">MIN(TIME(6, 45, 0), FLOOR(MIN(IF($A$5:$A$369 = A153,$K$5:$K$369))-TIME(0,45,0), TIME(0,15,0))+D153/24)</f>
        <v>0.17708333333333331</v>
      </c>
      <c r="K153" s="15">
        <v>0.22013888888888888</v>
      </c>
      <c r="L153" s="15">
        <v>4.6527777777777779E-2</v>
      </c>
      <c r="M153" s="15">
        <v>6.25E-2</v>
      </c>
      <c r="N153" s="16">
        <f t="shared" si="4"/>
        <v>0.5625</v>
      </c>
      <c r="O153" s="15">
        <v>0.72152777777777777</v>
      </c>
      <c r="P153" s="15">
        <v>0.25</v>
      </c>
      <c r="Q153" s="16">
        <f t="array" ref="Q153">FLOOR(MAX(MIN(IF($A$5:$A$369 = A153,$O$5:$O$369))+TIME(0,45,0), TIME(15,0,0)), TIME(0,15,0))</f>
        <v>0.75</v>
      </c>
      <c r="R153" s="15">
        <v>0.87291666666666667</v>
      </c>
      <c r="S153" s="15">
        <v>0.37847222222222227</v>
      </c>
      <c r="T153" s="16">
        <f>CEILING(Sheet1!$R153+TIME(0,5,0), TIME(0,5,0))</f>
        <v>0.87847222222222221</v>
      </c>
      <c r="U153" s="15">
        <v>0.9472222222222223</v>
      </c>
      <c r="V153" s="15">
        <v>0.95833333333333337</v>
      </c>
      <c r="W153" s="18">
        <f t="array" ref="W153">MAX(CEILING(MAX(IF($A$5:$A$369=A153,$U$5:$U$369)),TIME(0,15,0))-E153/24,TIME(19,45,0))</f>
        <v>0.95833333333333326</v>
      </c>
    </row>
    <row r="154" spans="1:23" s="8" customFormat="1" ht="21" customHeight="1" x14ac:dyDescent="0.25">
      <c r="A154" s="8">
        <f t="shared" si="5"/>
        <v>22</v>
      </c>
      <c r="B154" s="8">
        <f>WEEKDAY(Sheet1!$F154)-1</f>
        <v>6</v>
      </c>
      <c r="C154" s="8">
        <f>IF(ABS(Sheet1!$H154-H153) &lt; TIME(0, 45, 0), 0, IF(Sheet1!$H154-H153 &lt; TIME(0, 45, 0),-1, IF(Sheet1!$H154-H153 &gt; TIME(0, 45, 0), 1))) + C153</f>
        <v>1</v>
      </c>
      <c r="D154" s="8">
        <f t="array" ref="D154">IF(AND(SUM(IF($A$5:$A$369=A154,$C$5:$C$369)) &gt; 0, SUM(IF($A$5:$A$369=A154,$C$5:$C$369)) &lt; 7), C154, 0)</f>
        <v>0</v>
      </c>
      <c r="E154" s="8">
        <f t="array" ref="E154">IF(AND(SUM(IF($A$5:$A$369=A154,$C$5:$C$369)) &gt; 0, SUM(IF($A$5:$A$369=A154,$C$5:$C$369)) &lt; 7), IF(C154 = 1, 0, 1), 0)</f>
        <v>0</v>
      </c>
      <c r="F154" s="14">
        <v>42154</v>
      </c>
      <c r="G154" s="17">
        <v>42154</v>
      </c>
      <c r="H154" s="15">
        <v>0.13333333333333333</v>
      </c>
      <c r="I154" s="15">
        <v>0.1875</v>
      </c>
      <c r="J154" s="16">
        <f t="array" ref="J154">MIN(TIME(6, 45, 0), FLOOR(MIN(IF($A$5:$A$369 = A154,$K$5:$K$369))-TIME(0,45,0), TIME(0,15,0))+D154/24)</f>
        <v>0.17708333333333331</v>
      </c>
      <c r="K154" s="15">
        <v>0.21944444444444444</v>
      </c>
      <c r="L154" s="15">
        <v>4.6527777777777779E-2</v>
      </c>
      <c r="M154" s="15">
        <v>6.25E-2</v>
      </c>
      <c r="N154" s="16">
        <f t="shared" si="4"/>
        <v>0.5625</v>
      </c>
      <c r="O154" s="15">
        <v>0.72222222222222221</v>
      </c>
      <c r="P154" s="15">
        <v>0.25</v>
      </c>
      <c r="Q154" s="16">
        <f t="array" ref="Q154">FLOOR(MAX(MIN(IF($A$5:$A$369 = A154,$O$5:$O$369))+TIME(0,45,0), TIME(15,0,0)), TIME(0,15,0))</f>
        <v>0.75</v>
      </c>
      <c r="R154" s="15">
        <v>0.87361111111111101</v>
      </c>
      <c r="S154" s="15">
        <v>0.37847222222222227</v>
      </c>
      <c r="T154" s="16">
        <f>CEILING(Sheet1!$R154+TIME(0,5,0), TIME(0,5,0))</f>
        <v>0.87847222222222221</v>
      </c>
      <c r="U154" s="15">
        <v>0.9472222222222223</v>
      </c>
      <c r="V154" s="15">
        <v>0.95833333333333337</v>
      </c>
      <c r="W154" s="18">
        <f t="array" ref="W154">MAX(CEILING(MAX(IF($A$5:$A$369=A154,$U$5:$U$369)),TIME(0,15,0))-E154/24,TIME(19,45,0))</f>
        <v>0.95833333333333326</v>
      </c>
    </row>
    <row r="155" spans="1:23" s="8" customFormat="1" ht="21" customHeight="1" x14ac:dyDescent="0.25">
      <c r="A155" s="8">
        <f t="shared" si="5"/>
        <v>22</v>
      </c>
      <c r="B155" s="8">
        <f>WEEKDAY(Sheet1!$F155)-1</f>
        <v>0</v>
      </c>
      <c r="C155" s="8">
        <f>IF(ABS(Sheet1!$H155-H154) &lt; TIME(0, 45, 0), 0, IF(Sheet1!$H155-H154 &lt; TIME(0, 45, 0),-1, IF(Sheet1!$H155-H154 &gt; TIME(0, 45, 0), 1))) + C154</f>
        <v>1</v>
      </c>
      <c r="D155" s="8">
        <f t="array" ref="D155">IF(AND(SUM(IF($A$5:$A$369=A155,$C$5:$C$369)) &gt; 0, SUM(IF($A$5:$A$369=A155,$C$5:$C$369)) &lt; 7), C155, 0)</f>
        <v>0</v>
      </c>
      <c r="E155" s="8">
        <f t="array" ref="E155">IF(AND(SUM(IF($A$5:$A$369=A155,$C$5:$C$369)) &gt; 0, SUM(IF($A$5:$A$369=A155,$C$5:$C$369)) &lt; 7), IF(C155 = 1, 0, 1), 0)</f>
        <v>0</v>
      </c>
      <c r="F155" s="14">
        <v>42155</v>
      </c>
      <c r="G155" s="17">
        <v>42155</v>
      </c>
      <c r="H155" s="15">
        <v>0.13263888888888889</v>
      </c>
      <c r="I155" s="15">
        <v>0.1875</v>
      </c>
      <c r="J155" s="16">
        <f t="array" ref="J155">MIN(TIME(6, 45, 0), FLOOR(MIN(IF($A$5:$A$369 = A155,$K$5:$K$369))-TIME(0,45,0), TIME(0,15,0))+D155/24)</f>
        <v>0.17708333333333331</v>
      </c>
      <c r="K155" s="15">
        <v>0.21875</v>
      </c>
      <c r="L155" s="15">
        <v>4.7222222222222221E-2</v>
      </c>
      <c r="M155" s="15">
        <v>6.25E-2</v>
      </c>
      <c r="N155" s="16">
        <f t="shared" si="4"/>
        <v>0.5625</v>
      </c>
      <c r="O155" s="15">
        <v>0.72222222222222221</v>
      </c>
      <c r="P155" s="15">
        <v>0.25</v>
      </c>
      <c r="Q155" s="16">
        <f t="array" ref="Q155">FLOOR(MAX(MIN(IF($A$5:$A$369 = A155,$O$5:$O$369))+TIME(0,45,0), TIME(15,0,0)), TIME(0,15,0))</f>
        <v>0.75</v>
      </c>
      <c r="R155" s="15">
        <v>0.87430555555555556</v>
      </c>
      <c r="S155" s="15">
        <v>0.37847222222222227</v>
      </c>
      <c r="T155" s="16">
        <f>CEILING(Sheet1!$R155+TIME(0,5,0), TIME(0,5,0))</f>
        <v>0.87847222222222221</v>
      </c>
      <c r="U155" s="15">
        <v>0.9472222222222223</v>
      </c>
      <c r="V155" s="15">
        <v>0.95833333333333337</v>
      </c>
      <c r="W155" s="18">
        <f t="array" ref="W155">MAX(CEILING(MAX(IF($A$5:$A$369=A155,$U$5:$U$369)),TIME(0,15,0))-E155/24,TIME(19,45,0))</f>
        <v>0.95833333333333326</v>
      </c>
    </row>
    <row r="156" spans="1:23" s="8" customFormat="1" ht="21" customHeight="1" x14ac:dyDescent="0.25">
      <c r="A156" s="8">
        <f t="shared" si="5"/>
        <v>22</v>
      </c>
      <c r="B156" s="8">
        <f>WEEKDAY(Sheet1!$F156)-1</f>
        <v>1</v>
      </c>
      <c r="C156" s="8">
        <f>IF(ABS(Sheet1!$H156-H155) &lt; TIME(0, 45, 0), 0, IF(Sheet1!$H156-H155 &lt; TIME(0, 45, 0),-1, IF(Sheet1!$H156-H155 &gt; TIME(0, 45, 0), 1))) + C155</f>
        <v>1</v>
      </c>
      <c r="D156" s="8">
        <f t="array" ref="D156">IF(AND(SUM(IF($A$5:$A$369=A156,$C$5:$C$369)) &gt; 0, SUM(IF($A$5:$A$369=A156,$C$5:$C$369)) &lt; 7), C156, 0)</f>
        <v>0</v>
      </c>
      <c r="E156" s="8">
        <f t="array" ref="E156">IF(AND(SUM(IF($A$5:$A$369=A156,$C$5:$C$369)) &gt; 0, SUM(IF($A$5:$A$369=A156,$C$5:$C$369)) &lt; 7), IF(C156 = 1, 0, 1), 0)</f>
        <v>0</v>
      </c>
      <c r="F156" s="14">
        <v>42156</v>
      </c>
      <c r="G156" s="17">
        <v>42156</v>
      </c>
      <c r="H156" s="15">
        <v>0.13125000000000001</v>
      </c>
      <c r="I156" s="15">
        <v>0.1875</v>
      </c>
      <c r="J156" s="16">
        <f t="array" ref="J156">MIN(TIME(6, 45, 0), FLOOR(MIN(IF($A$5:$A$369 = A156,$K$5:$K$369))-TIME(0,45,0), TIME(0,15,0))+D156/24)</f>
        <v>0.17708333333333331</v>
      </c>
      <c r="K156" s="15">
        <v>0.21875</v>
      </c>
      <c r="L156" s="15">
        <v>4.7222222222222221E-2</v>
      </c>
      <c r="M156" s="15">
        <v>6.25E-2</v>
      </c>
      <c r="N156" s="16">
        <f t="shared" si="4"/>
        <v>0.5625</v>
      </c>
      <c r="O156" s="15">
        <v>0.72222222222222221</v>
      </c>
      <c r="P156" s="15">
        <v>0.25</v>
      </c>
      <c r="Q156" s="16">
        <f t="array" ref="Q156">FLOOR(MAX(MIN(IF($A$5:$A$369 = A156,$O$5:$O$369))+TIME(0,45,0), TIME(15,0,0)), TIME(0,15,0))</f>
        <v>0.75</v>
      </c>
      <c r="R156" s="15">
        <v>0.875</v>
      </c>
      <c r="S156" s="15">
        <v>0.37847222222222227</v>
      </c>
      <c r="T156" s="16">
        <f>CEILING(Sheet1!$R156+TIME(0,5,0), TIME(0,5,0))</f>
        <v>0.87847222222222221</v>
      </c>
      <c r="U156" s="15">
        <v>0.9506944444444444</v>
      </c>
      <c r="V156" s="15">
        <v>0.95833333333333337</v>
      </c>
      <c r="W156" s="18">
        <f t="array" ref="W156">MAX(CEILING(MAX(IF($A$5:$A$369=A156,$U$5:$U$369)),TIME(0,15,0))-E156/24,TIME(19,45,0))</f>
        <v>0.95833333333333326</v>
      </c>
    </row>
    <row r="157" spans="1:23" s="8" customFormat="1" ht="21" customHeight="1" x14ac:dyDescent="0.25">
      <c r="A157" s="8">
        <f t="shared" si="5"/>
        <v>22</v>
      </c>
      <c r="B157" s="8">
        <f>WEEKDAY(Sheet1!$F157)-1</f>
        <v>2</v>
      </c>
      <c r="C157" s="8">
        <f>IF(ABS(Sheet1!$H157-H156) &lt; TIME(0, 45, 0), 0, IF(Sheet1!$H157-H156 &lt; TIME(0, 45, 0),-1, IF(Sheet1!$H157-H156 &gt; TIME(0, 45, 0), 1))) + C156</f>
        <v>1</v>
      </c>
      <c r="D157" s="8">
        <f t="array" ref="D157">IF(AND(SUM(IF($A$5:$A$369=A157,$C$5:$C$369)) &gt; 0, SUM(IF($A$5:$A$369=A157,$C$5:$C$369)) &lt; 7), C157, 0)</f>
        <v>0</v>
      </c>
      <c r="E157" s="8">
        <f t="array" ref="E157">IF(AND(SUM(IF($A$5:$A$369=A157,$C$5:$C$369)) &gt; 0, SUM(IF($A$5:$A$369=A157,$C$5:$C$369)) &lt; 7), IF(C157 = 1, 0, 1), 0)</f>
        <v>0</v>
      </c>
      <c r="F157" s="14">
        <v>42157</v>
      </c>
      <c r="G157" s="17">
        <v>42157</v>
      </c>
      <c r="H157" s="15">
        <v>0.13055555555555556</v>
      </c>
      <c r="I157" s="15">
        <v>0.1875</v>
      </c>
      <c r="J157" s="16">
        <f t="array" ref="J157">MIN(TIME(6, 45, 0), FLOOR(MIN(IF($A$5:$A$369 = A157,$K$5:$K$369))-TIME(0,45,0), TIME(0,15,0))+D157/24)</f>
        <v>0.17708333333333331</v>
      </c>
      <c r="K157" s="15">
        <v>0.21805555555555556</v>
      </c>
      <c r="L157" s="15">
        <v>4.7222222222222221E-2</v>
      </c>
      <c r="M157" s="15">
        <v>6.25E-2</v>
      </c>
      <c r="N157" s="16">
        <f t="shared" si="4"/>
        <v>0.5625</v>
      </c>
      <c r="O157" s="15">
        <v>0.72291666666666676</v>
      </c>
      <c r="P157" s="15">
        <v>0.25</v>
      </c>
      <c r="Q157" s="16">
        <f t="array" ref="Q157">FLOOR(MAX(MIN(IF($A$5:$A$369 = A157,$O$5:$O$369))+TIME(0,45,0), TIME(15,0,0)), TIME(0,15,0))</f>
        <v>0.75</v>
      </c>
      <c r="R157" s="15">
        <v>0.87569444444444444</v>
      </c>
      <c r="S157" s="15">
        <v>0.37847222222222227</v>
      </c>
      <c r="T157" s="16">
        <f>CEILING(Sheet1!$R157+TIME(0,5,0), TIME(0,5,0))</f>
        <v>0.88194444444444442</v>
      </c>
      <c r="U157" s="15">
        <v>0.95138888888888884</v>
      </c>
      <c r="V157" s="15">
        <v>0.95833333333333337</v>
      </c>
      <c r="W157" s="18">
        <f t="array" ref="W157">MAX(CEILING(MAX(IF($A$5:$A$369=A157,$U$5:$U$369)),TIME(0,15,0))-E157/24,TIME(19,45,0))</f>
        <v>0.95833333333333326</v>
      </c>
    </row>
    <row r="158" spans="1:23" s="8" customFormat="1" ht="21" customHeight="1" x14ac:dyDescent="0.25">
      <c r="A158" s="8">
        <f t="shared" si="5"/>
        <v>22</v>
      </c>
      <c r="B158" s="8">
        <f>WEEKDAY(Sheet1!$F158)-1</f>
        <v>3</v>
      </c>
      <c r="C158" s="8">
        <f>IF(ABS(Sheet1!$H158-H157) &lt; TIME(0, 45, 0), 0, IF(Sheet1!$H158-H157 &lt; TIME(0, 45, 0),-1, IF(Sheet1!$H158-H157 &gt; TIME(0, 45, 0), 1))) + C157</f>
        <v>1</v>
      </c>
      <c r="D158" s="8">
        <f t="array" ref="D158">IF(AND(SUM(IF($A$5:$A$369=A158,$C$5:$C$369)) &gt; 0, SUM(IF($A$5:$A$369=A158,$C$5:$C$369)) &lt; 7), C158, 0)</f>
        <v>0</v>
      </c>
      <c r="E158" s="8">
        <f t="array" ref="E158">IF(AND(SUM(IF($A$5:$A$369=A158,$C$5:$C$369)) &gt; 0, SUM(IF($A$5:$A$369=A158,$C$5:$C$369)) &lt; 7), IF(C158 = 1, 0, 1), 0)</f>
        <v>0</v>
      </c>
      <c r="F158" s="14">
        <v>42158</v>
      </c>
      <c r="G158" s="17">
        <v>42158</v>
      </c>
      <c r="H158" s="15">
        <v>0.12986111111111112</v>
      </c>
      <c r="I158" s="15">
        <v>0.1875</v>
      </c>
      <c r="J158" s="16">
        <f t="array" ref="J158">MIN(TIME(6, 45, 0), FLOOR(MIN(IF($A$5:$A$369 = A158,$K$5:$K$369))-TIME(0,45,0), TIME(0,15,0))+D158/24)</f>
        <v>0.17708333333333331</v>
      </c>
      <c r="K158" s="15">
        <v>0.21805555555555556</v>
      </c>
      <c r="L158" s="15">
        <v>4.7222222222222221E-2</v>
      </c>
      <c r="M158" s="15">
        <v>6.25E-2</v>
      </c>
      <c r="N158" s="16">
        <f t="shared" si="4"/>
        <v>0.5625</v>
      </c>
      <c r="O158" s="15">
        <v>0.72291666666666676</v>
      </c>
      <c r="P158" s="15">
        <v>0.25</v>
      </c>
      <c r="Q158" s="16">
        <f t="array" ref="Q158">FLOOR(MAX(MIN(IF($A$5:$A$369 = A158,$O$5:$O$369))+TIME(0,45,0), TIME(15,0,0)), TIME(0,15,0))</f>
        <v>0.75</v>
      </c>
      <c r="R158" s="15">
        <v>0.87638888888888899</v>
      </c>
      <c r="S158" s="15">
        <v>0.37847222222222227</v>
      </c>
      <c r="T158" s="16">
        <f>CEILING(Sheet1!$R158+TIME(0,5,0), TIME(0,5,0))</f>
        <v>0.88194444444444442</v>
      </c>
      <c r="U158" s="15">
        <v>0.95208333333333339</v>
      </c>
      <c r="V158" s="15">
        <v>0.95833333333333337</v>
      </c>
      <c r="W158" s="18">
        <f t="array" ref="W158">MAX(CEILING(MAX(IF($A$5:$A$369=A158,$U$5:$U$369)),TIME(0,15,0))-E158/24,TIME(19,45,0))</f>
        <v>0.95833333333333326</v>
      </c>
    </row>
    <row r="159" spans="1:23" s="8" customFormat="1" ht="21" customHeight="1" x14ac:dyDescent="0.25">
      <c r="A159" s="8">
        <f t="shared" si="5"/>
        <v>22</v>
      </c>
      <c r="B159" s="8">
        <f>WEEKDAY(Sheet1!$F159)-1</f>
        <v>4</v>
      </c>
      <c r="C159" s="8">
        <f>IF(ABS(Sheet1!$H159-H158) &lt; TIME(0, 45, 0), 0, IF(Sheet1!$H159-H158 &lt; TIME(0, 45, 0),-1, IF(Sheet1!$H159-H158 &gt; TIME(0, 45, 0), 1))) + C158</f>
        <v>1</v>
      </c>
      <c r="D159" s="8">
        <f t="array" ref="D159">IF(AND(SUM(IF($A$5:$A$369=A159,$C$5:$C$369)) &gt; 0, SUM(IF($A$5:$A$369=A159,$C$5:$C$369)) &lt; 7), C159, 0)</f>
        <v>0</v>
      </c>
      <c r="E159" s="8">
        <f t="array" ref="E159">IF(AND(SUM(IF($A$5:$A$369=A159,$C$5:$C$369)) &gt; 0, SUM(IF($A$5:$A$369=A159,$C$5:$C$369)) &lt; 7), IF(C159 = 1, 0, 1), 0)</f>
        <v>0</v>
      </c>
      <c r="F159" s="14">
        <v>42159</v>
      </c>
      <c r="G159" s="17">
        <v>42159</v>
      </c>
      <c r="H159" s="15">
        <v>0.12916666666666668</v>
      </c>
      <c r="I159" s="15">
        <v>0.1875</v>
      </c>
      <c r="J159" s="16">
        <f t="array" ref="J159">MIN(TIME(6, 45, 0), FLOOR(MIN(IF($A$5:$A$369 = A159,$K$5:$K$369))-TIME(0,45,0), TIME(0,15,0))+D159/24)</f>
        <v>0.17708333333333331</v>
      </c>
      <c r="K159" s="15">
        <v>0.21736111111111112</v>
      </c>
      <c r="L159" s="15">
        <v>4.7222222222222221E-2</v>
      </c>
      <c r="M159" s="15">
        <v>6.25E-2</v>
      </c>
      <c r="N159" s="16">
        <f t="shared" si="4"/>
        <v>0.5625</v>
      </c>
      <c r="O159" s="15">
        <v>0.72361111111111109</v>
      </c>
      <c r="P159" s="15">
        <v>0.25</v>
      </c>
      <c r="Q159" s="16">
        <f t="array" ref="Q159">FLOOR(MAX(MIN(IF($A$5:$A$369 = A159,$O$5:$O$369))+TIME(0,45,0), TIME(15,0,0)), TIME(0,15,0))</f>
        <v>0.75</v>
      </c>
      <c r="R159" s="15">
        <v>0.87708333333333333</v>
      </c>
      <c r="S159" s="15">
        <v>0.37847222222222227</v>
      </c>
      <c r="T159" s="16">
        <f>CEILING(Sheet1!$R159+TIME(0,5,0), TIME(0,5,0))</f>
        <v>0.88194444444444442</v>
      </c>
      <c r="U159" s="15">
        <v>0.95277777777777783</v>
      </c>
      <c r="V159" s="15">
        <v>0.95833333333333337</v>
      </c>
      <c r="W159" s="18">
        <f t="array" ref="W159">MAX(CEILING(MAX(IF($A$5:$A$369=A159,$U$5:$U$369)),TIME(0,15,0))-E159/24,TIME(19,45,0))</f>
        <v>0.95833333333333326</v>
      </c>
    </row>
    <row r="160" spans="1:23" s="8" customFormat="1" ht="21" customHeight="1" x14ac:dyDescent="0.25">
      <c r="A160" s="8">
        <f t="shared" si="5"/>
        <v>23</v>
      </c>
      <c r="B160" s="8">
        <f>WEEKDAY(Sheet1!$F160)-1</f>
        <v>5</v>
      </c>
      <c r="C160" s="8">
        <f>IF(ABS(Sheet1!$H160-H159) &lt; TIME(0, 45, 0), 0, IF(Sheet1!$H160-H159 &lt; TIME(0, 45, 0),-1, IF(Sheet1!$H160-H159 &gt; TIME(0, 45, 0), 1))) + C159</f>
        <v>1</v>
      </c>
      <c r="D160" s="8">
        <f t="array" ref="D160">IF(AND(SUM(IF($A$5:$A$369=A160,$C$5:$C$369)) &gt; 0, SUM(IF($A$5:$A$369=A160,$C$5:$C$369)) &lt; 7), C160, 0)</f>
        <v>0</v>
      </c>
      <c r="E160" s="8">
        <f t="array" ref="E160">IF(AND(SUM(IF($A$5:$A$369=A160,$C$5:$C$369)) &gt; 0, SUM(IF($A$5:$A$369=A160,$C$5:$C$369)) &lt; 7), IF(C160 = 1, 0, 1), 0)</f>
        <v>0</v>
      </c>
      <c r="F160" s="14">
        <v>42160</v>
      </c>
      <c r="G160" s="17">
        <v>42160</v>
      </c>
      <c r="H160" s="15">
        <v>0.12847222222222224</v>
      </c>
      <c r="I160" s="15">
        <v>0.1875</v>
      </c>
      <c r="J160" s="16">
        <f t="array" ref="J160">MIN(TIME(6, 45, 0), FLOOR(MIN(IF($A$5:$A$369 = A160,$K$5:$K$369))-TIME(0,45,0), TIME(0,15,0))+D160/24)</f>
        <v>0.17708333333333331</v>
      </c>
      <c r="K160" s="15">
        <v>0.21736111111111112</v>
      </c>
      <c r="L160" s="15">
        <v>4.7222222222222221E-2</v>
      </c>
      <c r="M160" s="15">
        <v>6.25E-2</v>
      </c>
      <c r="N160" s="16">
        <f t="shared" si="4"/>
        <v>0.5625</v>
      </c>
      <c r="O160" s="15">
        <v>0.72361111111111109</v>
      </c>
      <c r="P160" s="15">
        <v>0.25</v>
      </c>
      <c r="Q160" s="16">
        <f t="array" ref="Q160">FLOOR(MAX(MIN(IF($A$5:$A$369 = A160,$O$5:$O$369))+TIME(0,45,0), TIME(15,0,0)), TIME(0,15,0))</f>
        <v>0.75</v>
      </c>
      <c r="R160" s="15">
        <v>0.87777777777777777</v>
      </c>
      <c r="S160" s="15">
        <v>0.38194444444444442</v>
      </c>
      <c r="T160" s="16">
        <f>CEILING(Sheet1!$R160+TIME(0,5,0), TIME(0,5,0))</f>
        <v>0.88194444444444442</v>
      </c>
      <c r="U160" s="15">
        <v>0.95347222222222217</v>
      </c>
      <c r="V160" s="15">
        <v>0.95833333333333337</v>
      </c>
      <c r="W160" s="18">
        <f t="array" ref="W160">MAX(CEILING(MAX(IF($A$5:$A$369=A160,$U$5:$U$369)),TIME(0,15,0))-E160/24,TIME(19,45,0))</f>
        <v>0.95833333333333326</v>
      </c>
    </row>
    <row r="161" spans="1:23" s="8" customFormat="1" ht="21" customHeight="1" x14ac:dyDescent="0.25">
      <c r="A161" s="8">
        <f t="shared" si="5"/>
        <v>23</v>
      </c>
      <c r="B161" s="8">
        <f>WEEKDAY(Sheet1!$F161)-1</f>
        <v>6</v>
      </c>
      <c r="C161" s="8">
        <f>IF(ABS(Sheet1!$H161-H160) &lt; TIME(0, 45, 0), 0, IF(Sheet1!$H161-H160 &lt; TIME(0, 45, 0),-1, IF(Sheet1!$H161-H160 &gt; TIME(0, 45, 0), 1))) + C160</f>
        <v>1</v>
      </c>
      <c r="D161" s="8">
        <f t="array" ref="D161">IF(AND(SUM(IF($A$5:$A$369=A161,$C$5:$C$369)) &gt; 0, SUM(IF($A$5:$A$369=A161,$C$5:$C$369)) &lt; 7), C161, 0)</f>
        <v>0</v>
      </c>
      <c r="E161" s="8">
        <f t="array" ref="E161">IF(AND(SUM(IF($A$5:$A$369=A161,$C$5:$C$369)) &gt; 0, SUM(IF($A$5:$A$369=A161,$C$5:$C$369)) &lt; 7), IF(C161 = 1, 0, 1), 0)</f>
        <v>0</v>
      </c>
      <c r="F161" s="14">
        <v>42161</v>
      </c>
      <c r="G161" s="17">
        <v>42161</v>
      </c>
      <c r="H161" s="15">
        <v>0.1277777777777778</v>
      </c>
      <c r="I161" s="15">
        <v>0.1875</v>
      </c>
      <c r="J161" s="16">
        <f t="array" ref="J161">MIN(TIME(6, 45, 0), FLOOR(MIN(IF($A$5:$A$369 = A161,$K$5:$K$369))-TIME(0,45,0), TIME(0,15,0))+D161/24)</f>
        <v>0.17708333333333331</v>
      </c>
      <c r="K161" s="15">
        <v>0.21666666666666667</v>
      </c>
      <c r="L161" s="15">
        <v>4.7916666666666663E-2</v>
      </c>
      <c r="M161" s="15">
        <v>6.25E-2</v>
      </c>
      <c r="N161" s="16">
        <f t="shared" si="4"/>
        <v>0.5625</v>
      </c>
      <c r="O161" s="15">
        <v>0.72361111111111109</v>
      </c>
      <c r="P161" s="15">
        <v>0.25</v>
      </c>
      <c r="Q161" s="16">
        <f t="array" ref="Q161">FLOOR(MAX(MIN(IF($A$5:$A$369 = A161,$O$5:$O$369))+TIME(0,45,0), TIME(15,0,0)), TIME(0,15,0))</f>
        <v>0.75</v>
      </c>
      <c r="R161" s="15">
        <v>0.87777777777777777</v>
      </c>
      <c r="S161" s="15">
        <v>0.38194444444444442</v>
      </c>
      <c r="T161" s="16">
        <f>CEILING(Sheet1!$R161+TIME(0,5,0), TIME(0,5,0))</f>
        <v>0.88194444444444442</v>
      </c>
      <c r="U161" s="15">
        <v>0.95416666666666661</v>
      </c>
      <c r="V161" s="15">
        <v>0.95833333333333337</v>
      </c>
      <c r="W161" s="18">
        <f t="array" ref="W161">MAX(CEILING(MAX(IF($A$5:$A$369=A161,$U$5:$U$369)),TIME(0,15,0))-E161/24,TIME(19,45,0))</f>
        <v>0.95833333333333326</v>
      </c>
    </row>
    <row r="162" spans="1:23" s="8" customFormat="1" ht="21" customHeight="1" x14ac:dyDescent="0.25">
      <c r="A162" s="8">
        <f t="shared" si="5"/>
        <v>23</v>
      </c>
      <c r="B162" s="8">
        <f>WEEKDAY(Sheet1!$F162)-1</f>
        <v>0</v>
      </c>
      <c r="C162" s="8">
        <f>IF(ABS(Sheet1!$H162-H161) &lt; TIME(0, 45, 0), 0, IF(Sheet1!$H162-H161 &lt; TIME(0, 45, 0),-1, IF(Sheet1!$H162-H161 &gt; TIME(0, 45, 0), 1))) + C161</f>
        <v>1</v>
      </c>
      <c r="D162" s="8">
        <f t="array" ref="D162">IF(AND(SUM(IF($A$5:$A$369=A162,$C$5:$C$369)) &gt; 0, SUM(IF($A$5:$A$369=A162,$C$5:$C$369)) &lt; 7), C162, 0)</f>
        <v>0</v>
      </c>
      <c r="E162" s="8">
        <f t="array" ref="E162">IF(AND(SUM(IF($A$5:$A$369=A162,$C$5:$C$369)) &gt; 0, SUM(IF($A$5:$A$369=A162,$C$5:$C$369)) &lt; 7), IF(C162 = 1, 0, 1), 0)</f>
        <v>0</v>
      </c>
      <c r="F162" s="14">
        <v>42162</v>
      </c>
      <c r="G162" s="17">
        <v>42162</v>
      </c>
      <c r="H162" s="15">
        <v>0.12708333333333333</v>
      </c>
      <c r="I162" s="15">
        <v>0.1875</v>
      </c>
      <c r="J162" s="16">
        <f t="array" ref="J162">MIN(TIME(6, 45, 0), FLOOR(MIN(IF($A$5:$A$369 = A162,$K$5:$K$369))-TIME(0,45,0), TIME(0,15,0))+D162/24)</f>
        <v>0.17708333333333331</v>
      </c>
      <c r="K162" s="15">
        <v>0.21666666666666667</v>
      </c>
      <c r="L162" s="15">
        <v>4.7916666666666663E-2</v>
      </c>
      <c r="M162" s="15">
        <v>6.25E-2</v>
      </c>
      <c r="N162" s="16">
        <f t="shared" si="4"/>
        <v>0.5625</v>
      </c>
      <c r="O162" s="15">
        <v>0.72430555555555554</v>
      </c>
      <c r="P162" s="15">
        <v>0.25</v>
      </c>
      <c r="Q162" s="16">
        <f t="array" ref="Q162">FLOOR(MAX(MIN(IF($A$5:$A$369 = A162,$O$5:$O$369))+TIME(0,45,0), TIME(15,0,0)), TIME(0,15,0))</f>
        <v>0.75</v>
      </c>
      <c r="R162" s="15">
        <v>0.87847222222222221</v>
      </c>
      <c r="S162" s="15">
        <v>0.38194444444444442</v>
      </c>
      <c r="T162" s="16">
        <f>CEILING(Sheet1!$R162+TIME(0,5,0), TIME(0,5,0))</f>
        <v>0.88194444444444442</v>
      </c>
      <c r="U162" s="15">
        <v>0.95416666666666661</v>
      </c>
      <c r="V162" s="15">
        <v>0.95833333333333337</v>
      </c>
      <c r="W162" s="18">
        <f t="array" ref="W162">MAX(CEILING(MAX(IF($A$5:$A$369=A162,$U$5:$U$369)),TIME(0,15,0))-E162/24,TIME(19,45,0))</f>
        <v>0.95833333333333326</v>
      </c>
    </row>
    <row r="163" spans="1:23" s="8" customFormat="1" ht="21" customHeight="1" x14ac:dyDescent="0.25">
      <c r="A163" s="8">
        <f t="shared" si="5"/>
        <v>23</v>
      </c>
      <c r="B163" s="8">
        <f>WEEKDAY(Sheet1!$F163)-1</f>
        <v>1</v>
      </c>
      <c r="C163" s="8">
        <f>IF(ABS(Sheet1!$H163-H162) &lt; TIME(0, 45, 0), 0, IF(Sheet1!$H163-H162 &lt; TIME(0, 45, 0),-1, IF(Sheet1!$H163-H162 &gt; TIME(0, 45, 0), 1))) + C162</f>
        <v>1</v>
      </c>
      <c r="D163" s="8">
        <f t="array" ref="D163">IF(AND(SUM(IF($A$5:$A$369=A163,$C$5:$C$369)) &gt; 0, SUM(IF($A$5:$A$369=A163,$C$5:$C$369)) &lt; 7), C163, 0)</f>
        <v>0</v>
      </c>
      <c r="E163" s="8">
        <f t="array" ref="E163">IF(AND(SUM(IF($A$5:$A$369=A163,$C$5:$C$369)) &gt; 0, SUM(IF($A$5:$A$369=A163,$C$5:$C$369)) &lt; 7), IF(C163 = 1, 0, 1), 0)</f>
        <v>0</v>
      </c>
      <c r="F163" s="14">
        <v>42163</v>
      </c>
      <c r="G163" s="17">
        <v>42163</v>
      </c>
      <c r="H163" s="15">
        <v>0.12638888888888888</v>
      </c>
      <c r="I163" s="15">
        <v>0.1875</v>
      </c>
      <c r="J163" s="16">
        <f t="array" ref="J163">MIN(TIME(6, 45, 0), FLOOR(MIN(IF($A$5:$A$369 = A163,$K$5:$K$369))-TIME(0,45,0), TIME(0,15,0))+D163/24)</f>
        <v>0.17708333333333331</v>
      </c>
      <c r="K163" s="15">
        <v>0.21666666666666667</v>
      </c>
      <c r="L163" s="15">
        <v>4.7916666666666663E-2</v>
      </c>
      <c r="M163" s="15">
        <v>6.25E-2</v>
      </c>
      <c r="N163" s="16">
        <f t="shared" si="4"/>
        <v>0.5625</v>
      </c>
      <c r="O163" s="15">
        <v>0.72430555555555554</v>
      </c>
      <c r="P163" s="15">
        <v>0.25</v>
      </c>
      <c r="Q163" s="16">
        <f t="array" ref="Q163">FLOOR(MAX(MIN(IF($A$5:$A$369 = A163,$O$5:$O$369))+TIME(0,45,0), TIME(15,0,0)), TIME(0,15,0))</f>
        <v>0.75</v>
      </c>
      <c r="R163" s="15">
        <v>0.87916666666666676</v>
      </c>
      <c r="S163" s="15">
        <v>0.38194444444444442</v>
      </c>
      <c r="T163" s="16">
        <f>CEILING(Sheet1!$R163+TIME(0,5,0), TIME(0,5,0))</f>
        <v>0.88541666666666663</v>
      </c>
      <c r="U163" s="15">
        <v>0.95486111111111116</v>
      </c>
      <c r="V163" s="15">
        <v>0.95833333333333337</v>
      </c>
      <c r="W163" s="18">
        <f t="array" ref="W163">MAX(CEILING(MAX(IF($A$5:$A$369=A163,$U$5:$U$369)),TIME(0,15,0))-E163/24,TIME(19,45,0))</f>
        <v>0.95833333333333326</v>
      </c>
    </row>
    <row r="164" spans="1:23" s="8" customFormat="1" ht="21" customHeight="1" x14ac:dyDescent="0.25">
      <c r="A164" s="8">
        <f t="shared" si="5"/>
        <v>23</v>
      </c>
      <c r="B164" s="8">
        <f>WEEKDAY(Sheet1!$F164)-1</f>
        <v>2</v>
      </c>
      <c r="C164" s="8">
        <f>IF(ABS(Sheet1!$H164-H163) &lt; TIME(0, 45, 0), 0, IF(Sheet1!$H164-H163 &lt; TIME(0, 45, 0),-1, IF(Sheet1!$H164-H163 &gt; TIME(0, 45, 0), 1))) + C163</f>
        <v>1</v>
      </c>
      <c r="D164" s="8">
        <f t="array" ref="D164">IF(AND(SUM(IF($A$5:$A$369=A164,$C$5:$C$369)) &gt; 0, SUM(IF($A$5:$A$369=A164,$C$5:$C$369)) &lt; 7), C164, 0)</f>
        <v>0</v>
      </c>
      <c r="E164" s="8">
        <f t="array" ref="E164">IF(AND(SUM(IF($A$5:$A$369=A164,$C$5:$C$369)) &gt; 0, SUM(IF($A$5:$A$369=A164,$C$5:$C$369)) &lt; 7), IF(C164 = 1, 0, 1), 0)</f>
        <v>0</v>
      </c>
      <c r="F164" s="14">
        <v>42164</v>
      </c>
      <c r="G164" s="17">
        <v>42164</v>
      </c>
      <c r="H164" s="15">
        <v>0.12569444444444444</v>
      </c>
      <c r="I164" s="15">
        <v>0.1875</v>
      </c>
      <c r="J164" s="16">
        <f t="array" ref="J164">MIN(TIME(6, 45, 0), FLOOR(MIN(IF($A$5:$A$369 = A164,$K$5:$K$369))-TIME(0,45,0), TIME(0,15,0))+D164/24)</f>
        <v>0.17708333333333331</v>
      </c>
      <c r="K164" s="15">
        <v>0.21597222222222223</v>
      </c>
      <c r="L164" s="15">
        <v>4.7916666666666663E-2</v>
      </c>
      <c r="M164" s="15">
        <v>6.25E-2</v>
      </c>
      <c r="N164" s="16">
        <f t="shared" si="4"/>
        <v>0.5625</v>
      </c>
      <c r="O164" s="15">
        <v>0.72430555555555554</v>
      </c>
      <c r="P164" s="15">
        <v>0.25</v>
      </c>
      <c r="Q164" s="16">
        <f t="array" ref="Q164">FLOOR(MAX(MIN(IF($A$5:$A$369 = A164,$O$5:$O$369))+TIME(0,45,0), TIME(15,0,0)), TIME(0,15,0))</f>
        <v>0.75</v>
      </c>
      <c r="R164" s="15">
        <v>0.87916666666666676</v>
      </c>
      <c r="S164" s="15">
        <v>0.38194444444444442</v>
      </c>
      <c r="T164" s="16">
        <f>CEILING(Sheet1!$R164+TIME(0,5,0), TIME(0,5,0))</f>
        <v>0.88541666666666663</v>
      </c>
      <c r="U164" s="15">
        <v>0.9555555555555556</v>
      </c>
      <c r="V164" s="15">
        <v>0.95833333333333337</v>
      </c>
      <c r="W164" s="18">
        <f t="array" ref="W164">MAX(CEILING(MAX(IF($A$5:$A$369=A164,$U$5:$U$369)),TIME(0,15,0))-E164/24,TIME(19,45,0))</f>
        <v>0.95833333333333326</v>
      </c>
    </row>
    <row r="165" spans="1:23" s="8" customFormat="1" ht="21" customHeight="1" x14ac:dyDescent="0.25">
      <c r="A165" s="8">
        <f t="shared" si="5"/>
        <v>23</v>
      </c>
      <c r="B165" s="8">
        <f>WEEKDAY(Sheet1!$F165)-1</f>
        <v>3</v>
      </c>
      <c r="C165" s="8">
        <f>IF(ABS(Sheet1!$H165-H164) &lt; TIME(0, 45, 0), 0, IF(Sheet1!$H165-H164 &lt; TIME(0, 45, 0),-1, IF(Sheet1!$H165-H164 &gt; TIME(0, 45, 0), 1))) + C164</f>
        <v>1</v>
      </c>
      <c r="D165" s="8">
        <f t="array" ref="D165">IF(AND(SUM(IF($A$5:$A$369=A165,$C$5:$C$369)) &gt; 0, SUM(IF($A$5:$A$369=A165,$C$5:$C$369)) &lt; 7), C165, 0)</f>
        <v>0</v>
      </c>
      <c r="E165" s="8">
        <f t="array" ref="E165">IF(AND(SUM(IF($A$5:$A$369=A165,$C$5:$C$369)) &gt; 0, SUM(IF($A$5:$A$369=A165,$C$5:$C$369)) &lt; 7), IF(C165 = 1, 0, 1), 0)</f>
        <v>0</v>
      </c>
      <c r="F165" s="14">
        <v>42165</v>
      </c>
      <c r="G165" s="17">
        <v>42165</v>
      </c>
      <c r="H165" s="15">
        <v>0.125</v>
      </c>
      <c r="I165" s="15">
        <v>0.1875</v>
      </c>
      <c r="J165" s="16">
        <f t="array" ref="J165">MIN(TIME(6, 45, 0), FLOOR(MIN(IF($A$5:$A$369 = A165,$K$5:$K$369))-TIME(0,45,0), TIME(0,15,0))+D165/24)</f>
        <v>0.17708333333333331</v>
      </c>
      <c r="K165" s="15">
        <v>0.21597222222222223</v>
      </c>
      <c r="L165" s="15">
        <v>4.7916666666666663E-2</v>
      </c>
      <c r="M165" s="15">
        <v>6.25E-2</v>
      </c>
      <c r="N165" s="16">
        <f t="shared" si="4"/>
        <v>0.5625</v>
      </c>
      <c r="O165" s="15">
        <v>0.72499999999999998</v>
      </c>
      <c r="P165" s="15">
        <v>0.25</v>
      </c>
      <c r="Q165" s="16">
        <f t="array" ref="Q165">FLOOR(MAX(MIN(IF($A$5:$A$369 = A165,$O$5:$O$369))+TIME(0,45,0), TIME(15,0,0)), TIME(0,15,0))</f>
        <v>0.75</v>
      </c>
      <c r="R165" s="15">
        <v>0.87986111111111109</v>
      </c>
      <c r="S165" s="15">
        <v>0.38541666666666669</v>
      </c>
      <c r="T165" s="16">
        <f>CEILING(Sheet1!$R165+TIME(0,5,0), TIME(0,5,0))</f>
        <v>0.88541666666666663</v>
      </c>
      <c r="U165" s="15">
        <v>0.9555555555555556</v>
      </c>
      <c r="V165" s="15">
        <v>0.95833333333333337</v>
      </c>
      <c r="W165" s="18">
        <f t="array" ref="W165">MAX(CEILING(MAX(IF($A$5:$A$369=A165,$U$5:$U$369)),TIME(0,15,0))-E165/24,TIME(19,45,0))</f>
        <v>0.95833333333333326</v>
      </c>
    </row>
    <row r="166" spans="1:23" s="8" customFormat="1" ht="21" customHeight="1" x14ac:dyDescent="0.25">
      <c r="A166" s="8">
        <f t="shared" si="5"/>
        <v>23</v>
      </c>
      <c r="B166" s="8">
        <f>WEEKDAY(Sheet1!$F166)-1</f>
        <v>4</v>
      </c>
      <c r="C166" s="8">
        <f>IF(ABS(Sheet1!$H166-H165) &lt; TIME(0, 45, 0), 0, IF(Sheet1!$H166-H165 &lt; TIME(0, 45, 0),-1, IF(Sheet1!$H166-H165 &gt; TIME(0, 45, 0), 1))) + C165</f>
        <v>1</v>
      </c>
      <c r="D166" s="8">
        <f t="array" ref="D166">IF(AND(SUM(IF($A$5:$A$369=A166,$C$5:$C$369)) &gt; 0, SUM(IF($A$5:$A$369=A166,$C$5:$C$369)) &lt; 7), C166, 0)</f>
        <v>0</v>
      </c>
      <c r="E166" s="8">
        <f t="array" ref="E166">IF(AND(SUM(IF($A$5:$A$369=A166,$C$5:$C$369)) &gt; 0, SUM(IF($A$5:$A$369=A166,$C$5:$C$369)) &lt; 7), IF(C166 = 1, 0, 1), 0)</f>
        <v>0</v>
      </c>
      <c r="F166" s="14">
        <v>42166</v>
      </c>
      <c r="G166" s="17">
        <v>42166</v>
      </c>
      <c r="H166" s="15">
        <v>0.125</v>
      </c>
      <c r="I166" s="15">
        <v>0.1875</v>
      </c>
      <c r="J166" s="16">
        <f t="array" ref="J166">MIN(TIME(6, 45, 0), FLOOR(MIN(IF($A$5:$A$369 = A166,$K$5:$K$369))-TIME(0,45,0), TIME(0,15,0))+D166/24)</f>
        <v>0.17708333333333331</v>
      </c>
      <c r="K166" s="15">
        <v>0.21597222222222223</v>
      </c>
      <c r="L166" s="15">
        <v>4.8611111111111112E-2</v>
      </c>
      <c r="M166" s="15">
        <v>6.25E-2</v>
      </c>
      <c r="N166" s="16">
        <f t="shared" si="4"/>
        <v>0.5625</v>
      </c>
      <c r="O166" s="15">
        <v>0.72499999999999998</v>
      </c>
      <c r="P166" s="15">
        <v>0.25</v>
      </c>
      <c r="Q166" s="16">
        <f t="array" ref="Q166">FLOOR(MAX(MIN(IF($A$5:$A$369 = A166,$O$5:$O$369))+TIME(0,45,0), TIME(15,0,0)), TIME(0,15,0))</f>
        <v>0.75</v>
      </c>
      <c r="R166" s="15">
        <v>0.88055555555555554</v>
      </c>
      <c r="S166" s="15">
        <v>0.38541666666666669</v>
      </c>
      <c r="T166" s="16">
        <f>CEILING(Sheet1!$R166+TIME(0,5,0), TIME(0,5,0))</f>
        <v>0.88541666666666663</v>
      </c>
      <c r="U166" s="15">
        <v>0.95624999999999993</v>
      </c>
      <c r="V166" s="15">
        <v>0.95833333333333337</v>
      </c>
      <c r="W166" s="18">
        <f t="array" ref="W166">MAX(CEILING(MAX(IF($A$5:$A$369=A166,$U$5:$U$369)),TIME(0,15,0))-E166/24,TIME(19,45,0))</f>
        <v>0.95833333333333326</v>
      </c>
    </row>
    <row r="167" spans="1:23" s="8" customFormat="1" ht="21" customHeight="1" x14ac:dyDescent="0.25">
      <c r="A167" s="8">
        <f t="shared" si="5"/>
        <v>24</v>
      </c>
      <c r="B167" s="8">
        <f>WEEKDAY(Sheet1!$F167)-1</f>
        <v>5</v>
      </c>
      <c r="C167" s="8">
        <f>IF(ABS(Sheet1!$H167-H166) &lt; TIME(0, 45, 0), 0, IF(Sheet1!$H167-H166 &lt; TIME(0, 45, 0),-1, IF(Sheet1!$H167-H166 &gt; TIME(0, 45, 0), 1))) + C166</f>
        <v>1</v>
      </c>
      <c r="D167" s="8">
        <f t="array" ref="D167">IF(AND(SUM(IF($A$5:$A$369=A167,$C$5:$C$369)) &gt; 0, SUM(IF($A$5:$A$369=A167,$C$5:$C$369)) &lt; 7), C167, 0)</f>
        <v>0</v>
      </c>
      <c r="E167" s="8">
        <f t="array" ref="E167">IF(AND(SUM(IF($A$5:$A$369=A167,$C$5:$C$369)) &gt; 0, SUM(IF($A$5:$A$369=A167,$C$5:$C$369)) &lt; 7), IF(C167 = 1, 0, 1), 0)</f>
        <v>0</v>
      </c>
      <c r="F167" s="14">
        <v>42167</v>
      </c>
      <c r="G167" s="17">
        <v>42167</v>
      </c>
      <c r="H167" s="15">
        <v>0.12430555555555556</v>
      </c>
      <c r="I167" s="15">
        <v>0.1875</v>
      </c>
      <c r="J167" s="16">
        <f t="array" ref="J167">MIN(TIME(6, 45, 0), FLOOR(MIN(IF($A$5:$A$369 = A167,$K$5:$K$369))-TIME(0,45,0), TIME(0,15,0))+D167/24)</f>
        <v>0.17708333333333331</v>
      </c>
      <c r="K167" s="15">
        <v>0.21597222222222223</v>
      </c>
      <c r="L167" s="15">
        <v>4.8611111111111112E-2</v>
      </c>
      <c r="M167" s="15">
        <v>6.25E-2</v>
      </c>
      <c r="N167" s="16">
        <f t="shared" si="4"/>
        <v>0.5625</v>
      </c>
      <c r="O167" s="15">
        <v>0.72499999999999998</v>
      </c>
      <c r="P167" s="15">
        <v>0.25</v>
      </c>
      <c r="Q167" s="16">
        <f t="array" ref="Q167">FLOOR(MAX(MIN(IF($A$5:$A$369 = A167,$O$5:$O$369))+TIME(0,45,0), TIME(15,0,0)), TIME(0,15,0))</f>
        <v>0.75</v>
      </c>
      <c r="R167" s="15">
        <v>0.88055555555555554</v>
      </c>
      <c r="S167" s="15">
        <v>0.38541666666666669</v>
      </c>
      <c r="T167" s="16">
        <f>CEILING(Sheet1!$R167+TIME(0,5,0), TIME(0,5,0))</f>
        <v>0.88541666666666663</v>
      </c>
      <c r="U167" s="15">
        <v>0.95624999999999993</v>
      </c>
      <c r="V167" s="15">
        <v>0.95833333333333337</v>
      </c>
      <c r="W167" s="18">
        <f t="array" ref="W167">MAX(CEILING(MAX(IF($A$5:$A$369=A167,$U$5:$U$369)),TIME(0,15,0))-E167/24,TIME(19,45,0))</f>
        <v>0.95833333333333326</v>
      </c>
    </row>
    <row r="168" spans="1:23" s="8" customFormat="1" ht="21" customHeight="1" x14ac:dyDescent="0.25">
      <c r="A168" s="8">
        <f t="shared" si="5"/>
        <v>24</v>
      </c>
      <c r="B168" s="8">
        <f>WEEKDAY(Sheet1!$F168)-1</f>
        <v>6</v>
      </c>
      <c r="C168" s="8">
        <f>IF(ABS(Sheet1!$H168-H167) &lt; TIME(0, 45, 0), 0, IF(Sheet1!$H168-H167 &lt; TIME(0, 45, 0),-1, IF(Sheet1!$H168-H167 &gt; TIME(0, 45, 0), 1))) + C167</f>
        <v>1</v>
      </c>
      <c r="D168" s="8">
        <f t="array" ref="D168">IF(AND(SUM(IF($A$5:$A$369=A168,$C$5:$C$369)) &gt; 0, SUM(IF($A$5:$A$369=A168,$C$5:$C$369)) &lt; 7), C168, 0)</f>
        <v>0</v>
      </c>
      <c r="E168" s="8">
        <f t="array" ref="E168">IF(AND(SUM(IF($A$5:$A$369=A168,$C$5:$C$369)) &gt; 0, SUM(IF($A$5:$A$369=A168,$C$5:$C$369)) &lt; 7), IF(C168 = 1, 0, 1), 0)</f>
        <v>0</v>
      </c>
      <c r="F168" s="14">
        <v>42168</v>
      </c>
      <c r="G168" s="17">
        <v>42168</v>
      </c>
      <c r="H168" s="15">
        <v>0.12430555555555556</v>
      </c>
      <c r="I168" s="15">
        <v>0.1875</v>
      </c>
      <c r="J168" s="16">
        <f t="array" ref="J168">MIN(TIME(6, 45, 0), FLOOR(MIN(IF($A$5:$A$369 = A168,$K$5:$K$369))-TIME(0,45,0), TIME(0,15,0))+D168/24)</f>
        <v>0.17708333333333331</v>
      </c>
      <c r="K168" s="15">
        <v>0.21597222222222223</v>
      </c>
      <c r="L168" s="15">
        <v>4.8611111111111112E-2</v>
      </c>
      <c r="M168" s="15">
        <v>6.25E-2</v>
      </c>
      <c r="N168" s="16">
        <f t="shared" si="4"/>
        <v>0.5625</v>
      </c>
      <c r="O168" s="15">
        <v>0.72569444444444453</v>
      </c>
      <c r="P168" s="15">
        <v>0.25</v>
      </c>
      <c r="Q168" s="16">
        <f t="array" ref="Q168">FLOOR(MAX(MIN(IF($A$5:$A$369 = A168,$O$5:$O$369))+TIME(0,45,0), TIME(15,0,0)), TIME(0,15,0))</f>
        <v>0.75</v>
      </c>
      <c r="R168" s="15">
        <v>0.88124999999999998</v>
      </c>
      <c r="S168" s="15">
        <v>0.38541666666666669</v>
      </c>
      <c r="T168" s="16">
        <f>CEILING(Sheet1!$R168+TIME(0,5,0), TIME(0,5,0))</f>
        <v>0.88541666666666663</v>
      </c>
      <c r="U168" s="15">
        <v>0.95694444444444438</v>
      </c>
      <c r="V168" s="15">
        <v>0.95833333333333337</v>
      </c>
      <c r="W168" s="18">
        <f t="array" ref="W168">MAX(CEILING(MAX(IF($A$5:$A$369=A168,$U$5:$U$369)),TIME(0,15,0))-E168/24,TIME(19,45,0))</f>
        <v>0.95833333333333326</v>
      </c>
    </row>
    <row r="169" spans="1:23" s="8" customFormat="1" ht="21" customHeight="1" x14ac:dyDescent="0.25">
      <c r="A169" s="8">
        <f t="shared" si="5"/>
        <v>24</v>
      </c>
      <c r="B169" s="8">
        <f>WEEKDAY(Sheet1!$F169)-1</f>
        <v>0</v>
      </c>
      <c r="C169" s="8">
        <f>IF(ABS(Sheet1!$H169-H168) &lt; TIME(0, 45, 0), 0, IF(Sheet1!$H169-H168 &lt; TIME(0, 45, 0),-1, IF(Sheet1!$H169-H168 &gt; TIME(0, 45, 0), 1))) + C168</f>
        <v>1</v>
      </c>
      <c r="D169" s="8">
        <f t="array" ref="D169">IF(AND(SUM(IF($A$5:$A$369=A169,$C$5:$C$369)) &gt; 0, SUM(IF($A$5:$A$369=A169,$C$5:$C$369)) &lt; 7), C169, 0)</f>
        <v>0</v>
      </c>
      <c r="E169" s="8">
        <f t="array" ref="E169">IF(AND(SUM(IF($A$5:$A$369=A169,$C$5:$C$369)) &gt; 0, SUM(IF($A$5:$A$369=A169,$C$5:$C$369)) &lt; 7), IF(C169 = 1, 0, 1), 0)</f>
        <v>0</v>
      </c>
      <c r="F169" s="14">
        <v>42169</v>
      </c>
      <c r="G169" s="17">
        <v>42169</v>
      </c>
      <c r="H169" s="15">
        <v>0.12430555555555556</v>
      </c>
      <c r="I169" s="15">
        <v>0.1875</v>
      </c>
      <c r="J169" s="16">
        <f t="array" ref="J169">MIN(TIME(6, 45, 0), FLOOR(MIN(IF($A$5:$A$369 = A169,$K$5:$K$369))-TIME(0,45,0), TIME(0,15,0))+D169/24)</f>
        <v>0.17708333333333331</v>
      </c>
      <c r="K169" s="15">
        <v>0.21527777777777779</v>
      </c>
      <c r="L169" s="15">
        <v>4.8611111111111112E-2</v>
      </c>
      <c r="M169" s="15">
        <v>6.25E-2</v>
      </c>
      <c r="N169" s="16">
        <f t="shared" si="4"/>
        <v>0.5625</v>
      </c>
      <c r="O169" s="15">
        <v>0.72569444444444453</v>
      </c>
      <c r="P169" s="15">
        <v>0.25</v>
      </c>
      <c r="Q169" s="16">
        <f t="array" ref="Q169">FLOOR(MAX(MIN(IF($A$5:$A$369 = A169,$O$5:$O$369))+TIME(0,45,0), TIME(15,0,0)), TIME(0,15,0))</f>
        <v>0.75</v>
      </c>
      <c r="R169" s="15">
        <v>0.88124999999999998</v>
      </c>
      <c r="S169" s="15">
        <v>0.38541666666666669</v>
      </c>
      <c r="T169" s="16">
        <f>CEILING(Sheet1!$R169+TIME(0,5,0), TIME(0,5,0))</f>
        <v>0.88541666666666663</v>
      </c>
      <c r="U169" s="15">
        <v>0.95694444444444438</v>
      </c>
      <c r="V169" s="15">
        <v>0.95833333333333337</v>
      </c>
      <c r="W169" s="18">
        <f t="array" ref="W169">MAX(CEILING(MAX(IF($A$5:$A$369=A169,$U$5:$U$369)),TIME(0,15,0))-E169/24,TIME(19,45,0))</f>
        <v>0.95833333333333326</v>
      </c>
    </row>
    <row r="170" spans="1:23" s="8" customFormat="1" ht="21" customHeight="1" x14ac:dyDescent="0.25">
      <c r="A170" s="8">
        <f t="shared" si="5"/>
        <v>24</v>
      </c>
      <c r="B170" s="8">
        <f>WEEKDAY(Sheet1!$F170)-1</f>
        <v>1</v>
      </c>
      <c r="C170" s="8">
        <f>IF(ABS(Sheet1!$H170-H169) &lt; TIME(0, 45, 0), 0, IF(Sheet1!$H170-H169 &lt; TIME(0, 45, 0),-1, IF(Sheet1!$H170-H169 &gt; TIME(0, 45, 0), 1))) + C169</f>
        <v>1</v>
      </c>
      <c r="D170" s="8">
        <f t="array" ref="D170">IF(AND(SUM(IF($A$5:$A$369=A170,$C$5:$C$369)) &gt; 0, SUM(IF($A$5:$A$369=A170,$C$5:$C$369)) &lt; 7), C170, 0)</f>
        <v>0</v>
      </c>
      <c r="E170" s="8">
        <f t="array" ref="E170">IF(AND(SUM(IF($A$5:$A$369=A170,$C$5:$C$369)) &gt; 0, SUM(IF($A$5:$A$369=A170,$C$5:$C$369)) &lt; 7), IF(C170 = 1, 0, 1), 0)</f>
        <v>0</v>
      </c>
      <c r="F170" s="14">
        <v>42170</v>
      </c>
      <c r="G170" s="17">
        <v>42170</v>
      </c>
      <c r="H170" s="15">
        <v>0.12361111111111112</v>
      </c>
      <c r="I170" s="15">
        <v>0.1875</v>
      </c>
      <c r="J170" s="16">
        <f t="array" ref="J170">MIN(TIME(6, 45, 0), FLOOR(MIN(IF($A$5:$A$369 = A170,$K$5:$K$369))-TIME(0,45,0), TIME(0,15,0))+D170/24)</f>
        <v>0.17708333333333331</v>
      </c>
      <c r="K170" s="15">
        <v>0.21527777777777779</v>
      </c>
      <c r="L170" s="15">
        <v>4.8611111111111112E-2</v>
      </c>
      <c r="M170" s="15">
        <v>6.25E-2</v>
      </c>
      <c r="N170" s="16">
        <f t="shared" si="4"/>
        <v>0.5625</v>
      </c>
      <c r="O170" s="15">
        <v>0.72569444444444453</v>
      </c>
      <c r="P170" s="15">
        <v>0.25</v>
      </c>
      <c r="Q170" s="16">
        <f t="array" ref="Q170">FLOOR(MAX(MIN(IF($A$5:$A$369 = A170,$O$5:$O$369))+TIME(0,45,0), TIME(15,0,0)), TIME(0,15,0))</f>
        <v>0.75</v>
      </c>
      <c r="R170" s="15">
        <v>0.88194444444444453</v>
      </c>
      <c r="S170" s="15">
        <v>0.38541666666666669</v>
      </c>
      <c r="T170" s="16">
        <f>CEILING(Sheet1!$R170+TIME(0,5,0), TIME(0,5,0))</f>
        <v>0.88541666666666663</v>
      </c>
      <c r="U170" s="15">
        <v>0.95763888888888893</v>
      </c>
      <c r="V170" s="15">
        <v>0.95833333333333337</v>
      </c>
      <c r="W170" s="18">
        <f t="array" ref="W170">MAX(CEILING(MAX(IF($A$5:$A$369=A170,$U$5:$U$369)),TIME(0,15,0))-E170/24,TIME(19,45,0))</f>
        <v>0.95833333333333326</v>
      </c>
    </row>
    <row r="171" spans="1:23" s="8" customFormat="1" ht="21" customHeight="1" x14ac:dyDescent="0.25">
      <c r="A171" s="8">
        <f t="shared" si="5"/>
        <v>24</v>
      </c>
      <c r="B171" s="8">
        <f>WEEKDAY(Sheet1!$F171)-1</f>
        <v>2</v>
      </c>
      <c r="C171" s="8">
        <f>IF(ABS(Sheet1!$H171-H170) &lt; TIME(0, 45, 0), 0, IF(Sheet1!$H171-H170 &lt; TIME(0, 45, 0),-1, IF(Sheet1!$H171-H170 &gt; TIME(0, 45, 0), 1))) + C170</f>
        <v>1</v>
      </c>
      <c r="D171" s="8">
        <f t="array" ref="D171">IF(AND(SUM(IF($A$5:$A$369=A171,$C$5:$C$369)) &gt; 0, SUM(IF($A$5:$A$369=A171,$C$5:$C$369)) &lt; 7), C171, 0)</f>
        <v>0</v>
      </c>
      <c r="E171" s="8">
        <f t="array" ref="E171">IF(AND(SUM(IF($A$5:$A$369=A171,$C$5:$C$369)) &gt; 0, SUM(IF($A$5:$A$369=A171,$C$5:$C$369)) &lt; 7), IF(C171 = 1, 0, 1), 0)</f>
        <v>0</v>
      </c>
      <c r="F171" s="14">
        <v>42171</v>
      </c>
      <c r="G171" s="17">
        <v>42171</v>
      </c>
      <c r="H171" s="15">
        <v>0.12361111111111112</v>
      </c>
      <c r="I171" s="15">
        <v>0.1875</v>
      </c>
      <c r="J171" s="16">
        <f t="array" ref="J171">MIN(TIME(6, 45, 0), FLOOR(MIN(IF($A$5:$A$369 = A171,$K$5:$K$369))-TIME(0,45,0), TIME(0,15,0))+D171/24)</f>
        <v>0.17708333333333331</v>
      </c>
      <c r="K171" s="15">
        <v>0.21527777777777779</v>
      </c>
      <c r="L171" s="15">
        <v>4.9305555555555554E-2</v>
      </c>
      <c r="M171" s="15">
        <v>6.25E-2</v>
      </c>
      <c r="N171" s="16">
        <f t="shared" si="4"/>
        <v>0.5625</v>
      </c>
      <c r="O171" s="15">
        <v>0.72569444444444453</v>
      </c>
      <c r="P171" s="15">
        <v>0.25</v>
      </c>
      <c r="Q171" s="16">
        <f t="array" ref="Q171">FLOOR(MAX(MIN(IF($A$5:$A$369 = A171,$O$5:$O$369))+TIME(0,45,0), TIME(15,0,0)), TIME(0,15,0))</f>
        <v>0.75</v>
      </c>
      <c r="R171" s="15">
        <v>0.88194444444444453</v>
      </c>
      <c r="S171" s="15">
        <v>0.38541666666666669</v>
      </c>
      <c r="T171" s="16">
        <f>CEILING(Sheet1!$R171+TIME(0,5,0), TIME(0,5,0))</f>
        <v>0.88541666666666663</v>
      </c>
      <c r="U171" s="15">
        <v>0.95763888888888893</v>
      </c>
      <c r="V171" s="15">
        <v>0.95833333333333337</v>
      </c>
      <c r="W171" s="18">
        <f t="array" ref="W171">MAX(CEILING(MAX(IF($A$5:$A$369=A171,$U$5:$U$369)),TIME(0,15,0))-E171/24,TIME(19,45,0))</f>
        <v>0.95833333333333326</v>
      </c>
    </row>
    <row r="172" spans="1:23" s="8" customFormat="1" ht="21" customHeight="1" x14ac:dyDescent="0.25">
      <c r="A172" s="8">
        <f t="shared" si="5"/>
        <v>24</v>
      </c>
      <c r="B172" s="8">
        <f>WEEKDAY(Sheet1!$F172)-1</f>
        <v>3</v>
      </c>
      <c r="C172" s="8">
        <f>IF(ABS(Sheet1!$H172-H171) &lt; TIME(0, 45, 0), 0, IF(Sheet1!$H172-H171 &lt; TIME(0, 45, 0),-1, IF(Sheet1!$H172-H171 &gt; TIME(0, 45, 0), 1))) + C171</f>
        <v>1</v>
      </c>
      <c r="D172" s="8">
        <f t="array" ref="D172">IF(AND(SUM(IF($A$5:$A$369=A172,$C$5:$C$369)) &gt; 0, SUM(IF($A$5:$A$369=A172,$C$5:$C$369)) &lt; 7), C172, 0)</f>
        <v>0</v>
      </c>
      <c r="E172" s="8">
        <f t="array" ref="E172">IF(AND(SUM(IF($A$5:$A$369=A172,$C$5:$C$369)) &gt; 0, SUM(IF($A$5:$A$369=A172,$C$5:$C$369)) &lt; 7), IF(C172 = 1, 0, 1), 0)</f>
        <v>0</v>
      </c>
      <c r="F172" s="14">
        <v>42172</v>
      </c>
      <c r="G172" s="17">
        <v>42172</v>
      </c>
      <c r="H172" s="15">
        <v>0.12222222222222223</v>
      </c>
      <c r="I172" s="15">
        <v>0.1875</v>
      </c>
      <c r="J172" s="16">
        <f t="array" ref="J172">MIN(TIME(6, 45, 0), FLOOR(MIN(IF($A$5:$A$369 = A172,$K$5:$K$369))-TIME(0,45,0), TIME(0,15,0))+D172/24)</f>
        <v>0.17708333333333331</v>
      </c>
      <c r="K172" s="15">
        <v>0.21458333333333335</v>
      </c>
      <c r="L172" s="15">
        <v>4.8611111111111112E-2</v>
      </c>
      <c r="M172" s="15">
        <v>6.25E-2</v>
      </c>
      <c r="N172" s="16">
        <f t="shared" si="4"/>
        <v>0.5625</v>
      </c>
      <c r="O172" s="15">
        <v>0.72569444444444453</v>
      </c>
      <c r="P172" s="15">
        <v>0.25</v>
      </c>
      <c r="Q172" s="16">
        <f t="array" ref="Q172">FLOOR(MAX(MIN(IF($A$5:$A$369 = A172,$O$5:$O$369))+TIME(0,45,0), TIME(15,0,0)), TIME(0,15,0))</f>
        <v>0.75</v>
      </c>
      <c r="R172" s="15">
        <v>0.88194444444444453</v>
      </c>
      <c r="S172" s="15">
        <v>0.38541666666666669</v>
      </c>
      <c r="T172" s="16">
        <f>CEILING(Sheet1!$R172+TIME(0,5,0), TIME(0,5,0))</f>
        <v>0.88541666666666663</v>
      </c>
      <c r="U172" s="15">
        <v>0.94444444444444453</v>
      </c>
      <c r="V172" s="15">
        <v>0.95833333333333337</v>
      </c>
      <c r="W172" s="18">
        <f t="array" ref="W172">MAX(CEILING(MAX(IF($A$5:$A$369=A172,$U$5:$U$369)),TIME(0,15,0))-E172/24,TIME(19,45,0))</f>
        <v>0.95833333333333326</v>
      </c>
    </row>
    <row r="173" spans="1:23" s="8" customFormat="1" ht="21" customHeight="1" x14ac:dyDescent="0.25">
      <c r="A173" s="8">
        <f t="shared" si="5"/>
        <v>24</v>
      </c>
      <c r="B173" s="8">
        <f>WEEKDAY(Sheet1!$F173)-1</f>
        <v>4</v>
      </c>
      <c r="C173" s="8">
        <f>IF(ABS(Sheet1!$H173-H172) &lt; TIME(0, 45, 0), 0, IF(Sheet1!$H173-H172 &lt; TIME(0, 45, 0),-1, IF(Sheet1!$H173-H172 &gt; TIME(0, 45, 0), 1))) + C172</f>
        <v>1</v>
      </c>
      <c r="D173" s="8">
        <f t="array" ref="D173">IF(AND(SUM(IF($A$5:$A$369=A173,$C$5:$C$369)) &gt; 0, SUM(IF($A$5:$A$369=A173,$C$5:$C$369)) &lt; 7), C173, 0)</f>
        <v>0</v>
      </c>
      <c r="E173" s="8">
        <f t="array" ref="E173">IF(AND(SUM(IF($A$5:$A$369=A173,$C$5:$C$369)) &gt; 0, SUM(IF($A$5:$A$369=A173,$C$5:$C$369)) &lt; 7), IF(C173 = 1, 0, 1), 0)</f>
        <v>0</v>
      </c>
      <c r="F173" s="14">
        <v>42173</v>
      </c>
      <c r="G173" s="17">
        <v>42173</v>
      </c>
      <c r="H173" s="15">
        <v>0.12222222222222223</v>
      </c>
      <c r="I173" s="15">
        <v>0.13541666666666666</v>
      </c>
      <c r="J173" s="16">
        <f t="array" ref="J173">MIN(TIME(6, 45, 0), FLOOR(MIN(IF($A$5:$A$369 = A173,$K$5:$K$369))-TIME(0,45,0), TIME(0,15,0))+D173/24)</f>
        <v>0.17708333333333331</v>
      </c>
      <c r="K173" s="15">
        <v>0.21458333333333335</v>
      </c>
      <c r="L173" s="15">
        <v>4.8611111111111112E-2</v>
      </c>
      <c r="M173" s="15">
        <v>6.25E-2</v>
      </c>
      <c r="N173" s="16">
        <f t="shared" si="4"/>
        <v>0.5625</v>
      </c>
      <c r="O173" s="15">
        <v>0.72569444444444453</v>
      </c>
      <c r="P173" s="15">
        <v>0.25</v>
      </c>
      <c r="Q173" s="16">
        <f t="array" ref="Q173">FLOOR(MAX(MIN(IF($A$5:$A$369 = A173,$O$5:$O$369))+TIME(0,45,0), TIME(15,0,0)), TIME(0,15,0))</f>
        <v>0.75</v>
      </c>
      <c r="R173" s="15">
        <v>0.88194444444444453</v>
      </c>
      <c r="S173" s="15">
        <v>0.38541666666666669</v>
      </c>
      <c r="T173" s="16">
        <f>CEILING(Sheet1!$R173+TIME(0,5,0), TIME(0,5,0))</f>
        <v>0.88541666666666663</v>
      </c>
      <c r="U173" s="15">
        <v>0.94444444444444453</v>
      </c>
      <c r="V173" s="15">
        <v>0.95833333333333337</v>
      </c>
      <c r="W173" s="18">
        <f t="array" ref="W173">MAX(CEILING(MAX(IF($A$5:$A$369=A173,$U$5:$U$369)),TIME(0,15,0))-E173/24,TIME(19,45,0))</f>
        <v>0.95833333333333326</v>
      </c>
    </row>
    <row r="174" spans="1:23" s="8" customFormat="1" ht="21" customHeight="1" x14ac:dyDescent="0.25">
      <c r="A174" s="8">
        <f t="shared" si="5"/>
        <v>25</v>
      </c>
      <c r="B174" s="8">
        <f>WEEKDAY(Sheet1!$F174)-1</f>
        <v>5</v>
      </c>
      <c r="C174" s="8">
        <f>IF(ABS(Sheet1!$H174-H173) &lt; TIME(0, 45, 0), 0, IF(Sheet1!$H174-H173 &lt; TIME(0, 45, 0),-1, IF(Sheet1!$H174-H173 &gt; TIME(0, 45, 0), 1))) + C173</f>
        <v>1</v>
      </c>
      <c r="D174" s="8">
        <f t="array" ref="D174">IF(AND(SUM(IF($A$5:$A$369=A174,$C$5:$C$369)) &gt; 0, SUM(IF($A$5:$A$369=A174,$C$5:$C$369)) &lt; 7), C174, 0)</f>
        <v>0</v>
      </c>
      <c r="E174" s="8">
        <f t="array" ref="E174">IF(AND(SUM(IF($A$5:$A$369=A174,$C$5:$C$369)) &gt; 0, SUM(IF($A$5:$A$369=A174,$C$5:$C$369)) &lt; 7), IF(C174 = 1, 0, 1), 0)</f>
        <v>0</v>
      </c>
      <c r="F174" s="14">
        <v>42174</v>
      </c>
      <c r="G174" s="17">
        <v>42174</v>
      </c>
      <c r="H174" s="15">
        <v>0.12222222222222223</v>
      </c>
      <c r="I174" s="15">
        <v>0.13541666666666666</v>
      </c>
      <c r="J174" s="16">
        <f t="array" ref="J174">MIN(TIME(6, 45, 0), FLOOR(MIN(IF($A$5:$A$369 = A174,$K$5:$K$369))-TIME(0,45,0), TIME(0,15,0))+D174/24)</f>
        <v>0.17708333333333331</v>
      </c>
      <c r="K174" s="15">
        <v>0.21458333333333335</v>
      </c>
      <c r="L174" s="15">
        <v>4.8611111111111112E-2</v>
      </c>
      <c r="M174" s="15">
        <v>6.25E-2</v>
      </c>
      <c r="N174" s="16">
        <f t="shared" si="4"/>
        <v>0.5625</v>
      </c>
      <c r="O174" s="15">
        <v>0.72569444444444453</v>
      </c>
      <c r="P174" s="15">
        <v>0.25</v>
      </c>
      <c r="Q174" s="16">
        <f t="array" ref="Q174">FLOOR(MAX(MIN(IF($A$5:$A$369 = A174,$O$5:$O$369))+TIME(0,45,0), TIME(15,0,0)), TIME(0,15,0))</f>
        <v>0.75</v>
      </c>
      <c r="R174" s="15">
        <v>0.88194444444444453</v>
      </c>
      <c r="S174" s="15">
        <v>0.38541666666666669</v>
      </c>
      <c r="T174" s="16">
        <f>CEILING(Sheet1!$R174+TIME(0,5,0), TIME(0,5,0))</f>
        <v>0.88541666666666663</v>
      </c>
      <c r="U174" s="15">
        <v>0.94444444444444453</v>
      </c>
      <c r="V174" s="15">
        <v>0.95833333333333337</v>
      </c>
      <c r="W174" s="18">
        <f t="array" ref="W174">MAX(CEILING(MAX(IF($A$5:$A$369=A174,$U$5:$U$369)),TIME(0,15,0))-E174/24,TIME(19,45,0))</f>
        <v>0.94791666666666663</v>
      </c>
    </row>
    <row r="175" spans="1:23" s="8" customFormat="1" ht="21" customHeight="1" x14ac:dyDescent="0.25">
      <c r="A175" s="8">
        <f t="shared" si="5"/>
        <v>25</v>
      </c>
      <c r="B175" s="8">
        <f>WEEKDAY(Sheet1!$F175)-1</f>
        <v>6</v>
      </c>
      <c r="C175" s="8">
        <f>IF(ABS(Sheet1!$H175-H174) &lt; TIME(0, 45, 0), 0, IF(Sheet1!$H175-H174 &lt; TIME(0, 45, 0),-1, IF(Sheet1!$H175-H174 &gt; TIME(0, 45, 0), 1))) + C174</f>
        <v>1</v>
      </c>
      <c r="D175" s="8">
        <f t="array" ref="D175">IF(AND(SUM(IF($A$5:$A$369=A175,$C$5:$C$369)) &gt; 0, SUM(IF($A$5:$A$369=A175,$C$5:$C$369)) &lt; 7), C175, 0)</f>
        <v>0</v>
      </c>
      <c r="E175" s="8">
        <f t="array" ref="E175">IF(AND(SUM(IF($A$5:$A$369=A175,$C$5:$C$369)) &gt; 0, SUM(IF($A$5:$A$369=A175,$C$5:$C$369)) &lt; 7), IF(C175 = 1, 0, 1), 0)</f>
        <v>0</v>
      </c>
      <c r="F175" s="14">
        <v>42175</v>
      </c>
      <c r="G175" s="17">
        <v>42175</v>
      </c>
      <c r="H175" s="15">
        <v>0.12222222222222223</v>
      </c>
      <c r="I175" s="15">
        <v>0.13541666666666666</v>
      </c>
      <c r="J175" s="16">
        <f t="array" ref="J175">MIN(TIME(6, 45, 0), FLOOR(MIN(IF($A$5:$A$369 = A175,$K$5:$K$369))-TIME(0,45,0), TIME(0,15,0))+D175/24)</f>
        <v>0.17708333333333331</v>
      </c>
      <c r="K175" s="15">
        <v>0.21527777777777779</v>
      </c>
      <c r="L175" s="15">
        <v>4.9305555555555554E-2</v>
      </c>
      <c r="M175" s="15">
        <v>6.25E-2</v>
      </c>
      <c r="N175" s="16">
        <f t="shared" si="4"/>
        <v>0.5625</v>
      </c>
      <c r="O175" s="15">
        <v>0.72569444444444453</v>
      </c>
      <c r="P175" s="15">
        <v>0.25</v>
      </c>
      <c r="Q175" s="16">
        <f t="array" ref="Q175">FLOOR(MAX(MIN(IF($A$5:$A$369 = A175,$O$5:$O$369))+TIME(0,45,0), TIME(15,0,0)), TIME(0,15,0))</f>
        <v>0.75</v>
      </c>
      <c r="R175" s="15">
        <v>0.88263888888888886</v>
      </c>
      <c r="S175" s="15">
        <v>0.38541666666666669</v>
      </c>
      <c r="T175" s="16">
        <f>CEILING(Sheet1!$R175+TIME(0,5,0), TIME(0,5,0))</f>
        <v>0.88888888888888884</v>
      </c>
      <c r="U175" s="15">
        <v>0.94513888888888886</v>
      </c>
      <c r="V175" s="15">
        <v>0.95833333333333337</v>
      </c>
      <c r="W175" s="18">
        <f t="array" ref="W175">MAX(CEILING(MAX(IF($A$5:$A$369=A175,$U$5:$U$369)),TIME(0,15,0))-E175/24,TIME(19,45,0))</f>
        <v>0.94791666666666663</v>
      </c>
    </row>
    <row r="176" spans="1:23" s="8" customFormat="1" ht="21" customHeight="1" x14ac:dyDescent="0.25">
      <c r="A176" s="8">
        <f t="shared" si="5"/>
        <v>25</v>
      </c>
      <c r="B176" s="8">
        <f>WEEKDAY(Sheet1!$F176)-1</f>
        <v>0</v>
      </c>
      <c r="C176" s="8">
        <f>IF(ABS(Sheet1!$H176-H175) &lt; TIME(0, 45, 0), 0, IF(Sheet1!$H176-H175 &lt; TIME(0, 45, 0),-1, IF(Sheet1!$H176-H175 &gt; TIME(0, 45, 0), 1))) + C175</f>
        <v>1</v>
      </c>
      <c r="D176" s="8">
        <f t="array" ref="D176">IF(AND(SUM(IF($A$5:$A$369=A176,$C$5:$C$369)) &gt; 0, SUM(IF($A$5:$A$369=A176,$C$5:$C$369)) &lt; 7), C176, 0)</f>
        <v>0</v>
      </c>
      <c r="E176" s="8">
        <f t="array" ref="E176">IF(AND(SUM(IF($A$5:$A$369=A176,$C$5:$C$369)) &gt; 0, SUM(IF($A$5:$A$369=A176,$C$5:$C$369)) &lt; 7), IF(C176 = 1, 0, 1), 0)</f>
        <v>0</v>
      </c>
      <c r="F176" s="14">
        <v>42176</v>
      </c>
      <c r="G176" s="17">
        <v>42176</v>
      </c>
      <c r="H176" s="15">
        <v>0.12291666666666667</v>
      </c>
      <c r="I176" s="15">
        <v>0.13541666666666666</v>
      </c>
      <c r="J176" s="16">
        <f t="array" ref="J176">MIN(TIME(6, 45, 0), FLOOR(MIN(IF($A$5:$A$369 = A176,$K$5:$K$369))-TIME(0,45,0), TIME(0,15,0))+D176/24)</f>
        <v>0.17708333333333331</v>
      </c>
      <c r="K176" s="15">
        <v>0.21527777777777779</v>
      </c>
      <c r="L176" s="15">
        <v>4.9305555555555554E-2</v>
      </c>
      <c r="M176" s="15">
        <v>6.25E-2</v>
      </c>
      <c r="N176" s="16">
        <f t="shared" si="4"/>
        <v>0.5625</v>
      </c>
      <c r="O176" s="15">
        <v>0.72638888888888886</v>
      </c>
      <c r="P176" s="15">
        <v>0.25</v>
      </c>
      <c r="Q176" s="16">
        <f t="array" ref="Q176">FLOOR(MAX(MIN(IF($A$5:$A$369 = A176,$O$5:$O$369))+TIME(0,45,0), TIME(15,0,0)), TIME(0,15,0))</f>
        <v>0.75</v>
      </c>
      <c r="R176" s="15">
        <v>0.88263888888888886</v>
      </c>
      <c r="S176" s="15">
        <v>0.38541666666666669</v>
      </c>
      <c r="T176" s="16">
        <f>CEILING(Sheet1!$R176+TIME(0,5,0), TIME(0,5,0))</f>
        <v>0.88888888888888884</v>
      </c>
      <c r="U176" s="15">
        <v>0.94513888888888886</v>
      </c>
      <c r="V176" s="15">
        <v>0.95833333333333337</v>
      </c>
      <c r="W176" s="18">
        <f t="array" ref="W176">MAX(CEILING(MAX(IF($A$5:$A$369=A176,$U$5:$U$369)),TIME(0,15,0))-E176/24,TIME(19,45,0))</f>
        <v>0.94791666666666663</v>
      </c>
    </row>
    <row r="177" spans="1:23" s="8" customFormat="1" ht="21" customHeight="1" x14ac:dyDescent="0.25">
      <c r="A177" s="8">
        <f t="shared" si="5"/>
        <v>25</v>
      </c>
      <c r="B177" s="8">
        <f>WEEKDAY(Sheet1!$F177)-1</f>
        <v>1</v>
      </c>
      <c r="C177" s="8">
        <f>IF(ABS(Sheet1!$H177-H176) &lt; TIME(0, 45, 0), 0, IF(Sheet1!$H177-H176 &lt; TIME(0, 45, 0),-1, IF(Sheet1!$H177-H176 &gt; TIME(0, 45, 0), 1))) + C176</f>
        <v>1</v>
      </c>
      <c r="D177" s="8">
        <f t="array" ref="D177">IF(AND(SUM(IF($A$5:$A$369=A177,$C$5:$C$369)) &gt; 0, SUM(IF($A$5:$A$369=A177,$C$5:$C$369)) &lt; 7), C177, 0)</f>
        <v>0</v>
      </c>
      <c r="E177" s="8">
        <f t="array" ref="E177">IF(AND(SUM(IF($A$5:$A$369=A177,$C$5:$C$369)) &gt; 0, SUM(IF($A$5:$A$369=A177,$C$5:$C$369)) &lt; 7), IF(C177 = 1, 0, 1), 0)</f>
        <v>0</v>
      </c>
      <c r="F177" s="14">
        <v>42177</v>
      </c>
      <c r="G177" s="17">
        <v>42177</v>
      </c>
      <c r="H177" s="15">
        <v>0.12291666666666667</v>
      </c>
      <c r="I177" s="15">
        <v>0.13541666666666666</v>
      </c>
      <c r="J177" s="16">
        <f t="array" ref="J177">MIN(TIME(6, 45, 0), FLOOR(MIN(IF($A$5:$A$369 = A177,$K$5:$K$369))-TIME(0,45,0), TIME(0,15,0))+D177/24)</f>
        <v>0.17708333333333331</v>
      </c>
      <c r="K177" s="15">
        <v>0.21527777777777779</v>
      </c>
      <c r="L177" s="15">
        <v>4.9305555555555554E-2</v>
      </c>
      <c r="M177" s="15">
        <v>6.25E-2</v>
      </c>
      <c r="N177" s="16">
        <f t="shared" si="4"/>
        <v>0.5625</v>
      </c>
      <c r="O177" s="15">
        <v>0.72638888888888886</v>
      </c>
      <c r="P177" s="15">
        <v>0.25</v>
      </c>
      <c r="Q177" s="16">
        <f t="array" ref="Q177">FLOOR(MAX(MIN(IF($A$5:$A$369 = A177,$O$5:$O$369))+TIME(0,45,0), TIME(15,0,0)), TIME(0,15,0))</f>
        <v>0.75</v>
      </c>
      <c r="R177" s="15">
        <v>0.88263888888888886</v>
      </c>
      <c r="S177" s="15">
        <v>0.38541666666666669</v>
      </c>
      <c r="T177" s="16">
        <f>CEILING(Sheet1!$R177+TIME(0,5,0), TIME(0,5,0))</f>
        <v>0.88888888888888884</v>
      </c>
      <c r="U177" s="15">
        <v>0.94513888888888886</v>
      </c>
      <c r="V177" s="15">
        <v>0.95833333333333337</v>
      </c>
      <c r="W177" s="18">
        <f t="array" ref="W177">MAX(CEILING(MAX(IF($A$5:$A$369=A177,$U$5:$U$369)),TIME(0,15,0))-E177/24,TIME(19,45,0))</f>
        <v>0.94791666666666663</v>
      </c>
    </row>
    <row r="178" spans="1:23" s="8" customFormat="1" ht="21" customHeight="1" x14ac:dyDescent="0.25">
      <c r="A178" s="8">
        <f t="shared" si="5"/>
        <v>25</v>
      </c>
      <c r="B178" s="8">
        <f>WEEKDAY(Sheet1!$F178)-1</f>
        <v>2</v>
      </c>
      <c r="C178" s="8">
        <f>IF(ABS(Sheet1!$H178-H177) &lt; TIME(0, 45, 0), 0, IF(Sheet1!$H178-H177 &lt; TIME(0, 45, 0),-1, IF(Sheet1!$H178-H177 &gt; TIME(0, 45, 0), 1))) + C177</f>
        <v>1</v>
      </c>
      <c r="D178" s="8">
        <f t="array" ref="D178">IF(AND(SUM(IF($A$5:$A$369=A178,$C$5:$C$369)) &gt; 0, SUM(IF($A$5:$A$369=A178,$C$5:$C$369)) &lt; 7), C178, 0)</f>
        <v>0</v>
      </c>
      <c r="E178" s="8">
        <f t="array" ref="E178">IF(AND(SUM(IF($A$5:$A$369=A178,$C$5:$C$369)) &gt; 0, SUM(IF($A$5:$A$369=A178,$C$5:$C$369)) &lt; 7), IF(C178 = 1, 0, 1), 0)</f>
        <v>0</v>
      </c>
      <c r="F178" s="14">
        <v>42178</v>
      </c>
      <c r="G178" s="17">
        <v>42178</v>
      </c>
      <c r="H178" s="15">
        <v>0.12291666666666667</v>
      </c>
      <c r="I178" s="15">
        <v>0.13541666666666666</v>
      </c>
      <c r="J178" s="16">
        <f t="array" ref="J178">MIN(TIME(6, 45, 0), FLOOR(MIN(IF($A$5:$A$369 = A178,$K$5:$K$369))-TIME(0,45,0), TIME(0,15,0))+D178/24)</f>
        <v>0.17708333333333331</v>
      </c>
      <c r="K178" s="15">
        <v>0.21527777777777779</v>
      </c>
      <c r="L178" s="15">
        <v>4.9305555555555554E-2</v>
      </c>
      <c r="M178" s="15">
        <v>6.25E-2</v>
      </c>
      <c r="N178" s="16">
        <f t="shared" si="4"/>
        <v>0.5625</v>
      </c>
      <c r="O178" s="15">
        <v>0.72638888888888886</v>
      </c>
      <c r="P178" s="15">
        <v>0.25</v>
      </c>
      <c r="Q178" s="16">
        <f t="array" ref="Q178">FLOOR(MAX(MIN(IF($A$5:$A$369 = A178,$O$5:$O$369))+TIME(0,45,0), TIME(15,0,0)), TIME(0,15,0))</f>
        <v>0.75</v>
      </c>
      <c r="R178" s="15">
        <v>0.88263888888888886</v>
      </c>
      <c r="S178" s="15">
        <v>0.38541666666666669</v>
      </c>
      <c r="T178" s="16">
        <f>CEILING(Sheet1!$R178+TIME(0,5,0), TIME(0,5,0))</f>
        <v>0.88888888888888884</v>
      </c>
      <c r="U178" s="15">
        <v>0.94513888888888886</v>
      </c>
      <c r="V178" s="15">
        <v>0.95833333333333337</v>
      </c>
      <c r="W178" s="18">
        <f t="array" ref="W178">MAX(CEILING(MAX(IF($A$5:$A$369=A178,$U$5:$U$369)),TIME(0,15,0))-E178/24,TIME(19,45,0))</f>
        <v>0.94791666666666663</v>
      </c>
    </row>
    <row r="179" spans="1:23" s="8" customFormat="1" ht="21" customHeight="1" x14ac:dyDescent="0.25">
      <c r="A179" s="8">
        <f t="shared" si="5"/>
        <v>25</v>
      </c>
      <c r="B179" s="8">
        <f>WEEKDAY(Sheet1!$F179)-1</f>
        <v>3</v>
      </c>
      <c r="C179" s="8">
        <f>IF(ABS(Sheet1!$H179-H178) &lt; TIME(0, 45, 0), 0, IF(Sheet1!$H179-H178 &lt; TIME(0, 45, 0),-1, IF(Sheet1!$H179-H178 &gt; TIME(0, 45, 0), 1))) + C178</f>
        <v>1</v>
      </c>
      <c r="D179" s="8">
        <f t="array" ref="D179">IF(AND(SUM(IF($A$5:$A$369=A179,$C$5:$C$369)) &gt; 0, SUM(IF($A$5:$A$369=A179,$C$5:$C$369)) &lt; 7), C179, 0)</f>
        <v>0</v>
      </c>
      <c r="E179" s="8">
        <f t="array" ref="E179">IF(AND(SUM(IF($A$5:$A$369=A179,$C$5:$C$369)) &gt; 0, SUM(IF($A$5:$A$369=A179,$C$5:$C$369)) &lt; 7), IF(C179 = 1, 0, 1), 0)</f>
        <v>0</v>
      </c>
      <c r="F179" s="14">
        <v>42179</v>
      </c>
      <c r="G179" s="17">
        <v>42179</v>
      </c>
      <c r="H179" s="15">
        <v>0.12361111111111112</v>
      </c>
      <c r="I179" s="15">
        <v>0.13541666666666666</v>
      </c>
      <c r="J179" s="16">
        <f t="array" ref="J179">MIN(TIME(6, 45, 0), FLOOR(MIN(IF($A$5:$A$369 = A179,$K$5:$K$369))-TIME(0,45,0), TIME(0,15,0))+D179/24)</f>
        <v>0.17708333333333331</v>
      </c>
      <c r="K179" s="15">
        <v>0.21597222222222223</v>
      </c>
      <c r="L179" s="15">
        <v>4.9305555555555554E-2</v>
      </c>
      <c r="M179" s="15">
        <v>6.25E-2</v>
      </c>
      <c r="N179" s="16">
        <f t="shared" si="4"/>
        <v>0.5625</v>
      </c>
      <c r="O179" s="15">
        <v>0.72638888888888886</v>
      </c>
      <c r="P179" s="15">
        <v>0.25</v>
      </c>
      <c r="Q179" s="16">
        <f t="array" ref="Q179">FLOOR(MAX(MIN(IF($A$5:$A$369 = A179,$O$5:$O$369))+TIME(0,45,0), TIME(15,0,0)), TIME(0,15,0))</f>
        <v>0.75</v>
      </c>
      <c r="R179" s="15">
        <v>0.88263888888888886</v>
      </c>
      <c r="S179" s="15">
        <v>0.38541666666666669</v>
      </c>
      <c r="T179" s="16">
        <f>CEILING(Sheet1!$R179+TIME(0,5,0), TIME(0,5,0))</f>
        <v>0.88888888888888884</v>
      </c>
      <c r="U179" s="15">
        <v>0.94513888888888886</v>
      </c>
      <c r="V179" s="15">
        <v>0.95833333333333337</v>
      </c>
      <c r="W179" s="18">
        <f t="array" ref="W179">MAX(CEILING(MAX(IF($A$5:$A$369=A179,$U$5:$U$369)),TIME(0,15,0))-E179/24,TIME(19,45,0))</f>
        <v>0.94791666666666663</v>
      </c>
    </row>
    <row r="180" spans="1:23" s="8" customFormat="1" ht="21" customHeight="1" x14ac:dyDescent="0.25">
      <c r="A180" s="8">
        <f t="shared" si="5"/>
        <v>25</v>
      </c>
      <c r="B180" s="8">
        <f>WEEKDAY(Sheet1!$F180)-1</f>
        <v>4</v>
      </c>
      <c r="C180" s="8">
        <f>IF(ABS(Sheet1!$H180-H179) &lt; TIME(0, 45, 0), 0, IF(Sheet1!$H180-H179 &lt; TIME(0, 45, 0),-1, IF(Sheet1!$H180-H179 &gt; TIME(0, 45, 0), 1))) + C179</f>
        <v>1</v>
      </c>
      <c r="D180" s="8">
        <f t="array" ref="D180">IF(AND(SUM(IF($A$5:$A$369=A180,$C$5:$C$369)) &gt; 0, SUM(IF($A$5:$A$369=A180,$C$5:$C$369)) &lt; 7), C180, 0)</f>
        <v>0</v>
      </c>
      <c r="E180" s="8">
        <f t="array" ref="E180">IF(AND(SUM(IF($A$5:$A$369=A180,$C$5:$C$369)) &gt; 0, SUM(IF($A$5:$A$369=A180,$C$5:$C$369)) &lt; 7), IF(C180 = 1, 0, 1), 0)</f>
        <v>0</v>
      </c>
      <c r="F180" s="14">
        <v>42180</v>
      </c>
      <c r="G180" s="17">
        <v>42180</v>
      </c>
      <c r="H180" s="15">
        <v>0.12430555555555556</v>
      </c>
      <c r="I180" s="15">
        <v>0.13541666666666666</v>
      </c>
      <c r="J180" s="16">
        <f t="array" ref="J180">MIN(TIME(6, 45, 0), FLOOR(MIN(IF($A$5:$A$369 = A180,$K$5:$K$369))-TIME(0,45,0), TIME(0,15,0))+D180/24)</f>
        <v>0.17708333333333331</v>
      </c>
      <c r="K180" s="15">
        <v>0.21597222222222223</v>
      </c>
      <c r="L180" s="15">
        <v>4.9999999999999996E-2</v>
      </c>
      <c r="M180" s="15">
        <v>6.25E-2</v>
      </c>
      <c r="N180" s="16">
        <f t="shared" si="4"/>
        <v>0.5625</v>
      </c>
      <c r="O180" s="15">
        <v>0.72638888888888886</v>
      </c>
      <c r="P180" s="15">
        <v>0.25</v>
      </c>
      <c r="Q180" s="16">
        <f t="array" ref="Q180">FLOOR(MAX(MIN(IF($A$5:$A$369 = A180,$O$5:$O$369))+TIME(0,45,0), TIME(15,0,0)), TIME(0,15,0))</f>
        <v>0.75</v>
      </c>
      <c r="R180" s="15">
        <v>0.88263888888888886</v>
      </c>
      <c r="S180" s="15">
        <v>0.38541666666666669</v>
      </c>
      <c r="T180" s="16">
        <f>CEILING(Sheet1!$R180+TIME(0,5,0), TIME(0,5,0))</f>
        <v>0.88888888888888884</v>
      </c>
      <c r="U180" s="15">
        <v>0.94513888888888886</v>
      </c>
      <c r="V180" s="15">
        <v>0.95833333333333337</v>
      </c>
      <c r="W180" s="18">
        <f t="array" ref="W180">MAX(CEILING(MAX(IF($A$5:$A$369=A180,$U$5:$U$369)),TIME(0,15,0))-E180/24,TIME(19,45,0))</f>
        <v>0.94791666666666663</v>
      </c>
    </row>
    <row r="181" spans="1:23" s="8" customFormat="1" ht="21" customHeight="1" x14ac:dyDescent="0.25">
      <c r="A181" s="8">
        <f t="shared" si="5"/>
        <v>26</v>
      </c>
      <c r="B181" s="8">
        <f>WEEKDAY(Sheet1!$F181)-1</f>
        <v>5</v>
      </c>
      <c r="C181" s="8">
        <f>IF(ABS(Sheet1!$H181-H180) &lt; TIME(0, 45, 0), 0, IF(Sheet1!$H181-H180 &lt; TIME(0, 45, 0),-1, IF(Sheet1!$H181-H180 &gt; TIME(0, 45, 0), 1))) + C180</f>
        <v>1</v>
      </c>
      <c r="D181" s="8">
        <f t="array" ref="D181">IF(AND(SUM(IF($A$5:$A$369=A181,$C$5:$C$369)) &gt; 0, SUM(IF($A$5:$A$369=A181,$C$5:$C$369)) &lt; 7), C181, 0)</f>
        <v>0</v>
      </c>
      <c r="E181" s="8">
        <f t="array" ref="E181">IF(AND(SUM(IF($A$5:$A$369=A181,$C$5:$C$369)) &gt; 0, SUM(IF($A$5:$A$369=A181,$C$5:$C$369)) &lt; 7), IF(C181 = 1, 0, 1), 0)</f>
        <v>0</v>
      </c>
      <c r="F181" s="14">
        <v>42181</v>
      </c>
      <c r="G181" s="17">
        <v>42181</v>
      </c>
      <c r="H181" s="15">
        <v>0.12430555555555556</v>
      </c>
      <c r="I181" s="15">
        <v>0.1388888888888889</v>
      </c>
      <c r="J181" s="16">
        <f t="array" ref="J181">MIN(TIME(6, 45, 0), FLOOR(MIN(IF($A$5:$A$369 = A181,$K$5:$K$369))-TIME(0,45,0), TIME(0,15,0))+D181/24)</f>
        <v>0.17708333333333331</v>
      </c>
      <c r="K181" s="15">
        <v>0.21597222222222223</v>
      </c>
      <c r="L181" s="15">
        <v>4.9999999999999996E-2</v>
      </c>
      <c r="M181" s="15">
        <v>6.25E-2</v>
      </c>
      <c r="N181" s="16">
        <f t="shared" si="4"/>
        <v>0.5625</v>
      </c>
      <c r="O181" s="15">
        <v>0.7270833333333333</v>
      </c>
      <c r="P181" s="15">
        <v>0.25</v>
      </c>
      <c r="Q181" s="16">
        <f t="array" ref="Q181">FLOOR(MAX(MIN(IF($A$5:$A$369 = A181,$O$5:$O$369))+TIME(0,45,0), TIME(15,0,0)), TIME(0,15,0))</f>
        <v>0.75</v>
      </c>
      <c r="R181" s="15">
        <v>0.88263888888888886</v>
      </c>
      <c r="S181" s="15">
        <v>0.38541666666666669</v>
      </c>
      <c r="T181" s="16">
        <f>CEILING(Sheet1!$R181+TIME(0,5,0), TIME(0,5,0))</f>
        <v>0.88888888888888884</v>
      </c>
      <c r="U181" s="15">
        <v>0.94513888888888886</v>
      </c>
      <c r="V181" s="15">
        <v>0.95833333333333337</v>
      </c>
      <c r="W181" s="18">
        <f t="array" ref="W181">MAX(CEILING(MAX(IF($A$5:$A$369=A181,$U$5:$U$369)),TIME(0,15,0))-E181/24,TIME(19,45,0))</f>
        <v>0.94791666666666663</v>
      </c>
    </row>
    <row r="182" spans="1:23" s="8" customFormat="1" ht="21" customHeight="1" x14ac:dyDescent="0.25">
      <c r="A182" s="8">
        <f t="shared" si="5"/>
        <v>26</v>
      </c>
      <c r="B182" s="8">
        <f>WEEKDAY(Sheet1!$F182)-1</f>
        <v>6</v>
      </c>
      <c r="C182" s="8">
        <f>IF(ABS(Sheet1!$H182-H181) &lt; TIME(0, 45, 0), 0, IF(Sheet1!$H182-H181 &lt; TIME(0, 45, 0),-1, IF(Sheet1!$H182-H181 &gt; TIME(0, 45, 0), 1))) + C181</f>
        <v>1</v>
      </c>
      <c r="D182" s="8">
        <f t="array" ref="D182">IF(AND(SUM(IF($A$5:$A$369=A182,$C$5:$C$369)) &gt; 0, SUM(IF($A$5:$A$369=A182,$C$5:$C$369)) &lt; 7), C182, 0)</f>
        <v>0</v>
      </c>
      <c r="E182" s="8">
        <f t="array" ref="E182">IF(AND(SUM(IF($A$5:$A$369=A182,$C$5:$C$369)) &gt; 0, SUM(IF($A$5:$A$369=A182,$C$5:$C$369)) &lt; 7), IF(C182 = 1, 0, 1), 0)</f>
        <v>0</v>
      </c>
      <c r="F182" s="14">
        <v>42182</v>
      </c>
      <c r="G182" s="17">
        <v>42182</v>
      </c>
      <c r="H182" s="15">
        <v>0.125</v>
      </c>
      <c r="I182" s="15">
        <v>0.1388888888888889</v>
      </c>
      <c r="J182" s="16">
        <f t="array" ref="J182">MIN(TIME(6, 45, 0), FLOOR(MIN(IF($A$5:$A$369 = A182,$K$5:$K$369))-TIME(0,45,0), TIME(0,15,0))+D182/24)</f>
        <v>0.17708333333333331</v>
      </c>
      <c r="K182" s="15">
        <v>0.21666666666666667</v>
      </c>
      <c r="L182" s="15">
        <v>4.9999999999999996E-2</v>
      </c>
      <c r="M182" s="15">
        <v>6.25E-2</v>
      </c>
      <c r="N182" s="16">
        <f t="shared" si="4"/>
        <v>0.5625</v>
      </c>
      <c r="O182" s="15">
        <v>0.7270833333333333</v>
      </c>
      <c r="P182" s="15">
        <v>0.25</v>
      </c>
      <c r="Q182" s="16">
        <f t="array" ref="Q182">FLOOR(MAX(MIN(IF($A$5:$A$369 = A182,$O$5:$O$369))+TIME(0,45,0), TIME(15,0,0)), TIME(0,15,0))</f>
        <v>0.75</v>
      </c>
      <c r="R182" s="15">
        <v>0.88263888888888886</v>
      </c>
      <c r="S182" s="15">
        <v>0.38541666666666669</v>
      </c>
      <c r="T182" s="16">
        <f>CEILING(Sheet1!$R182+TIME(0,5,0), TIME(0,5,0))</f>
        <v>0.88888888888888884</v>
      </c>
      <c r="U182" s="15">
        <v>0.94513888888888886</v>
      </c>
      <c r="V182" s="15">
        <v>0.95833333333333337</v>
      </c>
      <c r="W182" s="18">
        <f t="array" ref="W182">MAX(CEILING(MAX(IF($A$5:$A$369=A182,$U$5:$U$369)),TIME(0,15,0))-E182/24,TIME(19,45,0))</f>
        <v>0.94791666666666663</v>
      </c>
    </row>
    <row r="183" spans="1:23" s="8" customFormat="1" ht="21" customHeight="1" x14ac:dyDescent="0.25">
      <c r="A183" s="8">
        <f t="shared" si="5"/>
        <v>26</v>
      </c>
      <c r="B183" s="8">
        <f>WEEKDAY(Sheet1!$F183)-1</f>
        <v>0</v>
      </c>
      <c r="C183" s="8">
        <f>IF(ABS(Sheet1!$H183-H182) &lt; TIME(0, 45, 0), 0, IF(Sheet1!$H183-H182 &lt; TIME(0, 45, 0),-1, IF(Sheet1!$H183-H182 &gt; TIME(0, 45, 0), 1))) + C182</f>
        <v>1</v>
      </c>
      <c r="D183" s="8">
        <f t="array" ref="D183">IF(AND(SUM(IF($A$5:$A$369=A183,$C$5:$C$369)) &gt; 0, SUM(IF($A$5:$A$369=A183,$C$5:$C$369)) &lt; 7), C183, 0)</f>
        <v>0</v>
      </c>
      <c r="E183" s="8">
        <f t="array" ref="E183">IF(AND(SUM(IF($A$5:$A$369=A183,$C$5:$C$369)) &gt; 0, SUM(IF($A$5:$A$369=A183,$C$5:$C$369)) &lt; 7), IF(C183 = 1, 0, 1), 0)</f>
        <v>0</v>
      </c>
      <c r="F183" s="14">
        <v>42183</v>
      </c>
      <c r="G183" s="17">
        <v>42183</v>
      </c>
      <c r="H183" s="15">
        <v>0.12569444444444444</v>
      </c>
      <c r="I183" s="15">
        <v>0.1388888888888889</v>
      </c>
      <c r="J183" s="16">
        <f t="array" ref="J183">MIN(TIME(6, 45, 0), FLOOR(MIN(IF($A$5:$A$369 = A183,$K$5:$K$369))-TIME(0,45,0), TIME(0,15,0))+D183/24)</f>
        <v>0.17708333333333331</v>
      </c>
      <c r="K183" s="15">
        <v>0.21666666666666667</v>
      </c>
      <c r="L183" s="15">
        <v>4.9999999999999996E-2</v>
      </c>
      <c r="M183" s="15">
        <v>6.25E-2</v>
      </c>
      <c r="N183" s="16">
        <f t="shared" si="4"/>
        <v>0.5625</v>
      </c>
      <c r="O183" s="15">
        <v>0.7270833333333333</v>
      </c>
      <c r="P183" s="15">
        <v>0.25</v>
      </c>
      <c r="Q183" s="16">
        <f t="array" ref="Q183">FLOOR(MAX(MIN(IF($A$5:$A$369 = A183,$O$5:$O$369))+TIME(0,45,0), TIME(15,0,0)), TIME(0,15,0))</f>
        <v>0.75</v>
      </c>
      <c r="R183" s="15">
        <v>0.88263888888888886</v>
      </c>
      <c r="S183" s="15">
        <v>0.38541666666666669</v>
      </c>
      <c r="T183" s="16">
        <f>CEILING(Sheet1!$R183+TIME(0,5,0), TIME(0,5,0))</f>
        <v>0.88888888888888884</v>
      </c>
      <c r="U183" s="15">
        <v>0.94513888888888886</v>
      </c>
      <c r="V183" s="15">
        <v>0.95833333333333337</v>
      </c>
      <c r="W183" s="18">
        <f t="array" ref="W183">MAX(CEILING(MAX(IF($A$5:$A$369=A183,$U$5:$U$369)),TIME(0,15,0))-E183/24,TIME(19,45,0))</f>
        <v>0.94791666666666663</v>
      </c>
    </row>
    <row r="184" spans="1:23" s="8" customFormat="1" ht="21" customHeight="1" x14ac:dyDescent="0.25">
      <c r="A184" s="8">
        <f t="shared" si="5"/>
        <v>26</v>
      </c>
      <c r="B184" s="8">
        <f>WEEKDAY(Sheet1!$F184)-1</f>
        <v>1</v>
      </c>
      <c r="C184" s="8">
        <f>IF(ABS(Sheet1!$H184-H183) &lt; TIME(0, 45, 0), 0, IF(Sheet1!$H184-H183 &lt; TIME(0, 45, 0),-1, IF(Sheet1!$H184-H183 &gt; TIME(0, 45, 0), 1))) + C183</f>
        <v>1</v>
      </c>
      <c r="D184" s="8">
        <f t="array" ref="D184">IF(AND(SUM(IF($A$5:$A$369=A184,$C$5:$C$369)) &gt; 0, SUM(IF($A$5:$A$369=A184,$C$5:$C$369)) &lt; 7), C184, 0)</f>
        <v>0</v>
      </c>
      <c r="E184" s="8">
        <f t="array" ref="E184">IF(AND(SUM(IF($A$5:$A$369=A184,$C$5:$C$369)) &gt; 0, SUM(IF($A$5:$A$369=A184,$C$5:$C$369)) &lt; 7), IF(C184 = 1, 0, 1), 0)</f>
        <v>0</v>
      </c>
      <c r="F184" s="14">
        <v>42184</v>
      </c>
      <c r="G184" s="17">
        <v>42184</v>
      </c>
      <c r="H184" s="15">
        <v>0.12638888888888888</v>
      </c>
      <c r="I184" s="15">
        <v>0.1388888888888889</v>
      </c>
      <c r="J184" s="16">
        <f t="array" ref="J184">MIN(TIME(6, 45, 0), FLOOR(MIN(IF($A$5:$A$369 = A184,$K$5:$K$369))-TIME(0,45,0), TIME(0,15,0))+D184/24)</f>
        <v>0.17708333333333331</v>
      </c>
      <c r="K184" s="15">
        <v>0.21736111111111112</v>
      </c>
      <c r="L184" s="15">
        <v>4.9999999999999996E-2</v>
      </c>
      <c r="M184" s="15">
        <v>6.25E-2</v>
      </c>
      <c r="N184" s="16">
        <f t="shared" si="4"/>
        <v>0.5625</v>
      </c>
      <c r="O184" s="15">
        <v>0.7270833333333333</v>
      </c>
      <c r="P184" s="15">
        <v>0.25</v>
      </c>
      <c r="Q184" s="16">
        <f t="array" ref="Q184">FLOOR(MAX(MIN(IF($A$5:$A$369 = A184,$O$5:$O$369))+TIME(0,45,0), TIME(15,0,0)), TIME(0,15,0))</f>
        <v>0.75</v>
      </c>
      <c r="R184" s="15">
        <v>0.88263888888888886</v>
      </c>
      <c r="S184" s="15">
        <v>0.38541666666666669</v>
      </c>
      <c r="T184" s="16">
        <f>CEILING(Sheet1!$R184+TIME(0,5,0), TIME(0,5,0))</f>
        <v>0.88888888888888884</v>
      </c>
      <c r="U184" s="15">
        <v>0.94513888888888886</v>
      </c>
      <c r="V184" s="15">
        <v>0.95833333333333337</v>
      </c>
      <c r="W184" s="18">
        <f t="array" ref="W184">MAX(CEILING(MAX(IF($A$5:$A$369=A184,$U$5:$U$369)),TIME(0,15,0))-E184/24,TIME(19,45,0))</f>
        <v>0.94791666666666663</v>
      </c>
    </row>
    <row r="185" spans="1:23" s="8" customFormat="1" ht="21" customHeight="1" x14ac:dyDescent="0.25">
      <c r="A185" s="8">
        <f t="shared" si="5"/>
        <v>26</v>
      </c>
      <c r="B185" s="8">
        <f>WEEKDAY(Sheet1!$F185)-1</f>
        <v>2</v>
      </c>
      <c r="C185" s="8">
        <f>IF(ABS(Sheet1!$H185-H184) &lt; TIME(0, 45, 0), 0, IF(Sheet1!$H185-H184 &lt; TIME(0, 45, 0),-1, IF(Sheet1!$H185-H184 &gt; TIME(0, 45, 0), 1))) + C184</f>
        <v>1</v>
      </c>
      <c r="D185" s="8">
        <f t="array" ref="D185">IF(AND(SUM(IF($A$5:$A$369=A185,$C$5:$C$369)) &gt; 0, SUM(IF($A$5:$A$369=A185,$C$5:$C$369)) &lt; 7), C185, 0)</f>
        <v>0</v>
      </c>
      <c r="E185" s="8">
        <f t="array" ref="E185">IF(AND(SUM(IF($A$5:$A$369=A185,$C$5:$C$369)) &gt; 0, SUM(IF($A$5:$A$369=A185,$C$5:$C$369)) &lt; 7), IF(C185 = 1, 0, 1), 0)</f>
        <v>0</v>
      </c>
      <c r="F185" s="14">
        <v>42185</v>
      </c>
      <c r="G185" s="17">
        <v>42185</v>
      </c>
      <c r="H185" s="15">
        <v>0.12708333333333333</v>
      </c>
      <c r="I185" s="15">
        <v>0.1388888888888889</v>
      </c>
      <c r="J185" s="16">
        <f t="array" ref="J185">MIN(TIME(6, 45, 0), FLOOR(MIN(IF($A$5:$A$369 = A185,$K$5:$K$369))-TIME(0,45,0), TIME(0,15,0))+D185/24)</f>
        <v>0.17708333333333331</v>
      </c>
      <c r="K185" s="15">
        <v>0.21736111111111112</v>
      </c>
      <c r="L185" s="15">
        <v>5.0694444444444452E-2</v>
      </c>
      <c r="M185" s="15">
        <v>6.25E-2</v>
      </c>
      <c r="N185" s="16">
        <f t="shared" si="4"/>
        <v>0.5625</v>
      </c>
      <c r="O185" s="15">
        <v>0.7270833333333333</v>
      </c>
      <c r="P185" s="15">
        <v>0.25</v>
      </c>
      <c r="Q185" s="16">
        <f t="array" ref="Q185">FLOOR(MAX(MIN(IF($A$5:$A$369 = A185,$O$5:$O$369))+TIME(0,45,0), TIME(15,0,0)), TIME(0,15,0))</f>
        <v>0.75</v>
      </c>
      <c r="R185" s="15">
        <v>0.88263888888888886</v>
      </c>
      <c r="S185" s="15">
        <v>0.38541666666666669</v>
      </c>
      <c r="T185" s="16">
        <f>CEILING(Sheet1!$R185+TIME(0,5,0), TIME(0,5,0))</f>
        <v>0.88888888888888884</v>
      </c>
      <c r="U185" s="15">
        <v>0.94513888888888886</v>
      </c>
      <c r="V185" s="15">
        <v>0.95833333333333337</v>
      </c>
      <c r="W185" s="18">
        <f t="array" ref="W185">MAX(CEILING(MAX(IF($A$5:$A$369=A185,$U$5:$U$369)),TIME(0,15,0))-E185/24,TIME(19,45,0))</f>
        <v>0.94791666666666663</v>
      </c>
    </row>
    <row r="186" spans="1:23" s="8" customFormat="1" ht="21" customHeight="1" x14ac:dyDescent="0.25">
      <c r="A186" s="8">
        <f t="shared" si="5"/>
        <v>26</v>
      </c>
      <c r="B186" s="8">
        <f>WEEKDAY(Sheet1!$F186)-1</f>
        <v>3</v>
      </c>
      <c r="C186" s="8">
        <f>IF(ABS(Sheet1!$H186-H185) &lt; TIME(0, 45, 0), 0, IF(Sheet1!$H186-H185 &lt; TIME(0, 45, 0),-1, IF(Sheet1!$H186-H185 &gt; TIME(0, 45, 0), 1))) + C185</f>
        <v>1</v>
      </c>
      <c r="D186" s="8">
        <f t="array" ref="D186">IF(AND(SUM(IF($A$5:$A$369=A186,$C$5:$C$369)) &gt; 0, SUM(IF($A$5:$A$369=A186,$C$5:$C$369)) &lt; 7), C186, 0)</f>
        <v>0</v>
      </c>
      <c r="E186" s="8">
        <f t="array" ref="E186">IF(AND(SUM(IF($A$5:$A$369=A186,$C$5:$C$369)) &gt; 0, SUM(IF($A$5:$A$369=A186,$C$5:$C$369)) &lt; 7), IF(C186 = 1, 0, 1), 0)</f>
        <v>0</v>
      </c>
      <c r="F186" s="14">
        <v>42186</v>
      </c>
      <c r="G186" s="17">
        <v>42186</v>
      </c>
      <c r="H186" s="15">
        <v>0.1277777777777778</v>
      </c>
      <c r="I186" s="15">
        <v>0.1388888888888889</v>
      </c>
      <c r="J186" s="16">
        <f t="array" ref="J186">MIN(TIME(6, 45, 0), FLOOR(MIN(IF($A$5:$A$369 = A186,$K$5:$K$369))-TIME(0,45,0), TIME(0,15,0))+D186/24)</f>
        <v>0.17708333333333331</v>
      </c>
      <c r="K186" s="15">
        <v>0.21805555555555556</v>
      </c>
      <c r="L186" s="15">
        <v>5.0694444444444452E-2</v>
      </c>
      <c r="M186" s="15">
        <v>6.25E-2</v>
      </c>
      <c r="N186" s="16">
        <f t="shared" si="4"/>
        <v>0.5625</v>
      </c>
      <c r="O186" s="15">
        <v>0.7270833333333333</v>
      </c>
      <c r="P186" s="15">
        <v>0.25</v>
      </c>
      <c r="Q186" s="16">
        <f t="array" ref="Q186">FLOOR(MAX(MIN(IF($A$5:$A$369 = A186,$O$5:$O$369))+TIME(0,45,0), TIME(15,0,0)), TIME(0,15,0))</f>
        <v>0.75</v>
      </c>
      <c r="R186" s="15">
        <v>0.88263888888888886</v>
      </c>
      <c r="S186" s="15">
        <v>0.3888888888888889</v>
      </c>
      <c r="T186" s="16">
        <f>CEILING(Sheet1!$R186+TIME(0,5,0), TIME(0,5,0))</f>
        <v>0.88888888888888884</v>
      </c>
      <c r="U186" s="15">
        <v>0.94513888888888886</v>
      </c>
      <c r="V186" s="15">
        <v>0.95833333333333337</v>
      </c>
      <c r="W186" s="18">
        <f t="array" ref="W186">MAX(CEILING(MAX(IF($A$5:$A$369=A186,$U$5:$U$369)),TIME(0,15,0))-E186/24,TIME(19,45,0))</f>
        <v>0.94791666666666663</v>
      </c>
    </row>
    <row r="187" spans="1:23" s="8" customFormat="1" ht="21" customHeight="1" x14ac:dyDescent="0.25">
      <c r="A187" s="8">
        <f t="shared" si="5"/>
        <v>26</v>
      </c>
      <c r="B187" s="8">
        <f>WEEKDAY(Sheet1!$F187)-1</f>
        <v>4</v>
      </c>
      <c r="C187" s="8">
        <f>IF(ABS(Sheet1!$H187-H186) &lt; TIME(0, 45, 0), 0, IF(Sheet1!$H187-H186 &lt; TIME(0, 45, 0),-1, IF(Sheet1!$H187-H186 &gt; TIME(0, 45, 0), 1))) + C186</f>
        <v>1</v>
      </c>
      <c r="D187" s="8">
        <f t="array" ref="D187">IF(AND(SUM(IF($A$5:$A$369=A187,$C$5:$C$369)) &gt; 0, SUM(IF($A$5:$A$369=A187,$C$5:$C$369)) &lt; 7), C187, 0)</f>
        <v>0</v>
      </c>
      <c r="E187" s="8">
        <f t="array" ref="E187">IF(AND(SUM(IF($A$5:$A$369=A187,$C$5:$C$369)) &gt; 0, SUM(IF($A$5:$A$369=A187,$C$5:$C$369)) &lt; 7), IF(C187 = 1, 0, 1), 0)</f>
        <v>0</v>
      </c>
      <c r="F187" s="14">
        <v>42187</v>
      </c>
      <c r="G187" s="17">
        <v>42187</v>
      </c>
      <c r="H187" s="15">
        <v>0.12847222222222224</v>
      </c>
      <c r="I187" s="15">
        <v>0.1388888888888889</v>
      </c>
      <c r="J187" s="16">
        <f t="array" ref="J187">MIN(TIME(6, 45, 0), FLOOR(MIN(IF($A$5:$A$369 = A187,$K$5:$K$369))-TIME(0,45,0), TIME(0,15,0))+D187/24)</f>
        <v>0.17708333333333331</v>
      </c>
      <c r="K187" s="15">
        <v>0.21875</v>
      </c>
      <c r="L187" s="15">
        <v>5.0694444444444452E-2</v>
      </c>
      <c r="M187" s="15">
        <v>6.25E-2</v>
      </c>
      <c r="N187" s="16">
        <f t="shared" si="4"/>
        <v>0.5625</v>
      </c>
      <c r="O187" s="15">
        <v>0.7270833333333333</v>
      </c>
      <c r="P187" s="15">
        <v>0.25</v>
      </c>
      <c r="Q187" s="16">
        <f t="array" ref="Q187">FLOOR(MAX(MIN(IF($A$5:$A$369 = A187,$O$5:$O$369))+TIME(0,45,0), TIME(15,0,0)), TIME(0,15,0))</f>
        <v>0.75</v>
      </c>
      <c r="R187" s="15">
        <v>0.88194444444444453</v>
      </c>
      <c r="S187" s="15">
        <v>0.3888888888888889</v>
      </c>
      <c r="T187" s="16">
        <f>CEILING(Sheet1!$R187+TIME(0,5,0), TIME(0,5,0))</f>
        <v>0.88541666666666663</v>
      </c>
      <c r="U187" s="15">
        <v>0.94444444444444453</v>
      </c>
      <c r="V187" s="15">
        <v>0.95833333333333337</v>
      </c>
      <c r="W187" s="18">
        <f t="array" ref="W187">MAX(CEILING(MAX(IF($A$5:$A$369=A187,$U$5:$U$369)),TIME(0,15,0))-E187/24,TIME(19,45,0))</f>
        <v>0.94791666666666663</v>
      </c>
    </row>
    <row r="188" spans="1:23" s="8" customFormat="1" ht="21" customHeight="1" x14ac:dyDescent="0.25">
      <c r="A188" s="8">
        <f t="shared" si="5"/>
        <v>27</v>
      </c>
      <c r="B188" s="8">
        <f>WEEKDAY(Sheet1!$F188)-1</f>
        <v>5</v>
      </c>
      <c r="C188" s="8">
        <f>IF(ABS(Sheet1!$H188-H187) &lt; TIME(0, 45, 0), 0, IF(Sheet1!$H188-H187 &lt; TIME(0, 45, 0),-1, IF(Sheet1!$H188-H187 &gt; TIME(0, 45, 0), 1))) + C187</f>
        <v>1</v>
      </c>
      <c r="D188" s="8">
        <f t="array" ref="D188">IF(AND(SUM(IF($A$5:$A$369=A188,$C$5:$C$369)) &gt; 0, SUM(IF($A$5:$A$369=A188,$C$5:$C$369)) &lt; 7), C188, 0)</f>
        <v>0</v>
      </c>
      <c r="E188" s="8">
        <f t="array" ref="E188">IF(AND(SUM(IF($A$5:$A$369=A188,$C$5:$C$369)) &gt; 0, SUM(IF($A$5:$A$369=A188,$C$5:$C$369)) &lt; 7), IF(C188 = 1, 0, 1), 0)</f>
        <v>0</v>
      </c>
      <c r="F188" s="14">
        <v>42188</v>
      </c>
      <c r="G188" s="17">
        <v>42188</v>
      </c>
      <c r="H188" s="15">
        <v>0.12916666666666668</v>
      </c>
      <c r="I188" s="15">
        <v>0.1423611111111111</v>
      </c>
      <c r="J188" s="16">
        <f t="array" ref="J188">MIN(TIME(6, 45, 0), FLOOR(MIN(IF($A$5:$A$369 = A188,$K$5:$K$369))-TIME(0,45,0), TIME(0,15,0))+D188/24)</f>
        <v>0.1875</v>
      </c>
      <c r="K188" s="15">
        <v>0.21875</v>
      </c>
      <c r="L188" s="15">
        <v>5.0694444444444452E-2</v>
      </c>
      <c r="M188" s="15">
        <v>6.25E-2</v>
      </c>
      <c r="N188" s="16">
        <f t="shared" si="4"/>
        <v>0.5625</v>
      </c>
      <c r="O188" s="15">
        <v>0.7270833333333333</v>
      </c>
      <c r="P188" s="15">
        <v>0.25</v>
      </c>
      <c r="Q188" s="16">
        <f t="array" ref="Q188">FLOOR(MAX(MIN(IF($A$5:$A$369 = A188,$O$5:$O$369))+TIME(0,45,0), TIME(15,0,0)), TIME(0,15,0))</f>
        <v>0.75</v>
      </c>
      <c r="R188" s="15">
        <v>0.88194444444444453</v>
      </c>
      <c r="S188" s="15">
        <v>0.3888888888888889</v>
      </c>
      <c r="T188" s="16">
        <f>CEILING(Sheet1!$R188+TIME(0,5,0), TIME(0,5,0))</f>
        <v>0.88541666666666663</v>
      </c>
      <c r="U188" s="15">
        <v>0.94444444444444453</v>
      </c>
      <c r="V188" s="15">
        <v>0.95833333333333337</v>
      </c>
      <c r="W188" s="18">
        <f t="array" ref="W188">MAX(CEILING(MAX(IF($A$5:$A$369=A188,$U$5:$U$369)),TIME(0,15,0))-E188/24,TIME(19,45,0))</f>
        <v>0.94791666666666663</v>
      </c>
    </row>
    <row r="189" spans="1:23" s="8" customFormat="1" ht="21" customHeight="1" x14ac:dyDescent="0.25">
      <c r="A189" s="8">
        <f t="shared" si="5"/>
        <v>27</v>
      </c>
      <c r="B189" s="8">
        <f>WEEKDAY(Sheet1!$F189)-1</f>
        <v>6</v>
      </c>
      <c r="C189" s="8">
        <f>IF(ABS(Sheet1!$H189-H188) &lt; TIME(0, 45, 0), 0, IF(Sheet1!$H189-H188 &lt; TIME(0, 45, 0),-1, IF(Sheet1!$H189-H188 &gt; TIME(0, 45, 0), 1))) + C188</f>
        <v>1</v>
      </c>
      <c r="D189" s="8">
        <f t="array" ref="D189">IF(AND(SUM(IF($A$5:$A$369=A189,$C$5:$C$369)) &gt; 0, SUM(IF($A$5:$A$369=A189,$C$5:$C$369)) &lt; 7), C189, 0)</f>
        <v>0</v>
      </c>
      <c r="E189" s="8">
        <f t="array" ref="E189">IF(AND(SUM(IF($A$5:$A$369=A189,$C$5:$C$369)) &gt; 0, SUM(IF($A$5:$A$369=A189,$C$5:$C$369)) &lt; 7), IF(C189 = 1, 0, 1), 0)</f>
        <v>0</v>
      </c>
      <c r="F189" s="14">
        <v>42189</v>
      </c>
      <c r="G189" s="17">
        <v>42189</v>
      </c>
      <c r="H189" s="15">
        <v>0.12986111111111112</v>
      </c>
      <c r="I189" s="15">
        <v>0.1423611111111111</v>
      </c>
      <c r="J189" s="16">
        <f t="array" ref="J189">MIN(TIME(6, 45, 0), FLOOR(MIN(IF($A$5:$A$369 = A189,$K$5:$K$369))-TIME(0,45,0), TIME(0,15,0))+D189/24)</f>
        <v>0.1875</v>
      </c>
      <c r="K189" s="15">
        <v>0.21944444444444444</v>
      </c>
      <c r="L189" s="15">
        <v>5.0694444444444452E-2</v>
      </c>
      <c r="M189" s="15">
        <v>6.25E-2</v>
      </c>
      <c r="N189" s="16">
        <f t="shared" si="4"/>
        <v>0.5625</v>
      </c>
      <c r="O189" s="15">
        <v>0.7270833333333333</v>
      </c>
      <c r="P189" s="15">
        <v>0.25</v>
      </c>
      <c r="Q189" s="16">
        <f t="array" ref="Q189">FLOOR(MAX(MIN(IF($A$5:$A$369 = A189,$O$5:$O$369))+TIME(0,45,0), TIME(15,0,0)), TIME(0,15,0))</f>
        <v>0.75</v>
      </c>
      <c r="R189" s="15">
        <v>0.88194444444444453</v>
      </c>
      <c r="S189" s="15">
        <v>0.3888888888888889</v>
      </c>
      <c r="T189" s="16">
        <f>CEILING(Sheet1!$R189+TIME(0,5,0), TIME(0,5,0))</f>
        <v>0.88541666666666663</v>
      </c>
      <c r="U189" s="15">
        <v>0.94444444444444453</v>
      </c>
      <c r="V189" s="15">
        <v>0.95833333333333337</v>
      </c>
      <c r="W189" s="18">
        <f t="array" ref="W189">MAX(CEILING(MAX(IF($A$5:$A$369=A189,$U$5:$U$369)),TIME(0,15,0))-E189/24,TIME(19,45,0))</f>
        <v>0.94791666666666663</v>
      </c>
    </row>
    <row r="190" spans="1:23" s="8" customFormat="1" ht="21" customHeight="1" x14ac:dyDescent="0.25">
      <c r="A190" s="8">
        <f t="shared" si="5"/>
        <v>27</v>
      </c>
      <c r="B190" s="8">
        <f>WEEKDAY(Sheet1!$F190)-1</f>
        <v>0</v>
      </c>
      <c r="C190" s="8">
        <f>IF(ABS(Sheet1!$H190-H189) &lt; TIME(0, 45, 0), 0, IF(Sheet1!$H190-H189 &lt; TIME(0, 45, 0),-1, IF(Sheet1!$H190-H189 &gt; TIME(0, 45, 0), 1))) + C189</f>
        <v>1</v>
      </c>
      <c r="D190" s="8">
        <f t="array" ref="D190">IF(AND(SUM(IF($A$5:$A$369=A190,$C$5:$C$369)) &gt; 0, SUM(IF($A$5:$A$369=A190,$C$5:$C$369)) &lt; 7), C190, 0)</f>
        <v>0</v>
      </c>
      <c r="E190" s="8">
        <f t="array" ref="E190">IF(AND(SUM(IF($A$5:$A$369=A190,$C$5:$C$369)) &gt; 0, SUM(IF($A$5:$A$369=A190,$C$5:$C$369)) &lt; 7), IF(C190 = 1, 0, 1), 0)</f>
        <v>0</v>
      </c>
      <c r="F190" s="14">
        <v>42190</v>
      </c>
      <c r="G190" s="17">
        <v>42190</v>
      </c>
      <c r="H190" s="15">
        <v>0.13125000000000001</v>
      </c>
      <c r="I190" s="15">
        <v>0.1423611111111111</v>
      </c>
      <c r="J190" s="16">
        <f t="array" ref="J190">MIN(TIME(6, 45, 0), FLOOR(MIN(IF($A$5:$A$369 = A190,$K$5:$K$369))-TIME(0,45,0), TIME(0,15,0))+D190/24)</f>
        <v>0.1875</v>
      </c>
      <c r="K190" s="15">
        <v>0.22013888888888888</v>
      </c>
      <c r="L190" s="15">
        <v>5.1388888888888894E-2</v>
      </c>
      <c r="M190" s="15">
        <v>6.25E-2</v>
      </c>
      <c r="N190" s="16">
        <f t="shared" si="4"/>
        <v>0.5625</v>
      </c>
      <c r="O190" s="15">
        <v>0.7270833333333333</v>
      </c>
      <c r="P190" s="15">
        <v>0.25</v>
      </c>
      <c r="Q190" s="16">
        <f t="array" ref="Q190">FLOOR(MAX(MIN(IF($A$5:$A$369 = A190,$O$5:$O$369))+TIME(0,45,0), TIME(15,0,0)), TIME(0,15,0))</f>
        <v>0.75</v>
      </c>
      <c r="R190" s="15">
        <v>0.88124999999999998</v>
      </c>
      <c r="S190" s="15">
        <v>0.38541666666666669</v>
      </c>
      <c r="T190" s="16">
        <f>CEILING(Sheet1!$R190+TIME(0,5,0), TIME(0,5,0))</f>
        <v>0.88541666666666663</v>
      </c>
      <c r="U190" s="15">
        <v>0.94374999999999998</v>
      </c>
      <c r="V190" s="15">
        <v>0.95833333333333337</v>
      </c>
      <c r="W190" s="18">
        <f t="array" ref="W190">MAX(CEILING(MAX(IF($A$5:$A$369=A190,$U$5:$U$369)),TIME(0,15,0))-E190/24,TIME(19,45,0))</f>
        <v>0.94791666666666663</v>
      </c>
    </row>
    <row r="191" spans="1:23" s="8" customFormat="1" ht="21" customHeight="1" x14ac:dyDescent="0.25">
      <c r="A191" s="8">
        <f t="shared" si="5"/>
        <v>27</v>
      </c>
      <c r="B191" s="8">
        <f>WEEKDAY(Sheet1!$F191)-1</f>
        <v>1</v>
      </c>
      <c r="C191" s="8">
        <f>IF(ABS(Sheet1!$H191-H190) &lt; TIME(0, 45, 0), 0, IF(Sheet1!$H191-H190 &lt; TIME(0, 45, 0),-1, IF(Sheet1!$H191-H190 &gt; TIME(0, 45, 0), 1))) + C190</f>
        <v>1</v>
      </c>
      <c r="D191" s="8">
        <f t="array" ref="D191">IF(AND(SUM(IF($A$5:$A$369=A191,$C$5:$C$369)) &gt; 0, SUM(IF($A$5:$A$369=A191,$C$5:$C$369)) &lt; 7), C191, 0)</f>
        <v>0</v>
      </c>
      <c r="E191" s="8">
        <f t="array" ref="E191">IF(AND(SUM(IF($A$5:$A$369=A191,$C$5:$C$369)) &gt; 0, SUM(IF($A$5:$A$369=A191,$C$5:$C$369)) &lt; 7), IF(C191 = 1, 0, 1), 0)</f>
        <v>0</v>
      </c>
      <c r="F191" s="14">
        <v>42191</v>
      </c>
      <c r="G191" s="17">
        <v>42191</v>
      </c>
      <c r="H191" s="15">
        <v>0.13194444444444445</v>
      </c>
      <c r="I191" s="15">
        <v>0.1423611111111111</v>
      </c>
      <c r="J191" s="16">
        <f t="array" ref="J191">MIN(TIME(6, 45, 0), FLOOR(MIN(IF($A$5:$A$369 = A191,$K$5:$K$369))-TIME(0,45,0), TIME(0,15,0))+D191/24)</f>
        <v>0.1875</v>
      </c>
      <c r="K191" s="15">
        <v>0.22013888888888888</v>
      </c>
      <c r="L191" s="15">
        <v>5.1388888888888894E-2</v>
      </c>
      <c r="M191" s="15">
        <v>6.25E-2</v>
      </c>
      <c r="N191" s="16">
        <f t="shared" si="4"/>
        <v>0.5625</v>
      </c>
      <c r="O191" s="15">
        <v>0.7270833333333333</v>
      </c>
      <c r="P191" s="15">
        <v>0.25</v>
      </c>
      <c r="Q191" s="16">
        <f t="array" ref="Q191">FLOOR(MAX(MIN(IF($A$5:$A$369 = A191,$O$5:$O$369))+TIME(0,45,0), TIME(15,0,0)), TIME(0,15,0))</f>
        <v>0.75</v>
      </c>
      <c r="R191" s="15">
        <v>0.88124999999999998</v>
      </c>
      <c r="S191" s="15">
        <v>0.38541666666666669</v>
      </c>
      <c r="T191" s="16">
        <f>CEILING(Sheet1!$R191+TIME(0,5,0), TIME(0,5,0))</f>
        <v>0.88541666666666663</v>
      </c>
      <c r="U191" s="15">
        <v>0.94374999999999998</v>
      </c>
      <c r="V191" s="15">
        <v>0.95833333333333337</v>
      </c>
      <c r="W191" s="18">
        <f t="array" ref="W191">MAX(CEILING(MAX(IF($A$5:$A$369=A191,$U$5:$U$369)),TIME(0,15,0))-E191/24,TIME(19,45,0))</f>
        <v>0.94791666666666663</v>
      </c>
    </row>
    <row r="192" spans="1:23" s="8" customFormat="1" ht="21" customHeight="1" x14ac:dyDescent="0.25">
      <c r="A192" s="8">
        <f t="shared" si="5"/>
        <v>27</v>
      </c>
      <c r="B192" s="8">
        <f>WEEKDAY(Sheet1!$F192)-1</f>
        <v>2</v>
      </c>
      <c r="C192" s="8">
        <f>IF(ABS(Sheet1!$H192-H191) &lt; TIME(0, 45, 0), 0, IF(Sheet1!$H192-H191 &lt; TIME(0, 45, 0),-1, IF(Sheet1!$H192-H191 &gt; TIME(0, 45, 0), 1))) + C191</f>
        <v>1</v>
      </c>
      <c r="D192" s="8">
        <f t="array" ref="D192">IF(AND(SUM(IF($A$5:$A$369=A192,$C$5:$C$369)) &gt; 0, SUM(IF($A$5:$A$369=A192,$C$5:$C$369)) &lt; 7), C192, 0)</f>
        <v>0</v>
      </c>
      <c r="E192" s="8">
        <f t="array" ref="E192">IF(AND(SUM(IF($A$5:$A$369=A192,$C$5:$C$369)) &gt; 0, SUM(IF($A$5:$A$369=A192,$C$5:$C$369)) &lt; 7), IF(C192 = 1, 0, 1), 0)</f>
        <v>0</v>
      </c>
      <c r="F192" s="14">
        <v>42192</v>
      </c>
      <c r="G192" s="17">
        <v>42192</v>
      </c>
      <c r="H192" s="15">
        <v>0.13333333333333333</v>
      </c>
      <c r="I192" s="15">
        <v>0.1423611111111111</v>
      </c>
      <c r="J192" s="16">
        <f t="array" ref="J192">MIN(TIME(6, 45, 0), FLOOR(MIN(IF($A$5:$A$369 = A192,$K$5:$K$369))-TIME(0,45,0), TIME(0,15,0))+D192/24)</f>
        <v>0.1875</v>
      </c>
      <c r="K192" s="15">
        <v>0.22083333333333333</v>
      </c>
      <c r="L192" s="15">
        <v>5.1388888888888894E-2</v>
      </c>
      <c r="M192" s="15">
        <v>6.25E-2</v>
      </c>
      <c r="N192" s="16">
        <f t="shared" si="4"/>
        <v>0.5625</v>
      </c>
      <c r="O192" s="15">
        <v>0.7270833333333333</v>
      </c>
      <c r="P192" s="15">
        <v>0.25</v>
      </c>
      <c r="Q192" s="16">
        <f t="array" ref="Q192">FLOOR(MAX(MIN(IF($A$5:$A$369 = A192,$O$5:$O$369))+TIME(0,45,0), TIME(15,0,0)), TIME(0,15,0))</f>
        <v>0.75</v>
      </c>
      <c r="R192" s="15">
        <v>0.88055555555555554</v>
      </c>
      <c r="S192" s="15">
        <v>0.38541666666666669</v>
      </c>
      <c r="T192" s="16">
        <f>CEILING(Sheet1!$R192+TIME(0,5,0), TIME(0,5,0))</f>
        <v>0.88541666666666663</v>
      </c>
      <c r="U192" s="15">
        <v>0.94305555555555554</v>
      </c>
      <c r="V192" s="15">
        <v>0.95833333333333337</v>
      </c>
      <c r="W192" s="18">
        <f t="array" ref="W192">MAX(CEILING(MAX(IF($A$5:$A$369=A192,$U$5:$U$369)),TIME(0,15,0))-E192/24,TIME(19,45,0))</f>
        <v>0.94791666666666663</v>
      </c>
    </row>
    <row r="193" spans="1:23" s="8" customFormat="1" ht="21" customHeight="1" x14ac:dyDescent="0.25">
      <c r="A193" s="8">
        <f t="shared" si="5"/>
        <v>27</v>
      </c>
      <c r="B193" s="8">
        <f>WEEKDAY(Sheet1!$F193)-1</f>
        <v>3</v>
      </c>
      <c r="C193" s="8">
        <f>IF(ABS(Sheet1!$H193-H192) &lt; TIME(0, 45, 0), 0, IF(Sheet1!$H193-H192 &lt; TIME(0, 45, 0),-1, IF(Sheet1!$H193-H192 &gt; TIME(0, 45, 0), 1))) + C192</f>
        <v>1</v>
      </c>
      <c r="D193" s="8">
        <f t="array" ref="D193">IF(AND(SUM(IF($A$5:$A$369=A193,$C$5:$C$369)) &gt; 0, SUM(IF($A$5:$A$369=A193,$C$5:$C$369)) &lt; 7), C193, 0)</f>
        <v>0</v>
      </c>
      <c r="E193" s="8">
        <f t="array" ref="E193">IF(AND(SUM(IF($A$5:$A$369=A193,$C$5:$C$369)) &gt; 0, SUM(IF($A$5:$A$369=A193,$C$5:$C$369)) &lt; 7), IF(C193 = 1, 0, 1), 0)</f>
        <v>0</v>
      </c>
      <c r="F193" s="14">
        <v>42193</v>
      </c>
      <c r="G193" s="17">
        <v>42193</v>
      </c>
      <c r="H193" s="15">
        <v>0.13402777777777777</v>
      </c>
      <c r="I193" s="15">
        <v>0.14583333333333334</v>
      </c>
      <c r="J193" s="16">
        <f t="array" ref="J193">MIN(TIME(6, 45, 0), FLOOR(MIN(IF($A$5:$A$369 = A193,$K$5:$K$369))-TIME(0,45,0), TIME(0,15,0))+D193/24)</f>
        <v>0.1875</v>
      </c>
      <c r="K193" s="15">
        <v>0.22152777777777777</v>
      </c>
      <c r="L193" s="15">
        <v>5.1388888888888894E-2</v>
      </c>
      <c r="M193" s="15">
        <v>6.25E-2</v>
      </c>
      <c r="N193" s="16">
        <f t="shared" si="4"/>
        <v>0.5625</v>
      </c>
      <c r="O193" s="15">
        <v>0.7270833333333333</v>
      </c>
      <c r="P193" s="15">
        <v>0.25</v>
      </c>
      <c r="Q193" s="16">
        <f t="array" ref="Q193">FLOOR(MAX(MIN(IF($A$5:$A$369 = A193,$O$5:$O$369))+TIME(0,45,0), TIME(15,0,0)), TIME(0,15,0))</f>
        <v>0.75</v>
      </c>
      <c r="R193" s="15">
        <v>0.88055555555555554</v>
      </c>
      <c r="S193" s="15">
        <v>0.38541666666666669</v>
      </c>
      <c r="T193" s="16">
        <f>CEILING(Sheet1!$R193+TIME(0,5,0), TIME(0,5,0))</f>
        <v>0.88541666666666663</v>
      </c>
      <c r="U193" s="15">
        <v>0.94305555555555554</v>
      </c>
      <c r="V193" s="15">
        <v>0.95833333333333337</v>
      </c>
      <c r="W193" s="18">
        <f t="array" ref="W193">MAX(CEILING(MAX(IF($A$5:$A$369=A193,$U$5:$U$369)),TIME(0,15,0))-E193/24,TIME(19,45,0))</f>
        <v>0.94791666666666663</v>
      </c>
    </row>
    <row r="194" spans="1:23" s="8" customFormat="1" ht="21" customHeight="1" x14ac:dyDescent="0.25">
      <c r="A194" s="8">
        <f t="shared" si="5"/>
        <v>27</v>
      </c>
      <c r="B194" s="8">
        <f>WEEKDAY(Sheet1!$F194)-1</f>
        <v>4</v>
      </c>
      <c r="C194" s="8">
        <f>IF(ABS(Sheet1!$H194-H193) &lt; TIME(0, 45, 0), 0, IF(Sheet1!$H194-H193 &lt; TIME(0, 45, 0),-1, IF(Sheet1!$H194-H193 &gt; TIME(0, 45, 0), 1))) + C193</f>
        <v>1</v>
      </c>
      <c r="D194" s="8">
        <f t="array" ref="D194">IF(AND(SUM(IF($A$5:$A$369=A194,$C$5:$C$369)) &gt; 0, SUM(IF($A$5:$A$369=A194,$C$5:$C$369)) &lt; 7), C194, 0)</f>
        <v>0</v>
      </c>
      <c r="E194" s="8">
        <f t="array" ref="E194">IF(AND(SUM(IF($A$5:$A$369=A194,$C$5:$C$369)) &gt; 0, SUM(IF($A$5:$A$369=A194,$C$5:$C$369)) &lt; 7), IF(C194 = 1, 0, 1), 0)</f>
        <v>0</v>
      </c>
      <c r="F194" s="14">
        <v>42194</v>
      </c>
      <c r="G194" s="17">
        <v>42194</v>
      </c>
      <c r="H194" s="15">
        <v>0.13541666666666666</v>
      </c>
      <c r="I194" s="15">
        <v>0.14583333333333334</v>
      </c>
      <c r="J194" s="16">
        <f t="array" ref="J194">MIN(TIME(6, 45, 0), FLOOR(MIN(IF($A$5:$A$369 = A194,$K$5:$K$369))-TIME(0,45,0), TIME(0,15,0))+D194/24)</f>
        <v>0.1875</v>
      </c>
      <c r="K194" s="15">
        <v>0.22222222222222221</v>
      </c>
      <c r="L194" s="15">
        <v>5.1388888888888894E-2</v>
      </c>
      <c r="M194" s="15">
        <v>6.25E-2</v>
      </c>
      <c r="N194" s="16">
        <f t="shared" si="4"/>
        <v>0.5625</v>
      </c>
      <c r="O194" s="15">
        <v>0.7270833333333333</v>
      </c>
      <c r="P194" s="15">
        <v>0.25</v>
      </c>
      <c r="Q194" s="16">
        <f t="array" ref="Q194">FLOOR(MAX(MIN(IF($A$5:$A$369 = A194,$O$5:$O$369))+TIME(0,45,0), TIME(15,0,0)), TIME(0,15,0))</f>
        <v>0.75</v>
      </c>
      <c r="R194" s="15">
        <v>0.87986111111111109</v>
      </c>
      <c r="S194" s="15">
        <v>0.38541666666666669</v>
      </c>
      <c r="T194" s="16">
        <f>CEILING(Sheet1!$R194+TIME(0,5,0), TIME(0,5,0))</f>
        <v>0.88541666666666663</v>
      </c>
      <c r="U194" s="15">
        <v>0.94236111111111109</v>
      </c>
      <c r="V194" s="15">
        <v>0.95833333333333337</v>
      </c>
      <c r="W194" s="18">
        <f t="array" ref="W194">MAX(CEILING(MAX(IF($A$5:$A$369=A194,$U$5:$U$369)),TIME(0,15,0))-E194/24,TIME(19,45,0))</f>
        <v>0.94791666666666663</v>
      </c>
    </row>
    <row r="195" spans="1:23" s="8" customFormat="1" ht="21" customHeight="1" x14ac:dyDescent="0.25">
      <c r="A195" s="8">
        <f t="shared" si="5"/>
        <v>28</v>
      </c>
      <c r="B195" s="8">
        <f>WEEKDAY(Sheet1!$F195)-1</f>
        <v>5</v>
      </c>
      <c r="C195" s="8">
        <f>IF(ABS(Sheet1!$H195-H194) &lt; TIME(0, 45, 0), 0, IF(Sheet1!$H195-H194 &lt; TIME(0, 45, 0),-1, IF(Sheet1!$H195-H194 &gt; TIME(0, 45, 0), 1))) + C194</f>
        <v>1</v>
      </c>
      <c r="D195" s="8">
        <f t="array" ref="D195">IF(AND(SUM(IF($A$5:$A$369=A195,$C$5:$C$369)) &gt; 0, SUM(IF($A$5:$A$369=A195,$C$5:$C$369)) &lt; 7), C195, 0)</f>
        <v>0</v>
      </c>
      <c r="E195" s="8">
        <f t="array" ref="E195">IF(AND(SUM(IF($A$5:$A$369=A195,$C$5:$C$369)) &gt; 0, SUM(IF($A$5:$A$369=A195,$C$5:$C$369)) &lt; 7), IF(C195 = 1, 0, 1), 0)</f>
        <v>0</v>
      </c>
      <c r="F195" s="14">
        <v>42195</v>
      </c>
      <c r="G195" s="17">
        <v>42195</v>
      </c>
      <c r="H195" s="15">
        <v>0.1361111111111111</v>
      </c>
      <c r="I195" s="15">
        <v>0.14583333333333334</v>
      </c>
      <c r="J195" s="16">
        <f t="array" ref="J195">MIN(TIME(6, 45, 0), FLOOR(MIN(IF($A$5:$A$369 = A195,$K$5:$K$369))-TIME(0,45,0), TIME(0,15,0))+D195/24)</f>
        <v>0.1875</v>
      </c>
      <c r="K195" s="15">
        <v>0.22291666666666665</v>
      </c>
      <c r="L195" s="15">
        <v>5.1388888888888894E-2</v>
      </c>
      <c r="M195" s="15">
        <v>6.25E-2</v>
      </c>
      <c r="N195" s="16">
        <f t="shared" si="4"/>
        <v>0.5625</v>
      </c>
      <c r="O195" s="15">
        <v>0.7270833333333333</v>
      </c>
      <c r="P195" s="15">
        <v>0.25</v>
      </c>
      <c r="Q195" s="16">
        <f t="array" ref="Q195">FLOOR(MAX(MIN(IF($A$5:$A$369 = A195,$O$5:$O$369))+TIME(0,45,0), TIME(15,0,0)), TIME(0,15,0))</f>
        <v>0.75</v>
      </c>
      <c r="R195" s="15">
        <v>0.87986111111111109</v>
      </c>
      <c r="S195" s="15">
        <v>0.38541666666666669</v>
      </c>
      <c r="T195" s="16">
        <f>CEILING(Sheet1!$R195+TIME(0,5,0), TIME(0,5,0))</f>
        <v>0.88541666666666663</v>
      </c>
      <c r="U195" s="15">
        <v>0.94236111111111109</v>
      </c>
      <c r="V195" s="15">
        <v>0.95833333333333337</v>
      </c>
      <c r="W195" s="18">
        <f t="array" ref="W195">MAX(CEILING(MAX(IF($A$5:$A$369=A195,$U$5:$U$369)),TIME(0,15,0))-E195/24,TIME(19,45,0))</f>
        <v>0.94791666666666663</v>
      </c>
    </row>
    <row r="196" spans="1:23" s="8" customFormat="1" ht="21" customHeight="1" x14ac:dyDescent="0.25">
      <c r="A196" s="8">
        <f t="shared" si="5"/>
        <v>28</v>
      </c>
      <c r="B196" s="8">
        <f>WEEKDAY(Sheet1!$F196)-1</f>
        <v>6</v>
      </c>
      <c r="C196" s="8">
        <f>IF(ABS(Sheet1!$H196-H195) &lt; TIME(0, 45, 0), 0, IF(Sheet1!$H196-H195 &lt; TIME(0, 45, 0),-1, IF(Sheet1!$H196-H195 &gt; TIME(0, 45, 0), 1))) + C195</f>
        <v>1</v>
      </c>
      <c r="D196" s="8">
        <f t="array" ref="D196">IF(AND(SUM(IF($A$5:$A$369=A196,$C$5:$C$369)) &gt; 0, SUM(IF($A$5:$A$369=A196,$C$5:$C$369)) &lt; 7), C196, 0)</f>
        <v>0</v>
      </c>
      <c r="E196" s="8">
        <f t="array" ref="E196">IF(AND(SUM(IF($A$5:$A$369=A196,$C$5:$C$369)) &gt; 0, SUM(IF($A$5:$A$369=A196,$C$5:$C$369)) &lt; 7), IF(C196 = 1, 0, 1), 0)</f>
        <v>0</v>
      </c>
      <c r="F196" s="14">
        <v>42196</v>
      </c>
      <c r="G196" s="17">
        <v>42196</v>
      </c>
      <c r="H196" s="15">
        <v>0.13749999999999998</v>
      </c>
      <c r="I196" s="15">
        <v>0.14930555555555555</v>
      </c>
      <c r="J196" s="16">
        <f t="array" ref="J196">MIN(TIME(6, 45, 0), FLOOR(MIN(IF($A$5:$A$369 = A196,$K$5:$K$369))-TIME(0,45,0), TIME(0,15,0))+D196/24)</f>
        <v>0.1875</v>
      </c>
      <c r="K196" s="15">
        <v>0.22361111111111109</v>
      </c>
      <c r="L196" s="15">
        <v>5.2083333333333336E-2</v>
      </c>
      <c r="M196" s="15">
        <v>6.25E-2</v>
      </c>
      <c r="N196" s="16">
        <f t="shared" si="4"/>
        <v>0.5625</v>
      </c>
      <c r="O196" s="15">
        <v>0.7270833333333333</v>
      </c>
      <c r="P196" s="15">
        <v>0.25</v>
      </c>
      <c r="Q196" s="16">
        <f t="array" ref="Q196">FLOOR(MAX(MIN(IF($A$5:$A$369 = A196,$O$5:$O$369))+TIME(0,45,0), TIME(15,0,0)), TIME(0,15,0))</f>
        <v>0.75</v>
      </c>
      <c r="R196" s="15">
        <v>0.87916666666666676</v>
      </c>
      <c r="S196" s="15">
        <v>0.38541666666666669</v>
      </c>
      <c r="T196" s="16">
        <f>CEILING(Sheet1!$R196+TIME(0,5,0), TIME(0,5,0))</f>
        <v>0.88541666666666663</v>
      </c>
      <c r="U196" s="15">
        <v>0.94166666666666676</v>
      </c>
      <c r="V196" s="15">
        <v>0.95833333333333337</v>
      </c>
      <c r="W196" s="18">
        <f t="array" ref="W196">MAX(CEILING(MAX(IF($A$5:$A$369=A196,$U$5:$U$369)),TIME(0,15,0))-E196/24,TIME(19,45,0))</f>
        <v>0.94791666666666663</v>
      </c>
    </row>
    <row r="197" spans="1:23" s="8" customFormat="1" ht="21" customHeight="1" x14ac:dyDescent="0.25">
      <c r="A197" s="8">
        <f t="shared" si="5"/>
        <v>28</v>
      </c>
      <c r="B197" s="8">
        <f>WEEKDAY(Sheet1!$F197)-1</f>
        <v>0</v>
      </c>
      <c r="C197" s="8">
        <f>IF(ABS(Sheet1!$H197-H196) &lt; TIME(0, 45, 0), 0, IF(Sheet1!$H197-H196 &lt; TIME(0, 45, 0),-1, IF(Sheet1!$H197-H196 &gt; TIME(0, 45, 0), 1))) + C196</f>
        <v>1</v>
      </c>
      <c r="D197" s="8">
        <f t="array" ref="D197">IF(AND(SUM(IF($A$5:$A$369=A197,$C$5:$C$369)) &gt; 0, SUM(IF($A$5:$A$369=A197,$C$5:$C$369)) &lt; 7), C197, 0)</f>
        <v>0</v>
      </c>
      <c r="E197" s="8">
        <f t="array" ref="E197">IF(AND(SUM(IF($A$5:$A$369=A197,$C$5:$C$369)) &gt; 0, SUM(IF($A$5:$A$369=A197,$C$5:$C$369)) &lt; 7), IF(C197 = 1, 0, 1), 0)</f>
        <v>0</v>
      </c>
      <c r="F197" s="14">
        <v>42197</v>
      </c>
      <c r="G197" s="17">
        <v>42197</v>
      </c>
      <c r="H197" s="15">
        <v>0.1388888888888889</v>
      </c>
      <c r="I197" s="15">
        <v>0.14930555555555555</v>
      </c>
      <c r="J197" s="16">
        <f t="array" ref="J197">MIN(TIME(6, 45, 0), FLOOR(MIN(IF($A$5:$A$369 = A197,$K$5:$K$369))-TIME(0,45,0), TIME(0,15,0))+D197/24)</f>
        <v>0.1875</v>
      </c>
      <c r="K197" s="15">
        <v>0.22361111111111109</v>
      </c>
      <c r="L197" s="15">
        <v>5.2083333333333336E-2</v>
      </c>
      <c r="M197" s="15">
        <v>6.25E-2</v>
      </c>
      <c r="N197" s="16">
        <f t="shared" ref="N197:N260" si="6">IF(C197=0,TIME(12,30,0),TIME(13,30,0))</f>
        <v>0.5625</v>
      </c>
      <c r="O197" s="15">
        <v>0.7270833333333333</v>
      </c>
      <c r="P197" s="15">
        <v>0.25</v>
      </c>
      <c r="Q197" s="16">
        <f t="array" ref="Q197">FLOOR(MAX(MIN(IF($A$5:$A$369 = A197,$O$5:$O$369))+TIME(0,45,0), TIME(15,0,0)), TIME(0,15,0))</f>
        <v>0.75</v>
      </c>
      <c r="R197" s="15">
        <v>0.87847222222222221</v>
      </c>
      <c r="S197" s="15">
        <v>0.38541666666666669</v>
      </c>
      <c r="T197" s="16">
        <f>CEILING(Sheet1!$R197+TIME(0,5,0), TIME(0,5,0))</f>
        <v>0.88194444444444442</v>
      </c>
      <c r="U197" s="15">
        <v>0.94097222222222221</v>
      </c>
      <c r="V197" s="15">
        <v>0.95833333333333337</v>
      </c>
      <c r="W197" s="18">
        <f t="array" ref="W197">MAX(CEILING(MAX(IF($A$5:$A$369=A197,$U$5:$U$369)),TIME(0,15,0))-E197/24,TIME(19,45,0))</f>
        <v>0.94791666666666663</v>
      </c>
    </row>
    <row r="198" spans="1:23" s="8" customFormat="1" ht="21" customHeight="1" x14ac:dyDescent="0.25">
      <c r="A198" s="8">
        <f t="shared" ref="A198:A261" si="7">IF(B198=5, A197+1, A197)</f>
        <v>28</v>
      </c>
      <c r="B198" s="8">
        <f>WEEKDAY(Sheet1!$F198)-1</f>
        <v>1</v>
      </c>
      <c r="C198" s="8">
        <f>IF(ABS(Sheet1!$H198-H197) &lt; TIME(0, 45, 0), 0, IF(Sheet1!$H198-H197 &lt; TIME(0, 45, 0),-1, IF(Sheet1!$H198-H197 &gt; TIME(0, 45, 0), 1))) + C197</f>
        <v>1</v>
      </c>
      <c r="D198" s="8">
        <f t="array" ref="D198">IF(AND(SUM(IF($A$5:$A$369=A198,$C$5:$C$369)) &gt; 0, SUM(IF($A$5:$A$369=A198,$C$5:$C$369)) &lt; 7), C198, 0)</f>
        <v>0</v>
      </c>
      <c r="E198" s="8">
        <f t="array" ref="E198">IF(AND(SUM(IF($A$5:$A$369=A198,$C$5:$C$369)) &gt; 0, SUM(IF($A$5:$A$369=A198,$C$5:$C$369)) &lt; 7), IF(C198 = 1, 0, 1), 0)</f>
        <v>0</v>
      </c>
      <c r="F198" s="14">
        <v>42198</v>
      </c>
      <c r="G198" s="17">
        <v>42198</v>
      </c>
      <c r="H198" s="15">
        <v>0.13958333333333334</v>
      </c>
      <c r="I198" s="15">
        <v>0.14930555555555555</v>
      </c>
      <c r="J198" s="16">
        <f t="array" ref="J198">MIN(TIME(6, 45, 0), FLOOR(MIN(IF($A$5:$A$369 = A198,$K$5:$K$369))-TIME(0,45,0), TIME(0,15,0))+D198/24)</f>
        <v>0.1875</v>
      </c>
      <c r="K198" s="15">
        <v>0.22430555555555556</v>
      </c>
      <c r="L198" s="15">
        <v>5.2083333333333336E-2</v>
      </c>
      <c r="M198" s="15">
        <v>6.25E-2</v>
      </c>
      <c r="N198" s="16">
        <f t="shared" si="6"/>
        <v>0.5625</v>
      </c>
      <c r="O198" s="15">
        <v>0.7270833333333333</v>
      </c>
      <c r="P198" s="15">
        <v>0.25</v>
      </c>
      <c r="Q198" s="16">
        <f t="array" ref="Q198">FLOOR(MAX(MIN(IF($A$5:$A$369 = A198,$O$5:$O$369))+TIME(0,45,0), TIME(15,0,0)), TIME(0,15,0))</f>
        <v>0.75</v>
      </c>
      <c r="R198" s="15">
        <v>0.87847222222222221</v>
      </c>
      <c r="S198" s="15">
        <v>0.38541666666666669</v>
      </c>
      <c r="T198" s="16">
        <f>CEILING(Sheet1!$R198+TIME(0,5,0), TIME(0,5,0))</f>
        <v>0.88194444444444442</v>
      </c>
      <c r="U198" s="15">
        <v>0.94097222222222221</v>
      </c>
      <c r="V198" s="15">
        <v>0.95833333333333337</v>
      </c>
      <c r="W198" s="18">
        <f t="array" ref="W198">MAX(CEILING(MAX(IF($A$5:$A$369=A198,$U$5:$U$369)),TIME(0,15,0))-E198/24,TIME(19,45,0))</f>
        <v>0.94791666666666663</v>
      </c>
    </row>
    <row r="199" spans="1:23" s="8" customFormat="1" ht="21" customHeight="1" x14ac:dyDescent="0.25">
      <c r="A199" s="8">
        <f t="shared" si="7"/>
        <v>28</v>
      </c>
      <c r="B199" s="8">
        <f>WEEKDAY(Sheet1!$F199)-1</f>
        <v>2</v>
      </c>
      <c r="C199" s="8">
        <f>IF(ABS(Sheet1!$H199-H198) &lt; TIME(0, 45, 0), 0, IF(Sheet1!$H199-H198 &lt; TIME(0, 45, 0),-1, IF(Sheet1!$H199-H198 &gt; TIME(0, 45, 0), 1))) + C198</f>
        <v>1</v>
      </c>
      <c r="D199" s="8">
        <f t="array" ref="D199">IF(AND(SUM(IF($A$5:$A$369=A199,$C$5:$C$369)) &gt; 0, SUM(IF($A$5:$A$369=A199,$C$5:$C$369)) &lt; 7), C199, 0)</f>
        <v>0</v>
      </c>
      <c r="E199" s="8">
        <f t="array" ref="E199">IF(AND(SUM(IF($A$5:$A$369=A199,$C$5:$C$369)) &gt; 0, SUM(IF($A$5:$A$369=A199,$C$5:$C$369)) &lt; 7), IF(C199 = 1, 0, 1), 0)</f>
        <v>0</v>
      </c>
      <c r="F199" s="14">
        <v>42199</v>
      </c>
      <c r="G199" s="17">
        <v>42199</v>
      </c>
      <c r="H199" s="15">
        <v>0.14097222222222222</v>
      </c>
      <c r="I199" s="15">
        <v>0.15277777777777776</v>
      </c>
      <c r="J199" s="16">
        <f t="array" ref="J199">MIN(TIME(6, 45, 0), FLOOR(MIN(IF($A$5:$A$369 = A199,$K$5:$K$369))-TIME(0,45,0), TIME(0,15,0))+D199/24)</f>
        <v>0.1875</v>
      </c>
      <c r="K199" s="15">
        <v>0.22500000000000001</v>
      </c>
      <c r="L199" s="15">
        <v>5.2083333333333336E-2</v>
      </c>
      <c r="M199" s="15">
        <v>6.25E-2</v>
      </c>
      <c r="N199" s="16">
        <f t="shared" si="6"/>
        <v>0.5625</v>
      </c>
      <c r="O199" s="15">
        <v>0.72638888888888886</v>
      </c>
      <c r="P199" s="15">
        <v>0.25</v>
      </c>
      <c r="Q199" s="16">
        <f t="array" ref="Q199">FLOOR(MAX(MIN(IF($A$5:$A$369 = A199,$O$5:$O$369))+TIME(0,45,0), TIME(15,0,0)), TIME(0,15,0))</f>
        <v>0.75</v>
      </c>
      <c r="R199" s="15">
        <v>0.87777777777777777</v>
      </c>
      <c r="S199" s="15">
        <v>0.38194444444444442</v>
      </c>
      <c r="T199" s="16">
        <f>CEILING(Sheet1!$R199+TIME(0,5,0), TIME(0,5,0))</f>
        <v>0.88194444444444442</v>
      </c>
      <c r="U199" s="15">
        <v>0.94027777777777777</v>
      </c>
      <c r="V199" s="15">
        <v>0.95833333333333337</v>
      </c>
      <c r="W199" s="18">
        <f t="array" ref="W199">MAX(CEILING(MAX(IF($A$5:$A$369=A199,$U$5:$U$369)),TIME(0,15,0))-E199/24,TIME(19,45,0))</f>
        <v>0.94791666666666663</v>
      </c>
    </row>
    <row r="200" spans="1:23" s="8" customFormat="1" ht="21" customHeight="1" x14ac:dyDescent="0.25">
      <c r="A200" s="8">
        <f t="shared" si="7"/>
        <v>28</v>
      </c>
      <c r="B200" s="8">
        <f>WEEKDAY(Sheet1!$F200)-1</f>
        <v>3</v>
      </c>
      <c r="C200" s="8">
        <f>IF(ABS(Sheet1!$H200-H199) &lt; TIME(0, 45, 0), 0, IF(Sheet1!$H200-H199 &lt; TIME(0, 45, 0),-1, IF(Sheet1!$H200-H199 &gt; TIME(0, 45, 0), 1))) + C199</f>
        <v>1</v>
      </c>
      <c r="D200" s="8">
        <f t="array" ref="D200">IF(AND(SUM(IF($A$5:$A$369=A200,$C$5:$C$369)) &gt; 0, SUM(IF($A$5:$A$369=A200,$C$5:$C$369)) &lt; 7), C200, 0)</f>
        <v>0</v>
      </c>
      <c r="E200" s="8">
        <f t="array" ref="E200">IF(AND(SUM(IF($A$5:$A$369=A200,$C$5:$C$369)) &gt; 0, SUM(IF($A$5:$A$369=A200,$C$5:$C$369)) &lt; 7), IF(C200 = 1, 0, 1), 0)</f>
        <v>0</v>
      </c>
      <c r="F200" s="14">
        <v>42200</v>
      </c>
      <c r="G200" s="17">
        <v>42200</v>
      </c>
      <c r="H200" s="15">
        <v>0.1423611111111111</v>
      </c>
      <c r="I200" s="15">
        <v>0.15277777777777776</v>
      </c>
      <c r="J200" s="16">
        <f t="array" ref="J200">MIN(TIME(6, 45, 0), FLOOR(MIN(IF($A$5:$A$369 = A200,$K$5:$K$369))-TIME(0,45,0), TIME(0,15,0))+D200/24)</f>
        <v>0.1875</v>
      </c>
      <c r="K200" s="15">
        <v>0.22569444444444445</v>
      </c>
      <c r="L200" s="15">
        <v>5.2083333333333336E-2</v>
      </c>
      <c r="M200" s="15">
        <v>6.25E-2</v>
      </c>
      <c r="N200" s="16">
        <f t="shared" si="6"/>
        <v>0.5625</v>
      </c>
      <c r="O200" s="15">
        <v>0.72638888888888886</v>
      </c>
      <c r="P200" s="15">
        <v>0.25</v>
      </c>
      <c r="Q200" s="16">
        <f t="array" ref="Q200">FLOOR(MAX(MIN(IF($A$5:$A$369 = A200,$O$5:$O$369))+TIME(0,45,0), TIME(15,0,0)), TIME(0,15,0))</f>
        <v>0.75</v>
      </c>
      <c r="R200" s="15">
        <v>0.87708333333333333</v>
      </c>
      <c r="S200" s="15">
        <v>0.38194444444444442</v>
      </c>
      <c r="T200" s="16">
        <f>CEILING(Sheet1!$R200+TIME(0,5,0), TIME(0,5,0))</f>
        <v>0.88194444444444442</v>
      </c>
      <c r="U200" s="15">
        <v>0.93958333333333333</v>
      </c>
      <c r="V200" s="15">
        <v>0.95833333333333337</v>
      </c>
      <c r="W200" s="18">
        <f t="array" ref="W200">MAX(CEILING(MAX(IF($A$5:$A$369=A200,$U$5:$U$369)),TIME(0,15,0))-E200/24,TIME(19,45,0))</f>
        <v>0.94791666666666663</v>
      </c>
    </row>
    <row r="201" spans="1:23" s="8" customFormat="1" ht="21" customHeight="1" x14ac:dyDescent="0.25">
      <c r="A201" s="8">
        <f t="shared" si="7"/>
        <v>28</v>
      </c>
      <c r="B201" s="8">
        <f>WEEKDAY(Sheet1!$F201)-1</f>
        <v>4</v>
      </c>
      <c r="C201" s="8">
        <f>IF(ABS(Sheet1!$H201-H200) &lt; TIME(0, 45, 0), 0, IF(Sheet1!$H201-H200 &lt; TIME(0, 45, 0),-1, IF(Sheet1!$H201-H200 &gt; TIME(0, 45, 0), 1))) + C200</f>
        <v>1</v>
      </c>
      <c r="D201" s="8">
        <f t="array" ref="D201">IF(AND(SUM(IF($A$5:$A$369=A201,$C$5:$C$369)) &gt; 0, SUM(IF($A$5:$A$369=A201,$C$5:$C$369)) &lt; 7), C201, 0)</f>
        <v>0</v>
      </c>
      <c r="E201" s="8">
        <f t="array" ref="E201">IF(AND(SUM(IF($A$5:$A$369=A201,$C$5:$C$369)) &gt; 0, SUM(IF($A$5:$A$369=A201,$C$5:$C$369)) &lt; 7), IF(C201 = 1, 0, 1), 0)</f>
        <v>0</v>
      </c>
      <c r="F201" s="14">
        <v>42201</v>
      </c>
      <c r="G201" s="17">
        <v>42201</v>
      </c>
      <c r="H201" s="15">
        <v>0.14375000000000002</v>
      </c>
      <c r="I201" s="15">
        <v>0.15625</v>
      </c>
      <c r="J201" s="16">
        <f t="array" ref="J201">MIN(TIME(6, 45, 0), FLOOR(MIN(IF($A$5:$A$369 = A201,$K$5:$K$369))-TIME(0,45,0), TIME(0,15,0))+D201/24)</f>
        <v>0.1875</v>
      </c>
      <c r="K201" s="15">
        <v>0.22638888888888889</v>
      </c>
      <c r="L201" s="15">
        <v>5.2083333333333336E-2</v>
      </c>
      <c r="M201" s="15">
        <v>6.25E-2</v>
      </c>
      <c r="N201" s="16">
        <f t="shared" si="6"/>
        <v>0.5625</v>
      </c>
      <c r="O201" s="15">
        <v>0.72638888888888886</v>
      </c>
      <c r="P201" s="15">
        <v>0.25</v>
      </c>
      <c r="Q201" s="16">
        <f t="array" ref="Q201">FLOOR(MAX(MIN(IF($A$5:$A$369 = A201,$O$5:$O$369))+TIME(0,45,0), TIME(15,0,0)), TIME(0,15,0))</f>
        <v>0.75</v>
      </c>
      <c r="R201" s="15">
        <v>0.87638888888888899</v>
      </c>
      <c r="S201" s="15">
        <v>0.38194444444444442</v>
      </c>
      <c r="T201" s="16">
        <f>CEILING(Sheet1!$R201+TIME(0,5,0), TIME(0,5,0))</f>
        <v>0.88194444444444442</v>
      </c>
      <c r="U201" s="15">
        <v>0.93888888888888899</v>
      </c>
      <c r="V201" s="15">
        <v>0.95833333333333337</v>
      </c>
      <c r="W201" s="18">
        <f t="array" ref="W201">MAX(CEILING(MAX(IF($A$5:$A$369=A201,$U$5:$U$369)),TIME(0,15,0))-E201/24,TIME(19,45,0))</f>
        <v>0.94791666666666663</v>
      </c>
    </row>
    <row r="202" spans="1:23" s="8" customFormat="1" ht="21" customHeight="1" x14ac:dyDescent="0.25">
      <c r="A202" s="8">
        <f t="shared" si="7"/>
        <v>29</v>
      </c>
      <c r="B202" s="8">
        <f>WEEKDAY(Sheet1!$F202)-1</f>
        <v>5</v>
      </c>
      <c r="C202" s="8">
        <f>IF(ABS(Sheet1!$H202-H201) &lt; TIME(0, 45, 0), 0, IF(Sheet1!$H202-H201 &lt; TIME(0, 45, 0),-1, IF(Sheet1!$H202-H201 &gt; TIME(0, 45, 0), 1))) + C201</f>
        <v>1</v>
      </c>
      <c r="D202" s="8">
        <f t="array" ref="D202">IF(AND(SUM(IF($A$5:$A$369=A202,$C$5:$C$369)) &gt; 0, SUM(IF($A$5:$A$369=A202,$C$5:$C$369)) &lt; 7), C202, 0)</f>
        <v>0</v>
      </c>
      <c r="E202" s="8">
        <f t="array" ref="E202">IF(AND(SUM(IF($A$5:$A$369=A202,$C$5:$C$369)) &gt; 0, SUM(IF($A$5:$A$369=A202,$C$5:$C$369)) &lt; 7), IF(C202 = 1, 0, 1), 0)</f>
        <v>0</v>
      </c>
      <c r="F202" s="14">
        <v>42202</v>
      </c>
      <c r="G202" s="17">
        <v>42202</v>
      </c>
      <c r="H202" s="15">
        <v>0.1451388888888889</v>
      </c>
      <c r="I202" s="15">
        <v>0.19791666666666666</v>
      </c>
      <c r="J202" s="16">
        <f t="array" ref="J202">MIN(TIME(6, 45, 0), FLOOR(MIN(IF($A$5:$A$369 = A202,$K$5:$K$369))-TIME(0,45,0), TIME(0,15,0))+D202/24)</f>
        <v>0.1875</v>
      </c>
      <c r="K202" s="15">
        <v>0.22708333333333333</v>
      </c>
      <c r="L202" s="15">
        <v>5.2083333333333336E-2</v>
      </c>
      <c r="M202" s="15">
        <v>6.25E-2</v>
      </c>
      <c r="N202" s="16">
        <f t="shared" si="6"/>
        <v>0.5625</v>
      </c>
      <c r="O202" s="15">
        <v>0.72638888888888886</v>
      </c>
      <c r="P202" s="15">
        <v>0.25</v>
      </c>
      <c r="Q202" s="16">
        <f t="array" ref="Q202">FLOOR(MAX(MIN(IF($A$5:$A$369 = A202,$O$5:$O$369))+TIME(0,45,0), TIME(15,0,0)), TIME(0,15,0))</f>
        <v>0.75</v>
      </c>
      <c r="R202" s="15">
        <v>0.87569444444444444</v>
      </c>
      <c r="S202" s="15">
        <v>0.38194444444444442</v>
      </c>
      <c r="T202" s="16">
        <f>CEILING(Sheet1!$R202+TIME(0,5,0), TIME(0,5,0))</f>
        <v>0.88194444444444442</v>
      </c>
      <c r="U202" s="15">
        <v>0.93819444444444444</v>
      </c>
      <c r="V202" s="15">
        <v>0.95833333333333337</v>
      </c>
      <c r="W202" s="18">
        <f t="array" ref="W202">MAX(CEILING(MAX(IF($A$5:$A$369=A202,$U$5:$U$369)),TIME(0,15,0))-E202/24,TIME(19,45,0))</f>
        <v>0.95833333333333326</v>
      </c>
    </row>
    <row r="203" spans="1:23" s="8" customFormat="1" ht="21" customHeight="1" x14ac:dyDescent="0.25">
      <c r="A203" s="8">
        <f t="shared" si="7"/>
        <v>29</v>
      </c>
      <c r="B203" s="8">
        <f>WEEKDAY(Sheet1!$F203)-1</f>
        <v>6</v>
      </c>
      <c r="C203" s="8">
        <f>IF(ABS(Sheet1!$H203-H202) &lt; TIME(0, 45, 0), 0, IF(Sheet1!$H203-H202 &lt; TIME(0, 45, 0),-1, IF(Sheet1!$H203-H202 &gt; TIME(0, 45, 0), 1))) + C202</f>
        <v>1</v>
      </c>
      <c r="D203" s="8">
        <f t="array" ref="D203">IF(AND(SUM(IF($A$5:$A$369=A203,$C$5:$C$369)) &gt; 0, SUM(IF($A$5:$A$369=A203,$C$5:$C$369)) &lt; 7), C203, 0)</f>
        <v>0</v>
      </c>
      <c r="E203" s="8">
        <f t="array" ref="E203">IF(AND(SUM(IF($A$5:$A$369=A203,$C$5:$C$369)) &gt; 0, SUM(IF($A$5:$A$369=A203,$C$5:$C$369)) &lt; 7), IF(C203 = 1, 0, 1), 0)</f>
        <v>0</v>
      </c>
      <c r="F203" s="14">
        <v>42203</v>
      </c>
      <c r="G203" s="17">
        <v>42203</v>
      </c>
      <c r="H203" s="15">
        <v>0.14791666666666667</v>
      </c>
      <c r="I203" s="15">
        <v>0.19791666666666666</v>
      </c>
      <c r="J203" s="16">
        <f t="array" ref="J203">MIN(TIME(6, 45, 0), FLOOR(MIN(IF($A$5:$A$369 = A203,$K$5:$K$369))-TIME(0,45,0), TIME(0,15,0))+D203/24)</f>
        <v>0.1875</v>
      </c>
      <c r="K203" s="15">
        <v>0.22916666666666666</v>
      </c>
      <c r="L203" s="15">
        <v>5.2777777777777778E-2</v>
      </c>
      <c r="M203" s="15">
        <v>6.25E-2</v>
      </c>
      <c r="N203" s="16">
        <f t="shared" si="6"/>
        <v>0.5625</v>
      </c>
      <c r="O203" s="15">
        <v>0.72638888888888886</v>
      </c>
      <c r="P203" s="15">
        <v>0.25</v>
      </c>
      <c r="Q203" s="16">
        <f t="array" ref="Q203">FLOOR(MAX(MIN(IF($A$5:$A$369 = A203,$O$5:$O$369))+TIME(0,45,0), TIME(15,0,0)), TIME(0,15,0))</f>
        <v>0.75</v>
      </c>
      <c r="R203" s="15">
        <v>0.875</v>
      </c>
      <c r="S203" s="15">
        <v>0.38194444444444442</v>
      </c>
      <c r="T203" s="16">
        <f>CEILING(Sheet1!$R203+TIME(0,5,0), TIME(0,5,0))</f>
        <v>0.87847222222222221</v>
      </c>
      <c r="U203" s="15">
        <v>0.95763888888888893</v>
      </c>
      <c r="V203" s="15">
        <v>0.95833333333333337</v>
      </c>
      <c r="W203" s="18">
        <f t="array" ref="W203">MAX(CEILING(MAX(IF($A$5:$A$369=A203,$U$5:$U$369)),TIME(0,15,0))-E203/24,TIME(19,45,0))</f>
        <v>0.95833333333333326</v>
      </c>
    </row>
    <row r="204" spans="1:23" s="8" customFormat="1" ht="21" customHeight="1" x14ac:dyDescent="0.25">
      <c r="A204" s="8">
        <f t="shared" si="7"/>
        <v>29</v>
      </c>
      <c r="B204" s="8">
        <f>WEEKDAY(Sheet1!$F204)-1</f>
        <v>0</v>
      </c>
      <c r="C204" s="8">
        <f>IF(ABS(Sheet1!$H204-H203) &lt; TIME(0, 45, 0), 0, IF(Sheet1!$H204-H203 &lt; TIME(0, 45, 0),-1, IF(Sheet1!$H204-H203 &gt; TIME(0, 45, 0), 1))) + C203</f>
        <v>1</v>
      </c>
      <c r="D204" s="8">
        <f t="array" ref="D204">IF(AND(SUM(IF($A$5:$A$369=A204,$C$5:$C$369)) &gt; 0, SUM(IF($A$5:$A$369=A204,$C$5:$C$369)) &lt; 7), C204, 0)</f>
        <v>0</v>
      </c>
      <c r="E204" s="8">
        <f t="array" ref="E204">IF(AND(SUM(IF($A$5:$A$369=A204,$C$5:$C$369)) &gt; 0, SUM(IF($A$5:$A$369=A204,$C$5:$C$369)) &lt; 7), IF(C204 = 1, 0, 1), 0)</f>
        <v>0</v>
      </c>
      <c r="F204" s="14">
        <v>42204</v>
      </c>
      <c r="G204" s="17">
        <v>42204</v>
      </c>
      <c r="H204" s="15">
        <v>0.14930555555555555</v>
      </c>
      <c r="I204" s="15">
        <v>0.19791666666666666</v>
      </c>
      <c r="J204" s="16">
        <f t="array" ref="J204">MIN(TIME(6, 45, 0), FLOOR(MIN(IF($A$5:$A$369 = A204,$K$5:$K$369))-TIME(0,45,0), TIME(0,15,0))+D204/24)</f>
        <v>0.1875</v>
      </c>
      <c r="K204" s="15">
        <v>0.2298611111111111</v>
      </c>
      <c r="L204" s="15">
        <v>5.2777777777777778E-2</v>
      </c>
      <c r="M204" s="15">
        <v>6.25E-2</v>
      </c>
      <c r="N204" s="16">
        <f t="shared" si="6"/>
        <v>0.5625</v>
      </c>
      <c r="O204" s="15">
        <v>0.72638888888888886</v>
      </c>
      <c r="P204" s="15">
        <v>0.25</v>
      </c>
      <c r="Q204" s="16">
        <f t="array" ref="Q204">FLOOR(MAX(MIN(IF($A$5:$A$369 = A204,$O$5:$O$369))+TIME(0,45,0), TIME(15,0,0)), TIME(0,15,0))</f>
        <v>0.75</v>
      </c>
      <c r="R204" s="15">
        <v>0.87430555555555556</v>
      </c>
      <c r="S204" s="15">
        <v>0.38194444444444442</v>
      </c>
      <c r="T204" s="16">
        <f>CEILING(Sheet1!$R204+TIME(0,5,0), TIME(0,5,0))</f>
        <v>0.87847222222222221</v>
      </c>
      <c r="U204" s="15">
        <v>0.95624999999999993</v>
      </c>
      <c r="V204" s="15">
        <v>0.95833333333333337</v>
      </c>
      <c r="W204" s="18">
        <f t="array" ref="W204">MAX(CEILING(MAX(IF($A$5:$A$369=A204,$U$5:$U$369)),TIME(0,15,0))-E204/24,TIME(19,45,0))</f>
        <v>0.95833333333333326</v>
      </c>
    </row>
    <row r="205" spans="1:23" s="8" customFormat="1" ht="21" customHeight="1" x14ac:dyDescent="0.25">
      <c r="A205" s="8">
        <f t="shared" si="7"/>
        <v>29</v>
      </c>
      <c r="B205" s="8">
        <f>WEEKDAY(Sheet1!$F205)-1</f>
        <v>1</v>
      </c>
      <c r="C205" s="8">
        <f>IF(ABS(Sheet1!$H205-H204) &lt; TIME(0, 45, 0), 0, IF(Sheet1!$H205-H204 &lt; TIME(0, 45, 0),-1, IF(Sheet1!$H205-H204 &gt; TIME(0, 45, 0), 1))) + C204</f>
        <v>1</v>
      </c>
      <c r="D205" s="8">
        <f t="array" ref="D205">IF(AND(SUM(IF($A$5:$A$369=A205,$C$5:$C$369)) &gt; 0, SUM(IF($A$5:$A$369=A205,$C$5:$C$369)) &lt; 7), C205, 0)</f>
        <v>0</v>
      </c>
      <c r="E205" s="8">
        <f t="array" ref="E205">IF(AND(SUM(IF($A$5:$A$369=A205,$C$5:$C$369)) &gt; 0, SUM(IF($A$5:$A$369=A205,$C$5:$C$369)) &lt; 7), IF(C205 = 1, 0, 1), 0)</f>
        <v>0</v>
      </c>
      <c r="F205" s="14">
        <v>42205</v>
      </c>
      <c r="G205" s="17">
        <v>42205</v>
      </c>
      <c r="H205" s="15">
        <v>0.15069444444444444</v>
      </c>
      <c r="I205" s="15">
        <v>0.19791666666666666</v>
      </c>
      <c r="J205" s="16">
        <f t="array" ref="J205">MIN(TIME(6, 45, 0), FLOOR(MIN(IF($A$5:$A$369 = A205,$K$5:$K$369))-TIME(0,45,0), TIME(0,15,0))+D205/24)</f>
        <v>0.1875</v>
      </c>
      <c r="K205" s="15">
        <v>0.23124999999999998</v>
      </c>
      <c r="L205" s="15">
        <v>5.2777777777777778E-2</v>
      </c>
      <c r="M205" s="15">
        <v>6.25E-2</v>
      </c>
      <c r="N205" s="16">
        <f t="shared" si="6"/>
        <v>0.5625</v>
      </c>
      <c r="O205" s="15">
        <v>0.72569444444444453</v>
      </c>
      <c r="P205" s="15">
        <v>0.25</v>
      </c>
      <c r="Q205" s="16">
        <f t="array" ref="Q205">FLOOR(MAX(MIN(IF($A$5:$A$369 = A205,$O$5:$O$369))+TIME(0,45,0), TIME(15,0,0)), TIME(0,15,0))</f>
        <v>0.75</v>
      </c>
      <c r="R205" s="15">
        <v>0.87361111111111101</v>
      </c>
      <c r="S205" s="15">
        <v>0.37847222222222227</v>
      </c>
      <c r="T205" s="16">
        <f>CEILING(Sheet1!$R205+TIME(0,5,0), TIME(0,5,0))</f>
        <v>0.87847222222222221</v>
      </c>
      <c r="U205" s="15">
        <v>0.95486111111111116</v>
      </c>
      <c r="V205" s="15">
        <v>0.95833333333333337</v>
      </c>
      <c r="W205" s="18">
        <f t="array" ref="W205">MAX(CEILING(MAX(IF($A$5:$A$369=A205,$U$5:$U$369)),TIME(0,15,0))-E205/24,TIME(19,45,0))</f>
        <v>0.95833333333333326</v>
      </c>
    </row>
    <row r="206" spans="1:23" s="8" customFormat="1" ht="21" customHeight="1" x14ac:dyDescent="0.25">
      <c r="A206" s="8">
        <f t="shared" si="7"/>
        <v>29</v>
      </c>
      <c r="B206" s="8">
        <f>WEEKDAY(Sheet1!$F206)-1</f>
        <v>2</v>
      </c>
      <c r="C206" s="8">
        <f>IF(ABS(Sheet1!$H206-H205) &lt; TIME(0, 45, 0), 0, IF(Sheet1!$H206-H205 &lt; TIME(0, 45, 0),-1, IF(Sheet1!$H206-H205 &gt; TIME(0, 45, 0), 1))) + C205</f>
        <v>1</v>
      </c>
      <c r="D206" s="8">
        <f t="array" ref="D206">IF(AND(SUM(IF($A$5:$A$369=A206,$C$5:$C$369)) &gt; 0, SUM(IF($A$5:$A$369=A206,$C$5:$C$369)) &lt; 7), C206, 0)</f>
        <v>0</v>
      </c>
      <c r="E206" s="8">
        <f t="array" ref="E206">IF(AND(SUM(IF($A$5:$A$369=A206,$C$5:$C$369)) &gt; 0, SUM(IF($A$5:$A$369=A206,$C$5:$C$369)) &lt; 7), IF(C206 = 1, 0, 1), 0)</f>
        <v>0</v>
      </c>
      <c r="F206" s="14">
        <v>42206</v>
      </c>
      <c r="G206" s="17">
        <v>42206</v>
      </c>
      <c r="H206" s="15">
        <v>0.15208333333333332</v>
      </c>
      <c r="I206" s="15">
        <v>0.19791666666666666</v>
      </c>
      <c r="J206" s="16">
        <f t="array" ref="J206">MIN(TIME(6, 45, 0), FLOOR(MIN(IF($A$5:$A$369 = A206,$K$5:$K$369))-TIME(0,45,0), TIME(0,15,0))+D206/24)</f>
        <v>0.1875</v>
      </c>
      <c r="K206" s="15">
        <v>0.23194444444444443</v>
      </c>
      <c r="L206" s="15">
        <v>5.2777777777777778E-2</v>
      </c>
      <c r="M206" s="15">
        <v>6.25E-2</v>
      </c>
      <c r="N206" s="16">
        <f t="shared" si="6"/>
        <v>0.5625</v>
      </c>
      <c r="O206" s="15">
        <v>0.72569444444444453</v>
      </c>
      <c r="P206" s="15">
        <v>0.25</v>
      </c>
      <c r="Q206" s="16">
        <f t="array" ref="Q206">FLOOR(MAX(MIN(IF($A$5:$A$369 = A206,$O$5:$O$369))+TIME(0,45,0), TIME(15,0,0)), TIME(0,15,0))</f>
        <v>0.75</v>
      </c>
      <c r="R206" s="15">
        <v>0.87291666666666667</v>
      </c>
      <c r="S206" s="15">
        <v>0.37847222222222227</v>
      </c>
      <c r="T206" s="16">
        <f>CEILING(Sheet1!$R206+TIME(0,5,0), TIME(0,5,0))</f>
        <v>0.87847222222222221</v>
      </c>
      <c r="U206" s="15">
        <v>0.95347222222222217</v>
      </c>
      <c r="V206" s="15">
        <v>0.95833333333333337</v>
      </c>
      <c r="W206" s="18">
        <f t="array" ref="W206">MAX(CEILING(MAX(IF($A$5:$A$369=A206,$U$5:$U$369)),TIME(0,15,0))-E206/24,TIME(19,45,0))</f>
        <v>0.95833333333333326</v>
      </c>
    </row>
    <row r="207" spans="1:23" s="8" customFormat="1" ht="21" customHeight="1" x14ac:dyDescent="0.25">
      <c r="A207" s="8">
        <f t="shared" si="7"/>
        <v>29</v>
      </c>
      <c r="B207" s="8">
        <f>WEEKDAY(Sheet1!$F207)-1</f>
        <v>3</v>
      </c>
      <c r="C207" s="8">
        <f>IF(ABS(Sheet1!$H207-H206) &lt; TIME(0, 45, 0), 0, IF(Sheet1!$H207-H206 &lt; TIME(0, 45, 0),-1, IF(Sheet1!$H207-H206 &gt; TIME(0, 45, 0), 1))) + C206</f>
        <v>1</v>
      </c>
      <c r="D207" s="8">
        <f t="array" ref="D207">IF(AND(SUM(IF($A$5:$A$369=A207,$C$5:$C$369)) &gt; 0, SUM(IF($A$5:$A$369=A207,$C$5:$C$369)) &lt; 7), C207, 0)</f>
        <v>0</v>
      </c>
      <c r="E207" s="8">
        <f t="array" ref="E207">IF(AND(SUM(IF($A$5:$A$369=A207,$C$5:$C$369)) &gt; 0, SUM(IF($A$5:$A$369=A207,$C$5:$C$369)) &lt; 7), IF(C207 = 1, 0, 1), 0)</f>
        <v>0</v>
      </c>
      <c r="F207" s="14">
        <v>42207</v>
      </c>
      <c r="G207" s="17">
        <v>42207</v>
      </c>
      <c r="H207" s="15">
        <v>0.15347222222222223</v>
      </c>
      <c r="I207" s="15">
        <v>0.19791666666666666</v>
      </c>
      <c r="J207" s="16">
        <f t="array" ref="J207">MIN(TIME(6, 45, 0), FLOOR(MIN(IF($A$5:$A$369 = A207,$K$5:$K$369))-TIME(0,45,0), TIME(0,15,0))+D207/24)</f>
        <v>0.1875</v>
      </c>
      <c r="K207" s="15">
        <v>0.23263888888888887</v>
      </c>
      <c r="L207" s="15">
        <v>5.2777777777777778E-2</v>
      </c>
      <c r="M207" s="15">
        <v>6.25E-2</v>
      </c>
      <c r="N207" s="16">
        <f t="shared" si="6"/>
        <v>0.5625</v>
      </c>
      <c r="O207" s="15">
        <v>0.72569444444444453</v>
      </c>
      <c r="P207" s="15">
        <v>0.25</v>
      </c>
      <c r="Q207" s="16">
        <f t="array" ref="Q207">FLOOR(MAX(MIN(IF($A$5:$A$369 = A207,$O$5:$O$369))+TIME(0,45,0), TIME(15,0,0)), TIME(0,15,0))</f>
        <v>0.75</v>
      </c>
      <c r="R207" s="15">
        <v>0.87222222222222223</v>
      </c>
      <c r="S207" s="15">
        <v>0.37847222222222227</v>
      </c>
      <c r="T207" s="16">
        <f>CEILING(Sheet1!$R207+TIME(0,5,0), TIME(0,5,0))</f>
        <v>0.87847222222222221</v>
      </c>
      <c r="U207" s="15">
        <v>0.95208333333333339</v>
      </c>
      <c r="V207" s="15">
        <v>0.95833333333333337</v>
      </c>
      <c r="W207" s="18">
        <f t="array" ref="W207">MAX(CEILING(MAX(IF($A$5:$A$369=A207,$U$5:$U$369)),TIME(0,15,0))-E207/24,TIME(19,45,0))</f>
        <v>0.95833333333333326</v>
      </c>
    </row>
    <row r="208" spans="1:23" s="8" customFormat="1" ht="21" customHeight="1" x14ac:dyDescent="0.25">
      <c r="A208" s="8">
        <f t="shared" si="7"/>
        <v>29</v>
      </c>
      <c r="B208" s="8">
        <f>WEEKDAY(Sheet1!$F208)-1</f>
        <v>4</v>
      </c>
      <c r="C208" s="8">
        <f>IF(ABS(Sheet1!$H208-H207) &lt; TIME(0, 45, 0), 0, IF(Sheet1!$H208-H207 &lt; TIME(0, 45, 0),-1, IF(Sheet1!$H208-H207 &gt; TIME(0, 45, 0), 1))) + C207</f>
        <v>1</v>
      </c>
      <c r="D208" s="8">
        <f t="array" ref="D208">IF(AND(SUM(IF($A$5:$A$369=A208,$C$5:$C$369)) &gt; 0, SUM(IF($A$5:$A$369=A208,$C$5:$C$369)) &lt; 7), C208, 0)</f>
        <v>0</v>
      </c>
      <c r="E208" s="8">
        <f t="array" ref="E208">IF(AND(SUM(IF($A$5:$A$369=A208,$C$5:$C$369)) &gt; 0, SUM(IF($A$5:$A$369=A208,$C$5:$C$369)) &lt; 7), IF(C208 = 1, 0, 1), 0)</f>
        <v>0</v>
      </c>
      <c r="F208" s="14">
        <v>42208</v>
      </c>
      <c r="G208" s="17">
        <v>42208</v>
      </c>
      <c r="H208" s="15">
        <v>0.15486111111111112</v>
      </c>
      <c r="I208" s="15">
        <v>0.19791666666666666</v>
      </c>
      <c r="J208" s="16">
        <f t="array" ref="J208">MIN(TIME(6, 45, 0), FLOOR(MIN(IF($A$5:$A$369 = A208,$K$5:$K$369))-TIME(0,45,0), TIME(0,15,0))+D208/24)</f>
        <v>0.1875</v>
      </c>
      <c r="K208" s="15">
        <v>0.23333333333333331</v>
      </c>
      <c r="L208" s="15">
        <v>5.2777777777777778E-2</v>
      </c>
      <c r="M208" s="15">
        <v>6.25E-2</v>
      </c>
      <c r="N208" s="16">
        <f t="shared" si="6"/>
        <v>0.5625</v>
      </c>
      <c r="O208" s="15">
        <v>0.72499999999999998</v>
      </c>
      <c r="P208" s="15">
        <v>0.25</v>
      </c>
      <c r="Q208" s="16">
        <f t="array" ref="Q208">FLOOR(MAX(MIN(IF($A$5:$A$369 = A208,$O$5:$O$369))+TIME(0,45,0), TIME(15,0,0)), TIME(0,15,0))</f>
        <v>0.75</v>
      </c>
      <c r="R208" s="15">
        <v>0.87152777777777779</v>
      </c>
      <c r="S208" s="15">
        <v>0.375</v>
      </c>
      <c r="T208" s="16">
        <f>CEILING(Sheet1!$R208+TIME(0,5,0), TIME(0,5,0))</f>
        <v>0.875</v>
      </c>
      <c r="U208" s="15">
        <v>0.95138888888888884</v>
      </c>
      <c r="V208" s="15">
        <v>0.95833333333333337</v>
      </c>
      <c r="W208" s="18">
        <f t="array" ref="W208">MAX(CEILING(MAX(IF($A$5:$A$369=A208,$U$5:$U$369)),TIME(0,15,0))-E208/24,TIME(19,45,0))</f>
        <v>0.95833333333333326</v>
      </c>
    </row>
    <row r="209" spans="1:25" s="8" customFormat="1" ht="21" customHeight="1" x14ac:dyDescent="0.25">
      <c r="A209" s="8">
        <f t="shared" si="7"/>
        <v>30</v>
      </c>
      <c r="B209" s="8">
        <f>WEEKDAY(Sheet1!$F209)-1</f>
        <v>5</v>
      </c>
      <c r="C209" s="8">
        <f>IF(ABS(Sheet1!$H209-H208) &lt; TIME(0, 45, 0), 0, IF(Sheet1!$H209-H208 &lt; TIME(0, 45, 0),-1, IF(Sheet1!$H209-H208 &gt; TIME(0, 45, 0), 1))) + C208</f>
        <v>1</v>
      </c>
      <c r="D209" s="8">
        <f t="array" ref="D209">IF(AND(SUM(IF($A$5:$A$369=A209,$C$5:$C$369)) &gt; 0, SUM(IF($A$5:$A$369=A209,$C$5:$C$369)) &lt; 7), C209, 0)</f>
        <v>0</v>
      </c>
      <c r="E209" s="8">
        <f t="array" ref="E209">IF(AND(SUM(IF($A$5:$A$369=A209,$C$5:$C$369)) &gt; 0, SUM(IF($A$5:$A$369=A209,$C$5:$C$369)) &lt; 7), IF(C209 = 1, 0, 1), 0)</f>
        <v>0</v>
      </c>
      <c r="F209" s="14">
        <v>42209</v>
      </c>
      <c r="G209" s="17">
        <v>42209</v>
      </c>
      <c r="H209" s="15">
        <v>0.15625</v>
      </c>
      <c r="I209" s="15">
        <v>0.19791666666666666</v>
      </c>
      <c r="J209" s="16">
        <f t="array" ref="J209">MIN(TIME(6, 45, 0), FLOOR(MIN(IF($A$5:$A$369 = A209,$K$5:$K$369))-TIME(0,45,0), TIME(0,15,0))+D209/24)</f>
        <v>0.19791666666666666</v>
      </c>
      <c r="K209" s="15">
        <v>0.23402777777777781</v>
      </c>
      <c r="L209" s="15">
        <v>5.2777777777777778E-2</v>
      </c>
      <c r="M209" s="15">
        <v>6.25E-2</v>
      </c>
      <c r="N209" s="16">
        <f t="shared" si="6"/>
        <v>0.5625</v>
      </c>
      <c r="O209" s="15">
        <v>0.72499999999999998</v>
      </c>
      <c r="P209" s="15">
        <v>0.25</v>
      </c>
      <c r="Q209" s="16">
        <f t="array" ref="Q209">FLOOR(MAX(MIN(IF($A$5:$A$369 = A209,$O$5:$O$369))+TIME(0,45,0), TIME(15,0,0)), TIME(0,15,0))</f>
        <v>0.75</v>
      </c>
      <c r="R209" s="15">
        <v>0.87083333333333324</v>
      </c>
      <c r="S209" s="15">
        <v>0.375</v>
      </c>
      <c r="T209" s="16">
        <f>CEILING(Sheet1!$R209+TIME(0,5,0), TIME(0,5,0))</f>
        <v>0.875</v>
      </c>
      <c r="U209" s="15">
        <v>0.95000000000000007</v>
      </c>
      <c r="V209" s="15">
        <v>0.95833333333333337</v>
      </c>
      <c r="W209" s="18">
        <f t="array" ref="W209">MAX(CEILING(MAX(IF($A$5:$A$369=A209,$U$5:$U$369)),TIME(0,15,0))-E209/24,TIME(19,45,0))</f>
        <v>0.95833333333333326</v>
      </c>
    </row>
    <row r="210" spans="1:25" s="8" customFormat="1" ht="21" customHeight="1" x14ac:dyDescent="0.25">
      <c r="A210" s="8">
        <f t="shared" si="7"/>
        <v>30</v>
      </c>
      <c r="B210" s="8">
        <f>WEEKDAY(Sheet1!$F210)-1</f>
        <v>6</v>
      </c>
      <c r="C210" s="8">
        <f>IF(ABS(Sheet1!$H210-H209) &lt; TIME(0, 45, 0), 0, IF(Sheet1!$H210-H209 &lt; TIME(0, 45, 0),-1, IF(Sheet1!$H210-H209 &gt; TIME(0, 45, 0), 1))) + C209</f>
        <v>1</v>
      </c>
      <c r="D210" s="8">
        <f t="array" ref="D210">IF(AND(SUM(IF($A$5:$A$369=A210,$C$5:$C$369)) &gt; 0, SUM(IF($A$5:$A$369=A210,$C$5:$C$369)) &lt; 7), C210, 0)</f>
        <v>0</v>
      </c>
      <c r="E210" s="8">
        <f t="array" ref="E210">IF(AND(SUM(IF($A$5:$A$369=A210,$C$5:$C$369)) &gt; 0, SUM(IF($A$5:$A$369=A210,$C$5:$C$369)) &lt; 7), IF(C210 = 1, 0, 1), 0)</f>
        <v>0</v>
      </c>
      <c r="F210" s="14">
        <v>42210</v>
      </c>
      <c r="G210" s="17">
        <v>42210</v>
      </c>
      <c r="H210" s="15">
        <v>0.15763888888888888</v>
      </c>
      <c r="I210" s="15">
        <v>0.19791666666666666</v>
      </c>
      <c r="J210" s="16">
        <f t="array" ref="J210">MIN(TIME(6, 45, 0), FLOOR(MIN(IF($A$5:$A$369 = A210,$K$5:$K$369))-TIME(0,45,0), TIME(0,15,0))+D210/24)</f>
        <v>0.19791666666666666</v>
      </c>
      <c r="K210" s="15">
        <v>0.23472222222222219</v>
      </c>
      <c r="L210" s="15">
        <v>5.2777777777777778E-2</v>
      </c>
      <c r="M210" s="15">
        <v>6.25E-2</v>
      </c>
      <c r="N210" s="16">
        <f t="shared" si="6"/>
        <v>0.5625</v>
      </c>
      <c r="O210" s="15">
        <v>0.72499999999999998</v>
      </c>
      <c r="P210" s="15">
        <v>0.25</v>
      </c>
      <c r="Q210" s="16">
        <f t="array" ref="Q210">FLOOR(MAX(MIN(IF($A$5:$A$369 = A210,$O$5:$O$369))+TIME(0,45,0), TIME(15,0,0)), TIME(0,15,0))</f>
        <v>0.75</v>
      </c>
      <c r="R210" s="15">
        <v>0.87013888888888891</v>
      </c>
      <c r="S210" s="15">
        <v>0.375</v>
      </c>
      <c r="T210" s="16">
        <f>CEILING(Sheet1!$R210+TIME(0,5,0), TIME(0,5,0))</f>
        <v>0.875</v>
      </c>
      <c r="U210" s="15">
        <v>0.94861111111111107</v>
      </c>
      <c r="V210" s="15">
        <v>0.95833333333333337</v>
      </c>
      <c r="W210" s="18">
        <f t="array" ref="W210">MAX(CEILING(MAX(IF($A$5:$A$369=A210,$U$5:$U$369)),TIME(0,15,0))-E210/24,TIME(19,45,0))</f>
        <v>0.95833333333333326</v>
      </c>
    </row>
    <row r="211" spans="1:25" s="8" customFormat="1" ht="21" customHeight="1" x14ac:dyDescent="0.25">
      <c r="A211" s="8">
        <f t="shared" si="7"/>
        <v>30</v>
      </c>
      <c r="B211" s="8">
        <f>WEEKDAY(Sheet1!$F211)-1</f>
        <v>0</v>
      </c>
      <c r="C211" s="8">
        <f>IF(ABS(Sheet1!$H211-H210) &lt; TIME(0, 45, 0), 0, IF(Sheet1!$H211-H210 &lt; TIME(0, 45, 0),-1, IF(Sheet1!$H211-H210 &gt; TIME(0, 45, 0), 1))) + C210</f>
        <v>1</v>
      </c>
      <c r="D211" s="8">
        <f t="array" ref="D211">IF(AND(SUM(IF($A$5:$A$369=A211,$C$5:$C$369)) &gt; 0, SUM(IF($A$5:$A$369=A211,$C$5:$C$369)) &lt; 7), C211, 0)</f>
        <v>0</v>
      </c>
      <c r="E211" s="8">
        <f t="array" ref="E211">IF(AND(SUM(IF($A$5:$A$369=A211,$C$5:$C$369)) &gt; 0, SUM(IF($A$5:$A$369=A211,$C$5:$C$369)) &lt; 7), IF(C211 = 1, 0, 1), 0)</f>
        <v>0</v>
      </c>
      <c r="F211" s="14">
        <v>42211</v>
      </c>
      <c r="G211" s="17">
        <v>42211</v>
      </c>
      <c r="H211" s="15">
        <v>0.15902777777777777</v>
      </c>
      <c r="I211" s="15">
        <v>0.19791666666666666</v>
      </c>
      <c r="J211" s="16">
        <f t="array" ref="J211">MIN(TIME(6, 45, 0), FLOOR(MIN(IF($A$5:$A$369 = A211,$K$5:$K$369))-TIME(0,45,0), TIME(0,15,0))+D211/24)</f>
        <v>0.19791666666666666</v>
      </c>
      <c r="K211" s="15">
        <v>0.23611111111111113</v>
      </c>
      <c r="L211" s="15">
        <v>5.2777777777777778E-2</v>
      </c>
      <c r="M211" s="15">
        <v>6.25E-2</v>
      </c>
      <c r="N211" s="16">
        <f t="shared" si="6"/>
        <v>0.5625</v>
      </c>
      <c r="O211" s="15">
        <v>0.72430555555555554</v>
      </c>
      <c r="P211" s="15">
        <v>0.25</v>
      </c>
      <c r="Q211" s="16">
        <f t="array" ref="Q211">FLOOR(MAX(MIN(IF($A$5:$A$369 = A211,$O$5:$O$369))+TIME(0,45,0), TIME(15,0,0)), TIME(0,15,0))</f>
        <v>0.75</v>
      </c>
      <c r="R211" s="15">
        <v>0.86875000000000002</v>
      </c>
      <c r="S211" s="15">
        <v>0.375</v>
      </c>
      <c r="T211" s="16">
        <f>CEILING(Sheet1!$R211+TIME(0,5,0), TIME(0,5,0))</f>
        <v>0.875</v>
      </c>
      <c r="U211" s="15">
        <v>0.9472222222222223</v>
      </c>
      <c r="V211" s="15">
        <v>0.94791666666666663</v>
      </c>
      <c r="W211" s="18">
        <f t="array" ref="W211">MAX(CEILING(MAX(IF($A$5:$A$369=A211,$U$5:$U$369)),TIME(0,15,0))-E211/24,TIME(19,45,0))</f>
        <v>0.95833333333333326</v>
      </c>
    </row>
    <row r="212" spans="1:25" s="8" customFormat="1" ht="21" customHeight="1" x14ac:dyDescent="0.25">
      <c r="A212" s="8">
        <f t="shared" si="7"/>
        <v>30</v>
      </c>
      <c r="B212" s="8">
        <f>WEEKDAY(Sheet1!$F212)-1</f>
        <v>1</v>
      </c>
      <c r="C212" s="8">
        <f>IF(ABS(Sheet1!$H212-H211) &lt; TIME(0, 45, 0), 0, IF(Sheet1!$H212-H211 &lt; TIME(0, 45, 0),-1, IF(Sheet1!$H212-H211 &gt; TIME(0, 45, 0), 1))) + C211</f>
        <v>1</v>
      </c>
      <c r="D212" s="8">
        <f t="array" ref="D212">IF(AND(SUM(IF($A$5:$A$369=A212,$C$5:$C$369)) &gt; 0, SUM(IF($A$5:$A$369=A212,$C$5:$C$369)) &lt; 7), C212, 0)</f>
        <v>0</v>
      </c>
      <c r="E212" s="8">
        <f t="array" ref="E212">IF(AND(SUM(IF($A$5:$A$369=A212,$C$5:$C$369)) &gt; 0, SUM(IF($A$5:$A$369=A212,$C$5:$C$369)) &lt; 7), IF(C212 = 1, 0, 1), 0)</f>
        <v>0</v>
      </c>
      <c r="F212" s="14">
        <v>42212</v>
      </c>
      <c r="G212" s="17">
        <v>42212</v>
      </c>
      <c r="H212" s="15">
        <v>0.16041666666666668</v>
      </c>
      <c r="I212" s="15">
        <v>0.19791666666666666</v>
      </c>
      <c r="J212" s="16">
        <f t="array" ref="J212">MIN(TIME(6, 45, 0), FLOOR(MIN(IF($A$5:$A$369 = A212,$K$5:$K$369))-TIME(0,45,0), TIME(0,15,0))+D212/24)</f>
        <v>0.19791666666666666</v>
      </c>
      <c r="K212" s="15">
        <v>0.23680555555555557</v>
      </c>
      <c r="L212" s="15">
        <v>5.2777777777777778E-2</v>
      </c>
      <c r="M212" s="15">
        <v>6.25E-2</v>
      </c>
      <c r="N212" s="16">
        <f t="shared" si="6"/>
        <v>0.5625</v>
      </c>
      <c r="O212" s="15">
        <v>0.72430555555555554</v>
      </c>
      <c r="P212" s="15">
        <v>0.25</v>
      </c>
      <c r="Q212" s="16">
        <f t="array" ref="Q212">FLOOR(MAX(MIN(IF($A$5:$A$369 = A212,$O$5:$O$369))+TIME(0,45,0), TIME(15,0,0)), TIME(0,15,0))</f>
        <v>0.75</v>
      </c>
      <c r="R212" s="15">
        <v>0.86805555555555547</v>
      </c>
      <c r="S212" s="15">
        <v>0.375</v>
      </c>
      <c r="T212" s="16">
        <f>CEILING(Sheet1!$R212+TIME(0,5,0), TIME(0,5,0))</f>
        <v>0.87152777777777768</v>
      </c>
      <c r="U212" s="15">
        <v>0.94513888888888886</v>
      </c>
      <c r="V212" s="15">
        <v>0.94791666666666663</v>
      </c>
      <c r="W212" s="18">
        <f t="array" ref="W212">MAX(CEILING(MAX(IF($A$5:$A$369=A212,$U$5:$U$369)),TIME(0,15,0))-E212/24,TIME(19,45,0))</f>
        <v>0.95833333333333326</v>
      </c>
    </row>
    <row r="213" spans="1:25" s="8" customFormat="1" ht="21" customHeight="1" x14ac:dyDescent="0.25">
      <c r="A213" s="8">
        <f t="shared" si="7"/>
        <v>30</v>
      </c>
      <c r="B213" s="8">
        <f>WEEKDAY(Sheet1!$F213)-1</f>
        <v>2</v>
      </c>
      <c r="C213" s="8">
        <f>IF(ABS(Sheet1!$H213-H212) &lt; TIME(0, 45, 0), 0, IF(Sheet1!$H213-H212 &lt; TIME(0, 45, 0),-1, IF(Sheet1!$H213-H212 &gt; TIME(0, 45, 0), 1))) + C212</f>
        <v>1</v>
      </c>
      <c r="D213" s="8">
        <f t="array" ref="D213">IF(AND(SUM(IF($A$5:$A$369=A213,$C$5:$C$369)) &gt; 0, SUM(IF($A$5:$A$369=A213,$C$5:$C$369)) &lt; 7), C213, 0)</f>
        <v>0</v>
      </c>
      <c r="E213" s="8">
        <f t="array" ref="E213">IF(AND(SUM(IF($A$5:$A$369=A213,$C$5:$C$369)) &gt; 0, SUM(IF($A$5:$A$369=A213,$C$5:$C$369)) &lt; 7), IF(C213 = 1, 0, 1), 0)</f>
        <v>0</v>
      </c>
      <c r="F213" s="14">
        <v>42213</v>
      </c>
      <c r="G213" s="17">
        <v>42213</v>
      </c>
      <c r="H213" s="15">
        <v>0.16180555555555556</v>
      </c>
      <c r="I213" s="15">
        <v>0.19791666666666666</v>
      </c>
      <c r="J213" s="16">
        <f t="array" ref="J213">MIN(TIME(6, 45, 0), FLOOR(MIN(IF($A$5:$A$369 = A213,$K$5:$K$369))-TIME(0,45,0), TIME(0,15,0))+D213/24)</f>
        <v>0.19791666666666666</v>
      </c>
      <c r="K213" s="15">
        <v>0.23750000000000002</v>
      </c>
      <c r="L213" s="15">
        <v>5.2777777777777778E-2</v>
      </c>
      <c r="M213" s="15">
        <v>6.25E-2</v>
      </c>
      <c r="N213" s="16">
        <f t="shared" si="6"/>
        <v>0.5625</v>
      </c>
      <c r="O213" s="15">
        <v>0.72361111111111109</v>
      </c>
      <c r="P213" s="15">
        <v>0.25</v>
      </c>
      <c r="Q213" s="16">
        <f t="array" ref="Q213">FLOOR(MAX(MIN(IF($A$5:$A$369 = A213,$O$5:$O$369))+TIME(0,45,0), TIME(15,0,0)), TIME(0,15,0))</f>
        <v>0.75</v>
      </c>
      <c r="R213" s="15">
        <v>0.86736111111111114</v>
      </c>
      <c r="S213" s="15">
        <v>0.375</v>
      </c>
      <c r="T213" s="16">
        <f>CEILING(Sheet1!$R213+TIME(0,5,0), TIME(0,5,0))</f>
        <v>0.87152777777777768</v>
      </c>
      <c r="U213" s="15">
        <v>0.94374999999999998</v>
      </c>
      <c r="V213" s="15">
        <v>0.94791666666666663</v>
      </c>
      <c r="W213" s="18">
        <f t="array" ref="W213">MAX(CEILING(MAX(IF($A$5:$A$369=A213,$U$5:$U$369)),TIME(0,15,0))-E213/24,TIME(19,45,0))</f>
        <v>0.95833333333333326</v>
      </c>
    </row>
    <row r="214" spans="1:25" s="8" customFormat="1" ht="21" customHeight="1" x14ac:dyDescent="0.25">
      <c r="A214" s="8">
        <f t="shared" si="7"/>
        <v>30</v>
      </c>
      <c r="B214" s="8">
        <f>WEEKDAY(Sheet1!$F214)-1</f>
        <v>3</v>
      </c>
      <c r="C214" s="8">
        <f>IF(ABS(Sheet1!$H214-H213) &lt; TIME(0, 45, 0), 0, IF(Sheet1!$H214-H213 &lt; TIME(0, 45, 0),-1, IF(Sheet1!$H214-H213 &gt; TIME(0, 45, 0), 1))) + C213</f>
        <v>1</v>
      </c>
      <c r="D214" s="8">
        <f t="array" ref="D214">IF(AND(SUM(IF($A$5:$A$369=A214,$C$5:$C$369)) &gt; 0, SUM(IF($A$5:$A$369=A214,$C$5:$C$369)) &lt; 7), C214, 0)</f>
        <v>0</v>
      </c>
      <c r="E214" s="8">
        <f t="array" ref="E214">IF(AND(SUM(IF($A$5:$A$369=A214,$C$5:$C$369)) &gt; 0, SUM(IF($A$5:$A$369=A214,$C$5:$C$369)) &lt; 7), IF(C214 = 1, 0, 1), 0)</f>
        <v>0</v>
      </c>
      <c r="F214" s="14">
        <v>42214</v>
      </c>
      <c r="G214" s="17">
        <v>42214</v>
      </c>
      <c r="H214" s="15">
        <v>0.16319444444444445</v>
      </c>
      <c r="I214" s="15">
        <v>0.19791666666666666</v>
      </c>
      <c r="J214" s="16">
        <f t="array" ref="J214">MIN(TIME(6, 45, 0), FLOOR(MIN(IF($A$5:$A$369 = A214,$K$5:$K$369))-TIME(0,45,0), TIME(0,15,0))+D214/24)</f>
        <v>0.19791666666666666</v>
      </c>
      <c r="K214" s="15">
        <v>0.23819444444444446</v>
      </c>
      <c r="L214" s="15">
        <v>5.2777777777777778E-2</v>
      </c>
      <c r="M214" s="15">
        <v>6.25E-2</v>
      </c>
      <c r="N214" s="16">
        <f t="shared" si="6"/>
        <v>0.5625</v>
      </c>
      <c r="O214" s="15">
        <v>0.72361111111111109</v>
      </c>
      <c r="P214" s="15">
        <v>0.25</v>
      </c>
      <c r="Q214" s="16">
        <f t="array" ref="Q214">FLOOR(MAX(MIN(IF($A$5:$A$369 = A214,$O$5:$O$369))+TIME(0,45,0), TIME(15,0,0)), TIME(0,15,0))</f>
        <v>0.75</v>
      </c>
      <c r="R214" s="15">
        <v>0.8666666666666667</v>
      </c>
      <c r="S214" s="15">
        <v>0.37152777777777773</v>
      </c>
      <c r="T214" s="16">
        <f>CEILING(Sheet1!$R214+TIME(0,5,0), TIME(0,5,0))</f>
        <v>0.87152777777777768</v>
      </c>
      <c r="U214" s="15">
        <v>0.94236111111111109</v>
      </c>
      <c r="V214" s="15">
        <v>0.94791666666666663</v>
      </c>
      <c r="W214" s="18">
        <f t="array" ref="W214">MAX(CEILING(MAX(IF($A$5:$A$369=A214,$U$5:$U$369)),TIME(0,15,0))-E214/24,TIME(19,45,0))</f>
        <v>0.95833333333333326</v>
      </c>
    </row>
    <row r="215" spans="1:25" s="8" customFormat="1" ht="21" customHeight="1" x14ac:dyDescent="0.25">
      <c r="A215" s="8">
        <f t="shared" si="7"/>
        <v>30</v>
      </c>
      <c r="B215" s="8">
        <f>WEEKDAY(Sheet1!$F215)-1</f>
        <v>4</v>
      </c>
      <c r="C215" s="8">
        <f>IF(ABS(Sheet1!$H215-H214) &lt; TIME(0, 45, 0), 0, IF(Sheet1!$H215-H214 &lt; TIME(0, 45, 0),-1, IF(Sheet1!$H215-H214 &gt; TIME(0, 45, 0), 1))) + C214</f>
        <v>1</v>
      </c>
      <c r="D215" s="8">
        <f t="array" ref="D215">IF(AND(SUM(IF($A$5:$A$369=A215,$C$5:$C$369)) &gt; 0, SUM(IF($A$5:$A$369=A215,$C$5:$C$369)) &lt; 7), C215, 0)</f>
        <v>0</v>
      </c>
      <c r="E215" s="8">
        <f t="array" ref="E215">IF(AND(SUM(IF($A$5:$A$369=A215,$C$5:$C$369)) &gt; 0, SUM(IF($A$5:$A$369=A215,$C$5:$C$369)) &lt; 7), IF(C215 = 1, 0, 1), 0)</f>
        <v>0</v>
      </c>
      <c r="F215" s="14">
        <v>42215</v>
      </c>
      <c r="G215" s="17">
        <v>42215</v>
      </c>
      <c r="H215" s="15">
        <v>0.16458333333333333</v>
      </c>
      <c r="I215" s="15">
        <v>0.19791666666666666</v>
      </c>
      <c r="J215" s="16">
        <f t="array" ref="J215">MIN(TIME(6, 45, 0), FLOOR(MIN(IF($A$5:$A$369 = A215,$K$5:$K$369))-TIME(0,45,0), TIME(0,15,0))+D215/24)</f>
        <v>0.19791666666666666</v>
      </c>
      <c r="K215" s="15">
        <v>0.2388888888888889</v>
      </c>
      <c r="L215" s="15">
        <v>5.2777777777777778E-2</v>
      </c>
      <c r="M215" s="15">
        <v>6.25E-2</v>
      </c>
      <c r="N215" s="16">
        <f t="shared" si="6"/>
        <v>0.5625</v>
      </c>
      <c r="O215" s="15">
        <v>0.72291666666666676</v>
      </c>
      <c r="P215" s="15">
        <v>0.25</v>
      </c>
      <c r="Q215" s="16">
        <f t="array" ref="Q215">FLOOR(MAX(MIN(IF($A$5:$A$369 = A215,$O$5:$O$369))+TIME(0,45,0), TIME(15,0,0)), TIME(0,15,0))</f>
        <v>0.75</v>
      </c>
      <c r="R215" s="15">
        <v>0.8652777777777777</v>
      </c>
      <c r="S215" s="15">
        <v>0.37152777777777773</v>
      </c>
      <c r="T215" s="16">
        <f>CEILING(Sheet1!$R215+TIME(0,5,0), TIME(0,5,0))</f>
        <v>0.87152777777777768</v>
      </c>
      <c r="U215" s="15">
        <v>0.94097222222222221</v>
      </c>
      <c r="V215" s="15">
        <v>0.94791666666666663</v>
      </c>
      <c r="W215" s="18">
        <f t="array" ref="W215">MAX(CEILING(MAX(IF($A$5:$A$369=A215,$U$5:$U$369)),TIME(0,15,0))-E215/24,TIME(19,45,0))</f>
        <v>0.95833333333333326</v>
      </c>
    </row>
    <row r="216" spans="1:25" s="8" customFormat="1" ht="21" customHeight="1" x14ac:dyDescent="0.25">
      <c r="A216" s="8">
        <f t="shared" si="7"/>
        <v>31</v>
      </c>
      <c r="B216" s="8">
        <f>WEEKDAY(Sheet1!$F216)-1</f>
        <v>5</v>
      </c>
      <c r="C216" s="8">
        <f>IF(ABS(Sheet1!$H216-H215) &lt; TIME(0, 45, 0), 0, IF(Sheet1!$H216-H215 &lt; TIME(0, 45, 0),-1, IF(Sheet1!$H216-H215 &gt; TIME(0, 45, 0), 1))) + C215</f>
        <v>1</v>
      </c>
      <c r="D216" s="8">
        <f t="array" ref="D216">IF(AND(SUM(IF($A$5:$A$369=A216,$C$5:$C$369)) &gt; 0, SUM(IF($A$5:$A$369=A216,$C$5:$C$369)) &lt; 7), C216, 0)</f>
        <v>0</v>
      </c>
      <c r="E216" s="8">
        <f t="array" ref="E216">IF(AND(SUM(IF($A$5:$A$369=A216,$C$5:$C$369)) &gt; 0, SUM(IF($A$5:$A$369=A216,$C$5:$C$369)) &lt; 7), IF(C216 = 1, 0, 1), 0)</f>
        <v>0</v>
      </c>
      <c r="F216" s="14">
        <v>42216</v>
      </c>
      <c r="G216" s="17">
        <v>42216</v>
      </c>
      <c r="H216" s="15">
        <v>0.16597222222222222</v>
      </c>
      <c r="I216" s="15">
        <v>0.19791666666666666</v>
      </c>
      <c r="J216" s="16">
        <f t="array" ref="J216">MIN(TIME(6, 45, 0), FLOOR(MIN(IF($A$5:$A$369 = A216,$K$5:$K$369))-TIME(0,45,0), TIME(0,15,0))+D216/24)</f>
        <v>0.20833333333333331</v>
      </c>
      <c r="K216" s="15">
        <v>0.24027777777777778</v>
      </c>
      <c r="L216" s="15">
        <v>5.2777777777777778E-2</v>
      </c>
      <c r="M216" s="15">
        <v>6.25E-2</v>
      </c>
      <c r="N216" s="16">
        <f t="shared" si="6"/>
        <v>0.5625</v>
      </c>
      <c r="O216" s="15">
        <v>0.72291666666666676</v>
      </c>
      <c r="P216" s="15">
        <v>0.25</v>
      </c>
      <c r="Q216" s="16">
        <f t="array" ref="Q216">FLOOR(MAX(MIN(IF($A$5:$A$369 = A216,$O$5:$O$369))+TIME(0,45,0), TIME(15,0,0)), TIME(0,15,0))</f>
        <v>0.75</v>
      </c>
      <c r="R216" s="15">
        <v>0.86458333333333337</v>
      </c>
      <c r="S216" s="15">
        <v>0.37152777777777773</v>
      </c>
      <c r="T216" s="16">
        <f>CEILING(Sheet1!$R216+TIME(0,5,0), TIME(0,5,0))</f>
        <v>0.86805555555555547</v>
      </c>
      <c r="U216" s="15">
        <v>0.93958333333333333</v>
      </c>
      <c r="V216" s="15">
        <v>0.94791666666666663</v>
      </c>
      <c r="W216" s="18">
        <f t="array" ref="W216">MAX(CEILING(MAX(IF($A$5:$A$369=A216,$U$5:$U$369)),TIME(0,15,0))-E216/24,TIME(19,45,0))</f>
        <v>0.94791666666666663</v>
      </c>
    </row>
    <row r="217" spans="1:25" s="8" customFormat="1" ht="21" customHeight="1" x14ac:dyDescent="0.25">
      <c r="A217" s="8">
        <f t="shared" si="7"/>
        <v>31</v>
      </c>
      <c r="B217" s="8">
        <f>WEEKDAY(Sheet1!$F217)-1</f>
        <v>6</v>
      </c>
      <c r="C217" s="8">
        <f>IF(ABS(Sheet1!$H217-H216) &lt; TIME(0, 45, 0), 0, IF(Sheet1!$H217-H216 &lt; TIME(0, 45, 0),-1, IF(Sheet1!$H217-H216 &gt; TIME(0, 45, 0), 1))) + C216</f>
        <v>1</v>
      </c>
      <c r="D217" s="8">
        <f t="array" ref="D217">IF(AND(SUM(IF($A$5:$A$369=A217,$C$5:$C$369)) &gt; 0, SUM(IF($A$5:$A$369=A217,$C$5:$C$369)) &lt; 7), C217, 0)</f>
        <v>0</v>
      </c>
      <c r="E217" s="8">
        <f t="array" ref="E217">IF(AND(SUM(IF($A$5:$A$369=A217,$C$5:$C$369)) &gt; 0, SUM(IF($A$5:$A$369=A217,$C$5:$C$369)) &lt; 7), IF(C217 = 1, 0, 1), 0)</f>
        <v>0</v>
      </c>
      <c r="F217" s="14">
        <v>42217</v>
      </c>
      <c r="G217" s="17">
        <v>42217</v>
      </c>
      <c r="H217" s="15">
        <v>0.1673611111111111</v>
      </c>
      <c r="I217" s="15">
        <v>0.20833333333333334</v>
      </c>
      <c r="J217" s="16">
        <f t="array" ref="J217">MIN(TIME(6, 45, 0), FLOOR(MIN(IF($A$5:$A$369 = A217,$K$5:$K$369))-TIME(0,45,0), TIME(0,15,0))+D217/24)</f>
        <v>0.20833333333333331</v>
      </c>
      <c r="K217" s="15">
        <v>0.24097222222222223</v>
      </c>
      <c r="L217" s="15">
        <v>5.2777777777777778E-2</v>
      </c>
      <c r="M217" s="15">
        <v>6.25E-2</v>
      </c>
      <c r="N217" s="16">
        <f t="shared" si="6"/>
        <v>0.5625</v>
      </c>
      <c r="O217" s="15">
        <v>0.72222222222222221</v>
      </c>
      <c r="P217" s="15">
        <v>0.25</v>
      </c>
      <c r="Q217" s="16">
        <f t="array" ref="Q217">FLOOR(MAX(MIN(IF($A$5:$A$369 = A217,$O$5:$O$369))+TIME(0,45,0), TIME(15,0,0)), TIME(0,15,0))</f>
        <v>0.75</v>
      </c>
      <c r="R217" s="15">
        <v>0.86319444444444438</v>
      </c>
      <c r="S217" s="15">
        <v>0.36458333333333331</v>
      </c>
      <c r="T217" s="16">
        <f>CEILING(Sheet1!$R217+TIME(0,5,0), TIME(0,5,0))</f>
        <v>0.86805555555555547</v>
      </c>
      <c r="U217" s="15">
        <v>0.9375</v>
      </c>
      <c r="V217" s="15">
        <v>0.9375</v>
      </c>
      <c r="W217" s="18">
        <f t="array" ref="W217">MAX(CEILING(MAX(IF($A$5:$A$369=A217,$U$5:$U$369)),TIME(0,15,0))-E217/24,TIME(19,45,0))</f>
        <v>0.94791666666666663</v>
      </c>
      <c r="Y217"/>
    </row>
    <row r="218" spans="1:25" s="8" customFormat="1" ht="21" customHeight="1" x14ac:dyDescent="0.25">
      <c r="A218" s="8">
        <f t="shared" si="7"/>
        <v>31</v>
      </c>
      <c r="B218" s="8">
        <f>WEEKDAY(Sheet1!$F218)-1</f>
        <v>0</v>
      </c>
      <c r="C218" s="8">
        <f>IF(ABS(Sheet1!$H218-H217) &lt; TIME(0, 45, 0), 0, IF(Sheet1!$H218-H217 &lt; TIME(0, 45, 0),-1, IF(Sheet1!$H218-H217 &gt; TIME(0, 45, 0), 1))) + C217</f>
        <v>1</v>
      </c>
      <c r="D218" s="8">
        <f t="array" ref="D218">IF(AND(SUM(IF($A$5:$A$369=A218,$C$5:$C$369)) &gt; 0, SUM(IF($A$5:$A$369=A218,$C$5:$C$369)) &lt; 7), C218, 0)</f>
        <v>0</v>
      </c>
      <c r="E218" s="8">
        <f t="array" ref="E218">IF(AND(SUM(IF($A$5:$A$369=A218,$C$5:$C$369)) &gt; 0, SUM(IF($A$5:$A$369=A218,$C$5:$C$369)) &lt; 7), IF(C218 = 1, 0, 1), 0)</f>
        <v>0</v>
      </c>
      <c r="F218" s="14">
        <v>42218</v>
      </c>
      <c r="G218" s="17">
        <v>42218</v>
      </c>
      <c r="H218" s="15">
        <v>0.16874999999999998</v>
      </c>
      <c r="I218" s="15">
        <v>0.20833333333333334</v>
      </c>
      <c r="J218" s="16">
        <f t="array" ref="J218">MIN(TIME(6, 45, 0), FLOOR(MIN(IF($A$5:$A$369 = A218,$K$5:$K$369))-TIME(0,45,0), TIME(0,15,0))+D218/24)</f>
        <v>0.20833333333333331</v>
      </c>
      <c r="K218" s="15">
        <v>0.24166666666666667</v>
      </c>
      <c r="L218" s="15">
        <v>5.2777777777777778E-2</v>
      </c>
      <c r="M218" s="15">
        <v>6.25E-2</v>
      </c>
      <c r="N218" s="16">
        <f t="shared" si="6"/>
        <v>0.5625</v>
      </c>
      <c r="O218" s="15">
        <v>0.72152777777777777</v>
      </c>
      <c r="P218" s="15">
        <v>0.25</v>
      </c>
      <c r="Q218" s="16">
        <f t="array" ref="Q218">FLOOR(MAX(MIN(IF($A$5:$A$369 = A218,$O$5:$O$369))+TIME(0,45,0), TIME(15,0,0)), TIME(0,15,0))</f>
        <v>0.75</v>
      </c>
      <c r="R218" s="15">
        <v>0.86249999999999993</v>
      </c>
      <c r="S218" s="15">
        <v>0.36458333333333331</v>
      </c>
      <c r="T218" s="16">
        <f>CEILING(Sheet1!$R218+TIME(0,5,0), TIME(0,5,0))</f>
        <v>0.86805555555555547</v>
      </c>
      <c r="U218" s="15">
        <v>0.93680555555555556</v>
      </c>
      <c r="V218" s="15">
        <v>0.9375</v>
      </c>
      <c r="W218" s="18">
        <f t="array" ref="W218">MAX(CEILING(MAX(IF($A$5:$A$369=A218,$U$5:$U$369)),TIME(0,15,0))-E218/24,TIME(19,45,0))</f>
        <v>0.94791666666666663</v>
      </c>
    </row>
    <row r="219" spans="1:25" s="8" customFormat="1" ht="21" customHeight="1" x14ac:dyDescent="0.25">
      <c r="A219" s="8">
        <f t="shared" si="7"/>
        <v>31</v>
      </c>
      <c r="B219" s="8">
        <f>WEEKDAY(Sheet1!$F219)-1</f>
        <v>1</v>
      </c>
      <c r="C219" s="8">
        <f>IF(ABS(Sheet1!$H219-H218) &lt; TIME(0, 45, 0), 0, IF(Sheet1!$H219-H218 &lt; TIME(0, 45, 0),-1, IF(Sheet1!$H219-H218 &gt; TIME(0, 45, 0), 1))) + C218</f>
        <v>1</v>
      </c>
      <c r="D219" s="8">
        <f t="array" ref="D219">IF(AND(SUM(IF($A$5:$A$369=A219,$C$5:$C$369)) &gt; 0, SUM(IF($A$5:$A$369=A219,$C$5:$C$369)) &lt; 7), C219, 0)</f>
        <v>0</v>
      </c>
      <c r="E219" s="8">
        <f t="array" ref="E219">IF(AND(SUM(IF($A$5:$A$369=A219,$C$5:$C$369)) &gt; 0, SUM(IF($A$5:$A$369=A219,$C$5:$C$369)) &lt; 7), IF(C219 = 1, 0, 1), 0)</f>
        <v>0</v>
      </c>
      <c r="F219" s="14">
        <v>42219</v>
      </c>
      <c r="G219" s="17">
        <v>42219</v>
      </c>
      <c r="H219" s="15">
        <v>0.17013888888888887</v>
      </c>
      <c r="I219" s="15">
        <v>0.20833333333333334</v>
      </c>
      <c r="J219" s="16">
        <f t="array" ref="J219">MIN(TIME(6, 45, 0), FLOOR(MIN(IF($A$5:$A$369 = A219,$K$5:$K$369))-TIME(0,45,0), TIME(0,15,0))+D219/24)</f>
        <v>0.20833333333333331</v>
      </c>
      <c r="K219" s="15">
        <v>0.24305555555555555</v>
      </c>
      <c r="L219" s="15">
        <v>5.2777777777777778E-2</v>
      </c>
      <c r="M219" s="15">
        <v>6.25E-2</v>
      </c>
      <c r="N219" s="16">
        <f t="shared" si="6"/>
        <v>0.5625</v>
      </c>
      <c r="O219" s="15">
        <v>0.72152777777777777</v>
      </c>
      <c r="P219" s="15">
        <v>0.25</v>
      </c>
      <c r="Q219" s="16">
        <f t="array" ref="Q219">FLOOR(MAX(MIN(IF($A$5:$A$369 = A219,$O$5:$O$369))+TIME(0,45,0), TIME(15,0,0)), TIME(0,15,0))</f>
        <v>0.75</v>
      </c>
      <c r="R219" s="15">
        <v>0.8618055555555556</v>
      </c>
      <c r="S219" s="15">
        <v>0.36458333333333331</v>
      </c>
      <c r="T219" s="16">
        <f>CEILING(Sheet1!$R219+TIME(0,5,0), TIME(0,5,0))</f>
        <v>0.86805555555555547</v>
      </c>
      <c r="U219" s="15">
        <v>0.93541666666666667</v>
      </c>
      <c r="V219" s="15">
        <v>0.9375</v>
      </c>
      <c r="W219" s="18">
        <f t="array" ref="W219">MAX(CEILING(MAX(IF($A$5:$A$369=A219,$U$5:$U$369)),TIME(0,15,0))-E219/24,TIME(19,45,0))</f>
        <v>0.94791666666666663</v>
      </c>
    </row>
    <row r="220" spans="1:25" s="8" customFormat="1" ht="21" customHeight="1" x14ac:dyDescent="0.25">
      <c r="A220" s="8">
        <f t="shared" si="7"/>
        <v>31</v>
      </c>
      <c r="B220" s="8">
        <f>WEEKDAY(Sheet1!$F220)-1</f>
        <v>2</v>
      </c>
      <c r="C220" s="8">
        <f>IF(ABS(Sheet1!$H220-H219) &lt; TIME(0, 45, 0), 0, IF(Sheet1!$H220-H219 &lt; TIME(0, 45, 0),-1, IF(Sheet1!$H220-H219 &gt; TIME(0, 45, 0), 1))) + C219</f>
        <v>1</v>
      </c>
      <c r="D220" s="8">
        <f t="array" ref="D220">IF(AND(SUM(IF($A$5:$A$369=A220,$C$5:$C$369)) &gt; 0, SUM(IF($A$5:$A$369=A220,$C$5:$C$369)) &lt; 7), C220, 0)</f>
        <v>0</v>
      </c>
      <c r="E220" s="8">
        <f t="array" ref="E220">IF(AND(SUM(IF($A$5:$A$369=A220,$C$5:$C$369)) &gt; 0, SUM(IF($A$5:$A$369=A220,$C$5:$C$369)) &lt; 7), IF(C220 = 1, 0, 1), 0)</f>
        <v>0</v>
      </c>
      <c r="F220" s="14">
        <v>42220</v>
      </c>
      <c r="G220" s="17">
        <v>42220</v>
      </c>
      <c r="H220" s="15">
        <v>0.17152777777777775</v>
      </c>
      <c r="I220" s="15">
        <v>0.20833333333333334</v>
      </c>
      <c r="J220" s="16">
        <f t="array" ref="J220">MIN(TIME(6, 45, 0), FLOOR(MIN(IF($A$5:$A$369 = A220,$K$5:$K$369))-TIME(0,45,0), TIME(0,15,0))+D220/24)</f>
        <v>0.20833333333333331</v>
      </c>
      <c r="K220" s="15">
        <v>0.24374999999999999</v>
      </c>
      <c r="L220" s="15">
        <v>5.2777777777777778E-2</v>
      </c>
      <c r="M220" s="15">
        <v>6.25E-2</v>
      </c>
      <c r="N220" s="16">
        <f t="shared" si="6"/>
        <v>0.5625</v>
      </c>
      <c r="O220" s="15">
        <v>0.72083333333333333</v>
      </c>
      <c r="P220" s="15">
        <v>0.25</v>
      </c>
      <c r="Q220" s="16">
        <f t="array" ref="Q220">FLOOR(MAX(MIN(IF($A$5:$A$369 = A220,$O$5:$O$369))+TIME(0,45,0), TIME(15,0,0)), TIME(0,15,0))</f>
        <v>0.75</v>
      </c>
      <c r="R220" s="15">
        <v>0.86041666666666661</v>
      </c>
      <c r="S220" s="15">
        <v>0.36805555555555558</v>
      </c>
      <c r="T220" s="16">
        <f>CEILING(Sheet1!$R220+TIME(0,5,0), TIME(0,5,0))</f>
        <v>0.86458333333333326</v>
      </c>
      <c r="U220" s="15">
        <v>0.93333333333333324</v>
      </c>
      <c r="V220" s="15">
        <v>0.9375</v>
      </c>
      <c r="W220" s="18">
        <f t="array" ref="W220">MAX(CEILING(MAX(IF($A$5:$A$369=A220,$U$5:$U$369)),TIME(0,15,0))-E220/24,TIME(19,45,0))</f>
        <v>0.94791666666666663</v>
      </c>
    </row>
    <row r="221" spans="1:25" s="8" customFormat="1" ht="21" customHeight="1" x14ac:dyDescent="0.25">
      <c r="A221" s="8">
        <f t="shared" si="7"/>
        <v>31</v>
      </c>
      <c r="B221" s="8">
        <f>WEEKDAY(Sheet1!$F221)-1</f>
        <v>3</v>
      </c>
      <c r="C221" s="8">
        <f>IF(ABS(Sheet1!$H221-H220) &lt; TIME(0, 45, 0), 0, IF(Sheet1!$H221-H220 &lt; TIME(0, 45, 0),-1, IF(Sheet1!$H221-H220 &gt; TIME(0, 45, 0), 1))) + C220</f>
        <v>1</v>
      </c>
      <c r="D221" s="8">
        <f t="array" ref="D221">IF(AND(SUM(IF($A$5:$A$369=A221,$C$5:$C$369)) &gt; 0, SUM(IF($A$5:$A$369=A221,$C$5:$C$369)) &lt; 7), C221, 0)</f>
        <v>0</v>
      </c>
      <c r="E221" s="8">
        <f t="array" ref="E221">IF(AND(SUM(IF($A$5:$A$369=A221,$C$5:$C$369)) &gt; 0, SUM(IF($A$5:$A$369=A221,$C$5:$C$369)) &lt; 7), IF(C221 = 1, 0, 1), 0)</f>
        <v>0</v>
      </c>
      <c r="F221" s="14">
        <v>42221</v>
      </c>
      <c r="G221" s="17">
        <v>42221</v>
      </c>
      <c r="H221" s="15">
        <v>0.17291666666666669</v>
      </c>
      <c r="I221" s="15">
        <v>0.20833333333333334</v>
      </c>
      <c r="J221" s="16">
        <f t="array" ref="J221">MIN(TIME(6, 45, 0), FLOOR(MIN(IF($A$5:$A$369 = A221,$K$5:$K$369))-TIME(0,45,0), TIME(0,15,0))+D221/24)</f>
        <v>0.20833333333333331</v>
      </c>
      <c r="K221" s="15">
        <v>0.24444444444444446</v>
      </c>
      <c r="L221" s="15">
        <v>5.2777777777777778E-2</v>
      </c>
      <c r="M221" s="15">
        <v>6.25E-2</v>
      </c>
      <c r="N221" s="16">
        <f t="shared" si="6"/>
        <v>0.5625</v>
      </c>
      <c r="O221" s="15">
        <v>0.72013888888888899</v>
      </c>
      <c r="P221" s="15">
        <v>0.25</v>
      </c>
      <c r="Q221" s="16">
        <f t="array" ref="Q221">FLOOR(MAX(MIN(IF($A$5:$A$369 = A221,$O$5:$O$369))+TIME(0,45,0), TIME(15,0,0)), TIME(0,15,0))</f>
        <v>0.75</v>
      </c>
      <c r="R221" s="15">
        <v>0.85972222222222217</v>
      </c>
      <c r="S221" s="15">
        <v>0.36805555555555558</v>
      </c>
      <c r="T221" s="16">
        <f>CEILING(Sheet1!$R221+TIME(0,5,0), TIME(0,5,0))</f>
        <v>0.86458333333333326</v>
      </c>
      <c r="U221" s="15">
        <v>0.93194444444444446</v>
      </c>
      <c r="V221" s="15">
        <v>0.9375</v>
      </c>
      <c r="W221" s="18">
        <f t="array" ref="W221">MAX(CEILING(MAX(IF($A$5:$A$369=A221,$U$5:$U$369)),TIME(0,15,0))-E221/24,TIME(19,45,0))</f>
        <v>0.94791666666666663</v>
      </c>
    </row>
    <row r="222" spans="1:25" s="8" customFormat="1" ht="21" customHeight="1" x14ac:dyDescent="0.25">
      <c r="A222" s="8">
        <f t="shared" si="7"/>
        <v>31</v>
      </c>
      <c r="B222" s="8">
        <f>WEEKDAY(Sheet1!$F222)-1</f>
        <v>4</v>
      </c>
      <c r="C222" s="8">
        <f>IF(ABS(Sheet1!$H222-H221) &lt; TIME(0, 45, 0), 0, IF(Sheet1!$H222-H221 &lt; TIME(0, 45, 0),-1, IF(Sheet1!$H222-H221 &gt; TIME(0, 45, 0), 1))) + C221</f>
        <v>1</v>
      </c>
      <c r="D222" s="8">
        <f t="array" ref="D222">IF(AND(SUM(IF($A$5:$A$369=A222,$C$5:$C$369)) &gt; 0, SUM(IF($A$5:$A$369=A222,$C$5:$C$369)) &lt; 7), C222, 0)</f>
        <v>0</v>
      </c>
      <c r="E222" s="8">
        <f t="array" ref="E222">IF(AND(SUM(IF($A$5:$A$369=A222,$C$5:$C$369)) &gt; 0, SUM(IF($A$5:$A$369=A222,$C$5:$C$369)) &lt; 7), IF(C222 = 1, 0, 1), 0)</f>
        <v>0</v>
      </c>
      <c r="F222" s="14">
        <v>42222</v>
      </c>
      <c r="G222" s="17">
        <v>42222</v>
      </c>
      <c r="H222" s="15">
        <v>0.17430555555555557</v>
      </c>
      <c r="I222" s="15">
        <v>0.20833333333333334</v>
      </c>
      <c r="J222" s="16">
        <f t="array" ref="J222">MIN(TIME(6, 45, 0), FLOOR(MIN(IF($A$5:$A$369 = A222,$K$5:$K$369))-TIME(0,45,0), TIME(0,15,0))+D222/24)</f>
        <v>0.20833333333333331</v>
      </c>
      <c r="K222" s="15">
        <v>0.24513888888888888</v>
      </c>
      <c r="L222" s="15">
        <v>5.2777777777777778E-2</v>
      </c>
      <c r="M222" s="15">
        <v>6.25E-2</v>
      </c>
      <c r="N222" s="16">
        <f t="shared" si="6"/>
        <v>0.5625</v>
      </c>
      <c r="O222" s="15">
        <v>0.72013888888888899</v>
      </c>
      <c r="P222" s="15">
        <v>0.25</v>
      </c>
      <c r="Q222" s="16">
        <f t="array" ref="Q222">FLOOR(MAX(MIN(IF($A$5:$A$369 = A222,$O$5:$O$369))+TIME(0,45,0), TIME(15,0,0)), TIME(0,15,0))</f>
        <v>0.75</v>
      </c>
      <c r="R222" s="15">
        <v>0.85833333333333339</v>
      </c>
      <c r="S222" s="15">
        <v>0.36458333333333331</v>
      </c>
      <c r="T222" s="16">
        <f>CEILING(Sheet1!$R222+TIME(0,5,0), TIME(0,5,0))</f>
        <v>0.86458333333333326</v>
      </c>
      <c r="U222" s="15">
        <v>0.93055555555555547</v>
      </c>
      <c r="V222" s="15">
        <v>0.9375</v>
      </c>
      <c r="W222" s="18">
        <f t="array" ref="W222">MAX(CEILING(MAX(IF($A$5:$A$369=A222,$U$5:$U$369)),TIME(0,15,0))-E222/24,TIME(19,45,0))</f>
        <v>0.94791666666666663</v>
      </c>
    </row>
    <row r="223" spans="1:25" s="8" customFormat="1" ht="21" customHeight="1" x14ac:dyDescent="0.25">
      <c r="A223" s="8">
        <f t="shared" si="7"/>
        <v>32</v>
      </c>
      <c r="B223" s="8">
        <f>WEEKDAY(Sheet1!$F223)-1</f>
        <v>5</v>
      </c>
      <c r="C223" s="8">
        <f>IF(ABS(Sheet1!$H223-H222) &lt; TIME(0, 45, 0), 0, IF(Sheet1!$H223-H222 &lt; TIME(0, 45, 0),-1, IF(Sheet1!$H223-H222 &gt; TIME(0, 45, 0), 1))) + C222</f>
        <v>1</v>
      </c>
      <c r="D223" s="8">
        <f t="array" ref="D223">IF(AND(SUM(IF($A$5:$A$369=A223,$C$5:$C$369)) &gt; 0, SUM(IF($A$5:$A$369=A223,$C$5:$C$369)) &lt; 7), C223, 0)</f>
        <v>0</v>
      </c>
      <c r="E223" s="8">
        <f t="array" ref="E223">IF(AND(SUM(IF($A$5:$A$369=A223,$C$5:$C$369)) &gt; 0, SUM(IF($A$5:$A$369=A223,$C$5:$C$369)) &lt; 7), IF(C223 = 1, 0, 1), 0)</f>
        <v>0</v>
      </c>
      <c r="F223" s="14">
        <v>42223</v>
      </c>
      <c r="G223" s="17">
        <v>42223</v>
      </c>
      <c r="H223" s="15">
        <v>0.17569444444444446</v>
      </c>
      <c r="I223" s="15">
        <v>0.20833333333333334</v>
      </c>
      <c r="J223" s="16">
        <f t="array" ref="J223">MIN(TIME(6, 45, 0), FLOOR(MIN(IF($A$5:$A$369 = A223,$K$5:$K$369))-TIME(0,45,0), TIME(0,15,0))+D223/24)</f>
        <v>0.20833333333333331</v>
      </c>
      <c r="K223" s="15">
        <v>0.24652777777777779</v>
      </c>
      <c r="L223" s="15">
        <v>5.2777777777777778E-2</v>
      </c>
      <c r="M223" s="15">
        <v>6.25E-2</v>
      </c>
      <c r="N223" s="16">
        <f t="shared" si="6"/>
        <v>0.5625</v>
      </c>
      <c r="O223" s="15">
        <v>0.71944444444444444</v>
      </c>
      <c r="P223" s="15">
        <v>0.25</v>
      </c>
      <c r="Q223" s="16">
        <f t="array" ref="Q223">FLOOR(MAX(MIN(IF($A$5:$A$369 = A223,$O$5:$O$369))+TIME(0,45,0), TIME(15,0,0)), TIME(0,15,0))</f>
        <v>0.73958333333333326</v>
      </c>
      <c r="R223" s="15">
        <v>0.8569444444444444</v>
      </c>
      <c r="S223" s="15">
        <v>0.36458333333333331</v>
      </c>
      <c r="T223" s="16">
        <f>CEILING(Sheet1!$R223+TIME(0,5,0), TIME(0,5,0))</f>
        <v>0.86111111111111105</v>
      </c>
      <c r="U223" s="15">
        <v>0.9291666666666667</v>
      </c>
      <c r="V223" s="15">
        <v>0.9375</v>
      </c>
      <c r="W223" s="18">
        <f t="array" ref="W223">MAX(CEILING(MAX(IF($A$5:$A$369=A223,$U$5:$U$369)),TIME(0,15,0))-E223/24,TIME(19,45,0))</f>
        <v>0.9375</v>
      </c>
    </row>
    <row r="224" spans="1:25" s="8" customFormat="1" ht="21" customHeight="1" x14ac:dyDescent="0.25">
      <c r="A224" s="8">
        <f t="shared" si="7"/>
        <v>32</v>
      </c>
      <c r="B224" s="8">
        <f>WEEKDAY(Sheet1!$F224)-1</f>
        <v>6</v>
      </c>
      <c r="C224" s="8">
        <f>IF(ABS(Sheet1!$H224-H223) &lt; TIME(0, 45, 0), 0, IF(Sheet1!$H224-H223 &lt; TIME(0, 45, 0),-1, IF(Sheet1!$H224-H223 &gt; TIME(0, 45, 0), 1))) + C223</f>
        <v>1</v>
      </c>
      <c r="D224" s="8">
        <f t="array" ref="D224">IF(AND(SUM(IF($A$5:$A$369=A224,$C$5:$C$369)) &gt; 0, SUM(IF($A$5:$A$369=A224,$C$5:$C$369)) &lt; 7), C224, 0)</f>
        <v>0</v>
      </c>
      <c r="E224" s="8">
        <f t="array" ref="E224">IF(AND(SUM(IF($A$5:$A$369=A224,$C$5:$C$369)) &gt; 0, SUM(IF($A$5:$A$369=A224,$C$5:$C$369)) &lt; 7), IF(C224 = 1, 0, 1), 0)</f>
        <v>0</v>
      </c>
      <c r="F224" s="14">
        <v>42224</v>
      </c>
      <c r="G224" s="17">
        <v>42224</v>
      </c>
      <c r="H224" s="15">
        <v>0.17708333333333334</v>
      </c>
      <c r="I224" s="15">
        <v>0.20833333333333334</v>
      </c>
      <c r="J224" s="16">
        <f t="array" ref="J224">MIN(TIME(6, 45, 0), FLOOR(MIN(IF($A$5:$A$369 = A224,$K$5:$K$369))-TIME(0,45,0), TIME(0,15,0))+D224/24)</f>
        <v>0.20833333333333331</v>
      </c>
      <c r="K224" s="15">
        <v>0.24722222222222223</v>
      </c>
      <c r="L224" s="15">
        <v>5.2083333333333336E-2</v>
      </c>
      <c r="M224" s="15">
        <v>6.25E-2</v>
      </c>
      <c r="N224" s="16">
        <f t="shared" si="6"/>
        <v>0.5625</v>
      </c>
      <c r="O224" s="15">
        <v>0.71875</v>
      </c>
      <c r="P224" s="15">
        <v>0.25</v>
      </c>
      <c r="Q224" s="16">
        <f t="array" ref="Q224">FLOOR(MAX(MIN(IF($A$5:$A$369 = A224,$O$5:$O$369))+TIME(0,45,0), TIME(15,0,0)), TIME(0,15,0))</f>
        <v>0.73958333333333326</v>
      </c>
      <c r="R224" s="15">
        <v>0.85625000000000007</v>
      </c>
      <c r="S224" s="15">
        <v>0.36458333333333331</v>
      </c>
      <c r="T224" s="16">
        <f>CEILING(Sheet1!$R224+TIME(0,5,0), TIME(0,5,0))</f>
        <v>0.86111111111111105</v>
      </c>
      <c r="U224" s="15">
        <v>0.92708333333333337</v>
      </c>
      <c r="V224" s="15">
        <v>0.9375</v>
      </c>
      <c r="W224" s="18">
        <f t="array" ref="W224">MAX(CEILING(MAX(IF($A$5:$A$369=A224,$U$5:$U$369)),TIME(0,15,0))-E224/24,TIME(19,45,0))</f>
        <v>0.9375</v>
      </c>
    </row>
    <row r="225" spans="1:23" s="8" customFormat="1" ht="21" customHeight="1" x14ac:dyDescent="0.25">
      <c r="A225" s="8">
        <f t="shared" si="7"/>
        <v>32</v>
      </c>
      <c r="B225" s="8">
        <f>WEEKDAY(Sheet1!$F225)-1</f>
        <v>0</v>
      </c>
      <c r="C225" s="8">
        <f>IF(ABS(Sheet1!$H225-H224) &lt; TIME(0, 45, 0), 0, IF(Sheet1!$H225-H224 &lt; TIME(0, 45, 0),-1, IF(Sheet1!$H225-H224 &gt; TIME(0, 45, 0), 1))) + C224</f>
        <v>1</v>
      </c>
      <c r="D225" s="8">
        <f t="array" ref="D225">IF(AND(SUM(IF($A$5:$A$369=A225,$C$5:$C$369)) &gt; 0, SUM(IF($A$5:$A$369=A225,$C$5:$C$369)) &lt; 7), C225, 0)</f>
        <v>0</v>
      </c>
      <c r="E225" s="8">
        <f t="array" ref="E225">IF(AND(SUM(IF($A$5:$A$369=A225,$C$5:$C$369)) &gt; 0, SUM(IF($A$5:$A$369=A225,$C$5:$C$369)) &lt; 7), IF(C225 = 1, 0, 1), 0)</f>
        <v>0</v>
      </c>
      <c r="F225" s="14">
        <v>42225</v>
      </c>
      <c r="G225" s="17">
        <v>42225</v>
      </c>
      <c r="H225" s="15">
        <v>0.17847222222222223</v>
      </c>
      <c r="I225" s="15">
        <v>0.20833333333333334</v>
      </c>
      <c r="J225" s="16">
        <f t="array" ref="J225">MIN(TIME(6, 45, 0), FLOOR(MIN(IF($A$5:$A$369 = A225,$K$5:$K$369))-TIME(0,45,0), TIME(0,15,0))+D225/24)</f>
        <v>0.20833333333333331</v>
      </c>
      <c r="K225" s="15">
        <v>0.24791666666666667</v>
      </c>
      <c r="L225" s="15">
        <v>5.2083333333333336E-2</v>
      </c>
      <c r="M225" s="15">
        <v>6.25E-2</v>
      </c>
      <c r="N225" s="16">
        <f t="shared" si="6"/>
        <v>0.5625</v>
      </c>
      <c r="O225" s="15">
        <v>0.71875</v>
      </c>
      <c r="P225" s="15">
        <v>0.25</v>
      </c>
      <c r="Q225" s="16">
        <f t="array" ref="Q225">FLOOR(MAX(MIN(IF($A$5:$A$369 = A225,$O$5:$O$369))+TIME(0,45,0), TIME(15,0,0)), TIME(0,15,0))</f>
        <v>0.73958333333333326</v>
      </c>
      <c r="R225" s="15">
        <v>0.85486111111111107</v>
      </c>
      <c r="S225" s="15">
        <v>0.3611111111111111</v>
      </c>
      <c r="T225" s="16">
        <f>CEILING(Sheet1!$R225+TIME(0,5,0), TIME(0,5,0))</f>
        <v>0.86111111111111105</v>
      </c>
      <c r="U225" s="15">
        <v>0.92569444444444438</v>
      </c>
      <c r="V225" s="15">
        <v>0.9375</v>
      </c>
      <c r="W225" s="18">
        <f t="array" ref="W225">MAX(CEILING(MAX(IF($A$5:$A$369=A225,$U$5:$U$369)),TIME(0,15,0))-E225/24,TIME(19,45,0))</f>
        <v>0.9375</v>
      </c>
    </row>
    <row r="226" spans="1:23" s="8" customFormat="1" ht="21" customHeight="1" x14ac:dyDescent="0.25">
      <c r="A226" s="8">
        <f t="shared" si="7"/>
        <v>32</v>
      </c>
      <c r="B226" s="8">
        <f>WEEKDAY(Sheet1!$F226)-1</f>
        <v>1</v>
      </c>
      <c r="C226" s="8">
        <f>IF(ABS(Sheet1!$H226-H225) &lt; TIME(0, 45, 0), 0, IF(Sheet1!$H226-H225 &lt; TIME(0, 45, 0),-1, IF(Sheet1!$H226-H225 &gt; TIME(0, 45, 0), 1))) + C225</f>
        <v>1</v>
      </c>
      <c r="D226" s="8">
        <f t="array" ref="D226">IF(AND(SUM(IF($A$5:$A$369=A226,$C$5:$C$369)) &gt; 0, SUM(IF($A$5:$A$369=A226,$C$5:$C$369)) &lt; 7), C226, 0)</f>
        <v>0</v>
      </c>
      <c r="E226" s="8">
        <f t="array" ref="E226">IF(AND(SUM(IF($A$5:$A$369=A226,$C$5:$C$369)) &gt; 0, SUM(IF($A$5:$A$369=A226,$C$5:$C$369)) &lt; 7), IF(C226 = 1, 0, 1), 0)</f>
        <v>0</v>
      </c>
      <c r="F226" s="14">
        <v>42226</v>
      </c>
      <c r="G226" s="17">
        <v>42226</v>
      </c>
      <c r="H226" s="15">
        <v>0.17986111111111111</v>
      </c>
      <c r="I226" s="15">
        <v>0.20833333333333334</v>
      </c>
      <c r="J226" s="16">
        <f t="array" ref="J226">MIN(TIME(6, 45, 0), FLOOR(MIN(IF($A$5:$A$369 = A226,$K$5:$K$369))-TIME(0,45,0), TIME(0,15,0))+D226/24)</f>
        <v>0.20833333333333331</v>
      </c>
      <c r="K226" s="15">
        <v>0.24930555555555556</v>
      </c>
      <c r="L226" s="15">
        <v>5.2083333333333336E-2</v>
      </c>
      <c r="M226" s="15">
        <v>6.25E-2</v>
      </c>
      <c r="N226" s="16">
        <f t="shared" si="6"/>
        <v>0.5625</v>
      </c>
      <c r="O226" s="15">
        <v>0.71805555555555556</v>
      </c>
      <c r="P226" s="15">
        <v>0.25</v>
      </c>
      <c r="Q226" s="16">
        <f t="array" ref="Q226">FLOOR(MAX(MIN(IF($A$5:$A$369 = A226,$O$5:$O$369))+TIME(0,45,0), TIME(15,0,0)), TIME(0,15,0))</f>
        <v>0.73958333333333326</v>
      </c>
      <c r="R226" s="15">
        <v>0.85416666666666663</v>
      </c>
      <c r="S226" s="15">
        <v>0.3611111111111111</v>
      </c>
      <c r="T226" s="16">
        <f>CEILING(Sheet1!$R226+TIME(0,5,0), TIME(0,5,0))</f>
        <v>0.85763888888888884</v>
      </c>
      <c r="U226" s="15">
        <v>0.9243055555555556</v>
      </c>
      <c r="V226" s="15">
        <v>0.9375</v>
      </c>
      <c r="W226" s="18">
        <f t="array" ref="W226">MAX(CEILING(MAX(IF($A$5:$A$369=A226,$U$5:$U$369)),TIME(0,15,0))-E226/24,TIME(19,45,0))</f>
        <v>0.9375</v>
      </c>
    </row>
    <row r="227" spans="1:23" s="8" customFormat="1" ht="21" customHeight="1" x14ac:dyDescent="0.25">
      <c r="A227" s="8">
        <f t="shared" si="7"/>
        <v>32</v>
      </c>
      <c r="B227" s="8">
        <f>WEEKDAY(Sheet1!$F227)-1</f>
        <v>2</v>
      </c>
      <c r="C227" s="8">
        <f>IF(ABS(Sheet1!$H227-H226) &lt; TIME(0, 45, 0), 0, IF(Sheet1!$H227-H226 &lt; TIME(0, 45, 0),-1, IF(Sheet1!$H227-H226 &gt; TIME(0, 45, 0), 1))) + C226</f>
        <v>1</v>
      </c>
      <c r="D227" s="8">
        <f t="array" ref="D227">IF(AND(SUM(IF($A$5:$A$369=A227,$C$5:$C$369)) &gt; 0, SUM(IF($A$5:$A$369=A227,$C$5:$C$369)) &lt; 7), C227, 0)</f>
        <v>0</v>
      </c>
      <c r="E227" s="8">
        <f t="array" ref="E227">IF(AND(SUM(IF($A$5:$A$369=A227,$C$5:$C$369)) &gt; 0, SUM(IF($A$5:$A$369=A227,$C$5:$C$369)) &lt; 7), IF(C227 = 1, 0, 1), 0)</f>
        <v>0</v>
      </c>
      <c r="F227" s="14">
        <v>42227</v>
      </c>
      <c r="G227" s="17">
        <v>42227</v>
      </c>
      <c r="H227" s="15">
        <v>0.18124999999999999</v>
      </c>
      <c r="I227" s="15">
        <v>0.21875</v>
      </c>
      <c r="J227" s="16">
        <f t="array" ref="J227">MIN(TIME(6, 45, 0), FLOOR(MIN(IF($A$5:$A$369 = A227,$K$5:$K$369))-TIME(0,45,0), TIME(0,15,0))+D227/24)</f>
        <v>0.20833333333333331</v>
      </c>
      <c r="K227" s="15">
        <v>0.25</v>
      </c>
      <c r="L227" s="15">
        <v>5.2083333333333336E-2</v>
      </c>
      <c r="M227" s="15">
        <v>6.25E-2</v>
      </c>
      <c r="N227" s="16">
        <f t="shared" si="6"/>
        <v>0.5625</v>
      </c>
      <c r="O227" s="15">
        <v>0.71736111111111101</v>
      </c>
      <c r="P227" s="15">
        <v>0.25</v>
      </c>
      <c r="Q227" s="16">
        <f t="array" ref="Q227">FLOOR(MAX(MIN(IF($A$5:$A$369 = A227,$O$5:$O$369))+TIME(0,45,0), TIME(15,0,0)), TIME(0,15,0))</f>
        <v>0.73958333333333326</v>
      </c>
      <c r="R227" s="15">
        <v>0.85277777777777775</v>
      </c>
      <c r="S227" s="15">
        <v>0.3576388888888889</v>
      </c>
      <c r="T227" s="16">
        <f>CEILING(Sheet1!$R227+TIME(0,5,0), TIME(0,5,0))</f>
        <v>0.85763888888888884</v>
      </c>
      <c r="U227" s="15">
        <v>0.92291666666666661</v>
      </c>
      <c r="V227" s="15">
        <v>0.9375</v>
      </c>
      <c r="W227" s="18">
        <f t="array" ref="W227">MAX(CEILING(MAX(IF($A$5:$A$369=A227,$U$5:$U$369)),TIME(0,15,0))-E227/24,TIME(19,45,0))</f>
        <v>0.9375</v>
      </c>
    </row>
    <row r="228" spans="1:23" s="8" customFormat="1" ht="21" customHeight="1" x14ac:dyDescent="0.25">
      <c r="A228" s="8">
        <f t="shared" si="7"/>
        <v>32</v>
      </c>
      <c r="B228" s="8">
        <f>WEEKDAY(Sheet1!$F228)-1</f>
        <v>3</v>
      </c>
      <c r="C228" s="8">
        <f>IF(ABS(Sheet1!$H228-H227) &lt; TIME(0, 45, 0), 0, IF(Sheet1!$H228-H227 &lt; TIME(0, 45, 0),-1, IF(Sheet1!$H228-H227 &gt; TIME(0, 45, 0), 1))) + C227</f>
        <v>1</v>
      </c>
      <c r="D228" s="8">
        <f t="array" ref="D228">IF(AND(SUM(IF($A$5:$A$369=A228,$C$5:$C$369)) &gt; 0, SUM(IF($A$5:$A$369=A228,$C$5:$C$369)) &lt; 7), C228, 0)</f>
        <v>0</v>
      </c>
      <c r="E228" s="8">
        <f t="array" ref="E228">IF(AND(SUM(IF($A$5:$A$369=A228,$C$5:$C$369)) &gt; 0, SUM(IF($A$5:$A$369=A228,$C$5:$C$369)) &lt; 7), IF(C228 = 1, 0, 1), 0)</f>
        <v>0</v>
      </c>
      <c r="F228" s="14">
        <v>42228</v>
      </c>
      <c r="G228" s="17">
        <v>42228</v>
      </c>
      <c r="H228" s="15">
        <v>0.18263888888888891</v>
      </c>
      <c r="I228" s="15">
        <v>0.21875</v>
      </c>
      <c r="J228" s="16">
        <f t="array" ref="J228">MIN(TIME(6, 45, 0), FLOOR(MIN(IF($A$5:$A$369 = A228,$K$5:$K$369))-TIME(0,45,0), TIME(0,15,0))+D228/24)</f>
        <v>0.20833333333333331</v>
      </c>
      <c r="K228" s="15">
        <v>0.25069444444444444</v>
      </c>
      <c r="L228" s="15">
        <v>5.2083333333333336E-2</v>
      </c>
      <c r="M228" s="15">
        <v>6.25E-2</v>
      </c>
      <c r="N228" s="16">
        <f t="shared" si="6"/>
        <v>0.5625</v>
      </c>
      <c r="O228" s="15">
        <v>0.71666666666666667</v>
      </c>
      <c r="P228" s="15">
        <v>0.25</v>
      </c>
      <c r="Q228" s="16">
        <f t="array" ref="Q228">FLOOR(MAX(MIN(IF($A$5:$A$369 = A228,$O$5:$O$369))+TIME(0,45,0), TIME(15,0,0)), TIME(0,15,0))</f>
        <v>0.73958333333333326</v>
      </c>
      <c r="R228" s="15">
        <v>0.85138888888888886</v>
      </c>
      <c r="S228" s="15">
        <v>0.3576388888888889</v>
      </c>
      <c r="T228" s="16">
        <f>CEILING(Sheet1!$R228+TIME(0,5,0), TIME(0,5,0))</f>
        <v>0.85763888888888884</v>
      </c>
      <c r="U228" s="15">
        <v>0.92083333333333339</v>
      </c>
      <c r="V228" s="15">
        <v>0.92708333333333337</v>
      </c>
      <c r="W228" s="18">
        <f t="array" ref="W228">MAX(CEILING(MAX(IF($A$5:$A$369=A228,$U$5:$U$369)),TIME(0,15,0))-E228/24,TIME(19,45,0))</f>
        <v>0.9375</v>
      </c>
    </row>
    <row r="229" spans="1:23" s="8" customFormat="1" ht="21" customHeight="1" x14ac:dyDescent="0.25">
      <c r="A229" s="8">
        <f t="shared" si="7"/>
        <v>32</v>
      </c>
      <c r="B229" s="8">
        <f>WEEKDAY(Sheet1!$F229)-1</f>
        <v>4</v>
      </c>
      <c r="C229" s="8">
        <f>IF(ABS(Sheet1!$H229-H228) &lt; TIME(0, 45, 0), 0, IF(Sheet1!$H229-H228 &lt; TIME(0, 45, 0),-1, IF(Sheet1!$H229-H228 &gt; TIME(0, 45, 0), 1))) + C228</f>
        <v>1</v>
      </c>
      <c r="D229" s="8">
        <f t="array" ref="D229">IF(AND(SUM(IF($A$5:$A$369=A229,$C$5:$C$369)) &gt; 0, SUM(IF($A$5:$A$369=A229,$C$5:$C$369)) &lt; 7), C229, 0)</f>
        <v>0</v>
      </c>
      <c r="E229" s="8">
        <f t="array" ref="E229">IF(AND(SUM(IF($A$5:$A$369=A229,$C$5:$C$369)) &gt; 0, SUM(IF($A$5:$A$369=A229,$C$5:$C$369)) &lt; 7), IF(C229 = 1, 0, 1), 0)</f>
        <v>0</v>
      </c>
      <c r="F229" s="14">
        <v>42229</v>
      </c>
      <c r="G229" s="17">
        <v>42229</v>
      </c>
      <c r="H229" s="15">
        <v>0.18402777777777779</v>
      </c>
      <c r="I229" s="15">
        <v>0.21875</v>
      </c>
      <c r="J229" s="16">
        <f t="array" ref="J229">MIN(TIME(6, 45, 0), FLOOR(MIN(IF($A$5:$A$369 = A229,$K$5:$K$369))-TIME(0,45,0), TIME(0,15,0))+D229/24)</f>
        <v>0.20833333333333331</v>
      </c>
      <c r="K229" s="15">
        <v>0.25208333333333333</v>
      </c>
      <c r="L229" s="15">
        <v>5.2083333333333336E-2</v>
      </c>
      <c r="M229" s="15">
        <v>6.25E-2</v>
      </c>
      <c r="N229" s="16">
        <f t="shared" si="6"/>
        <v>0.5625</v>
      </c>
      <c r="O229" s="15">
        <v>0.71597222222222223</v>
      </c>
      <c r="P229" s="15">
        <v>0.25</v>
      </c>
      <c r="Q229" s="16">
        <f t="array" ref="Q229">FLOOR(MAX(MIN(IF($A$5:$A$369 = A229,$O$5:$O$369))+TIME(0,45,0), TIME(15,0,0)), TIME(0,15,0))</f>
        <v>0.73958333333333326</v>
      </c>
      <c r="R229" s="15">
        <v>0.85069444444444453</v>
      </c>
      <c r="S229" s="15">
        <v>0.3576388888888889</v>
      </c>
      <c r="T229" s="16">
        <f>CEILING(Sheet1!$R229+TIME(0,5,0), TIME(0,5,0))</f>
        <v>0.85416666666666663</v>
      </c>
      <c r="U229" s="15">
        <v>0.9194444444444444</v>
      </c>
      <c r="V229" s="15">
        <v>0.92708333333333337</v>
      </c>
      <c r="W229" s="18">
        <f t="array" ref="W229">MAX(CEILING(MAX(IF($A$5:$A$369=A229,$U$5:$U$369)),TIME(0,15,0))-E229/24,TIME(19,45,0))</f>
        <v>0.9375</v>
      </c>
    </row>
    <row r="230" spans="1:23" s="8" customFormat="1" ht="21" customHeight="1" x14ac:dyDescent="0.25">
      <c r="A230" s="8">
        <f t="shared" si="7"/>
        <v>33</v>
      </c>
      <c r="B230" s="8">
        <f>WEEKDAY(Sheet1!$F230)-1</f>
        <v>5</v>
      </c>
      <c r="C230" s="8">
        <f>IF(ABS(Sheet1!$H230-H229) &lt; TIME(0, 45, 0), 0, IF(Sheet1!$H230-H229 &lt; TIME(0, 45, 0),-1, IF(Sheet1!$H230-H229 &gt; TIME(0, 45, 0), 1))) + C229</f>
        <v>1</v>
      </c>
      <c r="D230" s="8">
        <f t="array" ref="D230">IF(AND(SUM(IF($A$5:$A$369=A230,$C$5:$C$369)) &gt; 0, SUM(IF($A$5:$A$369=A230,$C$5:$C$369)) &lt; 7), C230, 0)</f>
        <v>0</v>
      </c>
      <c r="E230" s="8">
        <f t="array" ref="E230">IF(AND(SUM(IF($A$5:$A$369=A230,$C$5:$C$369)) &gt; 0, SUM(IF($A$5:$A$369=A230,$C$5:$C$369)) &lt; 7), IF(C230 = 1, 0, 1), 0)</f>
        <v>0</v>
      </c>
      <c r="F230" s="14">
        <v>42230</v>
      </c>
      <c r="G230" s="17">
        <v>42230</v>
      </c>
      <c r="H230" s="15">
        <v>0.18541666666666667</v>
      </c>
      <c r="I230" s="15">
        <v>0.21875</v>
      </c>
      <c r="J230" s="16">
        <f t="array" ref="J230">MIN(TIME(6, 45, 0), FLOOR(MIN(IF($A$5:$A$369 = A230,$K$5:$K$369))-TIME(0,45,0), TIME(0,15,0))+D230/24)</f>
        <v>0.21875</v>
      </c>
      <c r="K230" s="15">
        <v>0.25277777777777777</v>
      </c>
      <c r="L230" s="15">
        <v>5.1388888888888894E-2</v>
      </c>
      <c r="M230" s="15">
        <v>6.25E-2</v>
      </c>
      <c r="N230" s="16">
        <f t="shared" si="6"/>
        <v>0.5625</v>
      </c>
      <c r="O230" s="15">
        <v>0.71527777777777779</v>
      </c>
      <c r="P230" s="15">
        <v>0.25</v>
      </c>
      <c r="Q230" s="16">
        <f t="array" ref="Q230">FLOOR(MAX(MIN(IF($A$5:$A$369 = A230,$O$5:$O$369))+TIME(0,45,0), TIME(15,0,0)), TIME(0,15,0))</f>
        <v>0.73958333333333326</v>
      </c>
      <c r="R230" s="15">
        <v>0.84930555555555554</v>
      </c>
      <c r="S230" s="15">
        <v>0.35416666666666669</v>
      </c>
      <c r="T230" s="16">
        <f>CEILING(Sheet1!$R230+TIME(0,5,0), TIME(0,5,0))</f>
        <v>0.85416666666666663</v>
      </c>
      <c r="U230" s="15">
        <v>0.91805555555555562</v>
      </c>
      <c r="V230" s="15">
        <v>0.92708333333333337</v>
      </c>
      <c r="W230" s="18">
        <f t="array" ref="W230">MAX(CEILING(MAX(IF($A$5:$A$369=A230,$U$5:$U$369)),TIME(0,15,0))-E230/24,TIME(19,45,0))</f>
        <v>0.92708333333333326</v>
      </c>
    </row>
    <row r="231" spans="1:23" s="8" customFormat="1" ht="21" customHeight="1" x14ac:dyDescent="0.25">
      <c r="A231" s="8">
        <f t="shared" si="7"/>
        <v>33</v>
      </c>
      <c r="B231" s="8">
        <f>WEEKDAY(Sheet1!$F231)-1</f>
        <v>6</v>
      </c>
      <c r="C231" s="8">
        <f>IF(ABS(Sheet1!$H231-H230) &lt; TIME(0, 45, 0), 0, IF(Sheet1!$H231-H230 &lt; TIME(0, 45, 0),-1, IF(Sheet1!$H231-H230 &gt; TIME(0, 45, 0), 1))) + C230</f>
        <v>1</v>
      </c>
      <c r="D231" s="8">
        <f t="array" ref="D231">IF(AND(SUM(IF($A$5:$A$369=A231,$C$5:$C$369)) &gt; 0, SUM(IF($A$5:$A$369=A231,$C$5:$C$369)) &lt; 7), C231, 0)</f>
        <v>0</v>
      </c>
      <c r="E231" s="8">
        <f t="array" ref="E231">IF(AND(SUM(IF($A$5:$A$369=A231,$C$5:$C$369)) &gt; 0, SUM(IF($A$5:$A$369=A231,$C$5:$C$369)) &lt; 7), IF(C231 = 1, 0, 1), 0)</f>
        <v>0</v>
      </c>
      <c r="F231" s="14">
        <v>42231</v>
      </c>
      <c r="G231" s="17">
        <v>42231</v>
      </c>
      <c r="H231" s="15">
        <v>0.18680555555555556</v>
      </c>
      <c r="I231" s="15">
        <v>0.21875</v>
      </c>
      <c r="J231" s="16">
        <f t="array" ref="J231">MIN(TIME(6, 45, 0), FLOOR(MIN(IF($A$5:$A$369 = A231,$K$5:$K$369))-TIME(0,45,0), TIME(0,15,0))+D231/24)</f>
        <v>0.21875</v>
      </c>
      <c r="K231" s="15">
        <v>0.25347222222222221</v>
      </c>
      <c r="L231" s="15">
        <v>5.1388888888888894E-2</v>
      </c>
      <c r="M231" s="15">
        <v>6.25E-2</v>
      </c>
      <c r="N231" s="16">
        <f t="shared" si="6"/>
        <v>0.5625</v>
      </c>
      <c r="O231" s="15">
        <v>0.71527777777777779</v>
      </c>
      <c r="P231" s="15">
        <v>0.25</v>
      </c>
      <c r="Q231" s="16">
        <f t="array" ref="Q231">FLOOR(MAX(MIN(IF($A$5:$A$369 = A231,$O$5:$O$369))+TIME(0,45,0), TIME(15,0,0)), TIME(0,15,0))</f>
        <v>0.73958333333333326</v>
      </c>
      <c r="R231" s="15">
        <v>0.84791666666666676</v>
      </c>
      <c r="S231" s="15">
        <v>0.35416666666666669</v>
      </c>
      <c r="T231" s="16">
        <f>CEILING(Sheet1!$R231+TIME(0,5,0), TIME(0,5,0))</f>
        <v>0.85416666666666663</v>
      </c>
      <c r="U231" s="15">
        <v>0.9159722222222223</v>
      </c>
      <c r="V231" s="15">
        <v>0.92708333333333337</v>
      </c>
      <c r="W231" s="18">
        <f t="array" ref="W231">MAX(CEILING(MAX(IF($A$5:$A$369=A231,$U$5:$U$369)),TIME(0,15,0))-E231/24,TIME(19,45,0))</f>
        <v>0.92708333333333326</v>
      </c>
    </row>
    <row r="232" spans="1:23" s="8" customFormat="1" ht="21" customHeight="1" x14ac:dyDescent="0.25">
      <c r="A232" s="8">
        <f t="shared" si="7"/>
        <v>33</v>
      </c>
      <c r="B232" s="8">
        <f>WEEKDAY(Sheet1!$F232)-1</f>
        <v>0</v>
      </c>
      <c r="C232" s="8">
        <f>IF(ABS(Sheet1!$H232-H231) &lt; TIME(0, 45, 0), 0, IF(Sheet1!$H232-H231 &lt; TIME(0, 45, 0),-1, IF(Sheet1!$H232-H231 &gt; TIME(0, 45, 0), 1))) + C231</f>
        <v>1</v>
      </c>
      <c r="D232" s="8">
        <f t="array" ref="D232">IF(AND(SUM(IF($A$5:$A$369=A232,$C$5:$C$369)) &gt; 0, SUM(IF($A$5:$A$369=A232,$C$5:$C$369)) &lt; 7), C232, 0)</f>
        <v>0</v>
      </c>
      <c r="E232" s="8">
        <f t="array" ref="E232">IF(AND(SUM(IF($A$5:$A$369=A232,$C$5:$C$369)) &gt; 0, SUM(IF($A$5:$A$369=A232,$C$5:$C$369)) &lt; 7), IF(C232 = 1, 0, 1), 0)</f>
        <v>0</v>
      </c>
      <c r="F232" s="14">
        <v>42232</v>
      </c>
      <c r="G232" s="17">
        <v>42232</v>
      </c>
      <c r="H232" s="15">
        <v>0.18819444444444444</v>
      </c>
      <c r="I232" s="15">
        <v>0.21875</v>
      </c>
      <c r="J232" s="16">
        <f t="array" ref="J232">MIN(TIME(6, 45, 0), FLOOR(MIN(IF($A$5:$A$369 = A232,$K$5:$K$369))-TIME(0,45,0), TIME(0,15,0))+D232/24)</f>
        <v>0.21875</v>
      </c>
      <c r="K232" s="15">
        <v>0.25486111111111109</v>
      </c>
      <c r="L232" s="15">
        <v>5.1388888888888894E-2</v>
      </c>
      <c r="M232" s="15">
        <v>6.25E-2</v>
      </c>
      <c r="N232" s="16">
        <f t="shared" si="6"/>
        <v>0.5625</v>
      </c>
      <c r="O232" s="15">
        <v>0.71458333333333324</v>
      </c>
      <c r="P232" s="15">
        <v>0.25</v>
      </c>
      <c r="Q232" s="16">
        <f t="array" ref="Q232">FLOOR(MAX(MIN(IF($A$5:$A$369 = A232,$O$5:$O$369))+TIME(0,45,0), TIME(15,0,0)), TIME(0,15,0))</f>
        <v>0.73958333333333326</v>
      </c>
      <c r="R232" s="15">
        <v>0.84652777777777777</v>
      </c>
      <c r="S232" s="15">
        <v>0.35416666666666669</v>
      </c>
      <c r="T232" s="16">
        <f>CEILING(Sheet1!$R232+TIME(0,5,0), TIME(0,5,0))</f>
        <v>0.85069444444444442</v>
      </c>
      <c r="U232" s="15">
        <v>0.9145833333333333</v>
      </c>
      <c r="V232" s="15">
        <v>0.92708333333333337</v>
      </c>
      <c r="W232" s="18">
        <f t="array" ref="W232">MAX(CEILING(MAX(IF($A$5:$A$369=A232,$U$5:$U$369)),TIME(0,15,0))-E232/24,TIME(19,45,0))</f>
        <v>0.92708333333333326</v>
      </c>
    </row>
    <row r="233" spans="1:23" s="8" customFormat="1" ht="21" customHeight="1" x14ac:dyDescent="0.25">
      <c r="A233" s="8">
        <f t="shared" si="7"/>
        <v>33</v>
      </c>
      <c r="B233" s="8">
        <f>WEEKDAY(Sheet1!$F233)-1</f>
        <v>1</v>
      </c>
      <c r="C233" s="8">
        <f>IF(ABS(Sheet1!$H233-H232) &lt; TIME(0, 45, 0), 0, IF(Sheet1!$H233-H232 &lt; TIME(0, 45, 0),-1, IF(Sheet1!$H233-H232 &gt; TIME(0, 45, 0), 1))) + C232</f>
        <v>1</v>
      </c>
      <c r="D233" s="8">
        <f t="array" ref="D233">IF(AND(SUM(IF($A$5:$A$369=A233,$C$5:$C$369)) &gt; 0, SUM(IF($A$5:$A$369=A233,$C$5:$C$369)) &lt; 7), C233, 0)</f>
        <v>0</v>
      </c>
      <c r="E233" s="8">
        <f t="array" ref="E233">IF(AND(SUM(IF($A$5:$A$369=A233,$C$5:$C$369)) &gt; 0, SUM(IF($A$5:$A$369=A233,$C$5:$C$369)) &lt; 7), IF(C233 = 1, 0, 1), 0)</f>
        <v>0</v>
      </c>
      <c r="F233" s="14">
        <v>42233</v>
      </c>
      <c r="G233" s="17">
        <v>42233</v>
      </c>
      <c r="H233" s="15">
        <v>0.18958333333333333</v>
      </c>
      <c r="I233" s="15">
        <v>0.21875</v>
      </c>
      <c r="J233" s="16">
        <f t="array" ref="J233">MIN(TIME(6, 45, 0), FLOOR(MIN(IF($A$5:$A$369 = A233,$K$5:$K$369))-TIME(0,45,0), TIME(0,15,0))+D233/24)</f>
        <v>0.21875</v>
      </c>
      <c r="K233" s="15">
        <v>0.25555555555555559</v>
      </c>
      <c r="L233" s="15">
        <v>5.1388888888888894E-2</v>
      </c>
      <c r="M233" s="15">
        <v>6.25E-2</v>
      </c>
      <c r="N233" s="16">
        <f t="shared" si="6"/>
        <v>0.5625</v>
      </c>
      <c r="O233" s="15">
        <v>0.71388888888888891</v>
      </c>
      <c r="P233" s="15">
        <v>0.25</v>
      </c>
      <c r="Q233" s="16">
        <f t="array" ref="Q233">FLOOR(MAX(MIN(IF($A$5:$A$369 = A233,$O$5:$O$369))+TIME(0,45,0), TIME(15,0,0)), TIME(0,15,0))</f>
        <v>0.73958333333333326</v>
      </c>
      <c r="R233" s="15">
        <v>0.84583333333333333</v>
      </c>
      <c r="S233" s="15">
        <v>0.35416666666666669</v>
      </c>
      <c r="T233" s="16">
        <f>CEILING(Sheet1!$R233+TIME(0,5,0), TIME(0,5,0))</f>
        <v>0.85069444444444442</v>
      </c>
      <c r="U233" s="15">
        <v>0.91319444444444453</v>
      </c>
      <c r="V233" s="15">
        <v>0.92708333333333337</v>
      </c>
      <c r="W233" s="18">
        <f t="array" ref="W233">MAX(CEILING(MAX(IF($A$5:$A$369=A233,$U$5:$U$369)),TIME(0,15,0))-E233/24,TIME(19,45,0))</f>
        <v>0.92708333333333326</v>
      </c>
    </row>
    <row r="234" spans="1:23" s="8" customFormat="1" ht="21" customHeight="1" x14ac:dyDescent="0.25">
      <c r="A234" s="8">
        <f t="shared" si="7"/>
        <v>33</v>
      </c>
      <c r="B234" s="8">
        <f>WEEKDAY(Sheet1!$F234)-1</f>
        <v>2</v>
      </c>
      <c r="C234" s="8">
        <f>IF(ABS(Sheet1!$H234-H233) &lt; TIME(0, 45, 0), 0, IF(Sheet1!$H234-H233 &lt; TIME(0, 45, 0),-1, IF(Sheet1!$H234-H233 &gt; TIME(0, 45, 0), 1))) + C233</f>
        <v>1</v>
      </c>
      <c r="D234" s="8">
        <f t="array" ref="D234">IF(AND(SUM(IF($A$5:$A$369=A234,$C$5:$C$369)) &gt; 0, SUM(IF($A$5:$A$369=A234,$C$5:$C$369)) &lt; 7), C234, 0)</f>
        <v>0</v>
      </c>
      <c r="E234" s="8">
        <f t="array" ref="E234">IF(AND(SUM(IF($A$5:$A$369=A234,$C$5:$C$369)) &gt; 0, SUM(IF($A$5:$A$369=A234,$C$5:$C$369)) &lt; 7), IF(C234 = 1, 0, 1), 0)</f>
        <v>0</v>
      </c>
      <c r="F234" s="14">
        <v>42234</v>
      </c>
      <c r="G234" s="17">
        <v>42234</v>
      </c>
      <c r="H234" s="15">
        <v>0.19097222222222221</v>
      </c>
      <c r="I234" s="15">
        <v>0.21875</v>
      </c>
      <c r="J234" s="16">
        <f t="array" ref="J234">MIN(TIME(6, 45, 0), FLOOR(MIN(IF($A$5:$A$369 = A234,$K$5:$K$369))-TIME(0,45,0), TIME(0,15,0))+D234/24)</f>
        <v>0.21875</v>
      </c>
      <c r="K234" s="15">
        <v>0.25625000000000003</v>
      </c>
      <c r="L234" s="15">
        <v>5.1388888888888894E-2</v>
      </c>
      <c r="M234" s="15">
        <v>6.25E-2</v>
      </c>
      <c r="N234" s="16">
        <f t="shared" si="6"/>
        <v>0.5625</v>
      </c>
      <c r="O234" s="15">
        <v>0.71319444444444446</v>
      </c>
      <c r="P234" s="15">
        <v>0.25</v>
      </c>
      <c r="Q234" s="16">
        <f t="array" ref="Q234">FLOOR(MAX(MIN(IF($A$5:$A$369 = A234,$O$5:$O$369))+TIME(0,45,0), TIME(15,0,0)), TIME(0,15,0))</f>
        <v>0.73958333333333326</v>
      </c>
      <c r="R234" s="15">
        <v>0.84444444444444444</v>
      </c>
      <c r="S234" s="15">
        <v>0.35069444444444442</v>
      </c>
      <c r="T234" s="16">
        <f>CEILING(Sheet1!$R234+TIME(0,5,0), TIME(0,5,0))</f>
        <v>0.85069444444444442</v>
      </c>
      <c r="U234" s="15">
        <v>0.91111111111111109</v>
      </c>
      <c r="V234" s="15">
        <v>0.92708333333333337</v>
      </c>
      <c r="W234" s="18">
        <f t="array" ref="W234">MAX(CEILING(MAX(IF($A$5:$A$369=A234,$U$5:$U$369)),TIME(0,15,0))-E234/24,TIME(19,45,0))</f>
        <v>0.92708333333333326</v>
      </c>
    </row>
    <row r="235" spans="1:23" s="8" customFormat="1" ht="21" customHeight="1" x14ac:dyDescent="0.25">
      <c r="A235" s="8">
        <f t="shared" si="7"/>
        <v>33</v>
      </c>
      <c r="B235" s="8">
        <f>WEEKDAY(Sheet1!$F235)-1</f>
        <v>3</v>
      </c>
      <c r="C235" s="8">
        <f>IF(ABS(Sheet1!$H235-H234) &lt; TIME(0, 45, 0), 0, IF(Sheet1!$H235-H234 &lt; TIME(0, 45, 0),-1, IF(Sheet1!$H235-H234 &gt; TIME(0, 45, 0), 1))) + C234</f>
        <v>1</v>
      </c>
      <c r="D235" s="8">
        <f t="array" ref="D235">IF(AND(SUM(IF($A$5:$A$369=A235,$C$5:$C$369)) &gt; 0, SUM(IF($A$5:$A$369=A235,$C$5:$C$369)) &lt; 7), C235, 0)</f>
        <v>0</v>
      </c>
      <c r="E235" s="8">
        <f t="array" ref="E235">IF(AND(SUM(IF($A$5:$A$369=A235,$C$5:$C$369)) &gt; 0, SUM(IF($A$5:$A$369=A235,$C$5:$C$369)) &lt; 7), IF(C235 = 1, 0, 1), 0)</f>
        <v>0</v>
      </c>
      <c r="F235" s="14">
        <v>42235</v>
      </c>
      <c r="G235" s="17">
        <v>42235</v>
      </c>
      <c r="H235" s="15">
        <v>0.19236111111111112</v>
      </c>
      <c r="I235" s="15">
        <v>0.21875</v>
      </c>
      <c r="J235" s="16">
        <f t="array" ref="J235">MIN(TIME(6, 45, 0), FLOOR(MIN(IF($A$5:$A$369 = A235,$K$5:$K$369))-TIME(0,45,0), TIME(0,15,0))+D235/24)</f>
        <v>0.21875</v>
      </c>
      <c r="K235" s="15">
        <v>0.25763888888888892</v>
      </c>
      <c r="L235" s="15">
        <v>5.0694444444444452E-2</v>
      </c>
      <c r="M235" s="15">
        <v>6.25E-2</v>
      </c>
      <c r="N235" s="16">
        <f t="shared" si="6"/>
        <v>0.5625</v>
      </c>
      <c r="O235" s="15">
        <v>0.71250000000000002</v>
      </c>
      <c r="P235" s="15">
        <v>0.25</v>
      </c>
      <c r="Q235" s="16">
        <f t="array" ref="Q235">FLOOR(MAX(MIN(IF($A$5:$A$369 = A235,$O$5:$O$369))+TIME(0,45,0), TIME(15,0,0)), TIME(0,15,0))</f>
        <v>0.73958333333333326</v>
      </c>
      <c r="R235" s="15">
        <v>0.84305555555555556</v>
      </c>
      <c r="S235" s="15">
        <v>0.35069444444444442</v>
      </c>
      <c r="T235" s="16">
        <f>CEILING(Sheet1!$R235+TIME(0,5,0), TIME(0,5,0))</f>
        <v>0.84722222222222221</v>
      </c>
      <c r="U235" s="15">
        <v>0.90972222222222221</v>
      </c>
      <c r="V235" s="15">
        <v>0.92708333333333337</v>
      </c>
      <c r="W235" s="18">
        <f t="array" ref="W235">MAX(CEILING(MAX(IF($A$5:$A$369=A235,$U$5:$U$369)),TIME(0,15,0))-E235/24,TIME(19,45,0))</f>
        <v>0.92708333333333326</v>
      </c>
    </row>
    <row r="236" spans="1:23" s="8" customFormat="1" ht="21" customHeight="1" x14ac:dyDescent="0.25">
      <c r="A236" s="8">
        <f t="shared" si="7"/>
        <v>33</v>
      </c>
      <c r="B236" s="8">
        <f>WEEKDAY(Sheet1!$F236)-1</f>
        <v>4</v>
      </c>
      <c r="C236" s="8">
        <f>IF(ABS(Sheet1!$H236-H235) &lt; TIME(0, 45, 0), 0, IF(Sheet1!$H236-H235 &lt; TIME(0, 45, 0),-1, IF(Sheet1!$H236-H235 &gt; TIME(0, 45, 0), 1))) + C235</f>
        <v>1</v>
      </c>
      <c r="D236" s="8">
        <f t="array" ref="D236">IF(AND(SUM(IF($A$5:$A$369=A236,$C$5:$C$369)) &gt; 0, SUM(IF($A$5:$A$369=A236,$C$5:$C$369)) &lt; 7), C236, 0)</f>
        <v>0</v>
      </c>
      <c r="E236" s="8">
        <f t="array" ref="E236">IF(AND(SUM(IF($A$5:$A$369=A236,$C$5:$C$369)) &gt; 0, SUM(IF($A$5:$A$369=A236,$C$5:$C$369)) &lt; 7), IF(C236 = 1, 0, 1), 0)</f>
        <v>0</v>
      </c>
      <c r="F236" s="14">
        <v>42236</v>
      </c>
      <c r="G236" s="17">
        <v>42236</v>
      </c>
      <c r="H236" s="15">
        <v>0.19305555555555554</v>
      </c>
      <c r="I236" s="15">
        <v>0.22916666666666666</v>
      </c>
      <c r="J236" s="16">
        <f t="array" ref="J236">MIN(TIME(6, 45, 0), FLOOR(MIN(IF($A$5:$A$369 = A236,$K$5:$K$369))-TIME(0,45,0), TIME(0,15,0))+D236/24)</f>
        <v>0.21875</v>
      </c>
      <c r="K236" s="15">
        <v>0.25833333333333336</v>
      </c>
      <c r="L236" s="15">
        <v>5.0694444444444452E-2</v>
      </c>
      <c r="M236" s="15">
        <v>6.25E-2</v>
      </c>
      <c r="N236" s="16">
        <f t="shared" si="6"/>
        <v>0.5625</v>
      </c>
      <c r="O236" s="15">
        <v>0.71180555555555547</v>
      </c>
      <c r="P236" s="15">
        <v>0.25</v>
      </c>
      <c r="Q236" s="16">
        <f t="array" ref="Q236">FLOOR(MAX(MIN(IF($A$5:$A$369 = A236,$O$5:$O$369))+TIME(0,45,0), TIME(15,0,0)), TIME(0,15,0))</f>
        <v>0.73958333333333326</v>
      </c>
      <c r="R236" s="15">
        <v>0.84166666666666667</v>
      </c>
      <c r="S236" s="15">
        <v>0.34722222222222227</v>
      </c>
      <c r="T236" s="16">
        <f>CEILING(Sheet1!$R236+TIME(0,5,0), TIME(0,5,0))</f>
        <v>0.84722222222222221</v>
      </c>
      <c r="U236" s="15">
        <v>0.90833333333333333</v>
      </c>
      <c r="V236" s="15">
        <v>0.91666666666666663</v>
      </c>
      <c r="W236" s="18">
        <f t="array" ref="W236">MAX(CEILING(MAX(IF($A$5:$A$369=A236,$U$5:$U$369)),TIME(0,15,0))-E236/24,TIME(19,45,0))</f>
        <v>0.92708333333333326</v>
      </c>
    </row>
    <row r="237" spans="1:23" s="8" customFormat="1" ht="21" customHeight="1" x14ac:dyDescent="0.25">
      <c r="A237" s="8">
        <f t="shared" si="7"/>
        <v>34</v>
      </c>
      <c r="B237" s="8">
        <f>WEEKDAY(Sheet1!$F237)-1</f>
        <v>5</v>
      </c>
      <c r="C237" s="8">
        <f>IF(ABS(Sheet1!$H237-H236) &lt; TIME(0, 45, 0), 0, IF(Sheet1!$H237-H236 &lt; TIME(0, 45, 0),-1, IF(Sheet1!$H237-H236 &gt; TIME(0, 45, 0), 1))) + C236</f>
        <v>1</v>
      </c>
      <c r="D237" s="8">
        <f t="array" ref="D237">IF(AND(SUM(IF($A$5:$A$369=A237,$C$5:$C$369)) &gt; 0, SUM(IF($A$5:$A$369=A237,$C$5:$C$369)) &lt; 7), C237, 0)</f>
        <v>0</v>
      </c>
      <c r="E237" s="8">
        <f t="array" ref="E237">IF(AND(SUM(IF($A$5:$A$369=A237,$C$5:$C$369)) &gt; 0, SUM(IF($A$5:$A$369=A237,$C$5:$C$369)) &lt; 7), IF(C237 = 1, 0, 1), 0)</f>
        <v>0</v>
      </c>
      <c r="F237" s="14">
        <v>42237</v>
      </c>
      <c r="G237" s="17">
        <v>42237</v>
      </c>
      <c r="H237" s="15">
        <v>0.19444444444444445</v>
      </c>
      <c r="I237" s="15">
        <v>0.22916666666666666</v>
      </c>
      <c r="J237" s="16">
        <f t="array" ref="J237">MIN(TIME(6, 45, 0), FLOOR(MIN(IF($A$5:$A$369 = A237,$K$5:$K$369))-TIME(0,45,0), TIME(0,15,0))+D237/24)</f>
        <v>0.21875</v>
      </c>
      <c r="K237" s="15">
        <v>0.2590277777777778</v>
      </c>
      <c r="L237" s="15">
        <v>5.0694444444444452E-2</v>
      </c>
      <c r="M237" s="15">
        <v>6.25E-2</v>
      </c>
      <c r="N237" s="16">
        <f t="shared" si="6"/>
        <v>0.5625</v>
      </c>
      <c r="O237" s="15">
        <v>0.71111111111111114</v>
      </c>
      <c r="P237" s="15">
        <v>0.25</v>
      </c>
      <c r="Q237" s="16">
        <f t="array" ref="Q237">FLOOR(MAX(MIN(IF($A$5:$A$369 = A237,$O$5:$O$369))+TIME(0,45,0), TIME(15,0,0)), TIME(0,15,0))</f>
        <v>0.72916666666666663</v>
      </c>
      <c r="R237" s="15">
        <v>0.84027777777777779</v>
      </c>
      <c r="S237" s="15">
        <v>0.34722222222222227</v>
      </c>
      <c r="T237" s="16">
        <f>CEILING(Sheet1!$R237+TIME(0,5,0), TIME(0,5,0))</f>
        <v>0.84375</v>
      </c>
      <c r="U237" s="15">
        <v>0.90625</v>
      </c>
      <c r="V237" s="15">
        <v>0.91666666666666663</v>
      </c>
      <c r="W237" s="18">
        <f t="array" ref="W237">MAX(CEILING(MAX(IF($A$5:$A$369=A237,$U$5:$U$369)),TIME(0,15,0))-E237/24,TIME(19,45,0))</f>
        <v>0.90625</v>
      </c>
    </row>
    <row r="238" spans="1:23" s="8" customFormat="1" ht="21" customHeight="1" x14ac:dyDescent="0.25">
      <c r="A238" s="8">
        <f t="shared" si="7"/>
        <v>34</v>
      </c>
      <c r="B238" s="8">
        <f>WEEKDAY(Sheet1!$F238)-1</f>
        <v>6</v>
      </c>
      <c r="C238" s="8">
        <f>IF(ABS(Sheet1!$H238-H237) &lt; TIME(0, 45, 0), 0, IF(Sheet1!$H238-H237 &lt; TIME(0, 45, 0),-1, IF(Sheet1!$H238-H237 &gt; TIME(0, 45, 0), 1))) + C237</f>
        <v>1</v>
      </c>
      <c r="D238" s="8">
        <f t="array" ref="D238">IF(AND(SUM(IF($A$5:$A$369=A238,$C$5:$C$369)) &gt; 0, SUM(IF($A$5:$A$369=A238,$C$5:$C$369)) &lt; 7), C238, 0)</f>
        <v>0</v>
      </c>
      <c r="E238" s="8">
        <f t="array" ref="E238">IF(AND(SUM(IF($A$5:$A$369=A238,$C$5:$C$369)) &gt; 0, SUM(IF($A$5:$A$369=A238,$C$5:$C$369)) &lt; 7), IF(C238 = 1, 0, 1), 0)</f>
        <v>0</v>
      </c>
      <c r="F238" s="14">
        <v>42238</v>
      </c>
      <c r="G238" s="17">
        <v>42238</v>
      </c>
      <c r="H238" s="15">
        <v>0.19583333333333333</v>
      </c>
      <c r="I238" s="15">
        <v>0.22916666666666666</v>
      </c>
      <c r="J238" s="16">
        <f t="array" ref="J238">MIN(TIME(6, 45, 0), FLOOR(MIN(IF($A$5:$A$369 = A238,$K$5:$K$369))-TIME(0,45,0), TIME(0,15,0))+D238/24)</f>
        <v>0.21875</v>
      </c>
      <c r="K238" s="15">
        <v>0.26041666666666669</v>
      </c>
      <c r="L238" s="15">
        <v>5.0694444444444452E-2</v>
      </c>
      <c r="M238" s="15">
        <v>6.25E-2</v>
      </c>
      <c r="N238" s="16">
        <f t="shared" si="6"/>
        <v>0.5625</v>
      </c>
      <c r="O238" s="15">
        <v>0.7104166666666667</v>
      </c>
      <c r="P238" s="15">
        <v>0.25</v>
      </c>
      <c r="Q238" s="16">
        <f t="array" ref="Q238">FLOOR(MAX(MIN(IF($A$5:$A$369 = A238,$O$5:$O$369))+TIME(0,45,0), TIME(15,0,0)), TIME(0,15,0))</f>
        <v>0.72916666666666663</v>
      </c>
      <c r="R238" s="15">
        <v>0.83888888888888891</v>
      </c>
      <c r="S238" s="15">
        <v>0.34375</v>
      </c>
      <c r="T238" s="16">
        <f>CEILING(Sheet1!$R238+TIME(0,5,0), TIME(0,5,0))</f>
        <v>0.84375</v>
      </c>
      <c r="U238" s="15">
        <v>0.90486111111111101</v>
      </c>
      <c r="V238" s="15">
        <v>0.91666666666666663</v>
      </c>
      <c r="W238" s="18">
        <f t="array" ref="W238">MAX(CEILING(MAX(IF($A$5:$A$369=A238,$U$5:$U$369)),TIME(0,15,0))-E238/24,TIME(19,45,0))</f>
        <v>0.90625</v>
      </c>
    </row>
    <row r="239" spans="1:23" s="8" customFormat="1" ht="21" customHeight="1" x14ac:dyDescent="0.25">
      <c r="A239" s="8">
        <f t="shared" si="7"/>
        <v>34</v>
      </c>
      <c r="B239" s="8">
        <f>WEEKDAY(Sheet1!$F239)-1</f>
        <v>0</v>
      </c>
      <c r="C239" s="8">
        <f>IF(ABS(Sheet1!$H239-H238) &lt; TIME(0, 45, 0), 0, IF(Sheet1!$H239-H238 &lt; TIME(0, 45, 0),-1, IF(Sheet1!$H239-H238 &gt; TIME(0, 45, 0), 1))) + C238</f>
        <v>1</v>
      </c>
      <c r="D239" s="8">
        <f t="array" ref="D239">IF(AND(SUM(IF($A$5:$A$369=A239,$C$5:$C$369)) &gt; 0, SUM(IF($A$5:$A$369=A239,$C$5:$C$369)) &lt; 7), C239, 0)</f>
        <v>0</v>
      </c>
      <c r="E239" s="8">
        <f t="array" ref="E239">IF(AND(SUM(IF($A$5:$A$369=A239,$C$5:$C$369)) &gt; 0, SUM(IF($A$5:$A$369=A239,$C$5:$C$369)) &lt; 7), IF(C239 = 1, 0, 1), 0)</f>
        <v>0</v>
      </c>
      <c r="F239" s="14">
        <v>42239</v>
      </c>
      <c r="G239" s="17">
        <v>42239</v>
      </c>
      <c r="H239" s="15">
        <v>0.19722222222222222</v>
      </c>
      <c r="I239" s="15">
        <v>0.22916666666666666</v>
      </c>
      <c r="J239" s="16">
        <f t="array" ref="J239">MIN(TIME(6, 45, 0), FLOOR(MIN(IF($A$5:$A$369 = A239,$K$5:$K$369))-TIME(0,45,0), TIME(0,15,0))+D239/24)</f>
        <v>0.21875</v>
      </c>
      <c r="K239" s="15">
        <v>0.26111111111111113</v>
      </c>
      <c r="L239" s="15">
        <v>4.9999999999999996E-2</v>
      </c>
      <c r="M239" s="15">
        <v>6.25E-2</v>
      </c>
      <c r="N239" s="16">
        <f t="shared" si="6"/>
        <v>0.5625</v>
      </c>
      <c r="O239" s="15">
        <v>0.70972222222222225</v>
      </c>
      <c r="P239" s="15">
        <v>0.25</v>
      </c>
      <c r="Q239" s="16">
        <f t="array" ref="Q239">FLOOR(MAX(MIN(IF($A$5:$A$369 = A239,$O$5:$O$369))+TIME(0,45,0), TIME(15,0,0)), TIME(0,15,0))</f>
        <v>0.72916666666666663</v>
      </c>
      <c r="R239" s="15">
        <v>0.83819444444444446</v>
      </c>
      <c r="S239" s="15">
        <v>0.34375</v>
      </c>
      <c r="T239" s="16">
        <f>CEILING(Sheet1!$R239+TIME(0,5,0), TIME(0,5,0))</f>
        <v>0.84375</v>
      </c>
      <c r="U239" s="15">
        <v>0.90347222222222223</v>
      </c>
      <c r="V239" s="15">
        <v>0.91666666666666663</v>
      </c>
      <c r="W239" s="18">
        <f t="array" ref="W239">MAX(CEILING(MAX(IF($A$5:$A$369=A239,$U$5:$U$369)),TIME(0,15,0))-E239/24,TIME(19,45,0))</f>
        <v>0.90625</v>
      </c>
    </row>
    <row r="240" spans="1:23" s="8" customFormat="1" ht="21" customHeight="1" x14ac:dyDescent="0.25">
      <c r="A240" s="8">
        <f t="shared" si="7"/>
        <v>34</v>
      </c>
      <c r="B240" s="8">
        <f>WEEKDAY(Sheet1!$F240)-1</f>
        <v>1</v>
      </c>
      <c r="C240" s="8">
        <f>IF(ABS(Sheet1!$H240-H239) &lt; TIME(0, 45, 0), 0, IF(Sheet1!$H240-H239 &lt; TIME(0, 45, 0),-1, IF(Sheet1!$H240-H239 &gt; TIME(0, 45, 0), 1))) + C239</f>
        <v>1</v>
      </c>
      <c r="D240" s="8">
        <f t="array" ref="D240">IF(AND(SUM(IF($A$5:$A$369=A240,$C$5:$C$369)) &gt; 0, SUM(IF($A$5:$A$369=A240,$C$5:$C$369)) &lt; 7), C240, 0)</f>
        <v>0</v>
      </c>
      <c r="E240" s="8">
        <f t="array" ref="E240">IF(AND(SUM(IF($A$5:$A$369=A240,$C$5:$C$369)) &gt; 0, SUM(IF($A$5:$A$369=A240,$C$5:$C$369)) &lt; 7), IF(C240 = 1, 0, 1), 0)</f>
        <v>0</v>
      </c>
      <c r="F240" s="14">
        <v>42240</v>
      </c>
      <c r="G240" s="17">
        <v>42240</v>
      </c>
      <c r="H240" s="15">
        <v>0.1986111111111111</v>
      </c>
      <c r="I240" s="15">
        <v>0.22916666666666666</v>
      </c>
      <c r="J240" s="16">
        <f t="array" ref="J240">MIN(TIME(6, 45, 0), FLOOR(MIN(IF($A$5:$A$369 = A240,$K$5:$K$369))-TIME(0,45,0), TIME(0,15,0))+D240/24)</f>
        <v>0.21875</v>
      </c>
      <c r="K240" s="15">
        <v>0.26180555555555557</v>
      </c>
      <c r="L240" s="15">
        <v>4.9999999999999996E-2</v>
      </c>
      <c r="M240" s="15">
        <v>6.25E-2</v>
      </c>
      <c r="N240" s="16">
        <f t="shared" si="6"/>
        <v>0.5625</v>
      </c>
      <c r="O240" s="15">
        <v>0.7090277777777777</v>
      </c>
      <c r="P240" s="15">
        <v>0.25</v>
      </c>
      <c r="Q240" s="16">
        <f t="array" ref="Q240">FLOOR(MAX(MIN(IF($A$5:$A$369 = A240,$O$5:$O$369))+TIME(0,45,0), TIME(15,0,0)), TIME(0,15,0))</f>
        <v>0.72916666666666663</v>
      </c>
      <c r="R240" s="15">
        <v>0.83680555555555547</v>
      </c>
      <c r="S240" s="15">
        <v>0.34375</v>
      </c>
      <c r="T240" s="16">
        <f>CEILING(Sheet1!$R240+TIME(0,5,0), TIME(0,5,0))</f>
        <v>0.84027777777777768</v>
      </c>
      <c r="U240" s="15">
        <v>0.90138888888888891</v>
      </c>
      <c r="V240" s="15">
        <v>0.91666666666666663</v>
      </c>
      <c r="W240" s="18">
        <f t="array" ref="W240">MAX(CEILING(MAX(IF($A$5:$A$369=A240,$U$5:$U$369)),TIME(0,15,0))-E240/24,TIME(19,45,0))</f>
        <v>0.90625</v>
      </c>
    </row>
    <row r="241" spans="1:23" s="8" customFormat="1" ht="21" customHeight="1" x14ac:dyDescent="0.25">
      <c r="A241" s="8">
        <f t="shared" si="7"/>
        <v>34</v>
      </c>
      <c r="B241" s="8">
        <f>WEEKDAY(Sheet1!$F241)-1</f>
        <v>2</v>
      </c>
      <c r="C241" s="8">
        <f>IF(ABS(Sheet1!$H241-H240) &lt; TIME(0, 45, 0), 0, IF(Sheet1!$H241-H240 &lt; TIME(0, 45, 0),-1, IF(Sheet1!$H241-H240 &gt; TIME(0, 45, 0), 1))) + C240</f>
        <v>1</v>
      </c>
      <c r="D241" s="8">
        <f t="array" ref="D241">IF(AND(SUM(IF($A$5:$A$369=A241,$C$5:$C$369)) &gt; 0, SUM(IF($A$5:$A$369=A241,$C$5:$C$369)) &lt; 7), C241, 0)</f>
        <v>0</v>
      </c>
      <c r="E241" s="8">
        <f t="array" ref="E241">IF(AND(SUM(IF($A$5:$A$369=A241,$C$5:$C$369)) &gt; 0, SUM(IF($A$5:$A$369=A241,$C$5:$C$369)) &lt; 7), IF(C241 = 1, 0, 1), 0)</f>
        <v>0</v>
      </c>
      <c r="F241" s="14">
        <v>42241</v>
      </c>
      <c r="G241" s="17">
        <v>42241</v>
      </c>
      <c r="H241" s="15">
        <v>0.19999999999999998</v>
      </c>
      <c r="I241" s="15">
        <v>0.22916666666666666</v>
      </c>
      <c r="J241" s="16">
        <f t="array" ref="J241">MIN(TIME(6, 45, 0), FLOOR(MIN(IF($A$5:$A$369 = A241,$K$5:$K$369))-TIME(0,45,0), TIME(0,15,0))+D241/24)</f>
        <v>0.21875</v>
      </c>
      <c r="K241" s="15">
        <v>0.26319444444444445</v>
      </c>
      <c r="L241" s="15">
        <v>4.9999999999999996E-2</v>
      </c>
      <c r="M241" s="15">
        <v>6.25E-2</v>
      </c>
      <c r="N241" s="16">
        <f t="shared" si="6"/>
        <v>0.5625</v>
      </c>
      <c r="O241" s="15">
        <v>0.70763888888888893</v>
      </c>
      <c r="P241" s="15">
        <v>0.25</v>
      </c>
      <c r="Q241" s="16">
        <f t="array" ref="Q241">FLOOR(MAX(MIN(IF($A$5:$A$369 = A241,$O$5:$O$369))+TIME(0,45,0), TIME(15,0,0)), TIME(0,15,0))</f>
        <v>0.72916666666666663</v>
      </c>
      <c r="R241" s="15">
        <v>0.8354166666666667</v>
      </c>
      <c r="S241" s="15">
        <v>0.34027777777777773</v>
      </c>
      <c r="T241" s="16">
        <f>CEILING(Sheet1!$R241+TIME(0,5,0), TIME(0,5,0))</f>
        <v>0.84027777777777768</v>
      </c>
      <c r="U241" s="15">
        <v>0.9</v>
      </c>
      <c r="V241" s="15">
        <v>0.91666666666666663</v>
      </c>
      <c r="W241" s="18">
        <f t="array" ref="W241">MAX(CEILING(MAX(IF($A$5:$A$369=A241,$U$5:$U$369)),TIME(0,15,0))-E241/24,TIME(19,45,0))</f>
        <v>0.90625</v>
      </c>
    </row>
    <row r="242" spans="1:23" s="8" customFormat="1" ht="21" customHeight="1" x14ac:dyDescent="0.25">
      <c r="A242" s="8">
        <f t="shared" si="7"/>
        <v>34</v>
      </c>
      <c r="B242" s="8">
        <f>WEEKDAY(Sheet1!$F242)-1</f>
        <v>3</v>
      </c>
      <c r="C242" s="8">
        <f>IF(ABS(Sheet1!$H242-H241) &lt; TIME(0, 45, 0), 0, IF(Sheet1!$H242-H241 &lt; TIME(0, 45, 0),-1, IF(Sheet1!$H242-H241 &gt; TIME(0, 45, 0), 1))) + C241</f>
        <v>1</v>
      </c>
      <c r="D242" s="8">
        <f t="array" ref="D242">IF(AND(SUM(IF($A$5:$A$369=A242,$C$5:$C$369)) &gt; 0, SUM(IF($A$5:$A$369=A242,$C$5:$C$369)) &lt; 7), C242, 0)</f>
        <v>0</v>
      </c>
      <c r="E242" s="8">
        <f t="array" ref="E242">IF(AND(SUM(IF($A$5:$A$369=A242,$C$5:$C$369)) &gt; 0, SUM(IF($A$5:$A$369=A242,$C$5:$C$369)) &lt; 7), IF(C242 = 1, 0, 1), 0)</f>
        <v>0</v>
      </c>
      <c r="F242" s="14">
        <v>42242</v>
      </c>
      <c r="G242" s="17">
        <v>42242</v>
      </c>
      <c r="H242" s="15">
        <v>0.20069444444444443</v>
      </c>
      <c r="I242" s="15">
        <v>0.22916666666666666</v>
      </c>
      <c r="J242" s="16">
        <f t="array" ref="J242">MIN(TIME(6, 45, 0), FLOOR(MIN(IF($A$5:$A$369 = A242,$K$5:$K$369))-TIME(0,45,0), TIME(0,15,0))+D242/24)</f>
        <v>0.21875</v>
      </c>
      <c r="K242" s="15">
        <v>0.2638888888888889</v>
      </c>
      <c r="L242" s="15">
        <v>4.9305555555555554E-2</v>
      </c>
      <c r="M242" s="15">
        <v>6.25E-2</v>
      </c>
      <c r="N242" s="16">
        <f t="shared" si="6"/>
        <v>0.5625</v>
      </c>
      <c r="O242" s="15">
        <v>0.70694444444444438</v>
      </c>
      <c r="P242" s="15">
        <v>0.25</v>
      </c>
      <c r="Q242" s="16">
        <f t="array" ref="Q242">FLOOR(MAX(MIN(IF($A$5:$A$369 = A242,$O$5:$O$369))+TIME(0,45,0), TIME(15,0,0)), TIME(0,15,0))</f>
        <v>0.72916666666666663</v>
      </c>
      <c r="R242" s="15">
        <v>0.8340277777777777</v>
      </c>
      <c r="S242" s="15">
        <v>0.34027777777777773</v>
      </c>
      <c r="T242" s="16">
        <f>CEILING(Sheet1!$R242+TIME(0,5,0), TIME(0,5,0))</f>
        <v>0.84027777777777768</v>
      </c>
      <c r="U242" s="15">
        <v>0.89861111111111114</v>
      </c>
      <c r="V242" s="15">
        <v>0.90625</v>
      </c>
      <c r="W242" s="18">
        <f t="array" ref="W242">MAX(CEILING(MAX(IF($A$5:$A$369=A242,$U$5:$U$369)),TIME(0,15,0))-E242/24,TIME(19,45,0))</f>
        <v>0.90625</v>
      </c>
    </row>
    <row r="243" spans="1:23" s="8" customFormat="1" ht="21" customHeight="1" x14ac:dyDescent="0.25">
      <c r="A243" s="8">
        <f t="shared" si="7"/>
        <v>34</v>
      </c>
      <c r="B243" s="8">
        <f>WEEKDAY(Sheet1!$F243)-1</f>
        <v>4</v>
      </c>
      <c r="C243" s="8">
        <f>IF(ABS(Sheet1!$H243-H242) &lt; TIME(0, 45, 0), 0, IF(Sheet1!$H243-H242 &lt; TIME(0, 45, 0),-1, IF(Sheet1!$H243-H242 &gt; TIME(0, 45, 0), 1))) + C242</f>
        <v>1</v>
      </c>
      <c r="D243" s="8">
        <f t="array" ref="D243">IF(AND(SUM(IF($A$5:$A$369=A243,$C$5:$C$369)) &gt; 0, SUM(IF($A$5:$A$369=A243,$C$5:$C$369)) &lt; 7), C243, 0)</f>
        <v>0</v>
      </c>
      <c r="E243" s="8">
        <f t="array" ref="E243">IF(AND(SUM(IF($A$5:$A$369=A243,$C$5:$C$369)) &gt; 0, SUM(IF($A$5:$A$369=A243,$C$5:$C$369)) &lt; 7), IF(C243 = 1, 0, 1), 0)</f>
        <v>0</v>
      </c>
      <c r="F243" s="14">
        <v>42243</v>
      </c>
      <c r="G243" s="17">
        <v>42243</v>
      </c>
      <c r="H243" s="15">
        <v>0.20208333333333331</v>
      </c>
      <c r="I243" s="15">
        <v>0.22916666666666666</v>
      </c>
      <c r="J243" s="16">
        <f t="array" ref="J243">MIN(TIME(6, 45, 0), FLOOR(MIN(IF($A$5:$A$369 = A243,$K$5:$K$369))-TIME(0,45,0), TIME(0,15,0))+D243/24)</f>
        <v>0.21875</v>
      </c>
      <c r="K243" s="15">
        <v>0.26458333333333334</v>
      </c>
      <c r="L243" s="15">
        <v>4.9305555555555554E-2</v>
      </c>
      <c r="M243" s="15">
        <v>6.25E-2</v>
      </c>
      <c r="N243" s="16">
        <f t="shared" si="6"/>
        <v>0.5625</v>
      </c>
      <c r="O243" s="15">
        <v>0.70624999999999993</v>
      </c>
      <c r="P243" s="15">
        <v>0.25</v>
      </c>
      <c r="Q243" s="16">
        <f t="array" ref="Q243">FLOOR(MAX(MIN(IF($A$5:$A$369 = A243,$O$5:$O$369))+TIME(0,45,0), TIME(15,0,0)), TIME(0,15,0))</f>
        <v>0.72916666666666663</v>
      </c>
      <c r="R243" s="15">
        <v>0.83263888888888893</v>
      </c>
      <c r="S243" s="15">
        <v>0.34027777777777773</v>
      </c>
      <c r="T243" s="16">
        <f>CEILING(Sheet1!$R243+TIME(0,5,0), TIME(0,5,0))</f>
        <v>0.83680555555555547</v>
      </c>
      <c r="U243" s="15">
        <v>0.89583333333333337</v>
      </c>
      <c r="V243" s="15">
        <v>0.90625</v>
      </c>
      <c r="W243" s="18">
        <f t="array" ref="W243">MAX(CEILING(MAX(IF($A$5:$A$369=A243,$U$5:$U$369)),TIME(0,15,0))-E243/24,TIME(19,45,0))</f>
        <v>0.90625</v>
      </c>
    </row>
    <row r="244" spans="1:23" s="8" customFormat="1" ht="21" customHeight="1" x14ac:dyDescent="0.25">
      <c r="A244" s="8">
        <f t="shared" si="7"/>
        <v>35</v>
      </c>
      <c r="B244" s="8">
        <f>WEEKDAY(Sheet1!$F244)-1</f>
        <v>5</v>
      </c>
      <c r="C244" s="8">
        <f>IF(ABS(Sheet1!$H244-H243) &lt; TIME(0, 45, 0), 0, IF(Sheet1!$H244-H243 &lt; TIME(0, 45, 0),-1, IF(Sheet1!$H244-H243 &gt; TIME(0, 45, 0), 1))) + C243</f>
        <v>1</v>
      </c>
      <c r="D244" s="8">
        <f t="array" ref="D244">IF(AND(SUM(IF($A$5:$A$369=A244,$C$5:$C$369)) &gt; 0, SUM(IF($A$5:$A$369=A244,$C$5:$C$369)) &lt; 7), C244, 0)</f>
        <v>0</v>
      </c>
      <c r="E244" s="8">
        <f t="array" ref="E244">IF(AND(SUM(IF($A$5:$A$369=A244,$C$5:$C$369)) &gt; 0, SUM(IF($A$5:$A$369=A244,$C$5:$C$369)) &lt; 7), IF(C244 = 1, 0, 1), 0)</f>
        <v>0</v>
      </c>
      <c r="F244" s="14">
        <v>42244</v>
      </c>
      <c r="G244" s="17">
        <v>42244</v>
      </c>
      <c r="H244" s="15">
        <v>0.20347222222222219</v>
      </c>
      <c r="I244" s="15">
        <v>0.22916666666666666</v>
      </c>
      <c r="J244" s="16">
        <f t="array" ref="J244">MIN(TIME(6, 45, 0), FLOOR(MIN(IF($A$5:$A$369 = A244,$K$5:$K$369))-TIME(0,45,0), TIME(0,15,0))+D244/24)</f>
        <v>0.22916666666666666</v>
      </c>
      <c r="K244" s="15">
        <v>0.26597222222222222</v>
      </c>
      <c r="L244" s="15">
        <v>4.9305555555555554E-2</v>
      </c>
      <c r="M244" s="15">
        <v>6.25E-2</v>
      </c>
      <c r="N244" s="16">
        <f t="shared" si="6"/>
        <v>0.5625</v>
      </c>
      <c r="O244" s="15">
        <v>0.7055555555555556</v>
      </c>
      <c r="P244" s="15">
        <v>0.25</v>
      </c>
      <c r="Q244" s="16">
        <f t="array" ref="Q244">FLOOR(MAX(MIN(IF($A$5:$A$369 = A244,$O$5:$O$369))+TIME(0,45,0), TIME(15,0,0)), TIME(0,15,0))</f>
        <v>0.72916666666666663</v>
      </c>
      <c r="R244" s="15">
        <v>0.83124999999999993</v>
      </c>
      <c r="S244" s="15">
        <v>0.33680555555555558</v>
      </c>
      <c r="T244" s="16">
        <f>CEILING(Sheet1!$R244+TIME(0,5,0), TIME(0,5,0))</f>
        <v>0.83680555555555547</v>
      </c>
      <c r="U244" s="15">
        <v>0.89513888888888893</v>
      </c>
      <c r="V244" s="15">
        <v>0.90625</v>
      </c>
      <c r="W244" s="18">
        <f t="array" ref="W244">MAX(CEILING(MAX(IF($A$5:$A$369=A244,$U$5:$U$369)),TIME(0,15,0))-E244/24,TIME(19,45,0))</f>
        <v>0.89583333333333326</v>
      </c>
    </row>
    <row r="245" spans="1:23" s="8" customFormat="1" ht="21" customHeight="1" x14ac:dyDescent="0.25">
      <c r="A245" s="8">
        <f t="shared" si="7"/>
        <v>35</v>
      </c>
      <c r="B245" s="8">
        <f>WEEKDAY(Sheet1!$F245)-1</f>
        <v>6</v>
      </c>
      <c r="C245" s="8">
        <f>IF(ABS(Sheet1!$H245-H244) &lt; TIME(0, 45, 0), 0, IF(Sheet1!$H245-H244 &lt; TIME(0, 45, 0),-1, IF(Sheet1!$H245-H244 &gt; TIME(0, 45, 0), 1))) + C244</f>
        <v>1</v>
      </c>
      <c r="D245" s="8">
        <f t="array" ref="D245">IF(AND(SUM(IF($A$5:$A$369=A245,$C$5:$C$369)) &gt; 0, SUM(IF($A$5:$A$369=A245,$C$5:$C$369)) &lt; 7), C245, 0)</f>
        <v>0</v>
      </c>
      <c r="E245" s="8">
        <f t="array" ref="E245">IF(AND(SUM(IF($A$5:$A$369=A245,$C$5:$C$369)) &gt; 0, SUM(IF($A$5:$A$369=A245,$C$5:$C$369)) &lt; 7), IF(C245 = 1, 0, 1), 0)</f>
        <v>0</v>
      </c>
      <c r="F245" s="14">
        <v>42245</v>
      </c>
      <c r="G245" s="17">
        <v>42245</v>
      </c>
      <c r="H245" s="15">
        <v>0.20486111111111113</v>
      </c>
      <c r="I245" s="15">
        <v>0.22916666666666666</v>
      </c>
      <c r="J245" s="16">
        <f t="array" ref="J245">MIN(TIME(6, 45, 0), FLOOR(MIN(IF($A$5:$A$369 = A245,$K$5:$K$369))-TIME(0,45,0), TIME(0,15,0))+D245/24)</f>
        <v>0.22916666666666666</v>
      </c>
      <c r="K245" s="15">
        <v>0.26666666666666666</v>
      </c>
      <c r="L245" s="15">
        <v>4.9305555555555554E-2</v>
      </c>
      <c r="M245" s="15">
        <v>6.25E-2</v>
      </c>
      <c r="N245" s="16">
        <f t="shared" si="6"/>
        <v>0.5625</v>
      </c>
      <c r="O245" s="15">
        <v>0.70486111111111116</v>
      </c>
      <c r="P245" s="15">
        <v>0.25</v>
      </c>
      <c r="Q245" s="16">
        <f t="array" ref="Q245">FLOOR(MAX(MIN(IF($A$5:$A$369 = A245,$O$5:$O$369))+TIME(0,45,0), TIME(15,0,0)), TIME(0,15,0))</f>
        <v>0.72916666666666663</v>
      </c>
      <c r="R245" s="15">
        <v>0.82986111111111116</v>
      </c>
      <c r="S245" s="15">
        <v>0.33680555555555558</v>
      </c>
      <c r="T245" s="16">
        <f>CEILING(Sheet1!$R245+TIME(0,5,0), TIME(0,5,0))</f>
        <v>0.83333333333333326</v>
      </c>
      <c r="U245" s="15">
        <v>0.8930555555555556</v>
      </c>
      <c r="V245" s="15">
        <v>0.90625</v>
      </c>
      <c r="W245" s="18">
        <f t="array" ref="W245">MAX(CEILING(MAX(IF($A$5:$A$369=A245,$U$5:$U$369)),TIME(0,15,0))-E245/24,TIME(19,45,0))</f>
        <v>0.89583333333333326</v>
      </c>
    </row>
    <row r="246" spans="1:23" s="8" customFormat="1" ht="21" customHeight="1" x14ac:dyDescent="0.25">
      <c r="A246" s="8">
        <f t="shared" si="7"/>
        <v>35</v>
      </c>
      <c r="B246" s="8">
        <f>WEEKDAY(Sheet1!$F246)-1</f>
        <v>0</v>
      </c>
      <c r="C246" s="8">
        <f>IF(ABS(Sheet1!$H246-H245) &lt; TIME(0, 45, 0), 0, IF(Sheet1!$H246-H245 &lt; TIME(0, 45, 0),-1, IF(Sheet1!$H246-H245 &gt; TIME(0, 45, 0), 1))) + C245</f>
        <v>1</v>
      </c>
      <c r="D246" s="8">
        <f t="array" ref="D246">IF(AND(SUM(IF($A$5:$A$369=A246,$C$5:$C$369)) &gt; 0, SUM(IF($A$5:$A$369=A246,$C$5:$C$369)) &lt; 7), C246, 0)</f>
        <v>0</v>
      </c>
      <c r="E246" s="8">
        <f t="array" ref="E246">IF(AND(SUM(IF($A$5:$A$369=A246,$C$5:$C$369)) &gt; 0, SUM(IF($A$5:$A$369=A246,$C$5:$C$369)) &lt; 7), IF(C246 = 1, 0, 1), 0)</f>
        <v>0</v>
      </c>
      <c r="F246" s="14">
        <v>42246</v>
      </c>
      <c r="G246" s="17">
        <v>42246</v>
      </c>
      <c r="H246" s="15">
        <v>0.20555555555555557</v>
      </c>
      <c r="I246" s="15">
        <v>0.22916666666666666</v>
      </c>
      <c r="J246" s="16">
        <f t="array" ref="J246">MIN(TIME(6, 45, 0), FLOOR(MIN(IF($A$5:$A$369 = A246,$K$5:$K$369))-TIME(0,45,0), TIME(0,15,0))+D246/24)</f>
        <v>0.22916666666666666</v>
      </c>
      <c r="K246" s="15">
        <v>0.2673611111111111</v>
      </c>
      <c r="L246" s="15">
        <v>4.8611111111111112E-2</v>
      </c>
      <c r="M246" s="15">
        <v>6.25E-2</v>
      </c>
      <c r="N246" s="16">
        <f t="shared" si="6"/>
        <v>0.5625</v>
      </c>
      <c r="O246" s="15">
        <v>0.70416666666666661</v>
      </c>
      <c r="P246" s="15">
        <v>0.25</v>
      </c>
      <c r="Q246" s="16">
        <f t="array" ref="Q246">FLOOR(MAX(MIN(IF($A$5:$A$369 = A246,$O$5:$O$369))+TIME(0,45,0), TIME(15,0,0)), TIME(0,15,0))</f>
        <v>0.72916666666666663</v>
      </c>
      <c r="R246" s="15">
        <v>0.82847222222222217</v>
      </c>
      <c r="S246" s="15">
        <v>0.33333333333333331</v>
      </c>
      <c r="T246" s="16">
        <f>CEILING(Sheet1!$R246+TIME(0,5,0), TIME(0,5,0))</f>
        <v>0.83333333333333326</v>
      </c>
      <c r="U246" s="15">
        <v>0.89166666666666661</v>
      </c>
      <c r="V246" s="15">
        <v>0.90625</v>
      </c>
      <c r="W246" s="18">
        <f t="array" ref="W246">MAX(CEILING(MAX(IF($A$5:$A$369=A246,$U$5:$U$369)),TIME(0,15,0))-E246/24,TIME(19,45,0))</f>
        <v>0.89583333333333326</v>
      </c>
    </row>
    <row r="247" spans="1:23" s="8" customFormat="1" ht="21" customHeight="1" x14ac:dyDescent="0.25">
      <c r="A247" s="8">
        <f t="shared" si="7"/>
        <v>35</v>
      </c>
      <c r="B247" s="8">
        <f>WEEKDAY(Sheet1!$F247)-1</f>
        <v>1</v>
      </c>
      <c r="C247" s="8">
        <f>IF(ABS(Sheet1!$H247-H246) &lt; TIME(0, 45, 0), 0, IF(Sheet1!$H247-H246 &lt; TIME(0, 45, 0),-1, IF(Sheet1!$H247-H246 &gt; TIME(0, 45, 0), 1))) + C246</f>
        <v>1</v>
      </c>
      <c r="D247" s="8">
        <f t="array" ref="D247">IF(AND(SUM(IF($A$5:$A$369=A247,$C$5:$C$369)) &gt; 0, SUM(IF($A$5:$A$369=A247,$C$5:$C$369)) &lt; 7), C247, 0)</f>
        <v>0</v>
      </c>
      <c r="E247" s="8">
        <f t="array" ref="E247">IF(AND(SUM(IF($A$5:$A$369=A247,$C$5:$C$369)) &gt; 0, SUM(IF($A$5:$A$369=A247,$C$5:$C$369)) &lt; 7), IF(C247 = 1, 0, 1), 0)</f>
        <v>0</v>
      </c>
      <c r="F247" s="14">
        <v>42247</v>
      </c>
      <c r="G247" s="17">
        <v>42247</v>
      </c>
      <c r="H247" s="15">
        <v>0.20694444444444446</v>
      </c>
      <c r="I247" s="15">
        <v>0.22916666666666666</v>
      </c>
      <c r="J247" s="16">
        <f t="array" ref="J247">MIN(TIME(6, 45, 0), FLOOR(MIN(IF($A$5:$A$369 = A247,$K$5:$K$369))-TIME(0,45,0), TIME(0,15,0))+D247/24)</f>
        <v>0.22916666666666666</v>
      </c>
      <c r="K247" s="15">
        <v>0.26874999999999999</v>
      </c>
      <c r="L247" s="15">
        <v>4.8611111111111112E-2</v>
      </c>
      <c r="M247" s="15">
        <v>6.25E-2</v>
      </c>
      <c r="N247" s="16">
        <f t="shared" si="6"/>
        <v>0.5625</v>
      </c>
      <c r="O247" s="15">
        <v>0.70347222222222217</v>
      </c>
      <c r="P247" s="15">
        <v>0.25</v>
      </c>
      <c r="Q247" s="16">
        <f t="array" ref="Q247">FLOOR(MAX(MIN(IF($A$5:$A$369 = A247,$O$5:$O$369))+TIME(0,45,0), TIME(15,0,0)), TIME(0,15,0))</f>
        <v>0.72916666666666663</v>
      </c>
      <c r="R247" s="15">
        <v>0.82708333333333339</v>
      </c>
      <c r="S247" s="15">
        <v>0.33333333333333331</v>
      </c>
      <c r="T247" s="16">
        <f>CEILING(Sheet1!$R247+TIME(0,5,0), TIME(0,5,0))</f>
        <v>0.83333333333333326</v>
      </c>
      <c r="U247" s="15">
        <v>0.89027777777777783</v>
      </c>
      <c r="V247" s="15">
        <v>0.90625</v>
      </c>
      <c r="W247" s="18">
        <f t="array" ref="W247">MAX(CEILING(MAX(IF($A$5:$A$369=A247,$U$5:$U$369)),TIME(0,15,0))-E247/24,TIME(19,45,0))</f>
        <v>0.89583333333333326</v>
      </c>
    </row>
    <row r="248" spans="1:23" s="8" customFormat="1" ht="24" customHeight="1" x14ac:dyDescent="0.25">
      <c r="A248" s="8">
        <f t="shared" si="7"/>
        <v>35</v>
      </c>
      <c r="B248" s="8">
        <f>WEEKDAY(Sheet1!$F248)-1</f>
        <v>2</v>
      </c>
      <c r="C248" s="8">
        <f>IF(ABS(Sheet1!$H248-H247) &lt; TIME(0, 45, 0), 0, IF(Sheet1!$H248-H247 &lt; TIME(0, 45, 0),-1, IF(Sheet1!$H248-H247 &gt; TIME(0, 45, 0), 1))) + C247</f>
        <v>1</v>
      </c>
      <c r="D248" s="8">
        <f t="array" ref="D248">IF(AND(SUM(IF($A$5:$A$369=A248,$C$5:$C$369)) &gt; 0, SUM(IF($A$5:$A$369=A248,$C$5:$C$369)) &lt; 7), C248, 0)</f>
        <v>0</v>
      </c>
      <c r="E248" s="8">
        <f t="array" ref="E248">IF(AND(SUM(IF($A$5:$A$369=A248,$C$5:$C$369)) &gt; 0, SUM(IF($A$5:$A$369=A248,$C$5:$C$369)) &lt; 7), IF(C248 = 1, 0, 1), 0)</f>
        <v>0</v>
      </c>
      <c r="F248" s="21">
        <v>42248</v>
      </c>
      <c r="G248" s="22">
        <v>42248</v>
      </c>
      <c r="H248" s="15">
        <v>0.20833333333333334</v>
      </c>
      <c r="I248" s="15">
        <v>0.23958333333333334</v>
      </c>
      <c r="J248" s="16">
        <f t="array" ref="J248">MIN(TIME(6, 45, 0), FLOOR(MIN(IF($A$5:$A$369 = A248,$K$5:$K$369))-TIME(0,45,0), TIME(0,15,0))+D248/24)</f>
        <v>0.22916666666666666</v>
      </c>
      <c r="K248" s="15">
        <v>0.26944444444444443</v>
      </c>
      <c r="L248" s="15">
        <v>4.8611111111111112E-2</v>
      </c>
      <c r="M248" s="15">
        <v>6.25E-2</v>
      </c>
      <c r="N248" s="16">
        <f t="shared" si="6"/>
        <v>0.5625</v>
      </c>
      <c r="O248" s="15">
        <v>0.70208333333333339</v>
      </c>
      <c r="P248" s="15">
        <v>0.27083333333333331</v>
      </c>
      <c r="Q248" s="16">
        <f t="array" ref="Q248">FLOOR(MAX(MIN(IF($A$5:$A$369 = A248,$O$5:$O$369))+TIME(0,45,0), TIME(15,0,0)), TIME(0,15,0))</f>
        <v>0.72916666666666663</v>
      </c>
      <c r="R248" s="15">
        <v>0.8256944444444444</v>
      </c>
      <c r="S248" s="15">
        <v>0.3298611111111111</v>
      </c>
      <c r="T248" s="16">
        <f>CEILING(Sheet1!$R248+TIME(0,5,0), TIME(0,5,0))</f>
        <v>0.82986111111111105</v>
      </c>
      <c r="U248" s="15">
        <v>0.8881944444444444</v>
      </c>
      <c r="V248" s="15">
        <v>0.89583333333333337</v>
      </c>
      <c r="W248" s="18">
        <f t="array" ref="W248">MAX(CEILING(MAX(IF($A$5:$A$369=A248,$U$5:$U$369)),TIME(0,15,0))-E248/24,TIME(19,45,0))</f>
        <v>0.89583333333333326</v>
      </c>
    </row>
    <row r="249" spans="1:23" s="8" customFormat="1" ht="24" customHeight="1" x14ac:dyDescent="0.25">
      <c r="A249" s="8">
        <f t="shared" si="7"/>
        <v>35</v>
      </c>
      <c r="B249" s="8">
        <f>WEEKDAY(Sheet1!$F249)-1</f>
        <v>3</v>
      </c>
      <c r="C249" s="8">
        <f>IF(ABS(Sheet1!$H249-H248) &lt; TIME(0, 45, 0), 0, IF(Sheet1!$H249-H248 &lt; TIME(0, 45, 0),-1, IF(Sheet1!$H249-H248 &gt; TIME(0, 45, 0), 1))) + C248</f>
        <v>1</v>
      </c>
      <c r="D249" s="8">
        <f t="array" ref="D249">IF(AND(SUM(IF($A$5:$A$369=A249,$C$5:$C$369)) &gt; 0, SUM(IF($A$5:$A$369=A249,$C$5:$C$369)) &lt; 7), C249, 0)</f>
        <v>0</v>
      </c>
      <c r="E249" s="8">
        <f t="array" ref="E249">IF(AND(SUM(IF($A$5:$A$369=A249,$C$5:$C$369)) &gt; 0, SUM(IF($A$5:$A$369=A249,$C$5:$C$369)) &lt; 7), IF(C249 = 1, 0, 1), 0)</f>
        <v>0</v>
      </c>
      <c r="F249" s="21">
        <v>42249</v>
      </c>
      <c r="G249" s="22">
        <v>42249</v>
      </c>
      <c r="H249" s="15">
        <v>0.20972222222222223</v>
      </c>
      <c r="I249" s="15">
        <v>0.23958333333333334</v>
      </c>
      <c r="J249" s="16">
        <f t="array" ref="J249">MIN(TIME(6, 45, 0), FLOOR(MIN(IF($A$5:$A$369 = A249,$K$5:$K$369))-TIME(0,45,0), TIME(0,15,0))+D249/24)</f>
        <v>0.22916666666666666</v>
      </c>
      <c r="K249" s="15">
        <v>0.27013888888888887</v>
      </c>
      <c r="L249" s="15">
        <v>4.7916666666666663E-2</v>
      </c>
      <c r="M249" s="15">
        <v>6.25E-2</v>
      </c>
      <c r="N249" s="16">
        <f t="shared" si="6"/>
        <v>0.5625</v>
      </c>
      <c r="O249" s="15">
        <v>0.70138888888888884</v>
      </c>
      <c r="P249" s="15">
        <v>0.25</v>
      </c>
      <c r="Q249" s="16">
        <f t="array" ref="Q249">FLOOR(MAX(MIN(IF($A$5:$A$369 = A249,$O$5:$O$369))+TIME(0,45,0), TIME(15,0,0)), TIME(0,15,0))</f>
        <v>0.72916666666666663</v>
      </c>
      <c r="R249" s="15">
        <v>0.82430555555555562</v>
      </c>
      <c r="S249" s="15">
        <v>0.3263888888888889</v>
      </c>
      <c r="T249" s="16">
        <f>CEILING(Sheet1!$R249+TIME(0,5,0), TIME(0,5,0))</f>
        <v>0.82986111111111105</v>
      </c>
      <c r="U249" s="15">
        <v>0.88680555555555562</v>
      </c>
      <c r="V249" s="15">
        <v>0.89583333333333337</v>
      </c>
      <c r="W249" s="18">
        <f t="array" ref="W249">MAX(CEILING(MAX(IF($A$5:$A$369=A249,$U$5:$U$369)),TIME(0,15,0))-E249/24,TIME(19,45,0))</f>
        <v>0.89583333333333326</v>
      </c>
    </row>
    <row r="250" spans="1:23" s="8" customFormat="1" ht="24" customHeight="1" x14ac:dyDescent="0.25">
      <c r="A250" s="8">
        <f t="shared" si="7"/>
        <v>35</v>
      </c>
      <c r="B250" s="8">
        <f>WEEKDAY(Sheet1!$F250)-1</f>
        <v>4</v>
      </c>
      <c r="C250" s="8">
        <f>IF(ABS(Sheet1!$H250-H249) &lt; TIME(0, 45, 0), 0, IF(Sheet1!$H250-H249 &lt; TIME(0, 45, 0),-1, IF(Sheet1!$H250-H249 &gt; TIME(0, 45, 0), 1))) + C249</f>
        <v>1</v>
      </c>
      <c r="D250" s="8">
        <f t="array" ref="D250">IF(AND(SUM(IF($A$5:$A$369=A250,$C$5:$C$369)) &gt; 0, SUM(IF($A$5:$A$369=A250,$C$5:$C$369)) &lt; 7), C250, 0)</f>
        <v>0</v>
      </c>
      <c r="E250" s="8">
        <f t="array" ref="E250">IF(AND(SUM(IF($A$5:$A$369=A250,$C$5:$C$369)) &gt; 0, SUM(IF($A$5:$A$369=A250,$C$5:$C$369)) &lt; 7), IF(C250 = 1, 0, 1), 0)</f>
        <v>0</v>
      </c>
      <c r="F250" s="21">
        <v>42250</v>
      </c>
      <c r="G250" s="22">
        <v>42250</v>
      </c>
      <c r="H250" s="15">
        <v>0.21041666666666667</v>
      </c>
      <c r="I250" s="15">
        <v>0.23958333333333334</v>
      </c>
      <c r="J250" s="16">
        <f t="array" ref="J250">MIN(TIME(6, 45, 0), FLOOR(MIN(IF($A$5:$A$369 = A250,$K$5:$K$369))-TIME(0,45,0), TIME(0,15,0))+D250/24)</f>
        <v>0.22916666666666666</v>
      </c>
      <c r="K250" s="15">
        <v>0.27152777777777776</v>
      </c>
      <c r="L250" s="15">
        <v>4.7916666666666663E-2</v>
      </c>
      <c r="M250" s="15">
        <v>6.25E-2</v>
      </c>
      <c r="N250" s="16">
        <f t="shared" si="6"/>
        <v>0.5625</v>
      </c>
      <c r="O250" s="15">
        <v>0.7006944444444444</v>
      </c>
      <c r="P250" s="15">
        <v>0.25</v>
      </c>
      <c r="Q250" s="16">
        <f t="array" ref="Q250">FLOOR(MAX(MIN(IF($A$5:$A$369 = A250,$O$5:$O$369))+TIME(0,45,0), TIME(15,0,0)), TIME(0,15,0))</f>
        <v>0.72916666666666663</v>
      </c>
      <c r="R250" s="15">
        <v>0.82291666666666663</v>
      </c>
      <c r="S250" s="15">
        <v>0.3263888888888889</v>
      </c>
      <c r="T250" s="16">
        <f>CEILING(Sheet1!$R250+TIME(0,5,0), TIME(0,5,0))</f>
        <v>0.82638888888888884</v>
      </c>
      <c r="U250" s="15">
        <v>0.88541666666666663</v>
      </c>
      <c r="V250" s="15">
        <v>0.89583333333333337</v>
      </c>
      <c r="W250" s="18">
        <f t="array" ref="W250">MAX(CEILING(MAX(IF($A$5:$A$369=A250,$U$5:$U$369)),TIME(0,15,0))-E250/24,TIME(19,45,0))</f>
        <v>0.89583333333333326</v>
      </c>
    </row>
    <row r="251" spans="1:23" s="8" customFormat="1" ht="24" customHeight="1" x14ac:dyDescent="0.25">
      <c r="A251" s="8">
        <f t="shared" si="7"/>
        <v>36</v>
      </c>
      <c r="B251" s="8">
        <f>WEEKDAY(Sheet1!$F251)-1</f>
        <v>5</v>
      </c>
      <c r="C251" s="8">
        <f>IF(ABS(Sheet1!$H251-H250) &lt; TIME(0, 45, 0), 0, IF(Sheet1!$H251-H250 &lt; TIME(0, 45, 0),-1, IF(Sheet1!$H251-H250 &gt; TIME(0, 45, 0), 1))) + C250</f>
        <v>1</v>
      </c>
      <c r="D251" s="8">
        <f t="array" ref="D251">IF(AND(SUM(IF($A$5:$A$369=A251,$C$5:$C$369)) &gt; 0, SUM(IF($A$5:$A$369=A251,$C$5:$C$369)) &lt; 7), C251, 0)</f>
        <v>0</v>
      </c>
      <c r="E251" s="8">
        <f t="array" ref="E251">IF(AND(SUM(IF($A$5:$A$369=A251,$C$5:$C$369)) &gt; 0, SUM(IF($A$5:$A$369=A251,$C$5:$C$369)) &lt; 7), IF(C251 = 1, 0, 1), 0)</f>
        <v>0</v>
      </c>
      <c r="F251" s="21">
        <v>42251</v>
      </c>
      <c r="G251" s="22">
        <v>42251</v>
      </c>
      <c r="H251" s="15">
        <v>0.21180555555555555</v>
      </c>
      <c r="I251" s="15">
        <v>0.23958333333333334</v>
      </c>
      <c r="J251" s="16">
        <f t="array" ref="J251">MIN(TIME(6, 45, 0), FLOOR(MIN(IF($A$5:$A$369 = A251,$K$5:$K$369))-TIME(0,45,0), TIME(0,15,0))+D251/24)</f>
        <v>0.23958333333333331</v>
      </c>
      <c r="K251" s="15">
        <v>0.2722222222222222</v>
      </c>
      <c r="L251" s="15">
        <v>4.7916666666666663E-2</v>
      </c>
      <c r="M251" s="15">
        <v>6.25E-2</v>
      </c>
      <c r="N251" s="16">
        <f t="shared" si="6"/>
        <v>0.5625</v>
      </c>
      <c r="O251" s="15">
        <v>0.70000000000000007</v>
      </c>
      <c r="P251" s="15">
        <v>0.25</v>
      </c>
      <c r="Q251" s="16">
        <f t="array" ref="Q251">FLOOR(MAX(MIN(IF($A$5:$A$369 = A251,$O$5:$O$369))+TIME(0,45,0), TIME(15,0,0)), TIME(0,15,0))</f>
        <v>0.71875</v>
      </c>
      <c r="R251" s="15">
        <v>0.82152777777777775</v>
      </c>
      <c r="S251" s="15">
        <v>0.3263888888888889</v>
      </c>
      <c r="T251" s="16">
        <f>CEILING(Sheet1!$R251+TIME(0,5,0), TIME(0,5,0))</f>
        <v>0.82638888888888884</v>
      </c>
      <c r="U251" s="15">
        <v>0.8833333333333333</v>
      </c>
      <c r="V251" s="15">
        <v>0.89583333333333337</v>
      </c>
      <c r="W251" s="18">
        <f t="array" ref="W251">MAX(CEILING(MAX(IF($A$5:$A$369=A251,$U$5:$U$369)),TIME(0,15,0))-E251/24,TIME(19,45,0))</f>
        <v>0.88541666666666663</v>
      </c>
    </row>
    <row r="252" spans="1:23" s="8" customFormat="1" ht="24" customHeight="1" x14ac:dyDescent="0.25">
      <c r="A252" s="8">
        <f t="shared" si="7"/>
        <v>36</v>
      </c>
      <c r="B252" s="8">
        <f>WEEKDAY(Sheet1!$F252)-1</f>
        <v>6</v>
      </c>
      <c r="C252" s="8">
        <f>IF(ABS(Sheet1!$H252-H251) &lt; TIME(0, 45, 0), 0, IF(Sheet1!$H252-H251 &lt; TIME(0, 45, 0),-1, IF(Sheet1!$H252-H251 &gt; TIME(0, 45, 0), 1))) + C251</f>
        <v>1</v>
      </c>
      <c r="D252" s="8">
        <f t="array" ref="D252">IF(AND(SUM(IF($A$5:$A$369=A252,$C$5:$C$369)) &gt; 0, SUM(IF($A$5:$A$369=A252,$C$5:$C$369)) &lt; 7), C252, 0)</f>
        <v>0</v>
      </c>
      <c r="E252" s="8">
        <f t="array" ref="E252">IF(AND(SUM(IF($A$5:$A$369=A252,$C$5:$C$369)) &gt; 0, SUM(IF($A$5:$A$369=A252,$C$5:$C$369)) &lt; 7), IF(C252 = 1, 0, 1), 0)</f>
        <v>0</v>
      </c>
      <c r="F252" s="21">
        <v>42252</v>
      </c>
      <c r="G252" s="22">
        <v>42252</v>
      </c>
      <c r="H252" s="15">
        <v>0.21319444444444444</v>
      </c>
      <c r="I252" s="15">
        <v>0.23958333333333334</v>
      </c>
      <c r="J252" s="16">
        <f t="array" ref="J252">MIN(TIME(6, 45, 0), FLOOR(MIN(IF($A$5:$A$369 = A252,$K$5:$K$369))-TIME(0,45,0), TIME(0,15,0))+D252/24)</f>
        <v>0.23958333333333331</v>
      </c>
      <c r="K252" s="15">
        <v>0.27361111111111108</v>
      </c>
      <c r="L252" s="15">
        <v>4.7222222222222221E-2</v>
      </c>
      <c r="M252" s="15">
        <v>6.25E-2</v>
      </c>
      <c r="N252" s="16">
        <f t="shared" si="6"/>
        <v>0.5625</v>
      </c>
      <c r="O252" s="15">
        <v>0.69861111111111107</v>
      </c>
      <c r="P252" s="15">
        <v>0.25</v>
      </c>
      <c r="Q252" s="16">
        <f t="array" ref="Q252">FLOOR(MAX(MIN(IF($A$5:$A$369 = A252,$O$5:$O$369))+TIME(0,45,0), TIME(15,0,0)), TIME(0,15,0))</f>
        <v>0.71875</v>
      </c>
      <c r="R252" s="15">
        <v>0.82013888888888886</v>
      </c>
      <c r="S252" s="15">
        <v>0.3263888888888889</v>
      </c>
      <c r="T252" s="16">
        <f>CEILING(Sheet1!$R252+TIME(0,5,0), TIME(0,5,0))</f>
        <v>0.82638888888888884</v>
      </c>
      <c r="U252" s="15">
        <v>0.88194444444444453</v>
      </c>
      <c r="V252" s="15">
        <v>0.88541666666666663</v>
      </c>
      <c r="W252" s="18">
        <f t="array" ref="W252">MAX(CEILING(MAX(IF($A$5:$A$369=A252,$U$5:$U$369)),TIME(0,15,0))-E252/24,TIME(19,45,0))</f>
        <v>0.88541666666666663</v>
      </c>
    </row>
    <row r="253" spans="1:23" s="8" customFormat="1" ht="24" customHeight="1" x14ac:dyDescent="0.25">
      <c r="A253" s="8">
        <f t="shared" si="7"/>
        <v>36</v>
      </c>
      <c r="B253" s="8">
        <f>WEEKDAY(Sheet1!$F253)-1</f>
        <v>0</v>
      </c>
      <c r="C253" s="8">
        <f>IF(ABS(Sheet1!$H253-H252) &lt; TIME(0, 45, 0), 0, IF(Sheet1!$H253-H252 &lt; TIME(0, 45, 0),-1, IF(Sheet1!$H253-H252 &gt; TIME(0, 45, 0), 1))) + C252</f>
        <v>1</v>
      </c>
      <c r="D253" s="8">
        <f t="array" ref="D253">IF(AND(SUM(IF($A$5:$A$369=A253,$C$5:$C$369)) &gt; 0, SUM(IF($A$5:$A$369=A253,$C$5:$C$369)) &lt; 7), C253, 0)</f>
        <v>0</v>
      </c>
      <c r="E253" s="8">
        <f t="array" ref="E253">IF(AND(SUM(IF($A$5:$A$369=A253,$C$5:$C$369)) &gt; 0, SUM(IF($A$5:$A$369=A253,$C$5:$C$369)) &lt; 7), IF(C253 = 1, 0, 1), 0)</f>
        <v>0</v>
      </c>
      <c r="F253" s="21">
        <v>42253</v>
      </c>
      <c r="G253" s="22">
        <v>42253</v>
      </c>
      <c r="H253" s="15">
        <v>0.21388888888888891</v>
      </c>
      <c r="I253" s="15">
        <v>0.23958333333333334</v>
      </c>
      <c r="J253" s="16">
        <f t="array" ref="J253">MIN(TIME(6, 45, 0), FLOOR(MIN(IF($A$5:$A$369 = A253,$K$5:$K$369))-TIME(0,45,0), TIME(0,15,0))+D253/24)</f>
        <v>0.23958333333333331</v>
      </c>
      <c r="K253" s="15">
        <v>0.27430555555555552</v>
      </c>
      <c r="L253" s="15">
        <v>4.7222222222222221E-2</v>
      </c>
      <c r="M253" s="15">
        <v>6.25E-2</v>
      </c>
      <c r="N253" s="16">
        <f t="shared" si="6"/>
        <v>0.5625</v>
      </c>
      <c r="O253" s="15">
        <v>0.69791666666666663</v>
      </c>
      <c r="P253" s="15">
        <v>0.25</v>
      </c>
      <c r="Q253" s="16">
        <f t="array" ref="Q253">FLOOR(MAX(MIN(IF($A$5:$A$369 = A253,$O$5:$O$369))+TIME(0,45,0), TIME(15,0,0)), TIME(0,15,0))</f>
        <v>0.71875</v>
      </c>
      <c r="R253" s="15">
        <v>0.81874999999999998</v>
      </c>
      <c r="S253" s="15">
        <v>0.32291666666666669</v>
      </c>
      <c r="T253" s="16">
        <f>CEILING(Sheet1!$R253+TIME(0,5,0), TIME(0,5,0))</f>
        <v>0.82291666666666663</v>
      </c>
      <c r="U253" s="15">
        <v>0.88055555555555554</v>
      </c>
      <c r="V253" s="15">
        <v>0.88541666666666663</v>
      </c>
      <c r="W253" s="18">
        <f t="array" ref="W253">MAX(CEILING(MAX(IF($A$5:$A$369=A253,$U$5:$U$369)),TIME(0,15,0))-E253/24,TIME(19,45,0))</f>
        <v>0.88541666666666663</v>
      </c>
    </row>
    <row r="254" spans="1:23" s="8" customFormat="1" ht="24" customHeight="1" x14ac:dyDescent="0.25">
      <c r="A254" s="8">
        <f t="shared" si="7"/>
        <v>36</v>
      </c>
      <c r="B254" s="8">
        <f>WEEKDAY(Sheet1!$F254)-1</f>
        <v>1</v>
      </c>
      <c r="C254" s="8">
        <f>IF(ABS(Sheet1!$H254-H253) &lt; TIME(0, 45, 0), 0, IF(Sheet1!$H254-H253 &lt; TIME(0, 45, 0),-1, IF(Sheet1!$H254-H253 &gt; TIME(0, 45, 0), 1))) + C253</f>
        <v>1</v>
      </c>
      <c r="D254" s="8">
        <f t="array" ref="D254">IF(AND(SUM(IF($A$5:$A$369=A254,$C$5:$C$369)) &gt; 0, SUM(IF($A$5:$A$369=A254,$C$5:$C$369)) &lt; 7), C254, 0)</f>
        <v>0</v>
      </c>
      <c r="E254" s="8">
        <f t="array" ref="E254">IF(AND(SUM(IF($A$5:$A$369=A254,$C$5:$C$369)) &gt; 0, SUM(IF($A$5:$A$369=A254,$C$5:$C$369)) &lt; 7), IF(C254 = 1, 0, 1), 0)</f>
        <v>0</v>
      </c>
      <c r="F254" s="21">
        <v>42254</v>
      </c>
      <c r="G254" s="22">
        <v>42254</v>
      </c>
      <c r="H254" s="15">
        <v>0.21527777777777779</v>
      </c>
      <c r="I254" s="15">
        <v>0.23958333333333334</v>
      </c>
      <c r="J254" s="16">
        <f t="array" ref="J254">MIN(TIME(6, 45, 0), FLOOR(MIN(IF($A$5:$A$369 = A254,$K$5:$K$369))-TIME(0,45,0), TIME(0,15,0))+D254/24)</f>
        <v>0.23958333333333331</v>
      </c>
      <c r="K254" s="15">
        <v>0.27499999999999997</v>
      </c>
      <c r="L254" s="15">
        <v>4.7222222222222221E-2</v>
      </c>
      <c r="M254" s="15">
        <v>6.25E-2</v>
      </c>
      <c r="N254" s="16">
        <f t="shared" si="6"/>
        <v>0.5625</v>
      </c>
      <c r="O254" s="15">
        <v>0.6972222222222223</v>
      </c>
      <c r="P254" s="15">
        <v>0.25</v>
      </c>
      <c r="Q254" s="16">
        <f t="array" ref="Q254">FLOOR(MAX(MIN(IF($A$5:$A$369 = A254,$O$5:$O$369))+TIME(0,45,0), TIME(15,0,0)), TIME(0,15,0))</f>
        <v>0.71875</v>
      </c>
      <c r="R254" s="15">
        <v>0.81736111111111109</v>
      </c>
      <c r="S254" s="15">
        <v>0.32291666666666669</v>
      </c>
      <c r="T254" s="16">
        <f>CEILING(Sheet1!$R254+TIME(0,5,0), TIME(0,5,0))</f>
        <v>0.82291666666666663</v>
      </c>
      <c r="U254" s="15">
        <v>0.87847222222222221</v>
      </c>
      <c r="V254" s="15">
        <v>0.88541666666666663</v>
      </c>
      <c r="W254" s="18">
        <f t="array" ref="W254">MAX(CEILING(MAX(IF($A$5:$A$369=A254,$U$5:$U$369)),TIME(0,15,0))-E254/24,TIME(19,45,0))</f>
        <v>0.88541666666666663</v>
      </c>
    </row>
    <row r="255" spans="1:23" s="8" customFormat="1" ht="24" customHeight="1" x14ac:dyDescent="0.25">
      <c r="A255" s="8">
        <f t="shared" si="7"/>
        <v>36</v>
      </c>
      <c r="B255" s="8">
        <f>WEEKDAY(Sheet1!$F255)-1</f>
        <v>2</v>
      </c>
      <c r="C255" s="8">
        <f>IF(ABS(Sheet1!$H255-H254) &lt; TIME(0, 45, 0), 0, IF(Sheet1!$H255-H254 &lt; TIME(0, 45, 0),-1, IF(Sheet1!$H255-H254 &gt; TIME(0, 45, 0), 1))) + C254</f>
        <v>1</v>
      </c>
      <c r="D255" s="8">
        <f t="array" ref="D255">IF(AND(SUM(IF($A$5:$A$369=A255,$C$5:$C$369)) &gt; 0, SUM(IF($A$5:$A$369=A255,$C$5:$C$369)) &lt; 7), C255, 0)</f>
        <v>0</v>
      </c>
      <c r="E255" s="8">
        <f t="array" ref="E255">IF(AND(SUM(IF($A$5:$A$369=A255,$C$5:$C$369)) &gt; 0, SUM(IF($A$5:$A$369=A255,$C$5:$C$369)) &lt; 7), IF(C255 = 1, 0, 1), 0)</f>
        <v>0</v>
      </c>
      <c r="F255" s="21">
        <v>42255</v>
      </c>
      <c r="G255" s="22">
        <v>42255</v>
      </c>
      <c r="H255" s="15">
        <v>0.21597222222222223</v>
      </c>
      <c r="I255" s="15">
        <v>0.23958333333333334</v>
      </c>
      <c r="J255" s="16">
        <f t="array" ref="J255">MIN(TIME(6, 45, 0), FLOOR(MIN(IF($A$5:$A$369 = A255,$K$5:$K$369))-TIME(0,45,0), TIME(0,15,0))+D255/24)</f>
        <v>0.23958333333333331</v>
      </c>
      <c r="K255" s="15">
        <v>0.27638888888888885</v>
      </c>
      <c r="L255" s="15">
        <v>4.6527777777777779E-2</v>
      </c>
      <c r="M255" s="15">
        <v>6.25E-2</v>
      </c>
      <c r="N255" s="16">
        <f t="shared" si="6"/>
        <v>0.5625</v>
      </c>
      <c r="O255" s="15">
        <v>0.6958333333333333</v>
      </c>
      <c r="P255" s="15">
        <v>0.25</v>
      </c>
      <c r="Q255" s="16">
        <f t="array" ref="Q255">FLOOR(MAX(MIN(IF($A$5:$A$369 = A255,$O$5:$O$369))+TIME(0,45,0), TIME(15,0,0)), TIME(0,15,0))</f>
        <v>0.71875</v>
      </c>
      <c r="R255" s="15">
        <v>0.81597222222222221</v>
      </c>
      <c r="S255" s="15">
        <v>0.32291666666666669</v>
      </c>
      <c r="T255" s="16">
        <f>CEILING(Sheet1!$R255+TIME(0,5,0), TIME(0,5,0))</f>
        <v>0.81944444444444442</v>
      </c>
      <c r="U255" s="15">
        <v>0.87708333333333333</v>
      </c>
      <c r="V255" s="15">
        <v>0.88541666666666663</v>
      </c>
      <c r="W255" s="18">
        <f t="array" ref="W255">MAX(CEILING(MAX(IF($A$5:$A$369=A255,$U$5:$U$369)),TIME(0,15,0))-E255/24,TIME(19,45,0))</f>
        <v>0.88541666666666663</v>
      </c>
    </row>
    <row r="256" spans="1:23" s="8" customFormat="1" ht="24" customHeight="1" x14ac:dyDescent="0.25">
      <c r="A256" s="8">
        <f t="shared" si="7"/>
        <v>36</v>
      </c>
      <c r="B256" s="8">
        <f>WEEKDAY(Sheet1!$F256)-1</f>
        <v>3</v>
      </c>
      <c r="C256" s="8">
        <f>IF(ABS(Sheet1!$H256-H255) &lt; TIME(0, 45, 0), 0, IF(Sheet1!$H256-H255 &lt; TIME(0, 45, 0),-1, IF(Sheet1!$H256-H255 &gt; TIME(0, 45, 0), 1))) + C255</f>
        <v>1</v>
      </c>
      <c r="D256" s="8">
        <f t="array" ref="D256">IF(AND(SUM(IF($A$5:$A$369=A256,$C$5:$C$369)) &gt; 0, SUM(IF($A$5:$A$369=A256,$C$5:$C$369)) &lt; 7), C256, 0)</f>
        <v>0</v>
      </c>
      <c r="E256" s="8">
        <f t="array" ref="E256">IF(AND(SUM(IF($A$5:$A$369=A256,$C$5:$C$369)) &gt; 0, SUM(IF($A$5:$A$369=A256,$C$5:$C$369)) &lt; 7), IF(C256 = 1, 0, 1), 0)</f>
        <v>0</v>
      </c>
      <c r="F256" s="21">
        <v>42256</v>
      </c>
      <c r="G256" s="22">
        <v>42256</v>
      </c>
      <c r="H256" s="15">
        <v>0.21736111111111112</v>
      </c>
      <c r="I256" s="15">
        <v>0.23958333333333334</v>
      </c>
      <c r="J256" s="16">
        <f t="array" ref="J256">MIN(TIME(6, 45, 0), FLOOR(MIN(IF($A$5:$A$369 = A256,$K$5:$K$369))-TIME(0,45,0), TIME(0,15,0))+D256/24)</f>
        <v>0.23958333333333331</v>
      </c>
      <c r="K256" s="15">
        <v>0.27708333333333335</v>
      </c>
      <c r="L256" s="15">
        <v>4.6527777777777779E-2</v>
      </c>
      <c r="M256" s="15">
        <v>6.25E-2</v>
      </c>
      <c r="N256" s="16">
        <f t="shared" si="6"/>
        <v>0.5625</v>
      </c>
      <c r="O256" s="15">
        <v>0.69513888888888886</v>
      </c>
      <c r="P256" s="15">
        <v>0.25</v>
      </c>
      <c r="Q256" s="16">
        <f t="array" ref="Q256">FLOOR(MAX(MIN(IF($A$5:$A$369 = A256,$O$5:$O$369))+TIME(0,45,0), TIME(15,0,0)), TIME(0,15,0))</f>
        <v>0.71875</v>
      </c>
      <c r="R256" s="15">
        <v>0.81458333333333333</v>
      </c>
      <c r="S256" s="15">
        <v>0.31597222222222221</v>
      </c>
      <c r="T256" s="16">
        <f>CEILING(Sheet1!$R256+TIME(0,5,0), TIME(0,5,0))</f>
        <v>0.81944444444444442</v>
      </c>
      <c r="U256" s="15">
        <v>0.87569444444444444</v>
      </c>
      <c r="V256" s="15">
        <v>0.88541666666666663</v>
      </c>
      <c r="W256" s="18">
        <f t="array" ref="W256">MAX(CEILING(MAX(IF($A$5:$A$369=A256,$U$5:$U$369)),TIME(0,15,0))-E256/24,TIME(19,45,0))</f>
        <v>0.88541666666666663</v>
      </c>
    </row>
    <row r="257" spans="1:23" s="8" customFormat="1" ht="24" customHeight="1" x14ac:dyDescent="0.25">
      <c r="A257" s="8">
        <f t="shared" si="7"/>
        <v>36</v>
      </c>
      <c r="B257" s="8">
        <f>WEEKDAY(Sheet1!$F257)-1</f>
        <v>4</v>
      </c>
      <c r="C257" s="8">
        <f>IF(ABS(Sheet1!$H257-H256) &lt; TIME(0, 45, 0), 0, IF(Sheet1!$H257-H256 &lt; TIME(0, 45, 0),-1, IF(Sheet1!$H257-H256 &gt; TIME(0, 45, 0), 1))) + C256</f>
        <v>1</v>
      </c>
      <c r="D257" s="8">
        <f t="array" ref="D257">IF(AND(SUM(IF($A$5:$A$369=A257,$C$5:$C$369)) &gt; 0, SUM(IF($A$5:$A$369=A257,$C$5:$C$369)) &lt; 7), C257, 0)</f>
        <v>0</v>
      </c>
      <c r="E257" s="8">
        <f t="array" ref="E257">IF(AND(SUM(IF($A$5:$A$369=A257,$C$5:$C$369)) &gt; 0, SUM(IF($A$5:$A$369=A257,$C$5:$C$369)) &lt; 7), IF(C257 = 1, 0, 1), 0)</f>
        <v>0</v>
      </c>
      <c r="F257" s="21">
        <v>42257</v>
      </c>
      <c r="G257" s="22">
        <v>42257</v>
      </c>
      <c r="H257" s="15">
        <v>0.21875</v>
      </c>
      <c r="I257" s="15">
        <v>0.23958333333333334</v>
      </c>
      <c r="J257" s="16">
        <f t="array" ref="J257">MIN(TIME(6, 45, 0), FLOOR(MIN(IF($A$5:$A$369 = A257,$K$5:$K$369))-TIME(0,45,0), TIME(0,15,0))+D257/24)</f>
        <v>0.23958333333333331</v>
      </c>
      <c r="K257" s="15">
        <v>0.27777777777777779</v>
      </c>
      <c r="L257" s="15">
        <v>4.6527777777777779E-2</v>
      </c>
      <c r="M257" s="15">
        <v>6.25E-2</v>
      </c>
      <c r="N257" s="16">
        <f t="shared" si="6"/>
        <v>0.5625</v>
      </c>
      <c r="O257" s="15">
        <v>0.69444444444444453</v>
      </c>
      <c r="P257" s="15">
        <v>0.22916666666666666</v>
      </c>
      <c r="Q257" s="16">
        <f t="array" ref="Q257">FLOOR(MAX(MIN(IF($A$5:$A$369 = A257,$O$5:$O$369))+TIME(0,45,0), TIME(15,0,0)), TIME(0,15,0))</f>
        <v>0.71875</v>
      </c>
      <c r="R257" s="15">
        <v>0.81319444444444444</v>
      </c>
      <c r="S257" s="15">
        <v>0.31597222222222221</v>
      </c>
      <c r="T257" s="16">
        <f>CEILING(Sheet1!$R257+TIME(0,5,0), TIME(0,5,0))</f>
        <v>0.81944444444444442</v>
      </c>
      <c r="U257" s="15">
        <v>0.87361111111111101</v>
      </c>
      <c r="V257" s="15">
        <v>0.88541666666666663</v>
      </c>
      <c r="W257" s="18">
        <f t="array" ref="W257">MAX(CEILING(MAX(IF($A$5:$A$369=A257,$U$5:$U$369)),TIME(0,15,0))-E257/24,TIME(19,45,0))</f>
        <v>0.88541666666666663</v>
      </c>
    </row>
    <row r="258" spans="1:23" s="8" customFormat="1" ht="24" customHeight="1" x14ac:dyDescent="0.25">
      <c r="A258" s="8">
        <f t="shared" si="7"/>
        <v>37</v>
      </c>
      <c r="B258" s="8">
        <f>WEEKDAY(Sheet1!$F258)-1</f>
        <v>5</v>
      </c>
      <c r="C258" s="8">
        <f>IF(ABS(Sheet1!$H258-H257) &lt; TIME(0, 45, 0), 0, IF(Sheet1!$H258-H257 &lt; TIME(0, 45, 0),-1, IF(Sheet1!$H258-H257 &gt; TIME(0, 45, 0), 1))) + C257</f>
        <v>1</v>
      </c>
      <c r="D258" s="8">
        <f t="array" ref="D258">IF(AND(SUM(IF($A$5:$A$369=A258,$C$5:$C$369)) &gt; 0, SUM(IF($A$5:$A$369=A258,$C$5:$C$369)) &lt; 7), C258, 0)</f>
        <v>0</v>
      </c>
      <c r="E258" s="8">
        <f t="array" ref="E258">IF(AND(SUM(IF($A$5:$A$369=A258,$C$5:$C$369)) &gt; 0, SUM(IF($A$5:$A$369=A258,$C$5:$C$369)) &lt; 7), IF(C258 = 1, 0, 1), 0)</f>
        <v>0</v>
      </c>
      <c r="F258" s="21">
        <v>42258</v>
      </c>
      <c r="G258" s="22">
        <v>42258</v>
      </c>
      <c r="H258" s="15">
        <v>0.21944444444444444</v>
      </c>
      <c r="I258" s="15">
        <v>0.25</v>
      </c>
      <c r="J258" s="16">
        <f t="array" ref="J258">MIN(TIME(6, 45, 0), FLOOR(MIN(IF($A$5:$A$369 = A258,$K$5:$K$369))-TIME(0,45,0), TIME(0,15,0))+D258/24)</f>
        <v>0.23958333333333331</v>
      </c>
      <c r="K258" s="15">
        <v>0.27916666666666667</v>
      </c>
      <c r="L258" s="15">
        <v>4.5833333333333337E-2</v>
      </c>
      <c r="M258" s="15">
        <v>6.25E-2</v>
      </c>
      <c r="N258" s="16">
        <f t="shared" si="6"/>
        <v>0.5625</v>
      </c>
      <c r="O258" s="15">
        <v>0.69305555555555554</v>
      </c>
      <c r="P258" s="15">
        <v>0.22916666666666666</v>
      </c>
      <c r="Q258" s="16">
        <f t="array" ref="Q258">FLOOR(MAX(MIN(IF($A$5:$A$369 = A258,$O$5:$O$369))+TIME(0,45,0), TIME(15,0,0)), TIME(0,15,0))</f>
        <v>0.71875</v>
      </c>
      <c r="R258" s="15">
        <v>0.81180555555555556</v>
      </c>
      <c r="S258" s="15">
        <v>0.31597222222222221</v>
      </c>
      <c r="T258" s="16">
        <f>CEILING(Sheet1!$R258+TIME(0,5,0), TIME(0,5,0))</f>
        <v>0.81597222222222221</v>
      </c>
      <c r="U258" s="15">
        <v>0.87222222222222223</v>
      </c>
      <c r="V258" s="15">
        <v>0.88541666666666663</v>
      </c>
      <c r="W258" s="18">
        <f t="array" ref="W258">MAX(CEILING(MAX(IF($A$5:$A$369=A258,$U$5:$U$369)),TIME(0,15,0))-E258/24,TIME(19,45,0))</f>
        <v>0.875</v>
      </c>
    </row>
    <row r="259" spans="1:23" s="8" customFormat="1" ht="24" customHeight="1" x14ac:dyDescent="0.25">
      <c r="A259" s="8">
        <f t="shared" si="7"/>
        <v>37</v>
      </c>
      <c r="B259" s="8">
        <f>WEEKDAY(Sheet1!$F259)-1</f>
        <v>6</v>
      </c>
      <c r="C259" s="8">
        <f>IF(ABS(Sheet1!$H259-H258) &lt; TIME(0, 45, 0), 0, IF(Sheet1!$H259-H258 &lt; TIME(0, 45, 0),-1, IF(Sheet1!$H259-H258 &gt; TIME(0, 45, 0), 1))) + C258</f>
        <v>1</v>
      </c>
      <c r="D259" s="8">
        <f t="array" ref="D259">IF(AND(SUM(IF($A$5:$A$369=A259,$C$5:$C$369)) &gt; 0, SUM(IF($A$5:$A$369=A259,$C$5:$C$369)) &lt; 7), C259, 0)</f>
        <v>0</v>
      </c>
      <c r="E259" s="8">
        <f t="array" ref="E259">IF(AND(SUM(IF($A$5:$A$369=A259,$C$5:$C$369)) &gt; 0, SUM(IF($A$5:$A$369=A259,$C$5:$C$369)) &lt; 7), IF(C259 = 1, 0, 1), 0)</f>
        <v>0</v>
      </c>
      <c r="F259" s="21">
        <v>42259</v>
      </c>
      <c r="G259" s="22">
        <v>42259</v>
      </c>
      <c r="H259" s="15">
        <v>0.22083333333333333</v>
      </c>
      <c r="I259" s="15">
        <v>0.25</v>
      </c>
      <c r="J259" s="16">
        <f t="array" ref="J259">MIN(TIME(6, 45, 0), FLOOR(MIN(IF($A$5:$A$369 = A259,$K$5:$K$369))-TIME(0,45,0), TIME(0,15,0))+D259/24)</f>
        <v>0.23958333333333331</v>
      </c>
      <c r="K259" s="15">
        <v>0.27986111111111112</v>
      </c>
      <c r="L259" s="15">
        <v>4.5833333333333337E-2</v>
      </c>
      <c r="M259" s="15">
        <v>6.25E-2</v>
      </c>
      <c r="N259" s="16">
        <f t="shared" si="6"/>
        <v>0.5625</v>
      </c>
      <c r="O259" s="15">
        <v>0.69236111111111109</v>
      </c>
      <c r="P259" s="15">
        <v>0.22916666666666666</v>
      </c>
      <c r="Q259" s="16">
        <f t="array" ref="Q259">FLOOR(MAX(MIN(IF($A$5:$A$369 = A259,$O$5:$O$369))+TIME(0,45,0), TIME(15,0,0)), TIME(0,15,0))</f>
        <v>0.71875</v>
      </c>
      <c r="R259" s="15">
        <v>0.81041666666666667</v>
      </c>
      <c r="S259" s="15">
        <v>0.31597222222222221</v>
      </c>
      <c r="T259" s="16">
        <f>CEILING(Sheet1!$R259+TIME(0,5,0), TIME(0,5,0))</f>
        <v>0.81597222222222221</v>
      </c>
      <c r="U259" s="15">
        <v>0.87083333333333324</v>
      </c>
      <c r="V259" s="15">
        <v>0.88541666666666663</v>
      </c>
      <c r="W259" s="18">
        <f t="array" ref="W259">MAX(CEILING(MAX(IF($A$5:$A$369=A259,$U$5:$U$369)),TIME(0,15,0))-E259/24,TIME(19,45,0))</f>
        <v>0.875</v>
      </c>
    </row>
    <row r="260" spans="1:23" s="8" customFormat="1" ht="24" customHeight="1" x14ac:dyDescent="0.25">
      <c r="A260" s="8">
        <f t="shared" si="7"/>
        <v>37</v>
      </c>
      <c r="B260" s="8">
        <f>WEEKDAY(Sheet1!$F260)-1</f>
        <v>0</v>
      </c>
      <c r="C260" s="8">
        <f>IF(ABS(Sheet1!$H260-H259) &lt; TIME(0, 45, 0), 0, IF(Sheet1!$H260-H259 &lt; TIME(0, 45, 0),-1, IF(Sheet1!$H260-H259 &gt; TIME(0, 45, 0), 1))) + C259</f>
        <v>1</v>
      </c>
      <c r="D260" s="8">
        <f t="array" ref="D260">IF(AND(SUM(IF($A$5:$A$369=A260,$C$5:$C$369)) &gt; 0, SUM(IF($A$5:$A$369=A260,$C$5:$C$369)) &lt; 7), C260, 0)</f>
        <v>0</v>
      </c>
      <c r="E260" s="8">
        <f t="array" ref="E260">IF(AND(SUM(IF($A$5:$A$369=A260,$C$5:$C$369)) &gt; 0, SUM(IF($A$5:$A$369=A260,$C$5:$C$369)) &lt; 7), IF(C260 = 1, 0, 1), 0)</f>
        <v>0</v>
      </c>
      <c r="F260" s="21">
        <v>42260</v>
      </c>
      <c r="G260" s="22">
        <v>42260</v>
      </c>
      <c r="H260" s="15">
        <v>0.22152777777777777</v>
      </c>
      <c r="I260" s="15">
        <v>0.25</v>
      </c>
      <c r="J260" s="16">
        <f t="array" ref="J260">MIN(TIME(6, 45, 0), FLOOR(MIN(IF($A$5:$A$369 = A260,$K$5:$K$369))-TIME(0,45,0), TIME(0,15,0))+D260/24)</f>
        <v>0.23958333333333331</v>
      </c>
      <c r="K260" s="15">
        <v>0.28055555555555556</v>
      </c>
      <c r="L260" s="15">
        <v>4.5138888888888888E-2</v>
      </c>
      <c r="M260" s="15">
        <v>6.25E-2</v>
      </c>
      <c r="N260" s="16">
        <f t="shared" si="6"/>
        <v>0.5625</v>
      </c>
      <c r="O260" s="15">
        <v>0.69166666666666676</v>
      </c>
      <c r="P260" s="15">
        <v>0.22916666666666666</v>
      </c>
      <c r="Q260" s="16">
        <f t="array" ref="Q260">FLOOR(MAX(MIN(IF($A$5:$A$369 = A260,$O$5:$O$369))+TIME(0,45,0), TIME(15,0,0)), TIME(0,15,0))</f>
        <v>0.71875</v>
      </c>
      <c r="R260" s="15">
        <v>0.80902777777777779</v>
      </c>
      <c r="S260" s="15">
        <v>0.3125</v>
      </c>
      <c r="T260" s="16">
        <f>CEILING(Sheet1!$R260+TIME(0,5,0), TIME(0,5,0))</f>
        <v>0.8125</v>
      </c>
      <c r="U260" s="15">
        <v>0.86944444444444446</v>
      </c>
      <c r="V260" s="15">
        <v>0.88541666666666663</v>
      </c>
      <c r="W260" s="18">
        <f t="array" ref="W260">MAX(CEILING(MAX(IF($A$5:$A$369=A260,$U$5:$U$369)),TIME(0,15,0))-E260/24,TIME(19,45,0))</f>
        <v>0.875</v>
      </c>
    </row>
    <row r="261" spans="1:23" s="8" customFormat="1" ht="24" customHeight="1" x14ac:dyDescent="0.25">
      <c r="A261" s="8">
        <f t="shared" si="7"/>
        <v>37</v>
      </c>
      <c r="B261" s="8">
        <f>WEEKDAY(Sheet1!$F261)-1</f>
        <v>1</v>
      </c>
      <c r="C261" s="8">
        <f>IF(ABS(Sheet1!$H261-H260) &lt; TIME(0, 45, 0), 0, IF(Sheet1!$H261-H260 &lt; TIME(0, 45, 0),-1, IF(Sheet1!$H261-H260 &gt; TIME(0, 45, 0), 1))) + C260</f>
        <v>1</v>
      </c>
      <c r="D261" s="8">
        <f t="array" ref="D261">IF(AND(SUM(IF($A$5:$A$369=A261,$C$5:$C$369)) &gt; 0, SUM(IF($A$5:$A$369=A261,$C$5:$C$369)) &lt; 7), C261, 0)</f>
        <v>0</v>
      </c>
      <c r="E261" s="8">
        <f t="array" ref="E261">IF(AND(SUM(IF($A$5:$A$369=A261,$C$5:$C$369)) &gt; 0, SUM(IF($A$5:$A$369=A261,$C$5:$C$369)) &lt; 7), IF(C261 = 1, 0, 1), 0)</f>
        <v>0</v>
      </c>
      <c r="F261" s="21">
        <v>42261</v>
      </c>
      <c r="G261" s="22">
        <v>42261</v>
      </c>
      <c r="H261" s="15">
        <v>0.22291666666666665</v>
      </c>
      <c r="I261" s="15">
        <v>0.25</v>
      </c>
      <c r="J261" s="16">
        <f t="array" ref="J261">MIN(TIME(6, 45, 0), FLOOR(MIN(IF($A$5:$A$369 = A261,$K$5:$K$369))-TIME(0,45,0), TIME(0,15,0))+D261/24)</f>
        <v>0.23958333333333331</v>
      </c>
      <c r="K261" s="15">
        <v>0.28194444444444444</v>
      </c>
      <c r="L261" s="15">
        <v>4.5138888888888888E-2</v>
      </c>
      <c r="M261" s="15">
        <v>6.25E-2</v>
      </c>
      <c r="N261" s="16">
        <f t="shared" ref="N261:N324" si="8">IF(C261=0,TIME(12,30,0),TIME(13,30,0))</f>
        <v>0.5625</v>
      </c>
      <c r="O261" s="15">
        <v>0.69027777777777777</v>
      </c>
      <c r="P261" s="15">
        <v>0.22916666666666666</v>
      </c>
      <c r="Q261" s="16">
        <f t="array" ref="Q261">FLOOR(MAX(MIN(IF($A$5:$A$369 = A261,$O$5:$O$369))+TIME(0,45,0), TIME(15,0,0)), TIME(0,15,0))</f>
        <v>0.71875</v>
      </c>
      <c r="R261" s="15">
        <v>0.80763888888888891</v>
      </c>
      <c r="S261" s="15">
        <v>0.3125</v>
      </c>
      <c r="T261" s="16">
        <f>CEILING(Sheet1!$R261+TIME(0,5,0), TIME(0,5,0))</f>
        <v>0.8125</v>
      </c>
      <c r="U261" s="15">
        <v>0.86736111111111114</v>
      </c>
      <c r="V261" s="15">
        <v>0.875</v>
      </c>
      <c r="W261" s="18">
        <f t="array" ref="W261">MAX(CEILING(MAX(IF($A$5:$A$369=A261,$U$5:$U$369)),TIME(0,15,0))-E261/24,TIME(19,45,0))</f>
        <v>0.875</v>
      </c>
    </row>
    <row r="262" spans="1:23" s="8" customFormat="1" ht="24" customHeight="1" x14ac:dyDescent="0.25">
      <c r="A262" s="8">
        <f t="shared" ref="A262:A325" si="9">IF(B262=5, A261+1, A261)</f>
        <v>37</v>
      </c>
      <c r="B262" s="8">
        <f>WEEKDAY(Sheet1!$F262)-1</f>
        <v>2</v>
      </c>
      <c r="C262" s="8">
        <f>IF(ABS(Sheet1!$H262-H261) &lt; TIME(0, 45, 0), 0, IF(Sheet1!$H262-H261 &lt; TIME(0, 45, 0),-1, IF(Sheet1!$H262-H261 &gt; TIME(0, 45, 0), 1))) + C261</f>
        <v>1</v>
      </c>
      <c r="D262" s="8">
        <f t="array" ref="D262">IF(AND(SUM(IF($A$5:$A$369=A262,$C$5:$C$369)) &gt; 0, SUM(IF($A$5:$A$369=A262,$C$5:$C$369)) &lt; 7), C262, 0)</f>
        <v>0</v>
      </c>
      <c r="E262" s="8">
        <f t="array" ref="E262">IF(AND(SUM(IF($A$5:$A$369=A262,$C$5:$C$369)) &gt; 0, SUM(IF($A$5:$A$369=A262,$C$5:$C$369)) &lt; 7), IF(C262 = 1, 0, 1), 0)</f>
        <v>0</v>
      </c>
      <c r="F262" s="21">
        <v>42262</v>
      </c>
      <c r="G262" s="22">
        <v>42262</v>
      </c>
      <c r="H262" s="15">
        <v>0.22430555555555556</v>
      </c>
      <c r="I262" s="15">
        <v>0.25</v>
      </c>
      <c r="J262" s="16">
        <f t="array" ref="J262">MIN(TIME(6, 45, 0), FLOOR(MIN(IF($A$5:$A$369 = A262,$K$5:$K$369))-TIME(0,45,0), TIME(0,15,0))+D262/24)</f>
        <v>0.23958333333333331</v>
      </c>
      <c r="K262" s="15">
        <v>0.28263888888888888</v>
      </c>
      <c r="L262" s="15">
        <v>4.5138888888888888E-2</v>
      </c>
      <c r="M262" s="15">
        <v>6.25E-2</v>
      </c>
      <c r="N262" s="16">
        <f t="shared" si="8"/>
        <v>0.5625</v>
      </c>
      <c r="O262" s="15">
        <v>0.68958333333333333</v>
      </c>
      <c r="P262" s="15">
        <v>0.22916666666666666</v>
      </c>
      <c r="Q262" s="16">
        <f t="array" ref="Q262">FLOOR(MAX(MIN(IF($A$5:$A$369 = A262,$O$5:$O$369))+TIME(0,45,0), TIME(15,0,0)), TIME(0,15,0))</f>
        <v>0.71875</v>
      </c>
      <c r="R262" s="15">
        <v>0.80625000000000002</v>
      </c>
      <c r="S262" s="15">
        <v>0.3125</v>
      </c>
      <c r="T262" s="16">
        <f>CEILING(Sheet1!$R262+TIME(0,5,0), TIME(0,5,0))</f>
        <v>0.8125</v>
      </c>
      <c r="U262" s="15">
        <v>0.86597222222222225</v>
      </c>
      <c r="V262" s="15">
        <v>0.875</v>
      </c>
      <c r="W262" s="18">
        <f t="array" ref="W262">MAX(CEILING(MAX(IF($A$5:$A$369=A262,$U$5:$U$369)),TIME(0,15,0))-E262/24,TIME(19,45,0))</f>
        <v>0.875</v>
      </c>
    </row>
    <row r="263" spans="1:23" s="8" customFormat="1" ht="24" customHeight="1" x14ac:dyDescent="0.25">
      <c r="A263" s="8">
        <f t="shared" si="9"/>
        <v>37</v>
      </c>
      <c r="B263" s="8">
        <f>WEEKDAY(Sheet1!$F263)-1</f>
        <v>3</v>
      </c>
      <c r="C263" s="8">
        <f>IF(ABS(Sheet1!$H263-H262) &lt; TIME(0, 45, 0), 0, IF(Sheet1!$H263-H262 &lt; TIME(0, 45, 0),-1, IF(Sheet1!$H263-H262 &gt; TIME(0, 45, 0), 1))) + C262</f>
        <v>1</v>
      </c>
      <c r="D263" s="8">
        <f t="array" ref="D263">IF(AND(SUM(IF($A$5:$A$369=A263,$C$5:$C$369)) &gt; 0, SUM(IF($A$5:$A$369=A263,$C$5:$C$369)) &lt; 7), C263, 0)</f>
        <v>0</v>
      </c>
      <c r="E263" s="8">
        <f t="array" ref="E263">IF(AND(SUM(IF($A$5:$A$369=A263,$C$5:$C$369)) &gt; 0, SUM(IF($A$5:$A$369=A263,$C$5:$C$369)) &lt; 7), IF(C263 = 1, 0, 1), 0)</f>
        <v>0</v>
      </c>
      <c r="F263" s="21">
        <v>42263</v>
      </c>
      <c r="G263" s="22">
        <v>42263</v>
      </c>
      <c r="H263" s="15">
        <v>0.22500000000000001</v>
      </c>
      <c r="I263" s="15">
        <v>0.25</v>
      </c>
      <c r="J263" s="16">
        <f t="array" ref="J263">MIN(TIME(6, 45, 0), FLOOR(MIN(IF($A$5:$A$369 = A263,$K$5:$K$369))-TIME(0,45,0), TIME(0,15,0))+D263/24)</f>
        <v>0.23958333333333331</v>
      </c>
      <c r="K263" s="15">
        <v>0.28333333333333333</v>
      </c>
      <c r="L263" s="15">
        <v>4.4444444444444446E-2</v>
      </c>
      <c r="M263" s="15">
        <v>6.25E-2</v>
      </c>
      <c r="N263" s="16">
        <f t="shared" si="8"/>
        <v>0.5625</v>
      </c>
      <c r="O263" s="15">
        <v>0.68819444444444444</v>
      </c>
      <c r="P263" s="15">
        <v>0.22916666666666666</v>
      </c>
      <c r="Q263" s="16">
        <f t="array" ref="Q263">FLOOR(MAX(MIN(IF($A$5:$A$369 = A263,$O$5:$O$369))+TIME(0,45,0), TIME(15,0,0)), TIME(0,15,0))</f>
        <v>0.71875</v>
      </c>
      <c r="R263" s="15">
        <v>0.80486111111111114</v>
      </c>
      <c r="S263" s="15">
        <v>0.30555555555555552</v>
      </c>
      <c r="T263" s="16">
        <f>CEILING(Sheet1!$R263+TIME(0,5,0), TIME(0,5,0))</f>
        <v>0.80902777777777768</v>
      </c>
      <c r="U263" s="15">
        <v>0.86458333333333337</v>
      </c>
      <c r="V263" s="15">
        <v>0.875</v>
      </c>
      <c r="W263" s="18">
        <f t="array" ref="W263">MAX(CEILING(MAX(IF($A$5:$A$369=A263,$U$5:$U$369)),TIME(0,15,0))-E263/24,TIME(19,45,0))</f>
        <v>0.875</v>
      </c>
    </row>
    <row r="264" spans="1:23" s="8" customFormat="1" ht="24" customHeight="1" x14ac:dyDescent="0.25">
      <c r="A264" s="8">
        <f t="shared" si="9"/>
        <v>37</v>
      </c>
      <c r="B264" s="8">
        <f>WEEKDAY(Sheet1!$F264)-1</f>
        <v>4</v>
      </c>
      <c r="C264" s="8">
        <f>IF(ABS(Sheet1!$H264-H263) &lt; TIME(0, 45, 0), 0, IF(Sheet1!$H264-H263 &lt; TIME(0, 45, 0),-1, IF(Sheet1!$H264-H263 &gt; TIME(0, 45, 0), 1))) + C263</f>
        <v>1</v>
      </c>
      <c r="D264" s="8">
        <f t="array" ref="D264">IF(AND(SUM(IF($A$5:$A$369=A264,$C$5:$C$369)) &gt; 0, SUM(IF($A$5:$A$369=A264,$C$5:$C$369)) &lt; 7), C264, 0)</f>
        <v>0</v>
      </c>
      <c r="E264" s="8">
        <f t="array" ref="E264">IF(AND(SUM(IF($A$5:$A$369=A264,$C$5:$C$369)) &gt; 0, SUM(IF($A$5:$A$369=A264,$C$5:$C$369)) &lt; 7), IF(C264 = 1, 0, 1), 0)</f>
        <v>0</v>
      </c>
      <c r="F264" s="21">
        <v>42264</v>
      </c>
      <c r="G264" s="22">
        <v>42264</v>
      </c>
      <c r="H264" s="15">
        <v>0.22638888888888889</v>
      </c>
      <c r="I264" s="15">
        <v>0.25</v>
      </c>
      <c r="J264" s="16">
        <f t="array" ref="J264">MIN(TIME(6, 45, 0), FLOOR(MIN(IF($A$5:$A$369 = A264,$K$5:$K$369))-TIME(0,45,0), TIME(0,15,0))+D264/24)</f>
        <v>0.23958333333333331</v>
      </c>
      <c r="K264" s="15">
        <v>0.28472222222222221</v>
      </c>
      <c r="L264" s="15">
        <v>4.4444444444444446E-2</v>
      </c>
      <c r="M264" s="15">
        <v>6.25E-2</v>
      </c>
      <c r="N264" s="16">
        <f t="shared" si="8"/>
        <v>0.5625</v>
      </c>
      <c r="O264" s="15">
        <v>0.6875</v>
      </c>
      <c r="P264" s="15">
        <v>0.22916666666666666</v>
      </c>
      <c r="Q264" s="16">
        <f t="array" ref="Q264">FLOOR(MAX(MIN(IF($A$5:$A$369 = A264,$O$5:$O$369))+TIME(0,45,0), TIME(15,0,0)), TIME(0,15,0))</f>
        <v>0.71875</v>
      </c>
      <c r="R264" s="15">
        <v>0.80347222222222225</v>
      </c>
      <c r="S264" s="15">
        <v>0.30555555555555552</v>
      </c>
      <c r="T264" s="16">
        <f>CEILING(Sheet1!$R264+TIME(0,5,0), TIME(0,5,0))</f>
        <v>0.80902777777777768</v>
      </c>
      <c r="U264" s="15">
        <v>0.86319444444444438</v>
      </c>
      <c r="V264" s="15">
        <v>0.875</v>
      </c>
      <c r="W264" s="18">
        <f t="array" ref="W264">MAX(CEILING(MAX(IF($A$5:$A$369=A264,$U$5:$U$369)),TIME(0,15,0))-E264/24,TIME(19,45,0))</f>
        <v>0.875</v>
      </c>
    </row>
    <row r="265" spans="1:23" s="8" customFormat="1" ht="24" customHeight="1" x14ac:dyDescent="0.25">
      <c r="A265" s="8">
        <f t="shared" si="9"/>
        <v>38</v>
      </c>
      <c r="B265" s="8">
        <f>WEEKDAY(Sheet1!$F265)-1</f>
        <v>5</v>
      </c>
      <c r="C265" s="8">
        <f>IF(ABS(Sheet1!$H265-H264) &lt; TIME(0, 45, 0), 0, IF(Sheet1!$H265-H264 &lt; TIME(0, 45, 0),-1, IF(Sheet1!$H265-H264 &gt; TIME(0, 45, 0), 1))) + C264</f>
        <v>1</v>
      </c>
      <c r="D265" s="8">
        <f t="array" ref="D265">IF(AND(SUM(IF($A$5:$A$369=A265,$C$5:$C$369)) &gt; 0, SUM(IF($A$5:$A$369=A265,$C$5:$C$369)) &lt; 7), C265, 0)</f>
        <v>0</v>
      </c>
      <c r="E265" s="8">
        <f t="array" ref="E265">IF(AND(SUM(IF($A$5:$A$369=A265,$C$5:$C$369)) &gt; 0, SUM(IF($A$5:$A$369=A265,$C$5:$C$369)) &lt; 7), IF(C265 = 1, 0, 1), 0)</f>
        <v>0</v>
      </c>
      <c r="F265" s="21">
        <v>42265</v>
      </c>
      <c r="G265" s="22">
        <v>42265</v>
      </c>
      <c r="H265" s="15">
        <v>0.22708333333333333</v>
      </c>
      <c r="I265" s="15">
        <v>0.25</v>
      </c>
      <c r="J265" s="16">
        <f t="array" ref="J265">MIN(TIME(6, 45, 0), FLOOR(MIN(IF($A$5:$A$369 = A265,$K$5:$K$369))-TIME(0,45,0), TIME(0,15,0))+D265/24)</f>
        <v>0.25</v>
      </c>
      <c r="K265" s="15">
        <v>0.28541666666666665</v>
      </c>
      <c r="L265" s="15">
        <v>4.4444444444444446E-2</v>
      </c>
      <c r="M265" s="15">
        <v>6.25E-2</v>
      </c>
      <c r="N265" s="16">
        <f t="shared" si="8"/>
        <v>0.5625</v>
      </c>
      <c r="O265" s="15">
        <v>0.68680555555555556</v>
      </c>
      <c r="P265" s="15">
        <v>0.22916666666666666</v>
      </c>
      <c r="Q265" s="16">
        <f t="array" ref="Q265">FLOOR(MAX(MIN(IF($A$5:$A$369 = A265,$O$5:$O$369))+TIME(0,45,0), TIME(15,0,0)), TIME(0,15,0))</f>
        <v>0.70833333333333326</v>
      </c>
      <c r="R265" s="15">
        <v>0.80208333333333337</v>
      </c>
      <c r="S265" s="15">
        <v>0.30555555555555552</v>
      </c>
      <c r="T265" s="16">
        <f>CEILING(Sheet1!$R265+TIME(0,5,0), TIME(0,5,0))</f>
        <v>0.80555555555555547</v>
      </c>
      <c r="U265" s="15">
        <v>0.86111111111111116</v>
      </c>
      <c r="V265" s="15">
        <v>0.875</v>
      </c>
      <c r="W265" s="18">
        <f t="array" ref="W265">MAX(CEILING(MAX(IF($A$5:$A$369=A265,$U$5:$U$369)),TIME(0,15,0))-E265/24,TIME(19,45,0))</f>
        <v>0.86458333333333326</v>
      </c>
    </row>
    <row r="266" spans="1:23" s="8" customFormat="1" ht="24" customHeight="1" x14ac:dyDescent="0.25">
      <c r="A266" s="8">
        <f t="shared" si="9"/>
        <v>38</v>
      </c>
      <c r="B266" s="8">
        <f>WEEKDAY(Sheet1!$F266)-1</f>
        <v>6</v>
      </c>
      <c r="C266" s="8">
        <f>IF(ABS(Sheet1!$H266-H265) &lt; TIME(0, 45, 0), 0, IF(Sheet1!$H266-H265 &lt; TIME(0, 45, 0),-1, IF(Sheet1!$H266-H265 &gt; TIME(0, 45, 0), 1))) + C265</f>
        <v>1</v>
      </c>
      <c r="D266" s="8">
        <f t="array" ref="D266">IF(AND(SUM(IF($A$5:$A$369=A266,$C$5:$C$369)) &gt; 0, SUM(IF($A$5:$A$369=A266,$C$5:$C$369)) &lt; 7), C266, 0)</f>
        <v>0</v>
      </c>
      <c r="E266" s="8">
        <f t="array" ref="E266">IF(AND(SUM(IF($A$5:$A$369=A266,$C$5:$C$369)) &gt; 0, SUM(IF($A$5:$A$369=A266,$C$5:$C$369)) &lt; 7), IF(C266 = 1, 0, 1), 0)</f>
        <v>0</v>
      </c>
      <c r="F266" s="21">
        <v>42266</v>
      </c>
      <c r="G266" s="22">
        <v>42266</v>
      </c>
      <c r="H266" s="15">
        <v>0.22847222222222222</v>
      </c>
      <c r="I266" s="15">
        <v>0.25</v>
      </c>
      <c r="J266" s="16">
        <f t="array" ref="J266">MIN(TIME(6, 45, 0), FLOOR(MIN(IF($A$5:$A$369 = A266,$K$5:$K$369))-TIME(0,45,0), TIME(0,15,0))+D266/24)</f>
        <v>0.25</v>
      </c>
      <c r="K266" s="15">
        <v>0.28611111111111115</v>
      </c>
      <c r="L266" s="15">
        <v>4.3750000000000004E-2</v>
      </c>
      <c r="M266" s="15">
        <v>6.25E-2</v>
      </c>
      <c r="N266" s="16">
        <f t="shared" si="8"/>
        <v>0.5625</v>
      </c>
      <c r="O266" s="15">
        <v>0.68541666666666667</v>
      </c>
      <c r="P266" s="15">
        <v>0.22916666666666666</v>
      </c>
      <c r="Q266" s="16">
        <f t="array" ref="Q266">FLOOR(MAX(MIN(IF($A$5:$A$369 = A266,$O$5:$O$369))+TIME(0,45,0), TIME(15,0,0)), TIME(0,15,0))</f>
        <v>0.70833333333333326</v>
      </c>
      <c r="R266" s="15">
        <v>0.80069444444444438</v>
      </c>
      <c r="S266" s="15">
        <v>0.30555555555555552</v>
      </c>
      <c r="T266" s="16">
        <f>CEILING(Sheet1!$R266+TIME(0,5,0), TIME(0,5,0))</f>
        <v>0.80555555555555547</v>
      </c>
      <c r="U266" s="15">
        <v>0.85972222222222217</v>
      </c>
      <c r="V266" s="15">
        <v>0.875</v>
      </c>
      <c r="W266" s="18">
        <f t="array" ref="W266">MAX(CEILING(MAX(IF($A$5:$A$369=A266,$U$5:$U$369)),TIME(0,15,0))-E266/24,TIME(19,45,0))</f>
        <v>0.86458333333333326</v>
      </c>
    </row>
    <row r="267" spans="1:23" s="8" customFormat="1" ht="24" customHeight="1" x14ac:dyDescent="0.25">
      <c r="A267" s="8">
        <f t="shared" si="9"/>
        <v>38</v>
      </c>
      <c r="B267" s="8">
        <f>WEEKDAY(Sheet1!$F267)-1</f>
        <v>0</v>
      </c>
      <c r="C267" s="8">
        <f>IF(ABS(Sheet1!$H267-H266) &lt; TIME(0, 45, 0), 0, IF(Sheet1!$H267-H266 &lt; TIME(0, 45, 0),-1, IF(Sheet1!$H267-H266 &gt; TIME(0, 45, 0), 1))) + C266</f>
        <v>1</v>
      </c>
      <c r="D267" s="8">
        <f t="array" ref="D267">IF(AND(SUM(IF($A$5:$A$369=A267,$C$5:$C$369)) &gt; 0, SUM(IF($A$5:$A$369=A267,$C$5:$C$369)) &lt; 7), C267, 0)</f>
        <v>0</v>
      </c>
      <c r="E267" s="8">
        <f t="array" ref="E267">IF(AND(SUM(IF($A$5:$A$369=A267,$C$5:$C$369)) &gt; 0, SUM(IF($A$5:$A$369=A267,$C$5:$C$369)) &lt; 7), IF(C267 = 1, 0, 1), 0)</f>
        <v>0</v>
      </c>
      <c r="F267" s="21">
        <v>42267</v>
      </c>
      <c r="G267" s="22">
        <v>42267</v>
      </c>
      <c r="H267" s="15">
        <v>0.22916666666666666</v>
      </c>
      <c r="I267" s="15">
        <v>0.25</v>
      </c>
      <c r="J267" s="16">
        <f t="array" ref="J267">MIN(TIME(6, 45, 0), FLOOR(MIN(IF($A$5:$A$369 = A267,$K$5:$K$369))-TIME(0,45,0), TIME(0,15,0))+D267/24)</f>
        <v>0.25</v>
      </c>
      <c r="K267" s="15">
        <v>0.28750000000000003</v>
      </c>
      <c r="L267" s="15">
        <v>4.3750000000000004E-2</v>
      </c>
      <c r="M267" s="15">
        <v>6.25E-2</v>
      </c>
      <c r="N267" s="16">
        <f t="shared" si="8"/>
        <v>0.5625</v>
      </c>
      <c r="O267" s="15">
        <v>0.68472222222222223</v>
      </c>
      <c r="P267" s="15">
        <v>0.22916666666666666</v>
      </c>
      <c r="Q267" s="16">
        <f t="array" ref="Q267">FLOOR(MAX(MIN(IF($A$5:$A$369 = A267,$O$5:$O$369))+TIME(0,45,0), TIME(15,0,0)), TIME(0,15,0))</f>
        <v>0.70833333333333326</v>
      </c>
      <c r="R267" s="15">
        <v>0.7993055555555556</v>
      </c>
      <c r="S267" s="15">
        <v>0.30208333333333331</v>
      </c>
      <c r="T267" s="16">
        <f>CEILING(Sheet1!$R267+TIME(0,5,0), TIME(0,5,0))</f>
        <v>0.80555555555555547</v>
      </c>
      <c r="U267" s="15">
        <v>0.85833333333333339</v>
      </c>
      <c r="V267" s="15">
        <v>0.875</v>
      </c>
      <c r="W267" s="18">
        <f t="array" ref="W267">MAX(CEILING(MAX(IF($A$5:$A$369=A267,$U$5:$U$369)),TIME(0,15,0))-E267/24,TIME(19,45,0))</f>
        <v>0.86458333333333326</v>
      </c>
    </row>
    <row r="268" spans="1:23" s="8" customFormat="1" ht="24" customHeight="1" x14ac:dyDescent="0.25">
      <c r="A268" s="8">
        <f t="shared" si="9"/>
        <v>38</v>
      </c>
      <c r="B268" s="8">
        <f>WEEKDAY(Sheet1!$F268)-1</f>
        <v>1</v>
      </c>
      <c r="C268" s="8">
        <f>IF(ABS(Sheet1!$H268-H267) &lt; TIME(0, 45, 0), 0, IF(Sheet1!$H268-H267 &lt; TIME(0, 45, 0),-1, IF(Sheet1!$H268-H267 &gt; TIME(0, 45, 0), 1))) + C267</f>
        <v>1</v>
      </c>
      <c r="D268" s="8">
        <f t="array" ref="D268">IF(AND(SUM(IF($A$5:$A$369=A268,$C$5:$C$369)) &gt; 0, SUM(IF($A$5:$A$369=A268,$C$5:$C$369)) &lt; 7), C268, 0)</f>
        <v>0</v>
      </c>
      <c r="E268" s="8">
        <f t="array" ref="E268">IF(AND(SUM(IF($A$5:$A$369=A268,$C$5:$C$369)) &gt; 0, SUM(IF($A$5:$A$369=A268,$C$5:$C$369)) &lt; 7), IF(C268 = 1, 0, 1), 0)</f>
        <v>0</v>
      </c>
      <c r="F268" s="21">
        <v>42268</v>
      </c>
      <c r="G268" s="22">
        <v>42268</v>
      </c>
      <c r="H268" s="15">
        <v>0.23055555555555554</v>
      </c>
      <c r="I268" s="15">
        <v>0.26041666666666669</v>
      </c>
      <c r="J268" s="16">
        <f t="array" ref="J268">MIN(TIME(6, 45, 0), FLOOR(MIN(IF($A$5:$A$369 = A268,$K$5:$K$369))-TIME(0,45,0), TIME(0,15,0))+D268/24)</f>
        <v>0.25</v>
      </c>
      <c r="K268" s="15">
        <v>0.28819444444444448</v>
      </c>
      <c r="L268" s="15">
        <v>4.3750000000000004E-2</v>
      </c>
      <c r="M268" s="15">
        <v>6.25E-2</v>
      </c>
      <c r="N268" s="16">
        <f t="shared" si="8"/>
        <v>0.5625</v>
      </c>
      <c r="O268" s="15">
        <v>0.68333333333333324</v>
      </c>
      <c r="P268" s="15">
        <v>0.22916666666666666</v>
      </c>
      <c r="Q268" s="16">
        <f t="array" ref="Q268">FLOOR(MAX(MIN(IF($A$5:$A$369 = A268,$O$5:$O$369))+TIME(0,45,0), TIME(15,0,0)), TIME(0,15,0))</f>
        <v>0.70833333333333326</v>
      </c>
      <c r="R268" s="15">
        <v>0.79722222222222217</v>
      </c>
      <c r="S268" s="15">
        <v>0.30208333333333331</v>
      </c>
      <c r="T268" s="16">
        <f>CEILING(Sheet1!$R268+TIME(0,5,0), TIME(0,5,0))</f>
        <v>0.80208333333333326</v>
      </c>
      <c r="U268" s="15">
        <v>0.8569444444444444</v>
      </c>
      <c r="V268" s="15">
        <v>0.86458333333333337</v>
      </c>
      <c r="W268" s="18">
        <f t="array" ref="W268">MAX(CEILING(MAX(IF($A$5:$A$369=A268,$U$5:$U$369)),TIME(0,15,0))-E268/24,TIME(19,45,0))</f>
        <v>0.86458333333333326</v>
      </c>
    </row>
    <row r="269" spans="1:23" s="8" customFormat="1" ht="24" customHeight="1" x14ac:dyDescent="0.25">
      <c r="A269" s="8">
        <f t="shared" si="9"/>
        <v>38</v>
      </c>
      <c r="B269" s="8">
        <f>WEEKDAY(Sheet1!$F269)-1</f>
        <v>2</v>
      </c>
      <c r="C269" s="8">
        <f>IF(ABS(Sheet1!$H269-H268) &lt; TIME(0, 45, 0), 0, IF(Sheet1!$H269-H268 &lt; TIME(0, 45, 0),-1, IF(Sheet1!$H269-H268 &gt; TIME(0, 45, 0), 1))) + C268</f>
        <v>1</v>
      </c>
      <c r="D269" s="8">
        <f t="array" ref="D269">IF(AND(SUM(IF($A$5:$A$369=A269,$C$5:$C$369)) &gt; 0, SUM(IF($A$5:$A$369=A269,$C$5:$C$369)) &lt; 7), C269, 0)</f>
        <v>0</v>
      </c>
      <c r="E269" s="8">
        <f t="array" ref="E269">IF(AND(SUM(IF($A$5:$A$369=A269,$C$5:$C$369)) &gt; 0, SUM(IF($A$5:$A$369=A269,$C$5:$C$369)) &lt; 7), IF(C269 = 1, 0, 1), 0)</f>
        <v>0</v>
      </c>
      <c r="F269" s="21">
        <v>42269</v>
      </c>
      <c r="G269" s="22">
        <v>42269</v>
      </c>
      <c r="H269" s="15">
        <v>0.23124999999999998</v>
      </c>
      <c r="I269" s="15">
        <v>0.26041666666666669</v>
      </c>
      <c r="J269" s="16">
        <f t="array" ref="J269">MIN(TIME(6, 45, 0), FLOOR(MIN(IF($A$5:$A$369 = A269,$K$5:$K$369))-TIME(0,45,0), TIME(0,15,0))+D269/24)</f>
        <v>0.25</v>
      </c>
      <c r="K269" s="15">
        <v>0.28888888888888892</v>
      </c>
      <c r="L269" s="15">
        <v>4.3055555555555562E-2</v>
      </c>
      <c r="M269" s="15">
        <v>6.25E-2</v>
      </c>
      <c r="N269" s="16">
        <f t="shared" si="8"/>
        <v>0.5625</v>
      </c>
      <c r="O269" s="15">
        <v>0.68263888888888891</v>
      </c>
      <c r="P269" s="15">
        <v>0.22916666666666666</v>
      </c>
      <c r="Q269" s="16">
        <f t="array" ref="Q269">FLOOR(MAX(MIN(IF($A$5:$A$369 = A269,$O$5:$O$369))+TIME(0,45,0), TIME(15,0,0)), TIME(0,15,0))</f>
        <v>0.70833333333333326</v>
      </c>
      <c r="R269" s="15">
        <v>0.79583333333333339</v>
      </c>
      <c r="S269" s="15">
        <v>0.30208333333333331</v>
      </c>
      <c r="T269" s="16">
        <f>CEILING(Sheet1!$R269+TIME(0,5,0), TIME(0,5,0))</f>
        <v>0.80208333333333326</v>
      </c>
      <c r="U269" s="15">
        <v>0.85486111111111107</v>
      </c>
      <c r="V269" s="15">
        <v>0.86458333333333337</v>
      </c>
      <c r="W269" s="18">
        <f t="array" ref="W269">MAX(CEILING(MAX(IF($A$5:$A$369=A269,$U$5:$U$369)),TIME(0,15,0))-E269/24,TIME(19,45,0))</f>
        <v>0.86458333333333326</v>
      </c>
    </row>
    <row r="270" spans="1:23" s="8" customFormat="1" ht="24" customHeight="1" x14ac:dyDescent="0.25">
      <c r="A270" s="8">
        <f t="shared" si="9"/>
        <v>38</v>
      </c>
      <c r="B270" s="8">
        <f>WEEKDAY(Sheet1!$F270)-1</f>
        <v>3</v>
      </c>
      <c r="C270" s="8">
        <f>IF(ABS(Sheet1!$H270-H269) &lt; TIME(0, 45, 0), 0, IF(Sheet1!$H270-H269 &lt; TIME(0, 45, 0),-1, IF(Sheet1!$H270-H269 &gt; TIME(0, 45, 0), 1))) + C269</f>
        <v>1</v>
      </c>
      <c r="D270" s="8">
        <f t="array" ref="D270">IF(AND(SUM(IF($A$5:$A$369=A270,$C$5:$C$369)) &gt; 0, SUM(IF($A$5:$A$369=A270,$C$5:$C$369)) &lt; 7), C270, 0)</f>
        <v>0</v>
      </c>
      <c r="E270" s="8">
        <f t="array" ref="E270">IF(AND(SUM(IF($A$5:$A$369=A270,$C$5:$C$369)) &gt; 0, SUM(IF($A$5:$A$369=A270,$C$5:$C$369)) &lt; 7), IF(C270 = 1, 0, 1), 0)</f>
        <v>0</v>
      </c>
      <c r="F270" s="21">
        <v>42270</v>
      </c>
      <c r="G270" s="22">
        <v>42270</v>
      </c>
      <c r="H270" s="15">
        <v>0.23263888888888887</v>
      </c>
      <c r="I270" s="15">
        <v>0.26041666666666669</v>
      </c>
      <c r="J270" s="16">
        <f t="array" ref="J270">MIN(TIME(6, 45, 0), FLOOR(MIN(IF($A$5:$A$369 = A270,$K$5:$K$369))-TIME(0,45,0), TIME(0,15,0))+D270/24)</f>
        <v>0.25</v>
      </c>
      <c r="K270" s="15">
        <v>0.2902777777777778</v>
      </c>
      <c r="L270" s="15">
        <v>4.3055555555555562E-2</v>
      </c>
      <c r="M270" s="15">
        <v>6.25E-2</v>
      </c>
      <c r="N270" s="16">
        <f t="shared" si="8"/>
        <v>0.5625</v>
      </c>
      <c r="O270" s="15">
        <v>0.68125000000000002</v>
      </c>
      <c r="P270" s="15">
        <v>0.22916666666666666</v>
      </c>
      <c r="Q270" s="16">
        <f t="array" ref="Q270">FLOOR(MAX(MIN(IF($A$5:$A$369 = A270,$O$5:$O$369))+TIME(0,45,0), TIME(15,0,0)), TIME(0,15,0))</f>
        <v>0.70833333333333326</v>
      </c>
      <c r="R270" s="15">
        <v>0.7944444444444444</v>
      </c>
      <c r="S270" s="15">
        <v>0.2951388888888889</v>
      </c>
      <c r="T270" s="16">
        <f>CEILING(Sheet1!$R270+TIME(0,5,0), TIME(0,5,0))</f>
        <v>0.79861111111111105</v>
      </c>
      <c r="U270" s="15">
        <v>0.8534722222222223</v>
      </c>
      <c r="V270" s="15">
        <v>0.86458333333333337</v>
      </c>
      <c r="W270" s="18">
        <f t="array" ref="W270">MAX(CEILING(MAX(IF($A$5:$A$369=A270,$U$5:$U$369)),TIME(0,15,0))-E270/24,TIME(19,45,0))</f>
        <v>0.86458333333333326</v>
      </c>
    </row>
    <row r="271" spans="1:23" s="8" customFormat="1" ht="24" customHeight="1" x14ac:dyDescent="0.25">
      <c r="A271" s="8">
        <f t="shared" si="9"/>
        <v>38</v>
      </c>
      <c r="B271" s="8">
        <f>WEEKDAY(Sheet1!$F271)-1</f>
        <v>4</v>
      </c>
      <c r="C271" s="8">
        <f>IF(ABS(Sheet1!$H271-H270) &lt; TIME(0, 45, 0), 0, IF(Sheet1!$H271-H270 &lt; TIME(0, 45, 0),-1, IF(Sheet1!$H271-H270 &gt; TIME(0, 45, 0), 1))) + C270</f>
        <v>1</v>
      </c>
      <c r="D271" s="8">
        <f t="array" ref="D271">IF(AND(SUM(IF($A$5:$A$369=A271,$C$5:$C$369)) &gt; 0, SUM(IF($A$5:$A$369=A271,$C$5:$C$369)) &lt; 7), C271, 0)</f>
        <v>0</v>
      </c>
      <c r="E271" s="8">
        <f t="array" ref="E271">IF(AND(SUM(IF($A$5:$A$369=A271,$C$5:$C$369)) &gt; 0, SUM(IF($A$5:$A$369=A271,$C$5:$C$369)) &lt; 7), IF(C271 = 1, 0, 1), 0)</f>
        <v>0</v>
      </c>
      <c r="F271" s="21">
        <v>42271</v>
      </c>
      <c r="G271" s="22">
        <v>42271</v>
      </c>
      <c r="H271" s="15">
        <v>0.23333333333333331</v>
      </c>
      <c r="I271" s="15">
        <v>0.26041666666666669</v>
      </c>
      <c r="J271" s="16">
        <f t="array" ref="J271">MIN(TIME(6, 45, 0), FLOOR(MIN(IF($A$5:$A$369 = A271,$K$5:$K$369))-TIME(0,45,0), TIME(0,15,0))+D271/24)</f>
        <v>0.25</v>
      </c>
      <c r="K271" s="15">
        <v>0.29097222222222224</v>
      </c>
      <c r="L271" s="15">
        <v>4.3055555555555562E-2</v>
      </c>
      <c r="M271" s="15">
        <v>6.25E-2</v>
      </c>
      <c r="N271" s="16">
        <f t="shared" si="8"/>
        <v>0.5625</v>
      </c>
      <c r="O271" s="15">
        <v>0.68055555555555547</v>
      </c>
      <c r="P271" s="15">
        <v>0.22916666666666666</v>
      </c>
      <c r="Q271" s="16">
        <f t="array" ref="Q271">FLOOR(MAX(MIN(IF($A$5:$A$369 = A271,$O$5:$O$369))+TIME(0,45,0), TIME(15,0,0)), TIME(0,15,0))</f>
        <v>0.70833333333333326</v>
      </c>
      <c r="R271" s="15">
        <v>0.79305555555555562</v>
      </c>
      <c r="S271" s="15">
        <v>0.2951388888888889</v>
      </c>
      <c r="T271" s="16">
        <f>CEILING(Sheet1!$R271+TIME(0,5,0), TIME(0,5,0))</f>
        <v>0.79861111111111105</v>
      </c>
      <c r="U271" s="15">
        <v>0.8520833333333333</v>
      </c>
      <c r="V271" s="15">
        <v>0.86458333333333337</v>
      </c>
      <c r="W271" s="18">
        <f t="array" ref="W271">MAX(CEILING(MAX(IF($A$5:$A$369=A271,$U$5:$U$369)),TIME(0,15,0))-E271/24,TIME(19,45,0))</f>
        <v>0.86458333333333326</v>
      </c>
    </row>
    <row r="272" spans="1:23" s="8" customFormat="1" ht="24" customHeight="1" x14ac:dyDescent="0.25">
      <c r="A272" s="8">
        <f t="shared" si="9"/>
        <v>39</v>
      </c>
      <c r="B272" s="8">
        <f>WEEKDAY(Sheet1!$F272)-1</f>
        <v>5</v>
      </c>
      <c r="C272" s="8">
        <f>IF(ABS(Sheet1!$H272-H271) &lt; TIME(0, 45, 0), 0, IF(Sheet1!$H272-H271 &lt; TIME(0, 45, 0),-1, IF(Sheet1!$H272-H271 &gt; TIME(0, 45, 0), 1))) + C271</f>
        <v>1</v>
      </c>
      <c r="D272" s="8">
        <f t="array" ref="D272">IF(AND(SUM(IF($A$5:$A$369=A272,$C$5:$C$369)) &gt; 0, SUM(IF($A$5:$A$369=A272,$C$5:$C$369)) &lt; 7), C272, 0)</f>
        <v>0</v>
      </c>
      <c r="E272" s="8">
        <f t="array" ref="E272">IF(AND(SUM(IF($A$5:$A$369=A272,$C$5:$C$369)) &gt; 0, SUM(IF($A$5:$A$369=A272,$C$5:$C$369)) &lt; 7), IF(C272 = 1, 0, 1), 0)</f>
        <v>0</v>
      </c>
      <c r="F272" s="21">
        <v>42272</v>
      </c>
      <c r="G272" s="22">
        <v>42272</v>
      </c>
      <c r="H272" s="15">
        <v>0.23472222222222219</v>
      </c>
      <c r="I272" s="15">
        <v>0.26041666666666669</v>
      </c>
      <c r="J272" s="16">
        <f t="array" ref="J272">MIN(TIME(6, 45, 0), FLOOR(MIN(IF($A$5:$A$369 = A272,$K$5:$K$369))-TIME(0,45,0), TIME(0,15,0))+D272/24)</f>
        <v>0.26041666666666663</v>
      </c>
      <c r="K272" s="15">
        <v>0.29166666666666669</v>
      </c>
      <c r="L272" s="15">
        <v>4.2361111111111106E-2</v>
      </c>
      <c r="M272" s="15">
        <v>6.25E-2</v>
      </c>
      <c r="N272" s="16">
        <f t="shared" si="8"/>
        <v>0.5625</v>
      </c>
      <c r="O272" s="15">
        <v>0.6791666666666667</v>
      </c>
      <c r="P272" s="15">
        <v>0.22916666666666666</v>
      </c>
      <c r="Q272" s="16">
        <f t="array" ref="Q272">FLOOR(MAX(MIN(IF($A$5:$A$369 = A272,$O$5:$O$369))+TIME(0,45,0), TIME(15,0,0)), TIME(0,15,0))</f>
        <v>0.69791666666666663</v>
      </c>
      <c r="R272" s="15">
        <v>0.79166666666666663</v>
      </c>
      <c r="S272" s="15">
        <v>0.2951388888888889</v>
      </c>
      <c r="T272" s="16">
        <f>CEILING(Sheet1!$R272+TIME(0,5,0), TIME(0,5,0))</f>
        <v>0.79513888888888884</v>
      </c>
      <c r="U272" s="15">
        <v>0.85069444444444453</v>
      </c>
      <c r="V272" s="15">
        <v>0.86458333333333337</v>
      </c>
      <c r="W272" s="18">
        <f t="array" ref="W272">MAX(CEILING(MAX(IF($A$5:$A$369=A272,$U$5:$U$369)),TIME(0,15,0))-E272/24,TIME(19,45,0))</f>
        <v>0.85416666666666663</v>
      </c>
    </row>
    <row r="273" spans="1:23" s="8" customFormat="1" ht="24" customHeight="1" x14ac:dyDescent="0.25">
      <c r="A273" s="8">
        <f t="shared" si="9"/>
        <v>39</v>
      </c>
      <c r="B273" s="8">
        <f>WEEKDAY(Sheet1!$F273)-1</f>
        <v>6</v>
      </c>
      <c r="C273" s="8">
        <f>IF(ABS(Sheet1!$H273-H272) &lt; TIME(0, 45, 0), 0, IF(Sheet1!$H273-H272 &lt; TIME(0, 45, 0),-1, IF(Sheet1!$H273-H272 &gt; TIME(0, 45, 0), 1))) + C272</f>
        <v>1</v>
      </c>
      <c r="D273" s="8">
        <f t="array" ref="D273">IF(AND(SUM(IF($A$5:$A$369=A273,$C$5:$C$369)) &gt; 0, SUM(IF($A$5:$A$369=A273,$C$5:$C$369)) &lt; 7), C273, 0)</f>
        <v>0</v>
      </c>
      <c r="E273" s="8">
        <f t="array" ref="E273">IF(AND(SUM(IF($A$5:$A$369=A273,$C$5:$C$369)) &gt; 0, SUM(IF($A$5:$A$369=A273,$C$5:$C$369)) &lt; 7), IF(C273 = 1, 0, 1), 0)</f>
        <v>0</v>
      </c>
      <c r="F273" s="21">
        <v>42273</v>
      </c>
      <c r="G273" s="22">
        <v>42273</v>
      </c>
      <c r="H273" s="15">
        <v>0.23541666666666669</v>
      </c>
      <c r="I273" s="15">
        <v>0.26041666666666669</v>
      </c>
      <c r="J273" s="16">
        <f t="array" ref="J273">MIN(TIME(6, 45, 0), FLOOR(MIN(IF($A$5:$A$369 = A273,$K$5:$K$369))-TIME(0,45,0), TIME(0,15,0))+D273/24)</f>
        <v>0.26041666666666663</v>
      </c>
      <c r="K273" s="15">
        <v>0.29305555555555557</v>
      </c>
      <c r="L273" s="15">
        <v>4.2361111111111106E-2</v>
      </c>
      <c r="M273" s="15">
        <v>6.25E-2</v>
      </c>
      <c r="N273" s="16">
        <f t="shared" si="8"/>
        <v>0.5625</v>
      </c>
      <c r="O273" s="15">
        <v>0.67847222222222225</v>
      </c>
      <c r="P273" s="15">
        <v>0.22916666666666666</v>
      </c>
      <c r="Q273" s="16">
        <f t="array" ref="Q273">FLOOR(MAX(MIN(IF($A$5:$A$369 = A273,$O$5:$O$369))+TIME(0,45,0), TIME(15,0,0)), TIME(0,15,0))</f>
        <v>0.69791666666666663</v>
      </c>
      <c r="R273" s="15">
        <v>0.79027777777777775</v>
      </c>
      <c r="S273" s="15">
        <v>0.2951388888888889</v>
      </c>
      <c r="T273" s="16">
        <f>CEILING(Sheet1!$R273+TIME(0,5,0), TIME(0,5,0))</f>
        <v>0.79513888888888884</v>
      </c>
      <c r="U273" s="15">
        <v>0.84930555555555554</v>
      </c>
      <c r="V273" s="15">
        <v>0.86458333333333337</v>
      </c>
      <c r="W273" s="18">
        <f t="array" ref="W273">MAX(CEILING(MAX(IF($A$5:$A$369=A273,$U$5:$U$369)),TIME(0,15,0))-E273/24,TIME(19,45,0))</f>
        <v>0.85416666666666663</v>
      </c>
    </row>
    <row r="274" spans="1:23" s="8" customFormat="1" ht="24" customHeight="1" x14ac:dyDescent="0.25">
      <c r="A274" s="8">
        <f t="shared" si="9"/>
        <v>39</v>
      </c>
      <c r="B274" s="8">
        <f>WEEKDAY(Sheet1!$F274)-1</f>
        <v>0</v>
      </c>
      <c r="C274" s="8">
        <f>IF(ABS(Sheet1!$H274-H273) &lt; TIME(0, 45, 0), 0, IF(Sheet1!$H274-H273 &lt; TIME(0, 45, 0),-1, IF(Sheet1!$H274-H273 &gt; TIME(0, 45, 0), 1))) + C273</f>
        <v>1</v>
      </c>
      <c r="D274" s="8">
        <f t="array" ref="D274">IF(AND(SUM(IF($A$5:$A$369=A274,$C$5:$C$369)) &gt; 0, SUM(IF($A$5:$A$369=A274,$C$5:$C$369)) &lt; 7), C274, 0)</f>
        <v>0</v>
      </c>
      <c r="E274" s="8">
        <f t="array" ref="E274">IF(AND(SUM(IF($A$5:$A$369=A274,$C$5:$C$369)) &gt; 0, SUM(IF($A$5:$A$369=A274,$C$5:$C$369)) &lt; 7), IF(C274 = 1, 0, 1), 0)</f>
        <v>0</v>
      </c>
      <c r="F274" s="21">
        <v>42274</v>
      </c>
      <c r="G274" s="22">
        <v>42274</v>
      </c>
      <c r="H274" s="15">
        <v>0.23680555555555557</v>
      </c>
      <c r="I274" s="15">
        <v>0.26041666666666669</v>
      </c>
      <c r="J274" s="16">
        <f t="array" ref="J274">MIN(TIME(6, 45, 0), FLOOR(MIN(IF($A$5:$A$369 = A274,$K$5:$K$369))-TIME(0,45,0), TIME(0,15,0))+D274/24)</f>
        <v>0.26041666666666663</v>
      </c>
      <c r="K274" s="15">
        <v>0.29375000000000001</v>
      </c>
      <c r="L274" s="15">
        <v>4.2361111111111106E-2</v>
      </c>
      <c r="M274" s="15">
        <v>6.25E-2</v>
      </c>
      <c r="N274" s="16">
        <f t="shared" si="8"/>
        <v>0.5625</v>
      </c>
      <c r="O274" s="15">
        <v>0.67708333333333337</v>
      </c>
      <c r="P274" s="15">
        <v>0.22916666666666666</v>
      </c>
      <c r="Q274" s="16">
        <f t="array" ref="Q274">FLOOR(MAX(MIN(IF($A$5:$A$369 = A274,$O$5:$O$369))+TIME(0,45,0), TIME(15,0,0)), TIME(0,15,0))</f>
        <v>0.69791666666666663</v>
      </c>
      <c r="R274" s="15">
        <v>0.78888888888888886</v>
      </c>
      <c r="S274" s="15">
        <v>0.29166666666666669</v>
      </c>
      <c r="T274" s="16">
        <f>CEILING(Sheet1!$R274+TIME(0,5,0), TIME(0,5,0))</f>
        <v>0.79513888888888884</v>
      </c>
      <c r="U274" s="15">
        <v>0.84791666666666676</v>
      </c>
      <c r="V274" s="15">
        <v>0.86458333333333337</v>
      </c>
      <c r="W274" s="18">
        <f t="array" ref="W274">MAX(CEILING(MAX(IF($A$5:$A$369=A274,$U$5:$U$369)),TIME(0,15,0))-E274/24,TIME(19,45,0))</f>
        <v>0.85416666666666663</v>
      </c>
    </row>
    <row r="275" spans="1:23" s="8" customFormat="1" ht="24" customHeight="1" x14ac:dyDescent="0.25">
      <c r="A275" s="8">
        <f t="shared" si="9"/>
        <v>39</v>
      </c>
      <c r="B275" s="8">
        <f>WEEKDAY(Sheet1!$F275)-1</f>
        <v>1</v>
      </c>
      <c r="C275" s="8">
        <f>IF(ABS(Sheet1!$H275-H274) &lt; TIME(0, 45, 0), 0, IF(Sheet1!$H275-H274 &lt; TIME(0, 45, 0),-1, IF(Sheet1!$H275-H274 &gt; TIME(0, 45, 0), 1))) + C274</f>
        <v>1</v>
      </c>
      <c r="D275" s="8">
        <f t="array" ref="D275">IF(AND(SUM(IF($A$5:$A$369=A275,$C$5:$C$369)) &gt; 0, SUM(IF($A$5:$A$369=A275,$C$5:$C$369)) &lt; 7), C275, 0)</f>
        <v>0</v>
      </c>
      <c r="E275" s="8">
        <f t="array" ref="E275">IF(AND(SUM(IF($A$5:$A$369=A275,$C$5:$C$369)) &gt; 0, SUM(IF($A$5:$A$369=A275,$C$5:$C$369)) &lt; 7), IF(C275 = 1, 0, 1), 0)</f>
        <v>0</v>
      </c>
      <c r="F275" s="21">
        <v>42275</v>
      </c>
      <c r="G275" s="22">
        <v>42275</v>
      </c>
      <c r="H275" s="15">
        <v>0.23750000000000002</v>
      </c>
      <c r="I275" s="15">
        <v>0.26041666666666669</v>
      </c>
      <c r="J275" s="16">
        <f t="array" ref="J275">MIN(TIME(6, 45, 0), FLOOR(MIN(IF($A$5:$A$369 = A275,$K$5:$K$369))-TIME(0,45,0), TIME(0,15,0))+D275/24)</f>
        <v>0.26041666666666663</v>
      </c>
      <c r="K275" s="15">
        <v>0.2951388888888889</v>
      </c>
      <c r="L275" s="15">
        <v>4.1666666666666664E-2</v>
      </c>
      <c r="M275" s="15">
        <v>6.25E-2</v>
      </c>
      <c r="N275" s="16">
        <f t="shared" si="8"/>
        <v>0.5625</v>
      </c>
      <c r="O275" s="15">
        <v>0.67638888888888893</v>
      </c>
      <c r="P275" s="15">
        <v>0.22916666666666666</v>
      </c>
      <c r="Q275" s="16">
        <f t="array" ref="Q275">FLOOR(MAX(MIN(IF($A$5:$A$369 = A275,$O$5:$O$369))+TIME(0,45,0), TIME(15,0,0)), TIME(0,15,0))</f>
        <v>0.69791666666666663</v>
      </c>
      <c r="R275" s="15">
        <v>0.78749999999999998</v>
      </c>
      <c r="S275" s="15">
        <v>0.29166666666666669</v>
      </c>
      <c r="T275" s="16">
        <f>CEILING(Sheet1!$R275+TIME(0,5,0), TIME(0,5,0))</f>
        <v>0.79166666666666663</v>
      </c>
      <c r="U275" s="15">
        <v>0.84583333333333333</v>
      </c>
      <c r="V275" s="15">
        <v>0.86458333333333337</v>
      </c>
      <c r="W275" s="18">
        <f t="array" ref="W275">MAX(CEILING(MAX(IF($A$5:$A$369=A275,$U$5:$U$369)),TIME(0,15,0))-E275/24,TIME(19,45,0))</f>
        <v>0.85416666666666663</v>
      </c>
    </row>
    <row r="276" spans="1:23" s="8" customFormat="1" ht="24" customHeight="1" x14ac:dyDescent="0.25">
      <c r="A276" s="8">
        <f t="shared" si="9"/>
        <v>39</v>
      </c>
      <c r="B276" s="8">
        <f>WEEKDAY(Sheet1!$F276)-1</f>
        <v>2</v>
      </c>
      <c r="C276" s="8">
        <f>IF(ABS(Sheet1!$H276-H275) &lt; TIME(0, 45, 0), 0, IF(Sheet1!$H276-H275 &lt; TIME(0, 45, 0),-1, IF(Sheet1!$H276-H275 &gt; TIME(0, 45, 0), 1))) + C275</f>
        <v>1</v>
      </c>
      <c r="D276" s="8">
        <f t="array" ref="D276">IF(AND(SUM(IF($A$5:$A$369=A276,$C$5:$C$369)) &gt; 0, SUM(IF($A$5:$A$369=A276,$C$5:$C$369)) &lt; 7), C276, 0)</f>
        <v>0</v>
      </c>
      <c r="E276" s="8">
        <f t="array" ref="E276">IF(AND(SUM(IF($A$5:$A$369=A276,$C$5:$C$369)) &gt; 0, SUM(IF($A$5:$A$369=A276,$C$5:$C$369)) &lt; 7), IF(C276 = 1, 0, 1), 0)</f>
        <v>0</v>
      </c>
      <c r="F276" s="21">
        <v>42276</v>
      </c>
      <c r="G276" s="22">
        <v>42276</v>
      </c>
      <c r="H276" s="15">
        <v>0.23819444444444446</v>
      </c>
      <c r="I276" s="15">
        <v>0.26041666666666669</v>
      </c>
      <c r="J276" s="16">
        <f t="array" ref="J276">MIN(TIME(6, 45, 0), FLOOR(MIN(IF($A$5:$A$369 = A276,$K$5:$K$369))-TIME(0,45,0), TIME(0,15,0))+D276/24)</f>
        <v>0.26041666666666663</v>
      </c>
      <c r="K276" s="15">
        <v>0.29583333333333334</v>
      </c>
      <c r="L276" s="15">
        <v>4.1666666666666664E-2</v>
      </c>
      <c r="M276" s="15">
        <v>6.25E-2</v>
      </c>
      <c r="N276" s="16">
        <f t="shared" si="8"/>
        <v>0.5625</v>
      </c>
      <c r="O276" s="15">
        <v>0.67499999999999993</v>
      </c>
      <c r="P276" s="15">
        <v>0.22916666666666666</v>
      </c>
      <c r="Q276" s="16">
        <f t="array" ref="Q276">FLOOR(MAX(MIN(IF($A$5:$A$369 = A276,$O$5:$O$369))+TIME(0,45,0), TIME(15,0,0)), TIME(0,15,0))</f>
        <v>0.69791666666666663</v>
      </c>
      <c r="R276" s="15">
        <v>0.78611111111111109</v>
      </c>
      <c r="S276" s="15">
        <v>0.29166666666666669</v>
      </c>
      <c r="T276" s="16">
        <f>CEILING(Sheet1!$R276+TIME(0,5,0), TIME(0,5,0))</f>
        <v>0.79166666666666663</v>
      </c>
      <c r="U276" s="15">
        <v>0.84444444444444444</v>
      </c>
      <c r="V276" s="15">
        <v>0.86458333333333337</v>
      </c>
      <c r="W276" s="18">
        <f t="array" ref="W276">MAX(CEILING(MAX(IF($A$5:$A$369=A276,$U$5:$U$369)),TIME(0,15,0))-E276/24,TIME(19,45,0))</f>
        <v>0.85416666666666663</v>
      </c>
    </row>
    <row r="277" spans="1:23" s="8" customFormat="1" ht="24" customHeight="1" x14ac:dyDescent="0.25">
      <c r="A277" s="8">
        <f t="shared" si="9"/>
        <v>39</v>
      </c>
      <c r="B277" s="8">
        <f>WEEKDAY(Sheet1!$F277)-1</f>
        <v>3</v>
      </c>
      <c r="C277" s="8">
        <f>IF(ABS(Sheet1!$H277-H276) &lt; TIME(0, 45, 0), 0, IF(Sheet1!$H277-H276 &lt; TIME(0, 45, 0),-1, IF(Sheet1!$H277-H276 &gt; TIME(0, 45, 0), 1))) + C276</f>
        <v>1</v>
      </c>
      <c r="D277" s="8">
        <f t="array" ref="D277">IF(AND(SUM(IF($A$5:$A$369=A277,$C$5:$C$369)) &gt; 0, SUM(IF($A$5:$A$369=A277,$C$5:$C$369)) &lt; 7), C277, 0)</f>
        <v>0</v>
      </c>
      <c r="E277" s="8">
        <f t="array" ref="E277">IF(AND(SUM(IF($A$5:$A$369=A277,$C$5:$C$369)) &gt; 0, SUM(IF($A$5:$A$369=A277,$C$5:$C$369)) &lt; 7), IF(C277 = 1, 0, 1), 0)</f>
        <v>0</v>
      </c>
      <c r="F277" s="21">
        <v>42277</v>
      </c>
      <c r="G277" s="22">
        <v>42277</v>
      </c>
      <c r="H277" s="15">
        <v>0.23958333333333334</v>
      </c>
      <c r="I277" s="15">
        <v>0.26041666666666669</v>
      </c>
      <c r="J277" s="16">
        <f t="array" ref="J277">MIN(TIME(6, 45, 0), FLOOR(MIN(IF($A$5:$A$369 = A277,$K$5:$K$369))-TIME(0,45,0), TIME(0,15,0))+D277/24)</f>
        <v>0.26041666666666663</v>
      </c>
      <c r="K277" s="15">
        <v>0.29652777777777778</v>
      </c>
      <c r="L277" s="15">
        <v>4.1666666666666664E-2</v>
      </c>
      <c r="M277" s="15">
        <v>6.25E-2</v>
      </c>
      <c r="N277" s="16">
        <f t="shared" si="8"/>
        <v>0.5625</v>
      </c>
      <c r="O277" s="15">
        <v>0.6743055555555556</v>
      </c>
      <c r="P277" s="15">
        <v>0.22916666666666666</v>
      </c>
      <c r="Q277" s="16">
        <f t="array" ref="Q277">FLOOR(MAX(MIN(IF($A$5:$A$369 = A277,$O$5:$O$369))+TIME(0,45,0), TIME(15,0,0)), TIME(0,15,0))</f>
        <v>0.69791666666666663</v>
      </c>
      <c r="R277" s="15">
        <v>0.78472222222222221</v>
      </c>
      <c r="S277" s="15">
        <v>0.28819444444444448</v>
      </c>
      <c r="T277" s="16">
        <f>CEILING(Sheet1!$R277+TIME(0,5,0), TIME(0,5,0))</f>
        <v>0.78819444444444442</v>
      </c>
      <c r="U277" s="15">
        <v>0.84305555555555556</v>
      </c>
      <c r="V277" s="15">
        <v>0.85416666666666663</v>
      </c>
      <c r="W277" s="18">
        <f t="array" ref="W277">MAX(CEILING(MAX(IF($A$5:$A$369=A277,$U$5:$U$369)),TIME(0,15,0))-E277/24,TIME(19,45,0))</f>
        <v>0.85416666666666663</v>
      </c>
    </row>
    <row r="278" spans="1:23" s="8" customFormat="1" ht="21" customHeight="1" x14ac:dyDescent="0.25">
      <c r="A278" s="8">
        <f t="shared" si="9"/>
        <v>39</v>
      </c>
      <c r="B278" s="8">
        <f>WEEKDAY(Sheet1!$F278)-1</f>
        <v>4</v>
      </c>
      <c r="C278" s="8">
        <f>IF(ABS(Sheet1!$H278-H277) &lt; TIME(0, 45, 0), 0, IF(Sheet1!$H278-H277 &lt; TIME(0, 45, 0),-1, IF(Sheet1!$H278-H277 &gt; TIME(0, 45, 0), 1))) + C277</f>
        <v>1</v>
      </c>
      <c r="D278" s="8">
        <f t="array" ref="D278">IF(AND(SUM(IF($A$5:$A$369=A278,$C$5:$C$369)) &gt; 0, SUM(IF($A$5:$A$369=A278,$C$5:$C$369)) &lt; 7), C278, 0)</f>
        <v>0</v>
      </c>
      <c r="E278" s="8">
        <f t="array" ref="E278">IF(AND(SUM(IF($A$5:$A$369=A278,$C$5:$C$369)) &gt; 0, SUM(IF($A$5:$A$369=A278,$C$5:$C$369)) &lt; 7), IF(C278 = 1, 0, 1), 0)</f>
        <v>0</v>
      </c>
      <c r="F278" s="14">
        <v>42278</v>
      </c>
      <c r="G278" s="17">
        <v>42278</v>
      </c>
      <c r="H278" s="15">
        <v>0.24027777777777778</v>
      </c>
      <c r="I278" s="15">
        <v>0.27083333333333331</v>
      </c>
      <c r="J278" s="16">
        <f t="array" ref="J278">MIN(TIME(6, 45, 0), FLOOR(MIN(IF($A$5:$A$369 = A278,$K$5:$K$369))-TIME(0,45,0), TIME(0,15,0))+D278/24)</f>
        <v>0.26041666666666663</v>
      </c>
      <c r="K278" s="15">
        <v>0.29791666666666666</v>
      </c>
      <c r="L278" s="15">
        <v>0.54097222222222219</v>
      </c>
      <c r="M278" s="15">
        <v>6.25E-2</v>
      </c>
      <c r="N278" s="16">
        <f t="shared" si="8"/>
        <v>0.5625</v>
      </c>
      <c r="O278" s="15">
        <v>0.67291666666666661</v>
      </c>
      <c r="P278" s="15">
        <v>0.20833333333333334</v>
      </c>
      <c r="Q278" s="16">
        <f t="array" ref="Q278">FLOOR(MAX(MIN(IF($A$5:$A$369 = A278,$O$5:$O$369))+TIME(0,45,0), TIME(15,0,0)), TIME(0,15,0))</f>
        <v>0.69791666666666663</v>
      </c>
      <c r="R278" s="15">
        <v>0.78333333333333333</v>
      </c>
      <c r="S278" s="15">
        <v>0.28819444444444448</v>
      </c>
      <c r="T278" s="16">
        <f>CEILING(Sheet1!$R278+TIME(0,5,0), TIME(0,5,0))</f>
        <v>0.78819444444444442</v>
      </c>
      <c r="U278" s="15">
        <v>0.84166666666666667</v>
      </c>
      <c r="V278" s="15">
        <v>0.85416666666666663</v>
      </c>
      <c r="W278" s="18">
        <f t="array" ref="W278">MAX(CEILING(MAX(IF($A$5:$A$369=A278,$U$5:$U$369)),TIME(0,15,0))-E278/24,TIME(19,45,0))</f>
        <v>0.85416666666666663</v>
      </c>
    </row>
    <row r="279" spans="1:23" s="8" customFormat="1" ht="21" customHeight="1" x14ac:dyDescent="0.25">
      <c r="A279" s="8">
        <f t="shared" si="9"/>
        <v>40</v>
      </c>
      <c r="B279" s="8">
        <f>WEEKDAY(Sheet1!$F279)-1</f>
        <v>5</v>
      </c>
      <c r="C279" s="8">
        <f>IF(ABS(Sheet1!$H279-H278) &lt; TIME(0, 45, 0), 0, IF(Sheet1!$H279-H278 &lt; TIME(0, 45, 0),-1, IF(Sheet1!$H279-H278 &gt; TIME(0, 45, 0), 1))) + C278</f>
        <v>1</v>
      </c>
      <c r="D279" s="8">
        <f t="array" ref="D279">IF(AND(SUM(IF($A$5:$A$369=A279,$C$5:$C$369)) &gt; 0, SUM(IF($A$5:$A$369=A279,$C$5:$C$369)) &lt; 7), C279, 0)</f>
        <v>0</v>
      </c>
      <c r="E279" s="8">
        <f t="array" ref="E279">IF(AND(SUM(IF($A$5:$A$369=A279,$C$5:$C$369)) &gt; 0, SUM(IF($A$5:$A$369=A279,$C$5:$C$369)) &lt; 7), IF(C279 = 1, 0, 1), 0)</f>
        <v>0</v>
      </c>
      <c r="F279" s="14">
        <v>42279</v>
      </c>
      <c r="G279" s="17">
        <v>42279</v>
      </c>
      <c r="H279" s="15">
        <v>0.24166666666666667</v>
      </c>
      <c r="I279" s="15">
        <v>0.27083333333333331</v>
      </c>
      <c r="J279" s="16">
        <f t="array" ref="J279">MIN(TIME(6, 45, 0), FLOOR(MIN(IF($A$5:$A$369 = A279,$K$5:$K$369))-TIME(0,45,0), TIME(0,15,0))+D279/24)</f>
        <v>0.26041666666666663</v>
      </c>
      <c r="K279" s="15">
        <v>0.2986111111111111</v>
      </c>
      <c r="L279" s="15">
        <v>0.54097222222222219</v>
      </c>
      <c r="M279" s="15">
        <v>6.25E-2</v>
      </c>
      <c r="N279" s="16">
        <f t="shared" si="8"/>
        <v>0.5625</v>
      </c>
      <c r="O279" s="15">
        <v>0.67222222222222217</v>
      </c>
      <c r="P279" s="15">
        <v>0.20833333333333334</v>
      </c>
      <c r="Q279" s="16">
        <f t="array" ref="Q279">FLOOR(MAX(MIN(IF($A$5:$A$369 = A279,$O$5:$O$369))+TIME(0,45,0), TIME(15,0,0)), TIME(0,15,0))</f>
        <v>0.6875</v>
      </c>
      <c r="R279" s="15">
        <v>0.78194444444444444</v>
      </c>
      <c r="S279" s="15">
        <v>0.28819444444444448</v>
      </c>
      <c r="T279" s="16">
        <f>CEILING(Sheet1!$R279+TIME(0,5,0), TIME(0,5,0))</f>
        <v>0.78819444444444442</v>
      </c>
      <c r="U279" s="15">
        <v>0.84027777777777779</v>
      </c>
      <c r="V279" s="15">
        <v>0.85416666666666663</v>
      </c>
      <c r="W279" s="18">
        <f t="array" ref="W279">MAX(CEILING(MAX(IF($A$5:$A$369=A279,$U$5:$U$369)),TIME(0,15,0))-E279/24,TIME(19,45,0))</f>
        <v>0.84375</v>
      </c>
    </row>
    <row r="280" spans="1:23" s="8" customFormat="1" ht="21" customHeight="1" x14ac:dyDescent="0.25">
      <c r="A280" s="8">
        <f t="shared" si="9"/>
        <v>40</v>
      </c>
      <c r="B280" s="8">
        <f>WEEKDAY(Sheet1!$F280)-1</f>
        <v>6</v>
      </c>
      <c r="C280" s="8">
        <f>IF(ABS(Sheet1!$H280-H279) &lt; TIME(0, 45, 0), 0, IF(Sheet1!$H280-H279 &lt; TIME(0, 45, 0),-1, IF(Sheet1!$H280-H279 &gt; TIME(0, 45, 0), 1))) + C279</f>
        <v>1</v>
      </c>
      <c r="D280" s="8">
        <f t="array" ref="D280">IF(AND(SUM(IF($A$5:$A$369=A280,$C$5:$C$369)) &gt; 0, SUM(IF($A$5:$A$369=A280,$C$5:$C$369)) &lt; 7), C280, 0)</f>
        <v>0</v>
      </c>
      <c r="E280" s="8">
        <f t="array" ref="E280">IF(AND(SUM(IF($A$5:$A$369=A280,$C$5:$C$369)) &gt; 0, SUM(IF($A$5:$A$369=A280,$C$5:$C$369)) &lt; 7), IF(C280 = 1, 0, 1), 0)</f>
        <v>0</v>
      </c>
      <c r="F280" s="14">
        <v>42280</v>
      </c>
      <c r="G280" s="17">
        <v>42280</v>
      </c>
      <c r="H280" s="15">
        <v>0.24236111111111111</v>
      </c>
      <c r="I280" s="15">
        <v>0.27083333333333331</v>
      </c>
      <c r="J280" s="16">
        <f t="array" ref="J280">MIN(TIME(6, 45, 0), FLOOR(MIN(IF($A$5:$A$369 = A280,$K$5:$K$369))-TIME(0,45,0), TIME(0,15,0))+D280/24)</f>
        <v>0.26041666666666663</v>
      </c>
      <c r="K280" s="15">
        <v>0.29930555555555555</v>
      </c>
      <c r="L280" s="15">
        <v>0.54097222222222219</v>
      </c>
      <c r="M280" s="15">
        <v>6.25E-2</v>
      </c>
      <c r="N280" s="16">
        <f t="shared" si="8"/>
        <v>0.5625</v>
      </c>
      <c r="O280" s="15">
        <v>0.67083333333333339</v>
      </c>
      <c r="P280" s="15">
        <v>0.20833333333333334</v>
      </c>
      <c r="Q280" s="16">
        <f t="array" ref="Q280">FLOOR(MAX(MIN(IF($A$5:$A$369 = A280,$O$5:$O$369))+TIME(0,45,0), TIME(15,0,0)), TIME(0,15,0))</f>
        <v>0.6875</v>
      </c>
      <c r="R280" s="15">
        <v>0.78055555555555556</v>
      </c>
      <c r="S280" s="15">
        <v>0.28819444444444448</v>
      </c>
      <c r="T280" s="16">
        <f>CEILING(Sheet1!$R280+TIME(0,5,0), TIME(0,5,0))</f>
        <v>0.78472222222222221</v>
      </c>
      <c r="U280" s="15">
        <v>0.83888888888888891</v>
      </c>
      <c r="V280" s="15">
        <v>0.85416666666666663</v>
      </c>
      <c r="W280" s="18">
        <f t="array" ref="W280">MAX(CEILING(MAX(IF($A$5:$A$369=A280,$U$5:$U$369)),TIME(0,15,0))-E280/24,TIME(19,45,0))</f>
        <v>0.84375</v>
      </c>
    </row>
    <row r="281" spans="1:23" s="8" customFormat="1" ht="21" customHeight="1" x14ac:dyDescent="0.25">
      <c r="A281" s="8">
        <f t="shared" si="9"/>
        <v>40</v>
      </c>
      <c r="B281" s="8">
        <f>WEEKDAY(Sheet1!$F281)-1</f>
        <v>0</v>
      </c>
      <c r="C281" s="8">
        <f>IF(ABS(Sheet1!$H281-H280) &lt; TIME(0, 45, 0), 0, IF(Sheet1!$H281-H280 &lt; TIME(0, 45, 0),-1, IF(Sheet1!$H281-H280 &gt; TIME(0, 45, 0), 1))) + C280</f>
        <v>1</v>
      </c>
      <c r="D281" s="8">
        <f t="array" ref="D281">IF(AND(SUM(IF($A$5:$A$369=A281,$C$5:$C$369)) &gt; 0, SUM(IF($A$5:$A$369=A281,$C$5:$C$369)) &lt; 7), C281, 0)</f>
        <v>0</v>
      </c>
      <c r="E281" s="8">
        <f t="array" ref="E281">IF(AND(SUM(IF($A$5:$A$369=A281,$C$5:$C$369)) &gt; 0, SUM(IF($A$5:$A$369=A281,$C$5:$C$369)) &lt; 7), IF(C281 = 1, 0, 1), 0)</f>
        <v>0</v>
      </c>
      <c r="F281" s="14">
        <v>42281</v>
      </c>
      <c r="G281" s="17">
        <v>42281</v>
      </c>
      <c r="H281" s="15">
        <v>0.24374999999999999</v>
      </c>
      <c r="I281" s="15">
        <v>0.27083333333333331</v>
      </c>
      <c r="J281" s="16">
        <f t="array" ref="J281">MIN(TIME(6, 45, 0), FLOOR(MIN(IF($A$5:$A$369 = A281,$K$5:$K$369))-TIME(0,45,0), TIME(0,15,0))+D281/24)</f>
        <v>0.26041666666666663</v>
      </c>
      <c r="K281" s="15">
        <v>0.30069444444444443</v>
      </c>
      <c r="L281" s="15">
        <v>0.54027777777777775</v>
      </c>
      <c r="M281" s="15">
        <v>6.25E-2</v>
      </c>
      <c r="N281" s="16">
        <f t="shared" si="8"/>
        <v>0.5625</v>
      </c>
      <c r="O281" s="15">
        <v>0.67013888888888884</v>
      </c>
      <c r="P281" s="15">
        <v>0.20833333333333334</v>
      </c>
      <c r="Q281" s="16">
        <f t="array" ref="Q281">FLOOR(MAX(MIN(IF($A$5:$A$369 = A281,$O$5:$O$369))+TIME(0,45,0), TIME(15,0,0)), TIME(0,15,0))</f>
        <v>0.6875</v>
      </c>
      <c r="R281" s="15">
        <v>0.77916666666666667</v>
      </c>
      <c r="S281" s="15">
        <v>0.28125</v>
      </c>
      <c r="T281" s="16">
        <f>CEILING(Sheet1!$R281+TIME(0,5,0), TIME(0,5,0))</f>
        <v>0.78472222222222221</v>
      </c>
      <c r="U281" s="15">
        <v>0.83750000000000002</v>
      </c>
      <c r="V281" s="15">
        <v>0.85416666666666663</v>
      </c>
      <c r="W281" s="18">
        <f t="array" ref="W281">MAX(CEILING(MAX(IF($A$5:$A$369=A281,$U$5:$U$369)),TIME(0,15,0))-E281/24,TIME(19,45,0))</f>
        <v>0.84375</v>
      </c>
    </row>
    <row r="282" spans="1:23" s="8" customFormat="1" ht="21" customHeight="1" x14ac:dyDescent="0.25">
      <c r="A282" s="8">
        <f t="shared" si="9"/>
        <v>40</v>
      </c>
      <c r="B282" s="8">
        <f>WEEKDAY(Sheet1!$F282)-1</f>
        <v>1</v>
      </c>
      <c r="C282" s="8">
        <f>IF(ABS(Sheet1!$H282-H281) &lt; TIME(0, 45, 0), 0, IF(Sheet1!$H282-H281 &lt; TIME(0, 45, 0),-1, IF(Sheet1!$H282-H281 &gt; TIME(0, 45, 0), 1))) + C281</f>
        <v>1</v>
      </c>
      <c r="D282" s="8">
        <f t="array" ref="D282">IF(AND(SUM(IF($A$5:$A$369=A282,$C$5:$C$369)) &gt; 0, SUM(IF($A$5:$A$369=A282,$C$5:$C$369)) &lt; 7), C282, 0)</f>
        <v>0</v>
      </c>
      <c r="E282" s="8">
        <f t="array" ref="E282">IF(AND(SUM(IF($A$5:$A$369=A282,$C$5:$C$369)) &gt; 0, SUM(IF($A$5:$A$369=A282,$C$5:$C$369)) &lt; 7), IF(C282 = 1, 0, 1), 0)</f>
        <v>0</v>
      </c>
      <c r="F282" s="14">
        <v>42282</v>
      </c>
      <c r="G282" s="17">
        <v>42282</v>
      </c>
      <c r="H282" s="15">
        <v>0.24444444444444446</v>
      </c>
      <c r="I282" s="15">
        <v>0.27083333333333331</v>
      </c>
      <c r="J282" s="16">
        <f t="array" ref="J282">MIN(TIME(6, 45, 0), FLOOR(MIN(IF($A$5:$A$369 = A282,$K$5:$K$369))-TIME(0,45,0), TIME(0,15,0))+D282/24)</f>
        <v>0.26041666666666663</v>
      </c>
      <c r="K282" s="15">
        <v>0.30138888888888887</v>
      </c>
      <c r="L282" s="15">
        <v>0.54027777777777775</v>
      </c>
      <c r="M282" s="15">
        <v>6.25E-2</v>
      </c>
      <c r="N282" s="16">
        <f t="shared" si="8"/>
        <v>0.5625</v>
      </c>
      <c r="O282" s="15">
        <v>0.66875000000000007</v>
      </c>
      <c r="P282" s="15">
        <v>0.20833333333333334</v>
      </c>
      <c r="Q282" s="16">
        <f t="array" ref="Q282">FLOOR(MAX(MIN(IF($A$5:$A$369 = A282,$O$5:$O$369))+TIME(0,45,0), TIME(15,0,0)), TIME(0,15,0))</f>
        <v>0.6875</v>
      </c>
      <c r="R282" s="15">
        <v>0.77777777777777779</v>
      </c>
      <c r="S282" s="15">
        <v>0.28125</v>
      </c>
      <c r="T282" s="16">
        <f>CEILING(Sheet1!$R282+TIME(0,5,0), TIME(0,5,0))</f>
        <v>0.78125</v>
      </c>
      <c r="U282" s="15">
        <v>0.83611111111111114</v>
      </c>
      <c r="V282" s="15">
        <v>0.85416666666666663</v>
      </c>
      <c r="W282" s="18">
        <f t="array" ref="W282">MAX(CEILING(MAX(IF($A$5:$A$369=A282,$U$5:$U$369)),TIME(0,15,0))-E282/24,TIME(19,45,0))</f>
        <v>0.84375</v>
      </c>
    </row>
    <row r="283" spans="1:23" s="8" customFormat="1" ht="21" customHeight="1" x14ac:dyDescent="0.25">
      <c r="A283" s="8">
        <f t="shared" si="9"/>
        <v>40</v>
      </c>
      <c r="B283" s="8">
        <f>WEEKDAY(Sheet1!$F283)-1</f>
        <v>2</v>
      </c>
      <c r="C283" s="8">
        <f>IF(ABS(Sheet1!$H283-H282) &lt; TIME(0, 45, 0), 0, IF(Sheet1!$H283-H282 &lt; TIME(0, 45, 0),-1, IF(Sheet1!$H283-H282 &gt; TIME(0, 45, 0), 1))) + C282</f>
        <v>1</v>
      </c>
      <c r="D283" s="8">
        <f t="array" ref="D283">IF(AND(SUM(IF($A$5:$A$369=A283,$C$5:$C$369)) &gt; 0, SUM(IF($A$5:$A$369=A283,$C$5:$C$369)) &lt; 7), C283, 0)</f>
        <v>0</v>
      </c>
      <c r="E283" s="8">
        <f t="array" ref="E283">IF(AND(SUM(IF($A$5:$A$369=A283,$C$5:$C$369)) &gt; 0, SUM(IF($A$5:$A$369=A283,$C$5:$C$369)) &lt; 7), IF(C283 = 1, 0, 1), 0)</f>
        <v>0</v>
      </c>
      <c r="F283" s="14">
        <v>42283</v>
      </c>
      <c r="G283" s="17">
        <v>42283</v>
      </c>
      <c r="H283" s="15">
        <v>0.24513888888888888</v>
      </c>
      <c r="I283" s="15">
        <v>0.27083333333333331</v>
      </c>
      <c r="J283" s="16">
        <f t="array" ref="J283">MIN(TIME(6, 45, 0), FLOOR(MIN(IF($A$5:$A$369 = A283,$K$5:$K$369))-TIME(0,45,0), TIME(0,15,0))+D283/24)</f>
        <v>0.26041666666666663</v>
      </c>
      <c r="K283" s="15">
        <v>0.30277777777777776</v>
      </c>
      <c r="L283" s="15">
        <v>0.54027777777777775</v>
      </c>
      <c r="M283" s="15">
        <v>6.25E-2</v>
      </c>
      <c r="N283" s="16">
        <f t="shared" si="8"/>
        <v>0.5625</v>
      </c>
      <c r="O283" s="15">
        <v>0.66805555555555562</v>
      </c>
      <c r="P283" s="15">
        <v>0.20833333333333334</v>
      </c>
      <c r="Q283" s="16">
        <f t="array" ref="Q283">FLOOR(MAX(MIN(IF($A$5:$A$369 = A283,$O$5:$O$369))+TIME(0,45,0), TIME(15,0,0)), TIME(0,15,0))</f>
        <v>0.6875</v>
      </c>
      <c r="R283" s="15">
        <v>0.77638888888888891</v>
      </c>
      <c r="S283" s="15">
        <v>0.28125</v>
      </c>
      <c r="T283" s="16">
        <f>CEILING(Sheet1!$R283+TIME(0,5,0), TIME(0,5,0))</f>
        <v>0.78125</v>
      </c>
      <c r="U283" s="15">
        <v>0.83472222222222225</v>
      </c>
      <c r="V283" s="15">
        <v>0.85416666666666663</v>
      </c>
      <c r="W283" s="18">
        <f t="array" ref="W283">MAX(CEILING(MAX(IF($A$5:$A$369=A283,$U$5:$U$369)),TIME(0,15,0))-E283/24,TIME(19,45,0))</f>
        <v>0.84375</v>
      </c>
    </row>
    <row r="284" spans="1:23" s="8" customFormat="1" ht="21" customHeight="1" x14ac:dyDescent="0.25">
      <c r="A284" s="8">
        <f t="shared" si="9"/>
        <v>40</v>
      </c>
      <c r="B284" s="8">
        <f>WEEKDAY(Sheet1!$F284)-1</f>
        <v>3</v>
      </c>
      <c r="C284" s="8">
        <f>IF(ABS(Sheet1!$H284-H283) &lt; TIME(0, 45, 0), 0, IF(Sheet1!$H284-H283 &lt; TIME(0, 45, 0),-1, IF(Sheet1!$H284-H283 &gt; TIME(0, 45, 0), 1))) + C283</f>
        <v>1</v>
      </c>
      <c r="D284" s="8">
        <f t="array" ref="D284">IF(AND(SUM(IF($A$5:$A$369=A284,$C$5:$C$369)) &gt; 0, SUM(IF($A$5:$A$369=A284,$C$5:$C$369)) &lt; 7), C284, 0)</f>
        <v>0</v>
      </c>
      <c r="E284" s="8">
        <f t="array" ref="E284">IF(AND(SUM(IF($A$5:$A$369=A284,$C$5:$C$369)) &gt; 0, SUM(IF($A$5:$A$369=A284,$C$5:$C$369)) &lt; 7), IF(C284 = 1, 0, 1), 0)</f>
        <v>0</v>
      </c>
      <c r="F284" s="14">
        <v>42284</v>
      </c>
      <c r="G284" s="17">
        <v>42284</v>
      </c>
      <c r="H284" s="15">
        <v>0.24652777777777779</v>
      </c>
      <c r="I284" s="15">
        <v>0.27083333333333331</v>
      </c>
      <c r="J284" s="16">
        <f t="array" ref="J284">MIN(TIME(6, 45, 0), FLOOR(MIN(IF($A$5:$A$369 = A284,$K$5:$K$369))-TIME(0,45,0), TIME(0,15,0))+D284/24)</f>
        <v>0.26041666666666663</v>
      </c>
      <c r="K284" s="15">
        <v>0.3034722222222222</v>
      </c>
      <c r="L284" s="15">
        <v>0.5395833333333333</v>
      </c>
      <c r="M284" s="15">
        <v>6.25E-2</v>
      </c>
      <c r="N284" s="16">
        <f t="shared" si="8"/>
        <v>0.5625</v>
      </c>
      <c r="O284" s="15">
        <v>0.66666666666666663</v>
      </c>
      <c r="P284" s="15">
        <v>0.20833333333333334</v>
      </c>
      <c r="Q284" s="16">
        <f t="array" ref="Q284">FLOOR(MAX(MIN(IF($A$5:$A$369 = A284,$O$5:$O$369))+TIME(0,45,0), TIME(15,0,0)), TIME(0,15,0))</f>
        <v>0.6875</v>
      </c>
      <c r="R284" s="15">
        <v>0.77500000000000002</v>
      </c>
      <c r="S284" s="15">
        <v>0.27777777777777779</v>
      </c>
      <c r="T284" s="16">
        <f>CEILING(Sheet1!$R284+TIME(0,5,0), TIME(0,5,0))</f>
        <v>0.78125</v>
      </c>
      <c r="U284" s="15">
        <v>0.83333333333333337</v>
      </c>
      <c r="V284" s="15">
        <v>0.85416666666666663</v>
      </c>
      <c r="W284" s="18">
        <f t="array" ref="W284">MAX(CEILING(MAX(IF($A$5:$A$369=A284,$U$5:$U$369)),TIME(0,15,0))-E284/24,TIME(19,45,0))</f>
        <v>0.84375</v>
      </c>
    </row>
    <row r="285" spans="1:23" s="8" customFormat="1" ht="21" customHeight="1" x14ac:dyDescent="0.25">
      <c r="A285" s="8">
        <f t="shared" si="9"/>
        <v>40</v>
      </c>
      <c r="B285" s="8">
        <f>WEEKDAY(Sheet1!$F285)-1</f>
        <v>4</v>
      </c>
      <c r="C285" s="8">
        <f>IF(ABS(Sheet1!$H285-H284) &lt; TIME(0, 45, 0), 0, IF(Sheet1!$H285-H284 &lt; TIME(0, 45, 0),-1, IF(Sheet1!$H285-H284 &gt; TIME(0, 45, 0), 1))) + C284</f>
        <v>1</v>
      </c>
      <c r="D285" s="8">
        <f t="array" ref="D285">IF(AND(SUM(IF($A$5:$A$369=A285,$C$5:$C$369)) &gt; 0, SUM(IF($A$5:$A$369=A285,$C$5:$C$369)) &lt; 7), C285, 0)</f>
        <v>0</v>
      </c>
      <c r="E285" s="8">
        <f t="array" ref="E285">IF(AND(SUM(IF($A$5:$A$369=A285,$C$5:$C$369)) &gt; 0, SUM(IF($A$5:$A$369=A285,$C$5:$C$369)) &lt; 7), IF(C285 = 1, 0, 1), 0)</f>
        <v>0</v>
      </c>
      <c r="F285" s="14">
        <v>42285</v>
      </c>
      <c r="G285" s="17">
        <v>42285</v>
      </c>
      <c r="H285" s="15">
        <v>0.24722222222222223</v>
      </c>
      <c r="I285" s="15">
        <v>0.27083333333333331</v>
      </c>
      <c r="J285" s="16">
        <f t="array" ref="J285">MIN(TIME(6, 45, 0), FLOOR(MIN(IF($A$5:$A$369 = A285,$K$5:$K$369))-TIME(0,45,0), TIME(0,15,0))+D285/24)</f>
        <v>0.26041666666666663</v>
      </c>
      <c r="K285" s="15">
        <v>0.30416666666666664</v>
      </c>
      <c r="L285" s="15">
        <v>0.5395833333333333</v>
      </c>
      <c r="M285" s="15">
        <v>6.25E-2</v>
      </c>
      <c r="N285" s="16">
        <f t="shared" si="8"/>
        <v>0.5625</v>
      </c>
      <c r="O285" s="15">
        <v>0.66597222222222219</v>
      </c>
      <c r="P285" s="15">
        <v>0.20833333333333334</v>
      </c>
      <c r="Q285" s="16">
        <f t="array" ref="Q285">FLOOR(MAX(MIN(IF($A$5:$A$369 = A285,$O$5:$O$369))+TIME(0,45,0), TIME(15,0,0)), TIME(0,15,0))</f>
        <v>0.6875</v>
      </c>
      <c r="R285" s="15">
        <v>0.77361111111111114</v>
      </c>
      <c r="S285" s="15">
        <v>0.27777777777777779</v>
      </c>
      <c r="T285" s="16">
        <f>CEILING(Sheet1!$R285+TIME(0,5,0), TIME(0,5,0))</f>
        <v>0.77777777777777768</v>
      </c>
      <c r="U285" s="15">
        <v>0.83194444444444438</v>
      </c>
      <c r="V285" s="15">
        <v>0.85416666666666663</v>
      </c>
      <c r="W285" s="18">
        <f t="array" ref="W285">MAX(CEILING(MAX(IF($A$5:$A$369=A285,$U$5:$U$369)),TIME(0,15,0))-E285/24,TIME(19,45,0))</f>
        <v>0.84375</v>
      </c>
    </row>
    <row r="286" spans="1:23" s="8" customFormat="1" ht="21" customHeight="1" x14ac:dyDescent="0.25">
      <c r="A286" s="8">
        <f t="shared" si="9"/>
        <v>41</v>
      </c>
      <c r="B286" s="8">
        <f>WEEKDAY(Sheet1!$F286)-1</f>
        <v>5</v>
      </c>
      <c r="C286" s="8">
        <f>IF(ABS(Sheet1!$H286-H285) &lt; TIME(0, 45, 0), 0, IF(Sheet1!$H286-H285 &lt; TIME(0, 45, 0),-1, IF(Sheet1!$H286-H285 &gt; TIME(0, 45, 0), 1))) + C285</f>
        <v>1</v>
      </c>
      <c r="D286" s="8">
        <f t="array" ref="D286">IF(AND(SUM(IF($A$5:$A$369=A286,$C$5:$C$369)) &gt; 0, SUM(IF($A$5:$A$369=A286,$C$5:$C$369)) &lt; 7), C286, 0)</f>
        <v>0</v>
      </c>
      <c r="E286" s="8">
        <f t="array" ref="E286">IF(AND(SUM(IF($A$5:$A$369=A286,$C$5:$C$369)) &gt; 0, SUM(IF($A$5:$A$369=A286,$C$5:$C$369)) &lt; 7), IF(C286 = 1, 0, 1), 0)</f>
        <v>0</v>
      </c>
      <c r="F286" s="14">
        <v>42286</v>
      </c>
      <c r="G286" s="17">
        <v>42286</v>
      </c>
      <c r="H286" s="15">
        <v>0.24861111111111112</v>
      </c>
      <c r="I286" s="15">
        <v>0.27083333333333331</v>
      </c>
      <c r="J286" s="16">
        <f t="array" ref="J286">MIN(TIME(6, 45, 0), FLOOR(MIN(IF($A$5:$A$369 = A286,$K$5:$K$369))-TIME(0,45,0), TIME(0,15,0))+D286/24)</f>
        <v>0.27083333333333331</v>
      </c>
      <c r="K286" s="15">
        <v>0.30555555555555552</v>
      </c>
      <c r="L286" s="15">
        <v>0.5395833333333333</v>
      </c>
      <c r="M286" s="15">
        <v>6.25E-2</v>
      </c>
      <c r="N286" s="16">
        <f t="shared" si="8"/>
        <v>0.5625</v>
      </c>
      <c r="O286" s="15">
        <v>0.6645833333333333</v>
      </c>
      <c r="P286" s="15">
        <v>0.20833333333333334</v>
      </c>
      <c r="Q286" s="16">
        <f t="array" ref="Q286">FLOOR(MAX(MIN(IF($A$5:$A$369 = A286,$O$5:$O$369))+TIME(0,45,0), TIME(15,0,0)), TIME(0,15,0))</f>
        <v>0.6875</v>
      </c>
      <c r="R286" s="15">
        <v>0.77222222222222225</v>
      </c>
      <c r="S286" s="15">
        <v>0.27777777777777779</v>
      </c>
      <c r="T286" s="16">
        <f>CEILING(Sheet1!$R286+TIME(0,5,0), TIME(0,5,0))</f>
        <v>0.77777777777777768</v>
      </c>
      <c r="U286" s="15">
        <v>0.8305555555555556</v>
      </c>
      <c r="V286" s="15">
        <v>0.85416666666666663</v>
      </c>
      <c r="W286" s="18">
        <f t="array" ref="W286">MAX(CEILING(MAX(IF($A$5:$A$369=A286,$U$5:$U$369)),TIME(0,15,0))-E286/24,TIME(19,45,0))</f>
        <v>0.83333333333333326</v>
      </c>
    </row>
    <row r="287" spans="1:23" s="8" customFormat="1" ht="21" customHeight="1" x14ac:dyDescent="0.25">
      <c r="A287" s="8">
        <f t="shared" si="9"/>
        <v>41</v>
      </c>
      <c r="B287" s="8">
        <f>WEEKDAY(Sheet1!$F287)-1</f>
        <v>6</v>
      </c>
      <c r="C287" s="8">
        <f>IF(ABS(Sheet1!$H287-H286) &lt; TIME(0, 45, 0), 0, IF(Sheet1!$H287-H286 &lt; TIME(0, 45, 0),-1, IF(Sheet1!$H287-H286 &gt; TIME(0, 45, 0), 1))) + C286</f>
        <v>1</v>
      </c>
      <c r="D287" s="8">
        <f t="array" ref="D287">IF(AND(SUM(IF($A$5:$A$369=A287,$C$5:$C$369)) &gt; 0, SUM(IF($A$5:$A$369=A287,$C$5:$C$369)) &lt; 7), C287, 0)</f>
        <v>0</v>
      </c>
      <c r="E287" s="8">
        <f t="array" ref="E287">IF(AND(SUM(IF($A$5:$A$369=A287,$C$5:$C$369)) &gt; 0, SUM(IF($A$5:$A$369=A287,$C$5:$C$369)) &lt; 7), IF(C287 = 1, 0, 1), 0)</f>
        <v>0</v>
      </c>
      <c r="F287" s="14">
        <v>42287</v>
      </c>
      <c r="G287" s="17">
        <v>42287</v>
      </c>
      <c r="H287" s="15">
        <v>0.24930555555555556</v>
      </c>
      <c r="I287" s="15">
        <v>0.27083333333333331</v>
      </c>
      <c r="J287" s="16">
        <f t="array" ref="J287">MIN(TIME(6, 45, 0), FLOOR(MIN(IF($A$5:$A$369 = A287,$K$5:$K$369))-TIME(0,45,0), TIME(0,15,0))+D287/24)</f>
        <v>0.27083333333333331</v>
      </c>
      <c r="K287" s="15">
        <v>0.30624999999999997</v>
      </c>
      <c r="L287" s="15">
        <v>0.5395833333333333</v>
      </c>
      <c r="M287" s="15">
        <v>6.25E-2</v>
      </c>
      <c r="N287" s="16">
        <f t="shared" si="8"/>
        <v>0.5625</v>
      </c>
      <c r="O287" s="15">
        <v>0.66388888888888886</v>
      </c>
      <c r="P287" s="15">
        <v>0.20833333333333334</v>
      </c>
      <c r="Q287" s="16">
        <f t="array" ref="Q287">FLOOR(MAX(MIN(IF($A$5:$A$369 = A287,$O$5:$O$369))+TIME(0,45,0), TIME(15,0,0)), TIME(0,15,0))</f>
        <v>0.6875</v>
      </c>
      <c r="R287" s="15">
        <v>0.77083333333333337</v>
      </c>
      <c r="S287" s="15">
        <v>0.27430555555555552</v>
      </c>
      <c r="T287" s="16">
        <f>CEILING(Sheet1!$R287+TIME(0,5,0), TIME(0,5,0))</f>
        <v>0.77430555555555547</v>
      </c>
      <c r="U287" s="15">
        <v>0.82916666666666661</v>
      </c>
      <c r="V287" s="15">
        <v>0.85416666666666663</v>
      </c>
      <c r="W287" s="18">
        <f t="array" ref="W287">MAX(CEILING(MAX(IF($A$5:$A$369=A287,$U$5:$U$369)),TIME(0,15,0))-E287/24,TIME(19,45,0))</f>
        <v>0.83333333333333326</v>
      </c>
    </row>
    <row r="288" spans="1:23" s="8" customFormat="1" ht="21" customHeight="1" x14ac:dyDescent="0.25">
      <c r="A288" s="8">
        <f t="shared" si="9"/>
        <v>41</v>
      </c>
      <c r="B288" s="8">
        <f>WEEKDAY(Sheet1!$F288)-1</f>
        <v>0</v>
      </c>
      <c r="C288" s="8">
        <f>IF(ABS(Sheet1!$H288-H287) &lt; TIME(0, 45, 0), 0, IF(Sheet1!$H288-H287 &lt; TIME(0, 45, 0),-1, IF(Sheet1!$H288-H287 &gt; TIME(0, 45, 0), 1))) + C287</f>
        <v>1</v>
      </c>
      <c r="D288" s="8">
        <f t="array" ref="D288">IF(AND(SUM(IF($A$5:$A$369=A288,$C$5:$C$369)) &gt; 0, SUM(IF($A$5:$A$369=A288,$C$5:$C$369)) &lt; 7), C288, 0)</f>
        <v>0</v>
      </c>
      <c r="E288" s="8">
        <f t="array" ref="E288">IF(AND(SUM(IF($A$5:$A$369=A288,$C$5:$C$369)) &gt; 0, SUM(IF($A$5:$A$369=A288,$C$5:$C$369)) &lt; 7), IF(C288 = 1, 0, 1), 0)</f>
        <v>0</v>
      </c>
      <c r="F288" s="14">
        <v>42288</v>
      </c>
      <c r="G288" s="17">
        <v>42288</v>
      </c>
      <c r="H288" s="15">
        <v>0.25</v>
      </c>
      <c r="I288" s="15">
        <v>0.27083333333333331</v>
      </c>
      <c r="J288" s="16">
        <f t="array" ref="J288">MIN(TIME(6, 45, 0), FLOOR(MIN(IF($A$5:$A$369 = A288,$K$5:$K$369))-TIME(0,45,0), TIME(0,15,0))+D288/24)</f>
        <v>0.27083333333333331</v>
      </c>
      <c r="K288" s="15">
        <v>0.30763888888888891</v>
      </c>
      <c r="L288" s="15">
        <v>0.53888888888888886</v>
      </c>
      <c r="M288" s="15">
        <v>6.25E-2</v>
      </c>
      <c r="N288" s="16">
        <f t="shared" si="8"/>
        <v>0.5625</v>
      </c>
      <c r="O288" s="15">
        <v>0.66249999999999998</v>
      </c>
      <c r="P288" s="15">
        <v>0.20833333333333334</v>
      </c>
      <c r="Q288" s="16">
        <f t="array" ref="Q288">FLOOR(MAX(MIN(IF($A$5:$A$369 = A288,$O$5:$O$369))+TIME(0,45,0), TIME(15,0,0)), TIME(0,15,0))</f>
        <v>0.6875</v>
      </c>
      <c r="R288" s="15">
        <v>0.76944444444444438</v>
      </c>
      <c r="S288" s="15">
        <v>0.27430555555555552</v>
      </c>
      <c r="T288" s="16">
        <f>CEILING(Sheet1!$R288+TIME(0,5,0), TIME(0,5,0))</f>
        <v>0.77430555555555547</v>
      </c>
      <c r="U288" s="15">
        <v>0.82777777777777783</v>
      </c>
      <c r="V288" s="15">
        <v>0.83333333333333337</v>
      </c>
      <c r="W288" s="18">
        <f t="array" ref="W288">MAX(CEILING(MAX(IF($A$5:$A$369=A288,$U$5:$U$369)),TIME(0,15,0))-E288/24,TIME(19,45,0))</f>
        <v>0.83333333333333326</v>
      </c>
    </row>
    <row r="289" spans="1:23" s="8" customFormat="1" ht="21" customHeight="1" x14ac:dyDescent="0.25">
      <c r="A289" s="8">
        <f t="shared" si="9"/>
        <v>41</v>
      </c>
      <c r="B289" s="8">
        <f>WEEKDAY(Sheet1!$F289)-1</f>
        <v>1</v>
      </c>
      <c r="C289" s="8">
        <f>IF(ABS(Sheet1!$H289-H288) &lt; TIME(0, 45, 0), 0, IF(Sheet1!$H289-H288 &lt; TIME(0, 45, 0),-1, IF(Sheet1!$H289-H288 &gt; TIME(0, 45, 0), 1))) + C288</f>
        <v>1</v>
      </c>
      <c r="D289" s="8">
        <f t="array" ref="D289">IF(AND(SUM(IF($A$5:$A$369=A289,$C$5:$C$369)) &gt; 0, SUM(IF($A$5:$A$369=A289,$C$5:$C$369)) &lt; 7), C289, 0)</f>
        <v>0</v>
      </c>
      <c r="E289" s="8">
        <f t="array" ref="E289">IF(AND(SUM(IF($A$5:$A$369=A289,$C$5:$C$369)) &gt; 0, SUM(IF($A$5:$A$369=A289,$C$5:$C$369)) &lt; 7), IF(C289 = 1, 0, 1), 0)</f>
        <v>0</v>
      </c>
      <c r="F289" s="14">
        <v>42289</v>
      </c>
      <c r="G289" s="17">
        <v>42289</v>
      </c>
      <c r="H289" s="15">
        <v>0.25138888888888888</v>
      </c>
      <c r="I289" s="15">
        <v>0.27083333333333331</v>
      </c>
      <c r="J289" s="16">
        <f t="array" ref="J289">MIN(TIME(6, 45, 0), FLOOR(MIN(IF($A$5:$A$369 = A289,$K$5:$K$369))-TIME(0,45,0), TIME(0,15,0))+D289/24)</f>
        <v>0.27083333333333331</v>
      </c>
      <c r="K289" s="15">
        <v>0.30833333333333335</v>
      </c>
      <c r="L289" s="15">
        <v>0.53888888888888886</v>
      </c>
      <c r="M289" s="15">
        <v>6.25E-2</v>
      </c>
      <c r="N289" s="16">
        <f t="shared" si="8"/>
        <v>0.5625</v>
      </c>
      <c r="O289" s="15">
        <v>0.66180555555555554</v>
      </c>
      <c r="P289" s="15">
        <v>0.20833333333333334</v>
      </c>
      <c r="Q289" s="16">
        <f t="array" ref="Q289">FLOOR(MAX(MIN(IF($A$5:$A$369 = A289,$O$5:$O$369))+TIME(0,45,0), TIME(15,0,0)), TIME(0,15,0))</f>
        <v>0.6875</v>
      </c>
      <c r="R289" s="15">
        <v>0.7680555555555556</v>
      </c>
      <c r="S289" s="15">
        <v>0.27430555555555552</v>
      </c>
      <c r="T289" s="16">
        <f>CEILING(Sheet1!$R289+TIME(0,5,0), TIME(0,5,0))</f>
        <v>0.77430555555555547</v>
      </c>
      <c r="U289" s="15">
        <v>0.82638888888888884</v>
      </c>
      <c r="V289" s="15">
        <v>0.83333333333333337</v>
      </c>
      <c r="W289" s="18">
        <f t="array" ref="W289">MAX(CEILING(MAX(IF($A$5:$A$369=A289,$U$5:$U$369)),TIME(0,15,0))-E289/24,TIME(19,45,0))</f>
        <v>0.83333333333333326</v>
      </c>
    </row>
    <row r="290" spans="1:23" s="8" customFormat="1" ht="21" customHeight="1" x14ac:dyDescent="0.25">
      <c r="A290" s="8">
        <f t="shared" si="9"/>
        <v>41</v>
      </c>
      <c r="B290" s="8">
        <f>WEEKDAY(Sheet1!$F290)-1</f>
        <v>2</v>
      </c>
      <c r="C290" s="8">
        <f>IF(ABS(Sheet1!$H290-H289) &lt; TIME(0, 45, 0), 0, IF(Sheet1!$H290-H289 &lt; TIME(0, 45, 0),-1, IF(Sheet1!$H290-H289 &gt; TIME(0, 45, 0), 1))) + C289</f>
        <v>1</v>
      </c>
      <c r="D290" s="8">
        <f t="array" ref="D290">IF(AND(SUM(IF($A$5:$A$369=A290,$C$5:$C$369)) &gt; 0, SUM(IF($A$5:$A$369=A290,$C$5:$C$369)) &lt; 7), C290, 0)</f>
        <v>0</v>
      </c>
      <c r="E290" s="8">
        <f t="array" ref="E290">IF(AND(SUM(IF($A$5:$A$369=A290,$C$5:$C$369)) &gt; 0, SUM(IF($A$5:$A$369=A290,$C$5:$C$369)) &lt; 7), IF(C290 = 1, 0, 1), 0)</f>
        <v>0</v>
      </c>
      <c r="F290" s="14">
        <v>42290</v>
      </c>
      <c r="G290" s="17">
        <v>42290</v>
      </c>
      <c r="H290" s="15">
        <v>0.25208333333333333</v>
      </c>
      <c r="I290" s="15">
        <v>0.27083333333333331</v>
      </c>
      <c r="J290" s="16">
        <f t="array" ref="J290">MIN(TIME(6, 45, 0), FLOOR(MIN(IF($A$5:$A$369 = A290,$K$5:$K$369))-TIME(0,45,0), TIME(0,15,0))+D290/24)</f>
        <v>0.27083333333333331</v>
      </c>
      <c r="K290" s="15">
        <v>0.30972222222222223</v>
      </c>
      <c r="L290" s="15">
        <v>0.53888888888888886</v>
      </c>
      <c r="M290" s="15">
        <v>6.25E-2</v>
      </c>
      <c r="N290" s="16">
        <f t="shared" si="8"/>
        <v>0.5625</v>
      </c>
      <c r="O290" s="15">
        <v>0.66041666666666665</v>
      </c>
      <c r="P290" s="15">
        <v>0.20833333333333334</v>
      </c>
      <c r="Q290" s="16">
        <f t="array" ref="Q290">FLOOR(MAX(MIN(IF($A$5:$A$369 = A290,$O$5:$O$369))+TIME(0,45,0), TIME(15,0,0)), TIME(0,15,0))</f>
        <v>0.6875</v>
      </c>
      <c r="R290" s="15">
        <v>0.76666666666666661</v>
      </c>
      <c r="S290" s="15">
        <v>0.27430555555555552</v>
      </c>
      <c r="T290" s="16">
        <f>CEILING(Sheet1!$R290+TIME(0,5,0), TIME(0,5,0))</f>
        <v>0.77083333333333326</v>
      </c>
      <c r="U290" s="15">
        <v>0.8256944444444444</v>
      </c>
      <c r="V290" s="15">
        <v>0.83333333333333337</v>
      </c>
      <c r="W290" s="18">
        <f t="array" ref="W290">MAX(CEILING(MAX(IF($A$5:$A$369=A290,$U$5:$U$369)),TIME(0,15,0))-E290/24,TIME(19,45,0))</f>
        <v>0.83333333333333326</v>
      </c>
    </row>
    <row r="291" spans="1:23" s="8" customFormat="1" ht="21" customHeight="1" x14ac:dyDescent="0.25">
      <c r="A291" s="8">
        <f t="shared" si="9"/>
        <v>41</v>
      </c>
      <c r="B291" s="8">
        <f>WEEKDAY(Sheet1!$F291)-1</f>
        <v>3</v>
      </c>
      <c r="C291" s="8">
        <f>IF(ABS(Sheet1!$H291-H290) &lt; TIME(0, 45, 0), 0, IF(Sheet1!$H291-H290 &lt; TIME(0, 45, 0),-1, IF(Sheet1!$H291-H290 &gt; TIME(0, 45, 0), 1))) + C290</f>
        <v>1</v>
      </c>
      <c r="D291" s="8">
        <f t="array" ref="D291">IF(AND(SUM(IF($A$5:$A$369=A291,$C$5:$C$369)) &gt; 0, SUM(IF($A$5:$A$369=A291,$C$5:$C$369)) &lt; 7), C291, 0)</f>
        <v>0</v>
      </c>
      <c r="E291" s="8">
        <f t="array" ref="E291">IF(AND(SUM(IF($A$5:$A$369=A291,$C$5:$C$369)) &gt; 0, SUM(IF($A$5:$A$369=A291,$C$5:$C$369)) &lt; 7), IF(C291 = 1, 0, 1), 0)</f>
        <v>0</v>
      </c>
      <c r="F291" s="14">
        <v>42291</v>
      </c>
      <c r="G291" s="17">
        <v>42291</v>
      </c>
      <c r="H291" s="15">
        <v>0.25347222222222221</v>
      </c>
      <c r="I291" s="15">
        <v>0.27083333333333331</v>
      </c>
      <c r="J291" s="16">
        <f t="array" ref="J291">MIN(TIME(6, 45, 0), FLOOR(MIN(IF($A$5:$A$369 = A291,$K$5:$K$369))-TIME(0,45,0), TIME(0,15,0))+D291/24)</f>
        <v>0.27083333333333331</v>
      </c>
      <c r="K291" s="15">
        <v>0.31041666666666667</v>
      </c>
      <c r="L291" s="15">
        <v>0.53888888888888886</v>
      </c>
      <c r="M291" s="15">
        <v>6.25E-2</v>
      </c>
      <c r="N291" s="16">
        <f t="shared" si="8"/>
        <v>0.5625</v>
      </c>
      <c r="O291" s="15">
        <v>0.65972222222222221</v>
      </c>
      <c r="P291" s="15">
        <v>0.1875</v>
      </c>
      <c r="Q291" s="16">
        <f t="array" ref="Q291">FLOOR(MAX(MIN(IF($A$5:$A$369 = A291,$O$5:$O$369))+TIME(0,45,0), TIME(15,0,0)), TIME(0,15,0))</f>
        <v>0.6875</v>
      </c>
      <c r="R291" s="15">
        <v>0.76597222222222217</v>
      </c>
      <c r="S291" s="15">
        <v>0.27083333333333331</v>
      </c>
      <c r="T291" s="16">
        <f>CEILING(Sheet1!$R291+TIME(0,5,0), TIME(0,5,0))</f>
        <v>0.77083333333333326</v>
      </c>
      <c r="U291" s="15">
        <v>0.82430555555555562</v>
      </c>
      <c r="V291" s="15">
        <v>0.83333333333333337</v>
      </c>
      <c r="W291" s="18">
        <f t="array" ref="W291">MAX(CEILING(MAX(IF($A$5:$A$369=A291,$U$5:$U$369)),TIME(0,15,0))-E291/24,TIME(19,45,0))</f>
        <v>0.83333333333333326</v>
      </c>
    </row>
    <row r="292" spans="1:23" s="8" customFormat="1" ht="21" customHeight="1" x14ac:dyDescent="0.25">
      <c r="A292" s="8">
        <f t="shared" si="9"/>
        <v>41</v>
      </c>
      <c r="B292" s="8">
        <f>WEEKDAY(Sheet1!$F292)-1</f>
        <v>4</v>
      </c>
      <c r="C292" s="8">
        <f>IF(ABS(Sheet1!$H292-H291) &lt; TIME(0, 45, 0), 0, IF(Sheet1!$H292-H291 &lt; TIME(0, 45, 0),-1, IF(Sheet1!$H292-H291 &gt; TIME(0, 45, 0), 1))) + C291</f>
        <v>1</v>
      </c>
      <c r="D292" s="8">
        <f t="array" ref="D292">IF(AND(SUM(IF($A$5:$A$369=A292,$C$5:$C$369)) &gt; 0, SUM(IF($A$5:$A$369=A292,$C$5:$C$369)) &lt; 7), C292, 0)</f>
        <v>0</v>
      </c>
      <c r="E292" s="8">
        <f t="array" ref="E292">IF(AND(SUM(IF($A$5:$A$369=A292,$C$5:$C$369)) &gt; 0, SUM(IF($A$5:$A$369=A292,$C$5:$C$369)) &lt; 7), IF(C292 = 1, 0, 1), 0)</f>
        <v>0</v>
      </c>
      <c r="F292" s="14">
        <v>42292</v>
      </c>
      <c r="G292" s="17">
        <v>42292</v>
      </c>
      <c r="H292" s="15">
        <v>0.25416666666666665</v>
      </c>
      <c r="I292" s="15">
        <v>0.27083333333333331</v>
      </c>
      <c r="J292" s="16">
        <f t="array" ref="J292">MIN(TIME(6, 45, 0), FLOOR(MIN(IF($A$5:$A$369 = A292,$K$5:$K$369))-TIME(0,45,0), TIME(0,15,0))+D292/24)</f>
        <v>0.27083333333333331</v>
      </c>
      <c r="K292" s="15">
        <v>0.31111111111111112</v>
      </c>
      <c r="L292" s="15">
        <v>0.53819444444444442</v>
      </c>
      <c r="M292" s="15">
        <v>6.25E-2</v>
      </c>
      <c r="N292" s="16">
        <f t="shared" si="8"/>
        <v>0.5625</v>
      </c>
      <c r="O292" s="15">
        <v>0.65833333333333333</v>
      </c>
      <c r="P292" s="15">
        <v>0.1875</v>
      </c>
      <c r="Q292" s="16">
        <f t="array" ref="Q292">FLOOR(MAX(MIN(IF($A$5:$A$369 = A292,$O$5:$O$369))+TIME(0,45,0), TIME(15,0,0)), TIME(0,15,0))</f>
        <v>0.6875</v>
      </c>
      <c r="R292" s="15">
        <v>0.76458333333333339</v>
      </c>
      <c r="S292" s="15">
        <v>0.27083333333333331</v>
      </c>
      <c r="T292" s="16">
        <f>CEILING(Sheet1!$R292+TIME(0,5,0), TIME(0,5,0))</f>
        <v>0.77083333333333326</v>
      </c>
      <c r="U292" s="15">
        <v>0.82291666666666663</v>
      </c>
      <c r="V292" s="15">
        <v>0.83333333333333337</v>
      </c>
      <c r="W292" s="18">
        <f t="array" ref="W292">MAX(CEILING(MAX(IF($A$5:$A$369=A292,$U$5:$U$369)),TIME(0,15,0))-E292/24,TIME(19,45,0))</f>
        <v>0.83333333333333326</v>
      </c>
    </row>
    <row r="293" spans="1:23" s="8" customFormat="1" ht="21" customHeight="1" x14ac:dyDescent="0.25">
      <c r="A293" s="8">
        <f t="shared" si="9"/>
        <v>42</v>
      </c>
      <c r="B293" s="8">
        <f>WEEKDAY(Sheet1!$F293)-1</f>
        <v>5</v>
      </c>
      <c r="C293" s="8">
        <f>IF(ABS(Sheet1!$H293-H292) &lt; TIME(0, 45, 0), 0, IF(Sheet1!$H293-H292 &lt; TIME(0, 45, 0),-1, IF(Sheet1!$H293-H292 &gt; TIME(0, 45, 0), 1))) + C292</f>
        <v>1</v>
      </c>
      <c r="D293" s="8">
        <f t="array" ref="D293">IF(AND(SUM(IF($A$5:$A$369=A293,$C$5:$C$369)) &gt; 0, SUM(IF($A$5:$A$369=A293,$C$5:$C$369)) &lt; 7), C293, 0)</f>
        <v>0</v>
      </c>
      <c r="E293" s="8">
        <f t="array" ref="E293">IF(AND(SUM(IF($A$5:$A$369=A293,$C$5:$C$369)) &gt; 0, SUM(IF($A$5:$A$369=A293,$C$5:$C$369)) &lt; 7), IF(C293 = 1, 0, 1), 0)</f>
        <v>0</v>
      </c>
      <c r="F293" s="14">
        <v>42293</v>
      </c>
      <c r="G293" s="17">
        <v>42293</v>
      </c>
      <c r="H293" s="15">
        <v>0.25486111111111109</v>
      </c>
      <c r="I293" s="15">
        <v>0.27083333333333331</v>
      </c>
      <c r="J293" s="16">
        <f t="array" ref="J293">MIN(TIME(6, 45, 0), FLOOR(MIN(IF($A$5:$A$369 = A293,$K$5:$K$369))-TIME(0,45,0), TIME(0,15,0))+D293/24)</f>
        <v>0.28125</v>
      </c>
      <c r="K293" s="15">
        <v>0.3125</v>
      </c>
      <c r="L293" s="15">
        <v>0.53819444444444442</v>
      </c>
      <c r="M293" s="15">
        <v>6.25E-2</v>
      </c>
      <c r="N293" s="16">
        <f t="shared" si="8"/>
        <v>0.5625</v>
      </c>
      <c r="O293" s="15">
        <v>0.65763888888888888</v>
      </c>
      <c r="P293" s="15">
        <v>0.1875</v>
      </c>
      <c r="Q293" s="16">
        <f t="array" ref="Q293">FLOOR(MAX(MIN(IF($A$5:$A$369 = A293,$O$5:$O$369))+TIME(0,45,0), TIME(15,0,0)), TIME(0,15,0))</f>
        <v>0.67708333333333326</v>
      </c>
      <c r="R293" s="15">
        <v>0.7631944444444444</v>
      </c>
      <c r="S293" s="15">
        <v>0.27083333333333331</v>
      </c>
      <c r="T293" s="16">
        <f>CEILING(Sheet1!$R293+TIME(0,5,0), TIME(0,5,0))</f>
        <v>0.76736111111111105</v>
      </c>
      <c r="U293" s="15">
        <v>0.82152777777777775</v>
      </c>
      <c r="V293" s="15">
        <v>0.83333333333333337</v>
      </c>
      <c r="W293" s="18">
        <f t="array" ref="W293">MAX(CEILING(MAX(IF($A$5:$A$369=A293,$U$5:$U$369)),TIME(0,15,0))-E293/24,TIME(19,45,0))</f>
        <v>0.82291666666666663</v>
      </c>
    </row>
    <row r="294" spans="1:23" s="8" customFormat="1" ht="21" customHeight="1" x14ac:dyDescent="0.25">
      <c r="A294" s="8">
        <f t="shared" si="9"/>
        <v>42</v>
      </c>
      <c r="B294" s="8">
        <f>WEEKDAY(Sheet1!$F294)-1</f>
        <v>6</v>
      </c>
      <c r="C294" s="8">
        <f>IF(ABS(Sheet1!$H294-H293) &lt; TIME(0, 45, 0), 0, IF(Sheet1!$H294-H293 &lt; TIME(0, 45, 0),-1, IF(Sheet1!$H294-H293 &gt; TIME(0, 45, 0), 1))) + C293</f>
        <v>1</v>
      </c>
      <c r="D294" s="8">
        <f t="array" ref="D294">IF(AND(SUM(IF($A$5:$A$369=A294,$C$5:$C$369)) &gt; 0, SUM(IF($A$5:$A$369=A294,$C$5:$C$369)) &lt; 7), C294, 0)</f>
        <v>0</v>
      </c>
      <c r="E294" s="8">
        <f t="array" ref="E294">IF(AND(SUM(IF($A$5:$A$369=A294,$C$5:$C$369)) &gt; 0, SUM(IF($A$5:$A$369=A294,$C$5:$C$369)) &lt; 7), IF(C294 = 1, 0, 1), 0)</f>
        <v>0</v>
      </c>
      <c r="F294" s="14">
        <v>42294</v>
      </c>
      <c r="G294" s="17">
        <v>42294</v>
      </c>
      <c r="H294" s="15">
        <v>0.25625000000000003</v>
      </c>
      <c r="I294" s="15">
        <v>0.27083333333333331</v>
      </c>
      <c r="J294" s="16">
        <f t="array" ref="J294">MIN(TIME(6, 45, 0), FLOOR(MIN(IF($A$5:$A$369 = A294,$K$5:$K$369))-TIME(0,45,0), TIME(0,15,0))+D294/24)</f>
        <v>0.28125</v>
      </c>
      <c r="K294" s="15">
        <v>0.31319444444444444</v>
      </c>
      <c r="L294" s="15">
        <v>0.53819444444444442</v>
      </c>
      <c r="M294" s="15">
        <v>6.25E-2</v>
      </c>
      <c r="N294" s="16">
        <f t="shared" si="8"/>
        <v>0.5625</v>
      </c>
      <c r="O294" s="15">
        <v>0.65694444444444444</v>
      </c>
      <c r="P294" s="15">
        <v>0.1875</v>
      </c>
      <c r="Q294" s="16">
        <f t="array" ref="Q294">FLOOR(MAX(MIN(IF($A$5:$A$369 = A294,$O$5:$O$369))+TIME(0,45,0), TIME(15,0,0)), TIME(0,15,0))</f>
        <v>0.67708333333333326</v>
      </c>
      <c r="R294" s="15">
        <v>0.76180555555555562</v>
      </c>
      <c r="S294" s="15">
        <v>0.2638888888888889</v>
      </c>
      <c r="T294" s="16">
        <f>CEILING(Sheet1!$R294+TIME(0,5,0), TIME(0,5,0))</f>
        <v>0.76736111111111105</v>
      </c>
      <c r="U294" s="15">
        <v>0.82013888888888886</v>
      </c>
      <c r="V294" s="15">
        <v>0.83333333333333337</v>
      </c>
      <c r="W294" s="18">
        <f t="array" ref="W294">MAX(CEILING(MAX(IF($A$5:$A$369=A294,$U$5:$U$369)),TIME(0,15,0))-E294/24,TIME(19,45,0))</f>
        <v>0.82291666666666663</v>
      </c>
    </row>
    <row r="295" spans="1:23" s="8" customFormat="1" ht="21" customHeight="1" x14ac:dyDescent="0.25">
      <c r="A295" s="8">
        <f t="shared" si="9"/>
        <v>42</v>
      </c>
      <c r="B295" s="8">
        <f>WEEKDAY(Sheet1!$F295)-1</f>
        <v>0</v>
      </c>
      <c r="C295" s="8">
        <f>IF(ABS(Sheet1!$H295-H294) &lt; TIME(0, 45, 0), 0, IF(Sheet1!$H295-H294 &lt; TIME(0, 45, 0),-1, IF(Sheet1!$H295-H294 &gt; TIME(0, 45, 0), 1))) + C294</f>
        <v>1</v>
      </c>
      <c r="D295" s="8">
        <f t="array" ref="D295">IF(AND(SUM(IF($A$5:$A$369=A295,$C$5:$C$369)) &gt; 0, SUM(IF($A$5:$A$369=A295,$C$5:$C$369)) &lt; 7), C295, 0)</f>
        <v>0</v>
      </c>
      <c r="E295" s="8">
        <f t="array" ref="E295">IF(AND(SUM(IF($A$5:$A$369=A295,$C$5:$C$369)) &gt; 0, SUM(IF($A$5:$A$369=A295,$C$5:$C$369)) &lt; 7), IF(C295 = 1, 0, 1), 0)</f>
        <v>0</v>
      </c>
      <c r="F295" s="14">
        <v>42295</v>
      </c>
      <c r="G295" s="17">
        <v>42295</v>
      </c>
      <c r="H295" s="15">
        <v>0.25694444444444448</v>
      </c>
      <c r="I295" s="15">
        <v>0.27083333333333331</v>
      </c>
      <c r="J295" s="16">
        <f t="array" ref="J295">MIN(TIME(6, 45, 0), FLOOR(MIN(IF($A$5:$A$369 = A295,$K$5:$K$369))-TIME(0,45,0), TIME(0,15,0))+D295/24)</f>
        <v>0.28125</v>
      </c>
      <c r="K295" s="15">
        <v>0.31458333333333333</v>
      </c>
      <c r="L295" s="15">
        <v>0.53819444444444442</v>
      </c>
      <c r="M295" s="15">
        <v>6.25E-2</v>
      </c>
      <c r="N295" s="16">
        <f t="shared" si="8"/>
        <v>0.5625</v>
      </c>
      <c r="O295" s="15">
        <v>0.65555555555555556</v>
      </c>
      <c r="P295" s="15">
        <v>0.1875</v>
      </c>
      <c r="Q295" s="16">
        <f t="array" ref="Q295">FLOOR(MAX(MIN(IF($A$5:$A$369 = A295,$O$5:$O$369))+TIME(0,45,0), TIME(15,0,0)), TIME(0,15,0))</f>
        <v>0.67708333333333326</v>
      </c>
      <c r="R295" s="15">
        <v>0.76041666666666663</v>
      </c>
      <c r="S295" s="15">
        <v>0.2638888888888889</v>
      </c>
      <c r="T295" s="16">
        <f>CEILING(Sheet1!$R295+TIME(0,5,0), TIME(0,5,0))</f>
        <v>0.76388888888888884</v>
      </c>
      <c r="U295" s="15">
        <v>0.81944444444444453</v>
      </c>
      <c r="V295" s="15">
        <v>0.83333333333333337</v>
      </c>
      <c r="W295" s="18">
        <f t="array" ref="W295">MAX(CEILING(MAX(IF($A$5:$A$369=A295,$U$5:$U$369)),TIME(0,15,0))-E295/24,TIME(19,45,0))</f>
        <v>0.82291666666666663</v>
      </c>
    </row>
    <row r="296" spans="1:23" s="8" customFormat="1" ht="21" customHeight="1" x14ac:dyDescent="0.25">
      <c r="A296" s="8">
        <f t="shared" si="9"/>
        <v>42</v>
      </c>
      <c r="B296" s="8">
        <f>WEEKDAY(Sheet1!$F296)-1</f>
        <v>1</v>
      </c>
      <c r="C296" s="8">
        <f>IF(ABS(Sheet1!$H296-H295) &lt; TIME(0, 45, 0), 0, IF(Sheet1!$H296-H295 &lt; TIME(0, 45, 0),-1, IF(Sheet1!$H296-H295 &gt; TIME(0, 45, 0), 1))) + C295</f>
        <v>1</v>
      </c>
      <c r="D296" s="8">
        <f t="array" ref="D296">IF(AND(SUM(IF($A$5:$A$369=A296,$C$5:$C$369)) &gt; 0, SUM(IF($A$5:$A$369=A296,$C$5:$C$369)) &lt; 7), C296, 0)</f>
        <v>0</v>
      </c>
      <c r="E296" s="8">
        <f t="array" ref="E296">IF(AND(SUM(IF($A$5:$A$369=A296,$C$5:$C$369)) &gt; 0, SUM(IF($A$5:$A$369=A296,$C$5:$C$369)) &lt; 7), IF(C296 = 1, 0, 1), 0)</f>
        <v>0</v>
      </c>
      <c r="F296" s="14">
        <v>42296</v>
      </c>
      <c r="G296" s="17">
        <v>42296</v>
      </c>
      <c r="H296" s="15">
        <v>0.25763888888888892</v>
      </c>
      <c r="I296" s="15">
        <v>0.27083333333333331</v>
      </c>
      <c r="J296" s="16">
        <f t="array" ref="J296">MIN(TIME(6, 45, 0), FLOOR(MIN(IF($A$5:$A$369 = A296,$K$5:$K$369))-TIME(0,45,0), TIME(0,15,0))+D296/24)</f>
        <v>0.28125</v>
      </c>
      <c r="K296" s="15">
        <v>0.31527777777777777</v>
      </c>
      <c r="L296" s="15">
        <v>0.53819444444444442</v>
      </c>
      <c r="M296" s="15">
        <v>6.25E-2</v>
      </c>
      <c r="N296" s="16">
        <f t="shared" si="8"/>
        <v>0.5625</v>
      </c>
      <c r="O296" s="15">
        <v>0.65486111111111112</v>
      </c>
      <c r="P296" s="15">
        <v>0.1875</v>
      </c>
      <c r="Q296" s="16">
        <f t="array" ref="Q296">FLOOR(MAX(MIN(IF($A$5:$A$369 = A296,$O$5:$O$369))+TIME(0,45,0), TIME(15,0,0)), TIME(0,15,0))</f>
        <v>0.67708333333333326</v>
      </c>
      <c r="R296" s="15">
        <v>0.75902777777777775</v>
      </c>
      <c r="S296" s="15">
        <v>0.2638888888888889</v>
      </c>
      <c r="T296" s="16">
        <f>CEILING(Sheet1!$R296+TIME(0,5,0), TIME(0,5,0))</f>
        <v>0.76388888888888884</v>
      </c>
      <c r="U296" s="15">
        <v>0.81805555555555554</v>
      </c>
      <c r="V296" s="15">
        <v>0.83333333333333337</v>
      </c>
      <c r="W296" s="18">
        <f t="array" ref="W296">MAX(CEILING(MAX(IF($A$5:$A$369=A296,$U$5:$U$369)),TIME(0,15,0))-E296/24,TIME(19,45,0))</f>
        <v>0.82291666666666663</v>
      </c>
    </row>
    <row r="297" spans="1:23" s="8" customFormat="1" ht="21" customHeight="1" x14ac:dyDescent="0.25">
      <c r="A297" s="8">
        <f t="shared" si="9"/>
        <v>42</v>
      </c>
      <c r="B297" s="8">
        <f>WEEKDAY(Sheet1!$F297)-1</f>
        <v>2</v>
      </c>
      <c r="C297" s="8">
        <f>IF(ABS(Sheet1!$H297-H296) &lt; TIME(0, 45, 0), 0, IF(Sheet1!$H297-H296 &lt; TIME(0, 45, 0),-1, IF(Sheet1!$H297-H296 &gt; TIME(0, 45, 0), 1))) + C296</f>
        <v>1</v>
      </c>
      <c r="D297" s="8">
        <f t="array" ref="D297">IF(AND(SUM(IF($A$5:$A$369=A297,$C$5:$C$369)) &gt; 0, SUM(IF($A$5:$A$369=A297,$C$5:$C$369)) &lt; 7), C297, 0)</f>
        <v>0</v>
      </c>
      <c r="E297" s="8">
        <f t="array" ref="E297">IF(AND(SUM(IF($A$5:$A$369=A297,$C$5:$C$369)) &gt; 0, SUM(IF($A$5:$A$369=A297,$C$5:$C$369)) &lt; 7), IF(C297 = 1, 0, 1), 0)</f>
        <v>0</v>
      </c>
      <c r="F297" s="14">
        <v>42297</v>
      </c>
      <c r="G297" s="17">
        <v>42297</v>
      </c>
      <c r="H297" s="15">
        <v>0.2590277777777778</v>
      </c>
      <c r="I297" s="15">
        <v>0.27083333333333331</v>
      </c>
      <c r="J297" s="16">
        <f t="array" ref="J297">MIN(TIME(6, 45, 0), FLOOR(MIN(IF($A$5:$A$369 = A297,$K$5:$K$369))-TIME(0,45,0), TIME(0,15,0))+D297/24)</f>
        <v>0.28125</v>
      </c>
      <c r="K297" s="15">
        <v>0.31666666666666665</v>
      </c>
      <c r="L297" s="15">
        <v>0.53819444444444442</v>
      </c>
      <c r="M297" s="15">
        <v>6.25E-2</v>
      </c>
      <c r="N297" s="16">
        <f t="shared" si="8"/>
        <v>0.5625</v>
      </c>
      <c r="O297" s="15">
        <v>0.65347222222222223</v>
      </c>
      <c r="P297" s="15">
        <v>0.1875</v>
      </c>
      <c r="Q297" s="16">
        <f t="array" ref="Q297">FLOOR(MAX(MIN(IF($A$5:$A$369 = A297,$O$5:$O$369))+TIME(0,45,0), TIME(15,0,0)), TIME(0,15,0))</f>
        <v>0.67708333333333326</v>
      </c>
      <c r="R297" s="15">
        <v>0.75763888888888886</v>
      </c>
      <c r="S297" s="15">
        <v>0.2638888888888889</v>
      </c>
      <c r="T297" s="16">
        <f>CEILING(Sheet1!$R297+TIME(0,5,0), TIME(0,5,0))</f>
        <v>0.76388888888888884</v>
      </c>
      <c r="U297" s="15">
        <v>0.81666666666666676</v>
      </c>
      <c r="V297" s="15">
        <v>0.83333333333333337</v>
      </c>
      <c r="W297" s="18">
        <f t="array" ref="W297">MAX(CEILING(MAX(IF($A$5:$A$369=A297,$U$5:$U$369)),TIME(0,15,0))-E297/24,TIME(19,45,0))</f>
        <v>0.82291666666666663</v>
      </c>
    </row>
    <row r="298" spans="1:23" s="8" customFormat="1" ht="21" customHeight="1" x14ac:dyDescent="0.25">
      <c r="A298" s="8">
        <f t="shared" si="9"/>
        <v>42</v>
      </c>
      <c r="B298" s="8">
        <f>WEEKDAY(Sheet1!$F298)-1</f>
        <v>3</v>
      </c>
      <c r="C298" s="8">
        <f>IF(ABS(Sheet1!$H298-H297) &lt; TIME(0, 45, 0), 0, IF(Sheet1!$H298-H297 &lt; TIME(0, 45, 0),-1, IF(Sheet1!$H298-H297 &gt; TIME(0, 45, 0), 1))) + C297</f>
        <v>1</v>
      </c>
      <c r="D298" s="8">
        <f t="array" ref="D298">IF(AND(SUM(IF($A$5:$A$369=A298,$C$5:$C$369)) &gt; 0, SUM(IF($A$5:$A$369=A298,$C$5:$C$369)) &lt; 7), C298, 0)</f>
        <v>0</v>
      </c>
      <c r="E298" s="8">
        <f t="array" ref="E298">IF(AND(SUM(IF($A$5:$A$369=A298,$C$5:$C$369)) &gt; 0, SUM(IF($A$5:$A$369=A298,$C$5:$C$369)) &lt; 7), IF(C298 = 1, 0, 1), 0)</f>
        <v>0</v>
      </c>
      <c r="F298" s="14">
        <v>42298</v>
      </c>
      <c r="G298" s="17">
        <v>42298</v>
      </c>
      <c r="H298" s="15">
        <v>0.25972222222222224</v>
      </c>
      <c r="I298" s="15">
        <v>0.27083333333333331</v>
      </c>
      <c r="J298" s="16">
        <f t="array" ref="J298">MIN(TIME(6, 45, 0), FLOOR(MIN(IF($A$5:$A$369 = A298,$K$5:$K$369))-TIME(0,45,0), TIME(0,15,0))+D298/24)</f>
        <v>0.28125</v>
      </c>
      <c r="K298" s="15">
        <v>0.31736111111111115</v>
      </c>
      <c r="L298" s="15">
        <v>0.53749999999999998</v>
      </c>
      <c r="M298" s="15">
        <v>6.25E-2</v>
      </c>
      <c r="N298" s="16">
        <f t="shared" si="8"/>
        <v>0.5625</v>
      </c>
      <c r="O298" s="15">
        <v>0.65277777777777779</v>
      </c>
      <c r="P298" s="15">
        <v>0.1875</v>
      </c>
      <c r="Q298" s="16">
        <f t="array" ref="Q298">FLOOR(MAX(MIN(IF($A$5:$A$369 = A298,$O$5:$O$369))+TIME(0,45,0), TIME(15,0,0)), TIME(0,15,0))</f>
        <v>0.67708333333333326</v>
      </c>
      <c r="R298" s="15">
        <v>0.75694444444444453</v>
      </c>
      <c r="S298" s="15">
        <v>0.26041666666666669</v>
      </c>
      <c r="T298" s="16">
        <f>CEILING(Sheet1!$R298+TIME(0,5,0), TIME(0,5,0))</f>
        <v>0.76041666666666663</v>
      </c>
      <c r="U298" s="15">
        <v>0.81527777777777777</v>
      </c>
      <c r="V298" s="15">
        <v>0.83333333333333337</v>
      </c>
      <c r="W298" s="18">
        <f t="array" ref="W298">MAX(CEILING(MAX(IF($A$5:$A$369=A298,$U$5:$U$369)),TIME(0,15,0))-E298/24,TIME(19,45,0))</f>
        <v>0.82291666666666663</v>
      </c>
    </row>
    <row r="299" spans="1:23" s="8" customFormat="1" ht="21" customHeight="1" x14ac:dyDescent="0.25">
      <c r="A299" s="8">
        <f t="shared" si="9"/>
        <v>42</v>
      </c>
      <c r="B299" s="8">
        <f>WEEKDAY(Sheet1!$F299)-1</f>
        <v>4</v>
      </c>
      <c r="C299" s="8">
        <f>IF(ABS(Sheet1!$H299-H298) &lt; TIME(0, 45, 0), 0, IF(Sheet1!$H299-H298 &lt; TIME(0, 45, 0),-1, IF(Sheet1!$H299-H298 &gt; TIME(0, 45, 0), 1))) + C298</f>
        <v>1</v>
      </c>
      <c r="D299" s="8">
        <f t="array" ref="D299">IF(AND(SUM(IF($A$5:$A$369=A299,$C$5:$C$369)) &gt; 0, SUM(IF($A$5:$A$369=A299,$C$5:$C$369)) &lt; 7), C299, 0)</f>
        <v>0</v>
      </c>
      <c r="E299" s="8">
        <f t="array" ref="E299">IF(AND(SUM(IF($A$5:$A$369=A299,$C$5:$C$369)) &gt; 0, SUM(IF($A$5:$A$369=A299,$C$5:$C$369)) &lt; 7), IF(C299 = 1, 0, 1), 0)</f>
        <v>0</v>
      </c>
      <c r="F299" s="14">
        <v>42299</v>
      </c>
      <c r="G299" s="17">
        <v>42299</v>
      </c>
      <c r="H299" s="15">
        <v>0.26111111111111113</v>
      </c>
      <c r="I299" s="15">
        <v>0.27083333333333331</v>
      </c>
      <c r="J299" s="16">
        <f t="array" ref="J299">MIN(TIME(6, 45, 0), FLOOR(MIN(IF($A$5:$A$369 = A299,$K$5:$K$369))-TIME(0,45,0), TIME(0,15,0))+D299/24)</f>
        <v>0.28125</v>
      </c>
      <c r="K299" s="15">
        <v>0.31875000000000003</v>
      </c>
      <c r="L299" s="15">
        <v>0.53749999999999998</v>
      </c>
      <c r="M299" s="15">
        <v>6.25E-2</v>
      </c>
      <c r="N299" s="16">
        <f t="shared" si="8"/>
        <v>0.5625</v>
      </c>
      <c r="O299" s="15">
        <v>0.65138888888888891</v>
      </c>
      <c r="P299" s="15">
        <v>0.1875</v>
      </c>
      <c r="Q299" s="16">
        <f t="array" ref="Q299">FLOOR(MAX(MIN(IF($A$5:$A$369 = A299,$O$5:$O$369))+TIME(0,45,0), TIME(15,0,0)), TIME(0,15,0))</f>
        <v>0.67708333333333326</v>
      </c>
      <c r="R299" s="15">
        <v>0.75555555555555554</v>
      </c>
      <c r="S299" s="15">
        <v>0.26041666666666669</v>
      </c>
      <c r="T299" s="16">
        <f>CEILING(Sheet1!$R299+TIME(0,5,0), TIME(0,5,0))</f>
        <v>0.76041666666666663</v>
      </c>
      <c r="U299" s="15">
        <v>0.81458333333333333</v>
      </c>
      <c r="V299" s="15">
        <v>0.83333333333333337</v>
      </c>
      <c r="W299" s="18">
        <f t="array" ref="W299">MAX(CEILING(MAX(IF($A$5:$A$369=A299,$U$5:$U$369)),TIME(0,15,0))-E299/24,TIME(19,45,0))</f>
        <v>0.82291666666666663</v>
      </c>
    </row>
    <row r="300" spans="1:23" s="8" customFormat="1" ht="21" customHeight="1" x14ac:dyDescent="0.25">
      <c r="A300" s="8">
        <f t="shared" si="9"/>
        <v>43</v>
      </c>
      <c r="B300" s="8">
        <f>WEEKDAY(Sheet1!$F300)-1</f>
        <v>5</v>
      </c>
      <c r="C300" s="8">
        <f>IF(ABS(Sheet1!$H300-H299) &lt; TIME(0, 45, 0), 0, IF(Sheet1!$H300-H299 &lt; TIME(0, 45, 0),-1, IF(Sheet1!$H300-H299 &gt; TIME(0, 45, 0), 1))) + C299</f>
        <v>1</v>
      </c>
      <c r="D300" s="8">
        <f t="array" ref="D300">IF(AND(SUM(IF($A$5:$A$369=A300,$C$5:$C$369)) &gt; 0, SUM(IF($A$5:$A$369=A300,$C$5:$C$369)) &lt; 7), C300, 0)</f>
        <v>0</v>
      </c>
      <c r="E300" s="8">
        <f t="array" ref="E300">IF(AND(SUM(IF($A$5:$A$369=A300,$C$5:$C$369)) &gt; 0, SUM(IF($A$5:$A$369=A300,$C$5:$C$369)) &lt; 7), IF(C300 = 1, 0, 1), 0)</f>
        <v>0</v>
      </c>
      <c r="F300" s="14">
        <v>42300</v>
      </c>
      <c r="G300" s="17">
        <v>42300</v>
      </c>
      <c r="H300" s="15">
        <v>0.26180555555555557</v>
      </c>
      <c r="I300" s="15">
        <v>0.27083333333333331</v>
      </c>
      <c r="J300" s="16">
        <f t="array" ref="J300">MIN(TIME(6, 45, 0), FLOOR(MIN(IF($A$5:$A$369 = A300,$K$5:$K$369))-TIME(0,45,0), TIME(0,15,0))+D300/24)</f>
        <v>0.28125</v>
      </c>
      <c r="K300" s="15">
        <v>0.31944444444444448</v>
      </c>
      <c r="L300" s="15">
        <v>0.53749999999999998</v>
      </c>
      <c r="M300" s="15">
        <v>6.25E-2</v>
      </c>
      <c r="N300" s="16">
        <f t="shared" si="8"/>
        <v>0.5625</v>
      </c>
      <c r="O300" s="15">
        <v>0.65069444444444446</v>
      </c>
      <c r="P300" s="15">
        <v>0.1875</v>
      </c>
      <c r="Q300" s="16">
        <f t="array" ref="Q300">FLOOR(MAX(MIN(IF($A$5:$A$369 = A300,$O$5:$O$369))+TIME(0,45,0), TIME(15,0,0)), TIME(0,15,0))</f>
        <v>0.66666666666666663</v>
      </c>
      <c r="R300" s="15">
        <v>0.75416666666666676</v>
      </c>
      <c r="S300" s="15">
        <v>0.26041666666666669</v>
      </c>
      <c r="T300" s="16">
        <f>CEILING(Sheet1!$R300+TIME(0,5,0), TIME(0,5,0))</f>
        <v>0.76041666666666663</v>
      </c>
      <c r="U300" s="15">
        <v>0.81319444444444444</v>
      </c>
      <c r="V300" s="15">
        <v>0.83333333333333337</v>
      </c>
      <c r="W300" s="18">
        <f t="array" ref="W300">MAX(CEILING(MAX(IF($A$5:$A$369=A300,$U$5:$U$369)),TIME(0,15,0))-E300/24,TIME(19,45,0))</f>
        <v>0.82291666666666663</v>
      </c>
    </row>
    <row r="301" spans="1:23" s="8" customFormat="1" ht="21" customHeight="1" x14ac:dyDescent="0.25">
      <c r="A301" s="8">
        <f t="shared" si="9"/>
        <v>43</v>
      </c>
      <c r="B301" s="8">
        <f>WEEKDAY(Sheet1!$F301)-1</f>
        <v>6</v>
      </c>
      <c r="C301" s="8">
        <f>IF(ABS(Sheet1!$H301-H300) &lt; TIME(0, 45, 0), 0, IF(Sheet1!$H301-H300 &lt; TIME(0, 45, 0),-1, IF(Sheet1!$H301-H300 &gt; TIME(0, 45, 0), 1))) + C300</f>
        <v>1</v>
      </c>
      <c r="D301" s="8">
        <f t="array" ref="D301">IF(AND(SUM(IF($A$5:$A$369=A301,$C$5:$C$369)) &gt; 0, SUM(IF($A$5:$A$369=A301,$C$5:$C$369)) &lt; 7), C301, 0)</f>
        <v>0</v>
      </c>
      <c r="E301" s="8">
        <f t="array" ref="E301">IF(AND(SUM(IF($A$5:$A$369=A301,$C$5:$C$369)) &gt; 0, SUM(IF($A$5:$A$369=A301,$C$5:$C$369)) &lt; 7), IF(C301 = 1, 0, 1), 0)</f>
        <v>0</v>
      </c>
      <c r="F301" s="14">
        <v>42301</v>
      </c>
      <c r="G301" s="17">
        <v>42301</v>
      </c>
      <c r="H301" s="15">
        <v>0.26250000000000001</v>
      </c>
      <c r="I301" s="15">
        <v>0.27083333333333331</v>
      </c>
      <c r="J301" s="16">
        <f t="array" ref="J301">MIN(TIME(6, 45, 0), FLOOR(MIN(IF($A$5:$A$369 = A301,$K$5:$K$369))-TIME(0,45,0), TIME(0,15,0))+D301/24)</f>
        <v>0.28125</v>
      </c>
      <c r="K301" s="15">
        <v>0.32083333333333336</v>
      </c>
      <c r="L301" s="15">
        <v>0.53749999999999998</v>
      </c>
      <c r="M301" s="15">
        <v>6.25E-2</v>
      </c>
      <c r="N301" s="16">
        <f t="shared" si="8"/>
        <v>0.5625</v>
      </c>
      <c r="O301" s="15">
        <v>0.65</v>
      </c>
      <c r="P301" s="15">
        <v>0.1875</v>
      </c>
      <c r="Q301" s="16">
        <f t="array" ref="Q301">FLOOR(MAX(MIN(IF($A$5:$A$369 = A301,$O$5:$O$369))+TIME(0,45,0), TIME(15,0,0)), TIME(0,15,0))</f>
        <v>0.66666666666666663</v>
      </c>
      <c r="R301" s="15">
        <v>0.75277777777777777</v>
      </c>
      <c r="S301" s="15">
        <v>0.26041666666666669</v>
      </c>
      <c r="T301" s="16">
        <f>CEILING(Sheet1!$R301+TIME(0,5,0), TIME(0,5,0))</f>
        <v>0.75694444444444442</v>
      </c>
      <c r="U301" s="15">
        <v>0.8125</v>
      </c>
      <c r="V301" s="15">
        <v>0.83333333333333337</v>
      </c>
      <c r="W301" s="18">
        <f t="array" ref="W301">MAX(CEILING(MAX(IF($A$5:$A$369=A301,$U$5:$U$369)),TIME(0,15,0))-E301/24,TIME(19,45,0))</f>
        <v>0.82291666666666663</v>
      </c>
    </row>
    <row r="302" spans="1:23" s="8" customFormat="1" ht="21" customHeight="1" x14ac:dyDescent="0.25">
      <c r="A302" s="8">
        <f t="shared" si="9"/>
        <v>43</v>
      </c>
      <c r="B302" s="8">
        <f>WEEKDAY(Sheet1!$F302)-1</f>
        <v>0</v>
      </c>
      <c r="C302" s="8">
        <f>IF(ABS(Sheet1!$H302-H301) &lt; TIME(0, 45, 0), 0, IF(Sheet1!$H302-H301 &lt; TIME(0, 45, 0),-1, IF(Sheet1!$H302-H301 &gt; TIME(0, 45, 0), 1))) + C301</f>
        <v>1</v>
      </c>
      <c r="D302" s="8">
        <f t="array" ref="D302">IF(AND(SUM(IF($A$5:$A$369=A302,$C$5:$C$369)) &gt; 0, SUM(IF($A$5:$A$369=A302,$C$5:$C$369)) &lt; 7), C302, 0)</f>
        <v>0</v>
      </c>
      <c r="E302" s="8">
        <f t="array" ref="E302">IF(AND(SUM(IF($A$5:$A$369=A302,$C$5:$C$369)) &gt; 0, SUM(IF($A$5:$A$369=A302,$C$5:$C$369)) &lt; 7), IF(C302 = 1, 0, 1), 0)</f>
        <v>0</v>
      </c>
      <c r="F302" s="14">
        <v>42302</v>
      </c>
      <c r="G302" s="17">
        <v>42302</v>
      </c>
      <c r="H302" s="15">
        <v>0.2638888888888889</v>
      </c>
      <c r="I302" s="15">
        <v>0.27083333333333331</v>
      </c>
      <c r="J302" s="16">
        <f t="array" ref="J302">MIN(TIME(6, 45, 0), FLOOR(MIN(IF($A$5:$A$369 = A302,$K$5:$K$369))-TIME(0,45,0), TIME(0,15,0))+D302/24)</f>
        <v>0.28125</v>
      </c>
      <c r="K302" s="15">
        <v>0.3215277777777778</v>
      </c>
      <c r="L302" s="15">
        <v>0.53749999999999998</v>
      </c>
      <c r="M302" s="15">
        <v>6.25E-2</v>
      </c>
      <c r="N302" s="16">
        <f t="shared" si="8"/>
        <v>0.5625</v>
      </c>
      <c r="O302" s="15">
        <v>0.64861111111111114</v>
      </c>
      <c r="P302" s="15">
        <v>0.1875</v>
      </c>
      <c r="Q302" s="16">
        <f t="array" ref="Q302">FLOOR(MAX(MIN(IF($A$5:$A$369 = A302,$O$5:$O$369))+TIME(0,45,0), TIME(15,0,0)), TIME(0,15,0))</f>
        <v>0.66666666666666663</v>
      </c>
      <c r="R302" s="15">
        <v>0.75208333333333333</v>
      </c>
      <c r="S302" s="15">
        <v>0.25347222222222221</v>
      </c>
      <c r="T302" s="16">
        <f>CEILING(Sheet1!$R302+TIME(0,5,0), TIME(0,5,0))</f>
        <v>0.75694444444444442</v>
      </c>
      <c r="U302" s="15">
        <v>0.81111111111111101</v>
      </c>
      <c r="V302" s="15">
        <v>0.83333333333333337</v>
      </c>
      <c r="W302" s="18">
        <f t="array" ref="W302">MAX(CEILING(MAX(IF($A$5:$A$369=A302,$U$5:$U$369)),TIME(0,15,0))-E302/24,TIME(19,45,0))</f>
        <v>0.82291666666666663</v>
      </c>
    </row>
    <row r="303" spans="1:23" s="8" customFormat="1" ht="21" customHeight="1" x14ac:dyDescent="0.25">
      <c r="A303" s="8">
        <f t="shared" si="9"/>
        <v>43</v>
      </c>
      <c r="B303" s="8">
        <f>WEEKDAY(Sheet1!$F303)-1</f>
        <v>1</v>
      </c>
      <c r="C303" s="8">
        <f>IF(ABS(Sheet1!$H303-H302) &lt; TIME(0, 45, 0), 0, IF(Sheet1!$H303-H302 &lt; TIME(0, 45, 0),-1, IF(Sheet1!$H303-H302 &gt; TIME(0, 45, 0), 1))) + C302</f>
        <v>1</v>
      </c>
      <c r="D303" s="8">
        <f t="array" ref="D303">IF(AND(SUM(IF($A$5:$A$369=A303,$C$5:$C$369)) &gt; 0, SUM(IF($A$5:$A$369=A303,$C$5:$C$369)) &lt; 7), C303, 0)</f>
        <v>0</v>
      </c>
      <c r="E303" s="8">
        <f t="array" ref="E303">IF(AND(SUM(IF($A$5:$A$369=A303,$C$5:$C$369)) &gt; 0, SUM(IF($A$5:$A$369=A303,$C$5:$C$369)) &lt; 7), IF(C303 = 1, 0, 1), 0)</f>
        <v>0</v>
      </c>
      <c r="F303" s="14">
        <v>42303</v>
      </c>
      <c r="G303" s="17">
        <v>42303</v>
      </c>
      <c r="H303" s="15">
        <v>0.26458333333333334</v>
      </c>
      <c r="I303" s="15">
        <v>0.27083333333333331</v>
      </c>
      <c r="J303" s="16">
        <f t="array" ref="J303">MIN(TIME(6, 45, 0), FLOOR(MIN(IF($A$5:$A$369 = A303,$K$5:$K$369))-TIME(0,45,0), TIME(0,15,0))+D303/24)</f>
        <v>0.28125</v>
      </c>
      <c r="K303" s="15">
        <v>0.32291666666666669</v>
      </c>
      <c r="L303" s="15">
        <v>0.53749999999999998</v>
      </c>
      <c r="M303" s="15">
        <v>6.25E-2</v>
      </c>
      <c r="N303" s="16">
        <f t="shared" si="8"/>
        <v>0.5625</v>
      </c>
      <c r="O303" s="15">
        <v>0.6479166666666667</v>
      </c>
      <c r="P303" s="15">
        <v>0.1875</v>
      </c>
      <c r="Q303" s="16">
        <f t="array" ref="Q303">FLOOR(MAX(MIN(IF($A$5:$A$369 = A303,$O$5:$O$369))+TIME(0,45,0), TIME(15,0,0)), TIME(0,15,0))</f>
        <v>0.66666666666666663</v>
      </c>
      <c r="R303" s="15">
        <v>0.75069444444444444</v>
      </c>
      <c r="S303" s="15">
        <v>0.25347222222222221</v>
      </c>
      <c r="T303" s="16">
        <f>CEILING(Sheet1!$R303+TIME(0,5,0), TIME(0,5,0))</f>
        <v>0.75694444444444442</v>
      </c>
      <c r="U303" s="15">
        <v>0.80972222222222223</v>
      </c>
      <c r="V303" s="15">
        <v>0.83333333333333337</v>
      </c>
      <c r="W303" s="18">
        <f t="array" ref="W303">MAX(CEILING(MAX(IF($A$5:$A$369=A303,$U$5:$U$369)),TIME(0,15,0))-E303/24,TIME(19,45,0))</f>
        <v>0.82291666666666663</v>
      </c>
    </row>
    <row r="304" spans="1:23" s="8" customFormat="1" ht="21" customHeight="1" x14ac:dyDescent="0.25">
      <c r="A304" s="8">
        <f t="shared" si="9"/>
        <v>43</v>
      </c>
      <c r="B304" s="8">
        <f>WEEKDAY(Sheet1!$F304)-1</f>
        <v>2</v>
      </c>
      <c r="C304" s="8">
        <f>IF(ABS(Sheet1!$H304-H303) &lt; TIME(0, 45, 0), 0, IF(Sheet1!$H304-H303 &lt; TIME(0, 45, 0),-1, IF(Sheet1!$H304-H303 &gt; TIME(0, 45, 0), 1))) + C303</f>
        <v>1</v>
      </c>
      <c r="D304" s="8">
        <f t="array" ref="D304">IF(AND(SUM(IF($A$5:$A$369=A304,$C$5:$C$369)) &gt; 0, SUM(IF($A$5:$A$369=A304,$C$5:$C$369)) &lt; 7), C304, 0)</f>
        <v>0</v>
      </c>
      <c r="E304" s="8">
        <f t="array" ref="E304">IF(AND(SUM(IF($A$5:$A$369=A304,$C$5:$C$369)) &gt; 0, SUM(IF($A$5:$A$369=A304,$C$5:$C$369)) &lt; 7), IF(C304 = 1, 0, 1), 0)</f>
        <v>0</v>
      </c>
      <c r="F304" s="14">
        <v>42304</v>
      </c>
      <c r="G304" s="17">
        <v>42304</v>
      </c>
      <c r="H304" s="15">
        <v>0.26527777777777778</v>
      </c>
      <c r="I304" s="15">
        <v>0.27083333333333331</v>
      </c>
      <c r="J304" s="16">
        <f t="array" ref="J304">MIN(TIME(6, 45, 0), FLOOR(MIN(IF($A$5:$A$369 = A304,$K$5:$K$369))-TIME(0,45,0), TIME(0,15,0))+D304/24)</f>
        <v>0.28125</v>
      </c>
      <c r="K304" s="15">
        <v>0.32361111111111113</v>
      </c>
      <c r="L304" s="15">
        <v>0.53749999999999998</v>
      </c>
      <c r="M304" s="15">
        <v>6.25E-2</v>
      </c>
      <c r="N304" s="16">
        <f t="shared" si="8"/>
        <v>0.5625</v>
      </c>
      <c r="O304" s="15">
        <v>0.64722222222222225</v>
      </c>
      <c r="P304" s="15">
        <v>0.1875</v>
      </c>
      <c r="Q304" s="16">
        <f t="array" ref="Q304">FLOOR(MAX(MIN(IF($A$5:$A$369 = A304,$O$5:$O$369))+TIME(0,45,0), TIME(15,0,0)), TIME(0,15,0))</f>
        <v>0.66666666666666663</v>
      </c>
      <c r="R304" s="15">
        <v>0.74930555555555556</v>
      </c>
      <c r="S304" s="15">
        <v>0.25347222222222221</v>
      </c>
      <c r="T304" s="16">
        <f>CEILING(Sheet1!$R304+TIME(0,5,0), TIME(0,5,0))</f>
        <v>0.75347222222222221</v>
      </c>
      <c r="U304" s="15">
        <v>0.80902777777777779</v>
      </c>
      <c r="V304" s="15">
        <v>0.83333333333333337</v>
      </c>
      <c r="W304" s="18">
        <f t="array" ref="W304">MAX(CEILING(MAX(IF($A$5:$A$369=A304,$U$5:$U$369)),TIME(0,15,0))-E304/24,TIME(19,45,0))</f>
        <v>0.82291666666666663</v>
      </c>
    </row>
    <row r="305" spans="1:23" s="8" customFormat="1" ht="21" customHeight="1" x14ac:dyDescent="0.25">
      <c r="A305" s="8">
        <f t="shared" si="9"/>
        <v>43</v>
      </c>
      <c r="B305" s="8">
        <f>WEEKDAY(Sheet1!$F305)-1</f>
        <v>3</v>
      </c>
      <c r="C305" s="8">
        <f>IF(ABS(Sheet1!$H305-H304) &lt; TIME(0, 45, 0), 0, IF(Sheet1!$H305-H304 &lt; TIME(0, 45, 0),-1, IF(Sheet1!$H305-H304 &gt; TIME(0, 45, 0), 1))) + C304</f>
        <v>1</v>
      </c>
      <c r="D305" s="8">
        <f t="array" ref="D305">IF(AND(SUM(IF($A$5:$A$369=A305,$C$5:$C$369)) &gt; 0, SUM(IF($A$5:$A$369=A305,$C$5:$C$369)) &lt; 7), C305, 0)</f>
        <v>0</v>
      </c>
      <c r="E305" s="8">
        <f t="array" ref="E305">IF(AND(SUM(IF($A$5:$A$369=A305,$C$5:$C$369)) &gt; 0, SUM(IF($A$5:$A$369=A305,$C$5:$C$369)) &lt; 7), IF(C305 = 1, 0, 1), 0)</f>
        <v>0</v>
      </c>
      <c r="F305" s="14">
        <v>42305</v>
      </c>
      <c r="G305" s="17">
        <v>42305</v>
      </c>
      <c r="H305" s="15">
        <v>0.26666666666666666</v>
      </c>
      <c r="I305" s="15">
        <v>0.27083333333333331</v>
      </c>
      <c r="J305" s="16">
        <f t="array" ref="J305">MIN(TIME(6, 45, 0), FLOOR(MIN(IF($A$5:$A$369 = A305,$K$5:$K$369))-TIME(0,45,0), TIME(0,15,0))+D305/24)</f>
        <v>0.28125</v>
      </c>
      <c r="K305" s="15">
        <v>0.32500000000000001</v>
      </c>
      <c r="L305" s="15">
        <v>0.53749999999999998</v>
      </c>
      <c r="M305" s="15">
        <v>6.25E-2</v>
      </c>
      <c r="N305" s="16">
        <f t="shared" si="8"/>
        <v>0.5625</v>
      </c>
      <c r="O305" s="15">
        <v>0.64583333333333337</v>
      </c>
      <c r="P305" s="15">
        <v>0.1875</v>
      </c>
      <c r="Q305" s="16">
        <f t="array" ref="Q305">FLOOR(MAX(MIN(IF($A$5:$A$369 = A305,$O$5:$O$369))+TIME(0,45,0), TIME(15,0,0)), TIME(0,15,0))</f>
        <v>0.66666666666666663</v>
      </c>
      <c r="R305" s="15">
        <v>0.74861111111111101</v>
      </c>
      <c r="S305" s="15">
        <v>0.25</v>
      </c>
      <c r="T305" s="16">
        <f>CEILING(Sheet1!$R305+TIME(0,5,0), TIME(0,5,0))</f>
        <v>0.75347222222222221</v>
      </c>
      <c r="U305" s="15">
        <v>0.80763888888888891</v>
      </c>
      <c r="V305" s="15">
        <v>0.83333333333333337</v>
      </c>
      <c r="W305" s="18">
        <f t="array" ref="W305">MAX(CEILING(MAX(IF($A$5:$A$369=A305,$U$5:$U$369)),TIME(0,15,0))-E305/24,TIME(19,45,0))</f>
        <v>0.82291666666666663</v>
      </c>
    </row>
    <row r="306" spans="1:23" s="8" customFormat="1" ht="21" customHeight="1" x14ac:dyDescent="0.25">
      <c r="A306" s="8">
        <f t="shared" si="9"/>
        <v>43</v>
      </c>
      <c r="B306" s="8">
        <f>WEEKDAY(Sheet1!$F306)-1</f>
        <v>4</v>
      </c>
      <c r="C306" s="8">
        <f>IF(ABS(Sheet1!$H306-H305) &lt; TIME(0, 45, 0), 0, IF(Sheet1!$H306-H305 &lt; TIME(0, 45, 0),-1, IF(Sheet1!$H306-H305 &gt; TIME(0, 45, 0), 1))) + C305</f>
        <v>1</v>
      </c>
      <c r="D306" s="8">
        <f t="array" ref="D306">IF(AND(SUM(IF($A$5:$A$369=A306,$C$5:$C$369)) &gt; 0, SUM(IF($A$5:$A$369=A306,$C$5:$C$369)) &lt; 7), C306, 0)</f>
        <v>0</v>
      </c>
      <c r="E306" s="8">
        <f t="array" ref="E306">IF(AND(SUM(IF($A$5:$A$369=A306,$C$5:$C$369)) &gt; 0, SUM(IF($A$5:$A$369=A306,$C$5:$C$369)) &lt; 7), IF(C306 = 1, 0, 1), 0)</f>
        <v>0</v>
      </c>
      <c r="F306" s="14">
        <v>42306</v>
      </c>
      <c r="G306" s="17">
        <v>42306</v>
      </c>
      <c r="H306" s="15">
        <v>0.2673611111111111</v>
      </c>
      <c r="I306" s="15">
        <v>0.27083333333333331</v>
      </c>
      <c r="J306" s="16">
        <f t="array" ref="J306">MIN(TIME(6, 45, 0), FLOOR(MIN(IF($A$5:$A$369 = A306,$K$5:$K$369))-TIME(0,45,0), TIME(0,15,0))+D306/24)</f>
        <v>0.28125</v>
      </c>
      <c r="K306" s="15">
        <v>0.32569444444444445</v>
      </c>
      <c r="L306" s="15">
        <v>0.53749999999999998</v>
      </c>
      <c r="M306" s="15">
        <v>6.25E-2</v>
      </c>
      <c r="N306" s="16">
        <f t="shared" si="8"/>
        <v>0.5625</v>
      </c>
      <c r="O306" s="15">
        <v>0.64513888888888882</v>
      </c>
      <c r="P306" s="15">
        <v>0.1875</v>
      </c>
      <c r="Q306" s="16">
        <f t="array" ref="Q306">FLOOR(MAX(MIN(IF($A$5:$A$369 = A306,$O$5:$O$369))+TIME(0,45,0), TIME(15,0,0)), TIME(0,15,0))</f>
        <v>0.66666666666666663</v>
      </c>
      <c r="R306" s="15">
        <v>0.74722222222222223</v>
      </c>
      <c r="S306" s="15">
        <v>0.25</v>
      </c>
      <c r="T306" s="16">
        <f>CEILING(Sheet1!$R306+TIME(0,5,0), TIME(0,5,0))</f>
        <v>0.75347222222222221</v>
      </c>
      <c r="U306" s="15">
        <v>0.80694444444444446</v>
      </c>
      <c r="V306" s="15">
        <v>0.83333333333333337</v>
      </c>
      <c r="W306" s="18">
        <f t="array" ref="W306">MAX(CEILING(MAX(IF($A$5:$A$369=A306,$U$5:$U$369)),TIME(0,15,0))-E306/24,TIME(19,45,0))</f>
        <v>0.82291666666666663</v>
      </c>
    </row>
    <row r="307" spans="1:23" s="8" customFormat="1" ht="21" customHeight="1" x14ac:dyDescent="0.25">
      <c r="A307" s="8">
        <f t="shared" si="9"/>
        <v>44</v>
      </c>
      <c r="B307" s="8">
        <f>WEEKDAY(Sheet1!$F307)-1</f>
        <v>5</v>
      </c>
      <c r="C307" s="8">
        <f>IF(ABS(Sheet1!$H307-H306) &lt; TIME(0, 45, 0), 0, IF(Sheet1!$H307-H306 &lt; TIME(0, 45, 0),-1, IF(Sheet1!$H307-H306 &gt; TIME(0, 45, 0), 1))) + C306</f>
        <v>1</v>
      </c>
      <c r="D307" s="8">
        <f t="array" ref="D307">IF(AND(SUM(IF($A$5:$A$369=A307,$C$5:$C$369)) &gt; 0, SUM(IF($A$5:$A$369=A307,$C$5:$C$369)) &lt; 7), C307, 0)</f>
        <v>1</v>
      </c>
      <c r="E307" s="8">
        <f t="array" ref="E307">IF(AND(SUM(IF($A$5:$A$369=A307,$C$5:$C$369)) &gt; 0, SUM(IF($A$5:$A$369=A307,$C$5:$C$369)) &lt; 7), IF(C307 = 1, 0, 1), 0)</f>
        <v>0</v>
      </c>
      <c r="F307" s="14">
        <v>42307</v>
      </c>
      <c r="G307" s="17">
        <v>42307</v>
      </c>
      <c r="H307" s="15">
        <v>0.26805555555555555</v>
      </c>
      <c r="I307" s="15">
        <v>0.27083333333333331</v>
      </c>
      <c r="J307" s="16">
        <f t="array" ref="J307">MIN(TIME(6, 45, 0), FLOOR(MIN(IF($A$5:$A$369 = A307,$K$5:$K$369))-TIME(0,45,0), TIME(0,15,0))+D307/24)</f>
        <v>0.28125</v>
      </c>
      <c r="K307" s="15">
        <v>0.32708333333333334</v>
      </c>
      <c r="L307" s="15">
        <v>0.53680555555555554</v>
      </c>
      <c r="M307" s="15">
        <v>6.25E-2</v>
      </c>
      <c r="N307" s="16">
        <f t="shared" si="8"/>
        <v>0.5625</v>
      </c>
      <c r="O307" s="15">
        <v>0.64444444444444449</v>
      </c>
      <c r="P307" s="15">
        <v>0.1875</v>
      </c>
      <c r="Q307" s="16">
        <f t="array" ref="Q307">FLOOR(MAX(MIN(IF($A$5:$A$369 = A307,$O$5:$O$369))+TIME(0,45,0), TIME(15,0,0)), TIME(0,15,0))</f>
        <v>0.625</v>
      </c>
      <c r="R307" s="15">
        <v>0.74652777777777779</v>
      </c>
      <c r="S307" s="15">
        <v>0.25</v>
      </c>
      <c r="T307" s="16">
        <f>CEILING(Sheet1!$R307+TIME(0,5,0), TIME(0,5,0))</f>
        <v>0.75</v>
      </c>
      <c r="U307" s="15">
        <v>0.80625000000000002</v>
      </c>
      <c r="V307" s="15">
        <v>0.83333333333333337</v>
      </c>
      <c r="W307" s="18">
        <f t="array" ref="W307">MAX(CEILING(MAX(IF($A$5:$A$369=A307,$U$5:$U$369)),TIME(0,15,0))-E307/24,TIME(19,45,0))</f>
        <v>0.82291666666666663</v>
      </c>
    </row>
    <row r="308" spans="1:23" s="8" customFormat="1" ht="21" customHeight="1" x14ac:dyDescent="0.25">
      <c r="A308" s="8">
        <f t="shared" si="9"/>
        <v>44</v>
      </c>
      <c r="B308" s="8">
        <f>WEEKDAY(Sheet1!$F308)-1</f>
        <v>6</v>
      </c>
      <c r="C308" s="8">
        <f>IF(ABS(Sheet1!$H308-H307) &lt; TIME(0, 45, 0), 0, IF(Sheet1!$H308-H307 &lt; TIME(0, 45, 0),-1, IF(Sheet1!$H308-H307 &gt; TIME(0, 45, 0), 1))) + C307</f>
        <v>1</v>
      </c>
      <c r="D308" s="8">
        <f t="array" ref="D308">IF(AND(SUM(IF($A$5:$A$369=A308,$C$5:$C$369)) &gt; 0, SUM(IF($A$5:$A$369=A308,$C$5:$C$369)) &lt; 7), C308, 0)</f>
        <v>1</v>
      </c>
      <c r="E308" s="8">
        <f t="array" ref="E308">IF(AND(SUM(IF($A$5:$A$369=A308,$C$5:$C$369)) &gt; 0, SUM(IF($A$5:$A$369=A308,$C$5:$C$369)) &lt; 7), IF(C308 = 1, 0, 1), 0)</f>
        <v>0</v>
      </c>
      <c r="F308" s="14">
        <v>42308</v>
      </c>
      <c r="G308" s="17">
        <v>42308</v>
      </c>
      <c r="H308" s="15">
        <v>0.26944444444444443</v>
      </c>
      <c r="I308" s="15">
        <v>0.27083333333333331</v>
      </c>
      <c r="J308" s="16">
        <f t="array" ref="J308">MIN(TIME(6, 45, 0), FLOOR(MIN(IF($A$5:$A$369 = A308,$K$5:$K$369))-TIME(0,45,0), TIME(0,15,0))+D308/24)</f>
        <v>0.28125</v>
      </c>
      <c r="K308" s="15">
        <v>0.32777777777777778</v>
      </c>
      <c r="L308" s="15">
        <v>0.53680555555555554</v>
      </c>
      <c r="M308" s="15">
        <v>6.25E-2</v>
      </c>
      <c r="N308" s="16">
        <f t="shared" si="8"/>
        <v>0.5625</v>
      </c>
      <c r="O308" s="15">
        <v>0.64374999999999993</v>
      </c>
      <c r="P308" s="15">
        <v>0.1875</v>
      </c>
      <c r="Q308" s="16">
        <f t="array" ref="Q308">FLOOR(MAX(MIN(IF($A$5:$A$369 = A308,$O$5:$O$369))+TIME(0,45,0), TIME(15,0,0)), TIME(0,15,0))</f>
        <v>0.625</v>
      </c>
      <c r="R308" s="15">
        <v>0.74513888888888891</v>
      </c>
      <c r="S308" s="15">
        <v>0.25</v>
      </c>
      <c r="T308" s="16">
        <f>CEILING(Sheet1!$R308+TIME(0,5,0), TIME(0,5,0))</f>
        <v>0.75</v>
      </c>
      <c r="U308" s="15">
        <v>0.80486111111111114</v>
      </c>
      <c r="V308" s="15">
        <v>0.83333333333333337</v>
      </c>
      <c r="W308" s="18">
        <f t="array" ref="W308">MAX(CEILING(MAX(IF($A$5:$A$369=A308,$U$5:$U$369)),TIME(0,15,0))-E308/24,TIME(19,45,0))</f>
        <v>0.82291666666666663</v>
      </c>
    </row>
    <row r="309" spans="1:23" s="8" customFormat="1" ht="21" customHeight="1" x14ac:dyDescent="0.25">
      <c r="A309" s="8">
        <f t="shared" si="9"/>
        <v>44</v>
      </c>
      <c r="B309" s="8">
        <f>WEEKDAY(Sheet1!$F309)-1</f>
        <v>0</v>
      </c>
      <c r="C309" s="8">
        <f>IF(ABS(Sheet1!$H309-H308) &lt; TIME(0, 45, 0), 0, IF(Sheet1!$H309-H308 &lt; TIME(0, 45, 0),-1, IF(Sheet1!$H309-H308 &gt; TIME(0, 45, 0), 1))) + C308</f>
        <v>0</v>
      </c>
      <c r="D309" s="8">
        <f t="array" ref="D309">IF(AND(SUM(IF($A$5:$A$369=A309,$C$5:$C$369)) &gt; 0, SUM(IF($A$5:$A$369=A309,$C$5:$C$369)) &lt; 7), C309, 0)</f>
        <v>0</v>
      </c>
      <c r="E309" s="8">
        <f t="array" ref="E309">IF(AND(SUM(IF($A$5:$A$369=A309,$C$5:$C$369)) &gt; 0, SUM(IF($A$5:$A$369=A309,$C$5:$C$369)) &lt; 7), IF(C309 = 1, 0, 1), 0)</f>
        <v>1</v>
      </c>
      <c r="F309" s="14">
        <v>42309</v>
      </c>
      <c r="G309" s="17">
        <v>42309</v>
      </c>
      <c r="H309" s="15">
        <v>0.22847222222222222</v>
      </c>
      <c r="I309" s="15">
        <v>0.26041666666666669</v>
      </c>
      <c r="J309" s="16">
        <f t="array" ref="J309">MIN(TIME(6, 45, 0), FLOOR(MIN(IF($A$5:$A$369 = A309,$K$5:$K$369))-TIME(0,45,0), TIME(0,15,0))+D309/24)</f>
        <v>0.25</v>
      </c>
      <c r="K309" s="15">
        <v>0.28750000000000003</v>
      </c>
      <c r="L309" s="15">
        <v>0.49513888888888885</v>
      </c>
      <c r="M309" s="15">
        <v>0.52083333333333337</v>
      </c>
      <c r="N309" s="16">
        <f t="shared" si="8"/>
        <v>0.52083333333333337</v>
      </c>
      <c r="O309" s="15">
        <v>0.60069444444444442</v>
      </c>
      <c r="P309" s="15">
        <v>0.125</v>
      </c>
      <c r="Q309" s="16">
        <f t="array" ref="Q309">FLOOR(MAX(MIN(IF($A$5:$A$369 = A309,$O$5:$O$369))+TIME(0,45,0), TIME(15,0,0)), TIME(0,15,0))</f>
        <v>0.625</v>
      </c>
      <c r="R309" s="15">
        <v>0.70208333333333339</v>
      </c>
      <c r="S309" s="15">
        <v>0.20833333333333334</v>
      </c>
      <c r="T309" s="16">
        <f>CEILING(Sheet1!$R309+TIME(0,5,0), TIME(0,5,0))</f>
        <v>0.70833333333333326</v>
      </c>
      <c r="U309" s="15">
        <v>0.76250000000000007</v>
      </c>
      <c r="V309" s="15">
        <v>0.82291666666666663</v>
      </c>
      <c r="W309" s="18">
        <f t="array" ref="W309">MAX(CEILING(MAX(IF($A$5:$A$369=A309,$U$5:$U$369)),TIME(0,15,0))-E309/24,TIME(19,45,0))</f>
        <v>0.82291666666666663</v>
      </c>
    </row>
    <row r="310" spans="1:23" s="8" customFormat="1" ht="21" customHeight="1" x14ac:dyDescent="0.25">
      <c r="A310" s="8">
        <f t="shared" si="9"/>
        <v>44</v>
      </c>
      <c r="B310" s="8">
        <f>WEEKDAY(Sheet1!$F310)-1</f>
        <v>1</v>
      </c>
      <c r="C310" s="8">
        <f>IF(ABS(Sheet1!$H310-H309) &lt; TIME(0, 45, 0), 0, IF(Sheet1!$H310-H309 &lt; TIME(0, 45, 0),-1, IF(Sheet1!$H310-H309 &gt; TIME(0, 45, 0), 1))) + C309</f>
        <v>0</v>
      </c>
      <c r="D310" s="8">
        <f t="array" ref="D310">IF(AND(SUM(IF($A$5:$A$369=A310,$C$5:$C$369)) &gt; 0, SUM(IF($A$5:$A$369=A310,$C$5:$C$369)) &lt; 7), C310, 0)</f>
        <v>0</v>
      </c>
      <c r="E310" s="8">
        <f t="array" ref="E310">IF(AND(SUM(IF($A$5:$A$369=A310,$C$5:$C$369)) &gt; 0, SUM(IF($A$5:$A$369=A310,$C$5:$C$369)) &lt; 7), IF(C310 = 1, 0, 1), 0)</f>
        <v>1</v>
      </c>
      <c r="F310" s="14">
        <v>42310</v>
      </c>
      <c r="G310" s="17">
        <v>42310</v>
      </c>
      <c r="H310" s="15">
        <v>0.22916666666666666</v>
      </c>
      <c r="I310" s="15">
        <v>0.26041666666666669</v>
      </c>
      <c r="J310" s="16">
        <f t="array" ref="J310">MIN(TIME(6, 45, 0), FLOOR(MIN(IF($A$5:$A$369 = A310,$K$5:$K$369))-TIME(0,45,0), TIME(0,15,0))+D310/24)</f>
        <v>0.25</v>
      </c>
      <c r="K310" s="15">
        <v>0.28819444444444448</v>
      </c>
      <c r="L310" s="15">
        <v>0.49513888888888885</v>
      </c>
      <c r="M310" s="15">
        <v>0.52083333333333337</v>
      </c>
      <c r="N310" s="16">
        <f t="shared" si="8"/>
        <v>0.52083333333333337</v>
      </c>
      <c r="O310" s="15">
        <v>0.6</v>
      </c>
      <c r="P310" s="15">
        <v>0.125</v>
      </c>
      <c r="Q310" s="16">
        <f t="array" ref="Q310">FLOOR(MAX(MIN(IF($A$5:$A$369 = A310,$O$5:$O$369))+TIME(0,45,0), TIME(15,0,0)), TIME(0,15,0))</f>
        <v>0.625</v>
      </c>
      <c r="R310" s="15">
        <v>0.70138888888888884</v>
      </c>
      <c r="S310" s="15">
        <v>0.20833333333333334</v>
      </c>
      <c r="T310" s="16">
        <f>CEILING(Sheet1!$R310+TIME(0,5,0), TIME(0,5,0))</f>
        <v>0.70486111111111105</v>
      </c>
      <c r="U310" s="15">
        <v>0.76111111111111107</v>
      </c>
      <c r="V310" s="15">
        <v>0.82291666666666663</v>
      </c>
      <c r="W310" s="18">
        <f t="array" ref="W310">MAX(CEILING(MAX(IF($A$5:$A$369=A310,$U$5:$U$369)),TIME(0,15,0))-E310/24,TIME(19,45,0))</f>
        <v>0.82291666666666663</v>
      </c>
    </row>
    <row r="311" spans="1:23" s="8" customFormat="1" ht="21" customHeight="1" x14ac:dyDescent="0.25">
      <c r="A311" s="8">
        <f t="shared" si="9"/>
        <v>44</v>
      </c>
      <c r="B311" s="8">
        <f>WEEKDAY(Sheet1!$F311)-1</f>
        <v>2</v>
      </c>
      <c r="C311" s="8">
        <f>IF(ABS(Sheet1!$H311-H310) &lt; TIME(0, 45, 0), 0, IF(Sheet1!$H311-H310 &lt; TIME(0, 45, 0),-1, IF(Sheet1!$H311-H310 &gt; TIME(0, 45, 0), 1))) + C310</f>
        <v>0</v>
      </c>
      <c r="D311" s="8">
        <f t="array" ref="D311">IF(AND(SUM(IF($A$5:$A$369=A311,$C$5:$C$369)) &gt; 0, SUM(IF($A$5:$A$369=A311,$C$5:$C$369)) &lt; 7), C311, 0)</f>
        <v>0</v>
      </c>
      <c r="E311" s="8">
        <f t="array" ref="E311">IF(AND(SUM(IF($A$5:$A$369=A311,$C$5:$C$369)) &gt; 0, SUM(IF($A$5:$A$369=A311,$C$5:$C$369)) &lt; 7), IF(C311 = 1, 0, 1), 0)</f>
        <v>1</v>
      </c>
      <c r="F311" s="14">
        <v>42311</v>
      </c>
      <c r="G311" s="17">
        <v>42311</v>
      </c>
      <c r="H311" s="15">
        <v>0.23055555555555554</v>
      </c>
      <c r="I311" s="15">
        <v>0.26041666666666669</v>
      </c>
      <c r="J311" s="16">
        <f t="array" ref="J311">MIN(TIME(6, 45, 0), FLOOR(MIN(IF($A$5:$A$369 = A311,$K$5:$K$369))-TIME(0,45,0), TIME(0,15,0))+D311/24)</f>
        <v>0.25</v>
      </c>
      <c r="K311" s="15">
        <v>0.28958333333333336</v>
      </c>
      <c r="L311" s="15">
        <v>0.49513888888888885</v>
      </c>
      <c r="M311" s="15">
        <v>0.52083333333333337</v>
      </c>
      <c r="N311" s="16">
        <f t="shared" si="8"/>
        <v>0.52083333333333337</v>
      </c>
      <c r="O311" s="15">
        <v>0.59930555555555554</v>
      </c>
      <c r="P311" s="15">
        <v>0.125</v>
      </c>
      <c r="Q311" s="16">
        <f t="array" ref="Q311">FLOOR(MAX(MIN(IF($A$5:$A$369 = A311,$O$5:$O$369))+TIME(0,45,0), TIME(15,0,0)), TIME(0,15,0))</f>
        <v>0.625</v>
      </c>
      <c r="R311" s="15">
        <v>0.70000000000000007</v>
      </c>
      <c r="S311" s="15">
        <v>0.20486111111111113</v>
      </c>
      <c r="T311" s="16">
        <f>CEILING(Sheet1!$R311+TIME(0,5,0), TIME(0,5,0))</f>
        <v>0.70486111111111105</v>
      </c>
      <c r="U311" s="15">
        <v>0.76041666666666663</v>
      </c>
      <c r="V311" s="15">
        <v>0.82291666666666663</v>
      </c>
      <c r="W311" s="18">
        <f t="array" ref="W311">MAX(CEILING(MAX(IF($A$5:$A$369=A311,$U$5:$U$369)),TIME(0,15,0))-E311/24,TIME(19,45,0))</f>
        <v>0.82291666666666663</v>
      </c>
    </row>
    <row r="312" spans="1:23" s="8" customFormat="1" ht="21" customHeight="1" x14ac:dyDescent="0.25">
      <c r="A312" s="8">
        <f t="shared" si="9"/>
        <v>44</v>
      </c>
      <c r="B312" s="8">
        <f>WEEKDAY(Sheet1!$F312)-1</f>
        <v>3</v>
      </c>
      <c r="C312" s="8">
        <f>IF(ABS(Sheet1!$H312-H311) &lt; TIME(0, 45, 0), 0, IF(Sheet1!$H312-H311 &lt; TIME(0, 45, 0),-1, IF(Sheet1!$H312-H311 &gt; TIME(0, 45, 0), 1))) + C311</f>
        <v>0</v>
      </c>
      <c r="D312" s="8">
        <f t="array" ref="D312">IF(AND(SUM(IF($A$5:$A$369=A312,$C$5:$C$369)) &gt; 0, SUM(IF($A$5:$A$369=A312,$C$5:$C$369)) &lt; 7), C312, 0)</f>
        <v>0</v>
      </c>
      <c r="E312" s="8">
        <f t="array" ref="E312">IF(AND(SUM(IF($A$5:$A$369=A312,$C$5:$C$369)) &gt; 0, SUM(IF($A$5:$A$369=A312,$C$5:$C$369)) &lt; 7), IF(C312 = 1, 0, 1), 0)</f>
        <v>1</v>
      </c>
      <c r="F312" s="14">
        <v>42312</v>
      </c>
      <c r="G312" s="17">
        <v>42312</v>
      </c>
      <c r="H312" s="15">
        <v>0.23124999999999998</v>
      </c>
      <c r="I312" s="15">
        <v>0.26041666666666669</v>
      </c>
      <c r="J312" s="16">
        <f t="array" ref="J312">MIN(TIME(6, 45, 0), FLOOR(MIN(IF($A$5:$A$369 = A312,$K$5:$K$369))-TIME(0,45,0), TIME(0,15,0))+D312/24)</f>
        <v>0.25</v>
      </c>
      <c r="K312" s="15">
        <v>0.2902777777777778</v>
      </c>
      <c r="L312" s="15">
        <v>0.49513888888888885</v>
      </c>
      <c r="M312" s="15">
        <v>0.52083333333333337</v>
      </c>
      <c r="N312" s="16">
        <f t="shared" si="8"/>
        <v>0.52083333333333337</v>
      </c>
      <c r="O312" s="15">
        <v>0.59861111111111109</v>
      </c>
      <c r="P312" s="15">
        <v>0.125</v>
      </c>
      <c r="Q312" s="16">
        <f t="array" ref="Q312">FLOOR(MAX(MIN(IF($A$5:$A$369 = A312,$O$5:$O$369))+TIME(0,45,0), TIME(15,0,0)), TIME(0,15,0))</f>
        <v>0.625</v>
      </c>
      <c r="R312" s="15">
        <v>0.69930555555555562</v>
      </c>
      <c r="S312" s="15">
        <v>0.20486111111111113</v>
      </c>
      <c r="T312" s="16">
        <f>CEILING(Sheet1!$R312+TIME(0,5,0), TIME(0,5,0))</f>
        <v>0.70486111111111105</v>
      </c>
      <c r="U312" s="15">
        <v>0.7597222222222223</v>
      </c>
      <c r="V312" s="15">
        <v>0.82291666666666663</v>
      </c>
      <c r="W312" s="18">
        <f t="array" ref="W312">MAX(CEILING(MAX(IF($A$5:$A$369=A312,$U$5:$U$369)),TIME(0,15,0))-E312/24,TIME(19,45,0))</f>
        <v>0.82291666666666663</v>
      </c>
    </row>
    <row r="313" spans="1:23" s="8" customFormat="1" ht="21" customHeight="1" x14ac:dyDescent="0.25">
      <c r="A313" s="8">
        <f t="shared" si="9"/>
        <v>44</v>
      </c>
      <c r="B313" s="8">
        <f>WEEKDAY(Sheet1!$F313)-1</f>
        <v>4</v>
      </c>
      <c r="C313" s="8">
        <f>IF(ABS(Sheet1!$H313-H312) &lt; TIME(0, 45, 0), 0, IF(Sheet1!$H313-H312 &lt; TIME(0, 45, 0),-1, IF(Sheet1!$H313-H312 &gt; TIME(0, 45, 0), 1))) + C312</f>
        <v>0</v>
      </c>
      <c r="D313" s="8">
        <f t="array" ref="D313">IF(AND(SUM(IF($A$5:$A$369=A313,$C$5:$C$369)) &gt; 0, SUM(IF($A$5:$A$369=A313,$C$5:$C$369)) &lt; 7), C313, 0)</f>
        <v>0</v>
      </c>
      <c r="E313" s="8">
        <f t="array" ref="E313">IF(AND(SUM(IF($A$5:$A$369=A313,$C$5:$C$369)) &gt; 0, SUM(IF($A$5:$A$369=A313,$C$5:$C$369)) &lt; 7), IF(C313 = 1, 0, 1), 0)</f>
        <v>1</v>
      </c>
      <c r="F313" s="14">
        <v>42313</v>
      </c>
      <c r="G313" s="17">
        <v>42313</v>
      </c>
      <c r="H313" s="15">
        <v>0.23194444444444443</v>
      </c>
      <c r="I313" s="15">
        <v>0.26041666666666669</v>
      </c>
      <c r="J313" s="16">
        <f t="array" ref="J313">MIN(TIME(6, 45, 0), FLOOR(MIN(IF($A$5:$A$369 = A313,$K$5:$K$369))-TIME(0,45,0), TIME(0,15,0))+D313/24)</f>
        <v>0.25</v>
      </c>
      <c r="K313" s="15">
        <v>0.29166666666666669</v>
      </c>
      <c r="L313" s="15">
        <v>0.49513888888888885</v>
      </c>
      <c r="M313" s="15">
        <v>0.52083333333333337</v>
      </c>
      <c r="N313" s="16">
        <f t="shared" si="8"/>
        <v>0.52083333333333337</v>
      </c>
      <c r="O313" s="15">
        <v>0.59791666666666665</v>
      </c>
      <c r="P313" s="15">
        <v>0.125</v>
      </c>
      <c r="Q313" s="16">
        <f t="array" ref="Q313">FLOOR(MAX(MIN(IF($A$5:$A$369 = A313,$O$5:$O$369))+TIME(0,45,0), TIME(15,0,0)), TIME(0,15,0))</f>
        <v>0.625</v>
      </c>
      <c r="R313" s="15">
        <v>0.69791666666666663</v>
      </c>
      <c r="S313" s="15">
        <v>0.20486111111111113</v>
      </c>
      <c r="T313" s="16">
        <f>CEILING(Sheet1!$R313+TIME(0,5,0), TIME(0,5,0))</f>
        <v>0.70138888888888884</v>
      </c>
      <c r="U313" s="15">
        <v>0.7583333333333333</v>
      </c>
      <c r="V313" s="15">
        <v>0.82291666666666663</v>
      </c>
      <c r="W313" s="18">
        <f t="array" ref="W313">MAX(CEILING(MAX(IF($A$5:$A$369=A313,$U$5:$U$369)),TIME(0,15,0))-E313/24,TIME(19,45,0))</f>
        <v>0.82291666666666663</v>
      </c>
    </row>
    <row r="314" spans="1:23" s="8" customFormat="1" ht="21" customHeight="1" x14ac:dyDescent="0.25">
      <c r="A314" s="8">
        <f t="shared" si="9"/>
        <v>45</v>
      </c>
      <c r="B314" s="8">
        <f>WEEKDAY(Sheet1!$F314)-1</f>
        <v>5</v>
      </c>
      <c r="C314" s="8">
        <f>IF(ABS(Sheet1!$H314-H313) &lt; TIME(0, 45, 0), 0, IF(Sheet1!$H314-H313 &lt; TIME(0, 45, 0),-1, IF(Sheet1!$H314-H313 &gt; TIME(0, 45, 0), 1))) + C313</f>
        <v>0</v>
      </c>
      <c r="D314" s="8">
        <f t="array" ref="D314">IF(AND(SUM(IF($A$5:$A$369=A314,$C$5:$C$369)) &gt; 0, SUM(IF($A$5:$A$369=A314,$C$5:$C$369)) &lt; 7), C314, 0)</f>
        <v>0</v>
      </c>
      <c r="E314" s="8">
        <f t="array" ref="E314">IF(AND(SUM(IF($A$5:$A$369=A314,$C$5:$C$369)) &gt; 0, SUM(IF($A$5:$A$369=A314,$C$5:$C$369)) &lt; 7), IF(C314 = 1, 0, 1), 0)</f>
        <v>0</v>
      </c>
      <c r="F314" s="14">
        <v>42314</v>
      </c>
      <c r="G314" s="17">
        <v>42314</v>
      </c>
      <c r="H314" s="15">
        <v>0.23333333333333331</v>
      </c>
      <c r="I314" s="15">
        <v>0.26041666666666669</v>
      </c>
      <c r="J314" s="16">
        <f t="array" ref="J314">MIN(TIME(6, 45, 0), FLOOR(MIN(IF($A$5:$A$369 = A314,$K$5:$K$369))-TIME(0,45,0), TIME(0,15,0))+D314/24)</f>
        <v>0.26041666666666663</v>
      </c>
      <c r="K314" s="15">
        <v>0.29236111111111113</v>
      </c>
      <c r="L314" s="15">
        <v>0.49583333333333335</v>
      </c>
      <c r="M314" s="15">
        <v>0.52083333333333337</v>
      </c>
      <c r="N314" s="16">
        <f t="shared" si="8"/>
        <v>0.52083333333333337</v>
      </c>
      <c r="O314" s="15">
        <v>0.59652777777777777</v>
      </c>
      <c r="P314" s="15">
        <v>0.125</v>
      </c>
      <c r="Q314" s="16">
        <f t="array" ref="Q314">FLOOR(MAX(MIN(IF($A$5:$A$369 = A314,$O$5:$O$369))+TIME(0,45,0), TIME(15,0,0)), TIME(0,15,0))</f>
        <v>0.625</v>
      </c>
      <c r="R314" s="15">
        <v>0.6972222222222223</v>
      </c>
      <c r="S314" s="15">
        <v>0.20138888888888887</v>
      </c>
      <c r="T314" s="16">
        <f>CEILING(Sheet1!$R314+TIME(0,5,0), TIME(0,5,0))</f>
        <v>0.70138888888888884</v>
      </c>
      <c r="U314" s="15">
        <v>0.75763888888888886</v>
      </c>
      <c r="V314" s="15">
        <v>0.82291666666666663</v>
      </c>
      <c r="W314" s="18">
        <f t="array" ref="W314">MAX(CEILING(MAX(IF($A$5:$A$369=A314,$U$5:$U$369)),TIME(0,15,0))-E314/24,TIME(19,45,0))</f>
        <v>0.82291666666666663</v>
      </c>
    </row>
    <row r="315" spans="1:23" s="8" customFormat="1" ht="21" customHeight="1" x14ac:dyDescent="0.25">
      <c r="A315" s="8">
        <f t="shared" si="9"/>
        <v>45</v>
      </c>
      <c r="B315" s="8">
        <f>WEEKDAY(Sheet1!$F315)-1</f>
        <v>6</v>
      </c>
      <c r="C315" s="8">
        <f>IF(ABS(Sheet1!$H315-H314) &lt; TIME(0, 45, 0), 0, IF(Sheet1!$H315-H314 &lt; TIME(0, 45, 0),-1, IF(Sheet1!$H315-H314 &gt; TIME(0, 45, 0), 1))) + C314</f>
        <v>0</v>
      </c>
      <c r="D315" s="8">
        <f t="array" ref="D315">IF(AND(SUM(IF($A$5:$A$369=A315,$C$5:$C$369)) &gt; 0, SUM(IF($A$5:$A$369=A315,$C$5:$C$369)) &lt; 7), C315, 0)</f>
        <v>0</v>
      </c>
      <c r="E315" s="8">
        <f t="array" ref="E315">IF(AND(SUM(IF($A$5:$A$369=A315,$C$5:$C$369)) &gt; 0, SUM(IF($A$5:$A$369=A315,$C$5:$C$369)) &lt; 7), IF(C315 = 1, 0, 1), 0)</f>
        <v>0</v>
      </c>
      <c r="F315" s="14">
        <v>42315</v>
      </c>
      <c r="G315" s="17">
        <v>42315</v>
      </c>
      <c r="H315" s="15">
        <v>0.23333333333333331</v>
      </c>
      <c r="I315" s="15">
        <v>0.26041666666666669</v>
      </c>
      <c r="J315" s="16">
        <f t="array" ref="J315">MIN(TIME(6, 45, 0), FLOOR(MIN(IF($A$5:$A$369 = A315,$K$5:$K$369))-TIME(0,45,0), TIME(0,15,0))+D315/24)</f>
        <v>0.26041666666666663</v>
      </c>
      <c r="K315" s="15">
        <v>0.29236111111111113</v>
      </c>
      <c r="L315" s="15">
        <v>0.49583333333333335</v>
      </c>
      <c r="M315" s="15">
        <v>0.52083333333333337</v>
      </c>
      <c r="N315" s="16">
        <f t="shared" si="8"/>
        <v>0.52083333333333337</v>
      </c>
      <c r="O315" s="15">
        <v>0.59652777777777777</v>
      </c>
      <c r="P315" s="15">
        <v>0.125</v>
      </c>
      <c r="Q315" s="16">
        <f t="array" ref="Q315">FLOOR(MAX(MIN(IF($A$5:$A$369 = A315,$O$5:$O$369))+TIME(0,45,0), TIME(15,0,0)), TIME(0,15,0))</f>
        <v>0.625</v>
      </c>
      <c r="R315" s="15">
        <v>0.6972222222222223</v>
      </c>
      <c r="S315" s="15">
        <v>0.20138888888888887</v>
      </c>
      <c r="T315" s="16">
        <f>CEILING(Sheet1!$R315+TIME(0,5,0), TIME(0,5,0))</f>
        <v>0.70138888888888884</v>
      </c>
      <c r="U315" s="15">
        <v>0.75763888888888886</v>
      </c>
      <c r="V315" s="15">
        <v>0.82291666666666663</v>
      </c>
      <c r="W315" s="18">
        <f t="array" ref="W315">MAX(CEILING(MAX(IF($A$5:$A$369=A315,$U$5:$U$369)),TIME(0,15,0))-E315/24,TIME(19,45,0))</f>
        <v>0.82291666666666663</v>
      </c>
    </row>
    <row r="316" spans="1:23" s="8" customFormat="1" ht="21" customHeight="1" x14ac:dyDescent="0.25">
      <c r="A316" s="8">
        <f t="shared" si="9"/>
        <v>45</v>
      </c>
      <c r="B316" s="8">
        <f>WEEKDAY(Sheet1!$F316)-1</f>
        <v>0</v>
      </c>
      <c r="C316" s="8">
        <f>IF(ABS(Sheet1!$H316-H315) &lt; TIME(0, 45, 0), 0, IF(Sheet1!$H316-H315 &lt; TIME(0, 45, 0),-1, IF(Sheet1!$H316-H315 &gt; TIME(0, 45, 0), 1))) + C315</f>
        <v>0</v>
      </c>
      <c r="D316" s="8">
        <f t="array" ref="D316">IF(AND(SUM(IF($A$5:$A$369=A316,$C$5:$C$369)) &gt; 0, SUM(IF($A$5:$A$369=A316,$C$5:$C$369)) &lt; 7), C316, 0)</f>
        <v>0</v>
      </c>
      <c r="E316" s="8">
        <f t="array" ref="E316">IF(AND(SUM(IF($A$5:$A$369=A316,$C$5:$C$369)) &gt; 0, SUM(IF($A$5:$A$369=A316,$C$5:$C$369)) &lt; 7), IF(C316 = 1, 0, 1), 0)</f>
        <v>0</v>
      </c>
      <c r="F316" s="14">
        <v>42316</v>
      </c>
      <c r="G316" s="17">
        <v>42316</v>
      </c>
      <c r="H316" s="15">
        <v>0.23402777777777781</v>
      </c>
      <c r="I316" s="15">
        <v>0.26041666666666669</v>
      </c>
      <c r="J316" s="16">
        <f t="array" ref="J316">MIN(TIME(6, 45, 0), FLOOR(MIN(IF($A$5:$A$369 = A316,$K$5:$K$369))-TIME(0,45,0), TIME(0,15,0))+D316/24)</f>
        <v>0.26041666666666663</v>
      </c>
      <c r="K316" s="15">
        <v>0.29375000000000001</v>
      </c>
      <c r="L316" s="15">
        <v>0.49583333333333335</v>
      </c>
      <c r="M316" s="15">
        <v>0.52083333333333337</v>
      </c>
      <c r="N316" s="16">
        <f t="shared" si="8"/>
        <v>0.52083333333333337</v>
      </c>
      <c r="O316" s="15">
        <v>0.59583333333333333</v>
      </c>
      <c r="P316" s="15">
        <v>0.125</v>
      </c>
      <c r="Q316" s="16">
        <f t="array" ref="Q316">FLOOR(MAX(MIN(IF($A$5:$A$369 = A316,$O$5:$O$369))+TIME(0,45,0), TIME(15,0,0)), TIME(0,15,0))</f>
        <v>0.625</v>
      </c>
      <c r="R316" s="15">
        <v>0.69652777777777775</v>
      </c>
      <c r="S316" s="15">
        <v>0.20138888888888887</v>
      </c>
      <c r="T316" s="16">
        <f>CEILING(Sheet1!$R316+TIME(0,5,0), TIME(0,5,0))</f>
        <v>0.70138888888888884</v>
      </c>
      <c r="U316" s="15">
        <v>0.75694444444444453</v>
      </c>
      <c r="V316" s="15">
        <v>0.82291666666666663</v>
      </c>
      <c r="W316" s="18">
        <f t="array" ref="W316">MAX(CEILING(MAX(IF($A$5:$A$369=A316,$U$5:$U$369)),TIME(0,15,0))-E316/24,TIME(19,45,0))</f>
        <v>0.82291666666666663</v>
      </c>
    </row>
    <row r="317" spans="1:23" s="8" customFormat="1" ht="21" customHeight="1" x14ac:dyDescent="0.25">
      <c r="A317" s="8">
        <f t="shared" si="9"/>
        <v>45</v>
      </c>
      <c r="B317" s="8">
        <f>WEEKDAY(Sheet1!$F317)-1</f>
        <v>1</v>
      </c>
      <c r="C317" s="8">
        <f>IF(ABS(Sheet1!$H317-H316) &lt; TIME(0, 45, 0), 0, IF(Sheet1!$H317-H316 &lt; TIME(0, 45, 0),-1, IF(Sheet1!$H317-H316 &gt; TIME(0, 45, 0), 1))) + C316</f>
        <v>0</v>
      </c>
      <c r="D317" s="8">
        <f t="array" ref="D317">IF(AND(SUM(IF($A$5:$A$369=A317,$C$5:$C$369)) &gt; 0, SUM(IF($A$5:$A$369=A317,$C$5:$C$369)) &lt; 7), C317, 0)</f>
        <v>0</v>
      </c>
      <c r="E317" s="8">
        <f t="array" ref="E317">IF(AND(SUM(IF($A$5:$A$369=A317,$C$5:$C$369)) &gt; 0, SUM(IF($A$5:$A$369=A317,$C$5:$C$369)) &lt; 7), IF(C317 = 1, 0, 1), 0)</f>
        <v>0</v>
      </c>
      <c r="F317" s="14">
        <v>42317</v>
      </c>
      <c r="G317" s="17">
        <v>42317</v>
      </c>
      <c r="H317" s="15">
        <v>0.23611111111111113</v>
      </c>
      <c r="I317" s="15">
        <v>0.26041666666666669</v>
      </c>
      <c r="J317" s="16">
        <f t="array" ref="J317">MIN(TIME(6, 45, 0), FLOOR(MIN(IF($A$5:$A$369 = A317,$K$5:$K$369))-TIME(0,45,0), TIME(0,15,0))+D317/24)</f>
        <v>0.26041666666666663</v>
      </c>
      <c r="K317" s="15">
        <v>0.29583333333333334</v>
      </c>
      <c r="L317" s="15">
        <v>0.49583333333333335</v>
      </c>
      <c r="M317" s="15">
        <v>0.52083333333333337</v>
      </c>
      <c r="N317" s="16">
        <f t="shared" si="8"/>
        <v>0.52083333333333337</v>
      </c>
      <c r="O317" s="15">
        <v>0.59444444444444444</v>
      </c>
      <c r="P317" s="15">
        <v>0.125</v>
      </c>
      <c r="Q317" s="16">
        <f t="array" ref="Q317">FLOOR(MAX(MIN(IF($A$5:$A$369 = A317,$O$5:$O$369))+TIME(0,45,0), TIME(15,0,0)), TIME(0,15,0))</f>
        <v>0.625</v>
      </c>
      <c r="R317" s="15">
        <v>0.69444444444444453</v>
      </c>
      <c r="S317" s="15">
        <v>0.20138888888888887</v>
      </c>
      <c r="T317" s="16">
        <f>CEILING(Sheet1!$R317+TIME(0,5,0), TIME(0,5,0))</f>
        <v>0.69791666666666663</v>
      </c>
      <c r="U317" s="15">
        <v>0.75555555555555554</v>
      </c>
      <c r="V317" s="15">
        <v>0.82291666666666663</v>
      </c>
      <c r="W317" s="18">
        <f t="array" ref="W317">MAX(CEILING(MAX(IF($A$5:$A$369=A317,$U$5:$U$369)),TIME(0,15,0))-E317/24,TIME(19,45,0))</f>
        <v>0.82291666666666663</v>
      </c>
    </row>
    <row r="318" spans="1:23" s="8" customFormat="1" ht="21" customHeight="1" x14ac:dyDescent="0.25">
      <c r="A318" s="8">
        <f t="shared" si="9"/>
        <v>45</v>
      </c>
      <c r="B318" s="8">
        <f>WEEKDAY(Sheet1!$F318)-1</f>
        <v>2</v>
      </c>
      <c r="C318" s="8">
        <f>IF(ABS(Sheet1!$H318-H317) &lt; TIME(0, 45, 0), 0, IF(Sheet1!$H318-H317 &lt; TIME(0, 45, 0),-1, IF(Sheet1!$H318-H317 &gt; TIME(0, 45, 0), 1))) + C317</f>
        <v>0</v>
      </c>
      <c r="D318" s="8">
        <f t="array" ref="D318">IF(AND(SUM(IF($A$5:$A$369=A318,$C$5:$C$369)) &gt; 0, SUM(IF($A$5:$A$369=A318,$C$5:$C$369)) &lt; 7), C318, 0)</f>
        <v>0</v>
      </c>
      <c r="E318" s="8">
        <f t="array" ref="E318">IF(AND(SUM(IF($A$5:$A$369=A318,$C$5:$C$369)) &gt; 0, SUM(IF($A$5:$A$369=A318,$C$5:$C$369)) &lt; 7), IF(C318 = 1, 0, 1), 0)</f>
        <v>0</v>
      </c>
      <c r="F318" s="14">
        <v>42318</v>
      </c>
      <c r="G318" s="17">
        <v>42318</v>
      </c>
      <c r="H318" s="15">
        <v>0.23680555555555557</v>
      </c>
      <c r="I318" s="15">
        <v>0.26041666666666669</v>
      </c>
      <c r="J318" s="16">
        <f t="array" ref="J318">MIN(TIME(6, 45, 0), FLOOR(MIN(IF($A$5:$A$369 = A318,$K$5:$K$369))-TIME(0,45,0), TIME(0,15,0))+D318/24)</f>
        <v>0.26041666666666663</v>
      </c>
      <c r="K318" s="15">
        <v>0.29652777777777778</v>
      </c>
      <c r="L318" s="15">
        <v>0.49583333333333335</v>
      </c>
      <c r="M318" s="15">
        <v>0.52083333333333337</v>
      </c>
      <c r="N318" s="16">
        <f t="shared" si="8"/>
        <v>0.52083333333333337</v>
      </c>
      <c r="O318" s="15">
        <v>0.59375</v>
      </c>
      <c r="P318" s="15">
        <v>0.125</v>
      </c>
      <c r="Q318" s="16">
        <f t="array" ref="Q318">FLOOR(MAX(MIN(IF($A$5:$A$369 = A318,$O$5:$O$369))+TIME(0,45,0), TIME(15,0,0)), TIME(0,15,0))</f>
        <v>0.625</v>
      </c>
      <c r="R318" s="15">
        <v>0.69374999999999998</v>
      </c>
      <c r="S318" s="15">
        <v>0.20138888888888887</v>
      </c>
      <c r="T318" s="16">
        <f>CEILING(Sheet1!$R318+TIME(0,5,0), TIME(0,5,0))</f>
        <v>0.69791666666666663</v>
      </c>
      <c r="U318" s="15">
        <v>0.75486111111111109</v>
      </c>
      <c r="V318" s="15">
        <v>0.82291666666666663</v>
      </c>
      <c r="W318" s="18">
        <f t="array" ref="W318">MAX(CEILING(MAX(IF($A$5:$A$369=A318,$U$5:$U$369)),TIME(0,15,0))-E318/24,TIME(19,45,0))</f>
        <v>0.82291666666666663</v>
      </c>
    </row>
    <row r="319" spans="1:23" s="8" customFormat="1" ht="21" customHeight="1" x14ac:dyDescent="0.25">
      <c r="A319" s="8">
        <f t="shared" si="9"/>
        <v>45</v>
      </c>
      <c r="B319" s="8">
        <f>WEEKDAY(Sheet1!$F319)-1</f>
        <v>3</v>
      </c>
      <c r="C319" s="8">
        <f>IF(ABS(Sheet1!$H319-H318) &lt; TIME(0, 45, 0), 0, IF(Sheet1!$H319-H318 &lt; TIME(0, 45, 0),-1, IF(Sheet1!$H319-H318 &gt; TIME(0, 45, 0), 1))) + C318</f>
        <v>0</v>
      </c>
      <c r="D319" s="8">
        <f t="array" ref="D319">IF(AND(SUM(IF($A$5:$A$369=A319,$C$5:$C$369)) &gt; 0, SUM(IF($A$5:$A$369=A319,$C$5:$C$369)) &lt; 7), C319, 0)</f>
        <v>0</v>
      </c>
      <c r="E319" s="8">
        <f t="array" ref="E319">IF(AND(SUM(IF($A$5:$A$369=A319,$C$5:$C$369)) &gt; 0, SUM(IF($A$5:$A$369=A319,$C$5:$C$369)) &lt; 7), IF(C319 = 1, 0, 1), 0)</f>
        <v>0</v>
      </c>
      <c r="F319" s="14">
        <v>42319</v>
      </c>
      <c r="G319" s="17">
        <v>42319</v>
      </c>
      <c r="H319" s="15">
        <v>0.23750000000000002</v>
      </c>
      <c r="I319" s="15">
        <v>0.27083333333333331</v>
      </c>
      <c r="J319" s="16">
        <f t="array" ref="J319">MIN(TIME(6, 45, 0), FLOOR(MIN(IF($A$5:$A$369 = A319,$K$5:$K$369))-TIME(0,45,0), TIME(0,15,0))+D319/24)</f>
        <v>0.26041666666666663</v>
      </c>
      <c r="K319" s="15">
        <v>0.29791666666666666</v>
      </c>
      <c r="L319" s="15">
        <v>0.49583333333333335</v>
      </c>
      <c r="M319" s="15">
        <v>0.52083333333333337</v>
      </c>
      <c r="N319" s="16">
        <f t="shared" si="8"/>
        <v>0.52083333333333337</v>
      </c>
      <c r="O319" s="15">
        <v>0.59305555555555556</v>
      </c>
      <c r="P319" s="15">
        <v>0.125</v>
      </c>
      <c r="Q319" s="16">
        <f t="array" ref="Q319">FLOOR(MAX(MIN(IF($A$5:$A$369 = A319,$O$5:$O$369))+TIME(0,45,0), TIME(15,0,0)), TIME(0,15,0))</f>
        <v>0.625</v>
      </c>
      <c r="R319" s="15">
        <v>0.69236111111111109</v>
      </c>
      <c r="S319" s="15">
        <v>0.19791666666666666</v>
      </c>
      <c r="T319" s="16">
        <f>CEILING(Sheet1!$R319+TIME(0,5,0), TIME(0,5,0))</f>
        <v>0.69791666666666663</v>
      </c>
      <c r="U319" s="15">
        <v>0.75416666666666676</v>
      </c>
      <c r="V319" s="15">
        <v>0.82291666666666663</v>
      </c>
      <c r="W319" s="18">
        <f t="array" ref="W319">MAX(CEILING(MAX(IF($A$5:$A$369=A319,$U$5:$U$369)),TIME(0,15,0))-E319/24,TIME(19,45,0))</f>
        <v>0.82291666666666663</v>
      </c>
    </row>
    <row r="320" spans="1:23" s="8" customFormat="1" ht="21" customHeight="1" x14ac:dyDescent="0.25">
      <c r="A320" s="8">
        <f t="shared" si="9"/>
        <v>45</v>
      </c>
      <c r="B320" s="8">
        <f>WEEKDAY(Sheet1!$F320)-1</f>
        <v>4</v>
      </c>
      <c r="C320" s="8">
        <f>IF(ABS(Sheet1!$H320-H319) &lt; TIME(0, 45, 0), 0, IF(Sheet1!$H320-H319 &lt; TIME(0, 45, 0),-1, IF(Sheet1!$H320-H319 &gt; TIME(0, 45, 0), 1))) + C319</f>
        <v>0</v>
      </c>
      <c r="D320" s="8">
        <f t="array" ref="D320">IF(AND(SUM(IF($A$5:$A$369=A320,$C$5:$C$369)) &gt; 0, SUM(IF($A$5:$A$369=A320,$C$5:$C$369)) &lt; 7), C320, 0)</f>
        <v>0</v>
      </c>
      <c r="E320" s="8">
        <f t="array" ref="E320">IF(AND(SUM(IF($A$5:$A$369=A320,$C$5:$C$369)) &gt; 0, SUM(IF($A$5:$A$369=A320,$C$5:$C$369)) &lt; 7), IF(C320 = 1, 0, 1), 0)</f>
        <v>0</v>
      </c>
      <c r="F320" s="14">
        <v>42320</v>
      </c>
      <c r="G320" s="17">
        <v>42320</v>
      </c>
      <c r="H320" s="15">
        <v>0.2388888888888889</v>
      </c>
      <c r="I320" s="15">
        <v>0.27083333333333331</v>
      </c>
      <c r="J320" s="16">
        <f t="array" ref="J320">MIN(TIME(6, 45, 0), FLOOR(MIN(IF($A$5:$A$369 = A320,$K$5:$K$369))-TIME(0,45,0), TIME(0,15,0))+D320/24)</f>
        <v>0.26041666666666663</v>
      </c>
      <c r="K320" s="15">
        <v>0.2986111111111111</v>
      </c>
      <c r="L320" s="15">
        <v>0.49583333333333335</v>
      </c>
      <c r="M320" s="15">
        <v>0.52083333333333337</v>
      </c>
      <c r="N320" s="16">
        <f t="shared" si="8"/>
        <v>0.52083333333333337</v>
      </c>
      <c r="O320" s="15">
        <v>0.59236111111111112</v>
      </c>
      <c r="P320" s="15">
        <v>0.125</v>
      </c>
      <c r="Q320" s="16">
        <f t="array" ref="Q320">FLOOR(MAX(MIN(IF($A$5:$A$369 = A320,$O$5:$O$369))+TIME(0,45,0), TIME(15,0,0)), TIME(0,15,0))</f>
        <v>0.625</v>
      </c>
      <c r="R320" s="15">
        <v>0.69166666666666676</v>
      </c>
      <c r="S320" s="15">
        <v>0.19791666666666666</v>
      </c>
      <c r="T320" s="16">
        <f>CEILING(Sheet1!$R320+TIME(0,5,0), TIME(0,5,0))</f>
        <v>0.69791666666666663</v>
      </c>
      <c r="U320" s="15">
        <v>0.75347222222222221</v>
      </c>
      <c r="V320" s="15">
        <v>0.82291666666666663</v>
      </c>
      <c r="W320" s="18">
        <f t="array" ref="W320">MAX(CEILING(MAX(IF($A$5:$A$369=A320,$U$5:$U$369)),TIME(0,15,0))-E320/24,TIME(19,45,0))</f>
        <v>0.82291666666666663</v>
      </c>
    </row>
    <row r="321" spans="1:23" s="8" customFormat="1" ht="21" customHeight="1" x14ac:dyDescent="0.25">
      <c r="A321" s="8">
        <f t="shared" si="9"/>
        <v>46</v>
      </c>
      <c r="B321" s="8">
        <f>WEEKDAY(Sheet1!$F321)-1</f>
        <v>5</v>
      </c>
      <c r="C321" s="8">
        <f>IF(ABS(Sheet1!$H321-H320) &lt; TIME(0, 45, 0), 0, IF(Sheet1!$H321-H320 &lt; TIME(0, 45, 0),-1, IF(Sheet1!$H321-H320 &gt; TIME(0, 45, 0), 1))) + C320</f>
        <v>0</v>
      </c>
      <c r="D321" s="8">
        <f t="array" ref="D321">IF(AND(SUM(IF($A$5:$A$369=A321,$C$5:$C$369)) &gt; 0, SUM(IF($A$5:$A$369=A321,$C$5:$C$369)) &lt; 7), C321, 0)</f>
        <v>0</v>
      </c>
      <c r="E321" s="8">
        <f t="array" ref="E321">IF(AND(SUM(IF($A$5:$A$369=A321,$C$5:$C$369)) &gt; 0, SUM(IF($A$5:$A$369=A321,$C$5:$C$369)) &lt; 7), IF(C321 = 1, 0, 1), 0)</f>
        <v>0</v>
      </c>
      <c r="F321" s="14">
        <v>42321</v>
      </c>
      <c r="G321" s="17">
        <v>42321</v>
      </c>
      <c r="H321" s="15">
        <v>0.23958333333333334</v>
      </c>
      <c r="I321" s="15">
        <v>0.27083333333333331</v>
      </c>
      <c r="J321" s="16">
        <f t="array" ref="J321">MIN(TIME(6, 45, 0), FLOOR(MIN(IF($A$5:$A$369 = A321,$K$5:$K$369))-TIME(0,45,0), TIME(0,15,0))+D321/24)</f>
        <v>0.26041666666666663</v>
      </c>
      <c r="K321" s="15">
        <v>0.3</v>
      </c>
      <c r="L321" s="15">
        <v>0.49583333333333335</v>
      </c>
      <c r="M321" s="15">
        <v>0.52083333333333337</v>
      </c>
      <c r="N321" s="16">
        <f t="shared" si="8"/>
        <v>0.52083333333333337</v>
      </c>
      <c r="O321" s="15">
        <v>0.59166666666666667</v>
      </c>
      <c r="P321" s="15">
        <v>0.125</v>
      </c>
      <c r="Q321" s="16">
        <f t="array" ref="Q321">FLOOR(MAX(MIN(IF($A$5:$A$369 = A321,$O$5:$O$369))+TIME(0,45,0), TIME(15,0,0)), TIME(0,15,0))</f>
        <v>0.625</v>
      </c>
      <c r="R321" s="15">
        <v>0.69097222222222221</v>
      </c>
      <c r="S321" s="15">
        <v>0.19791666666666666</v>
      </c>
      <c r="T321" s="16">
        <f>CEILING(Sheet1!$R321+TIME(0,5,0), TIME(0,5,0))</f>
        <v>0.69444444444444442</v>
      </c>
      <c r="U321" s="15">
        <v>0.75277777777777777</v>
      </c>
      <c r="V321" s="15">
        <v>0.82291666666666663</v>
      </c>
      <c r="W321" s="18">
        <f t="array" ref="W321">MAX(CEILING(MAX(IF($A$5:$A$369=A321,$U$5:$U$369)),TIME(0,15,0))-E321/24,TIME(19,45,0))</f>
        <v>0.82291666666666663</v>
      </c>
    </row>
    <row r="322" spans="1:23" s="8" customFormat="1" ht="21" customHeight="1" x14ac:dyDescent="0.25">
      <c r="A322" s="8">
        <f t="shared" si="9"/>
        <v>46</v>
      </c>
      <c r="B322" s="8">
        <f>WEEKDAY(Sheet1!$F322)-1</f>
        <v>6</v>
      </c>
      <c r="C322" s="8">
        <f>IF(ABS(Sheet1!$H322-H321) &lt; TIME(0, 45, 0), 0, IF(Sheet1!$H322-H321 &lt; TIME(0, 45, 0),-1, IF(Sheet1!$H322-H321 &gt; TIME(0, 45, 0), 1))) + C321</f>
        <v>0</v>
      </c>
      <c r="D322" s="8">
        <f t="array" ref="D322">IF(AND(SUM(IF($A$5:$A$369=A322,$C$5:$C$369)) &gt; 0, SUM(IF($A$5:$A$369=A322,$C$5:$C$369)) &lt; 7), C322, 0)</f>
        <v>0</v>
      </c>
      <c r="E322" s="8">
        <f t="array" ref="E322">IF(AND(SUM(IF($A$5:$A$369=A322,$C$5:$C$369)) &gt; 0, SUM(IF($A$5:$A$369=A322,$C$5:$C$369)) &lt; 7), IF(C322 = 1, 0, 1), 0)</f>
        <v>0</v>
      </c>
      <c r="F322" s="14">
        <v>42322</v>
      </c>
      <c r="G322" s="17">
        <v>42322</v>
      </c>
      <c r="H322" s="15">
        <v>0.24027777777777778</v>
      </c>
      <c r="I322" s="15">
        <v>0.27083333333333331</v>
      </c>
      <c r="J322" s="16">
        <f t="array" ref="J322">MIN(TIME(6, 45, 0), FLOOR(MIN(IF($A$5:$A$369 = A322,$K$5:$K$369))-TIME(0,45,0), TIME(0,15,0))+D322/24)</f>
        <v>0.26041666666666663</v>
      </c>
      <c r="K322" s="15">
        <v>0.30069444444444443</v>
      </c>
      <c r="L322" s="15">
        <v>0.49583333333333335</v>
      </c>
      <c r="M322" s="15">
        <v>0.52083333333333337</v>
      </c>
      <c r="N322" s="16">
        <f t="shared" si="8"/>
        <v>0.52083333333333337</v>
      </c>
      <c r="O322" s="15">
        <v>0.59097222222222223</v>
      </c>
      <c r="P322" s="15">
        <v>0.125</v>
      </c>
      <c r="Q322" s="16">
        <f t="array" ref="Q322">FLOOR(MAX(MIN(IF($A$5:$A$369 = A322,$O$5:$O$369))+TIME(0,45,0), TIME(15,0,0)), TIME(0,15,0))</f>
        <v>0.625</v>
      </c>
      <c r="R322" s="15">
        <v>0.69027777777777777</v>
      </c>
      <c r="S322" s="15">
        <v>0.19791666666666666</v>
      </c>
      <c r="T322" s="16">
        <f>CEILING(Sheet1!$R322+TIME(0,5,0), TIME(0,5,0))</f>
        <v>0.69444444444444442</v>
      </c>
      <c r="U322" s="15">
        <v>0.75208333333333333</v>
      </c>
      <c r="V322" s="15">
        <v>0.82291666666666663</v>
      </c>
      <c r="W322" s="18">
        <f t="array" ref="W322">MAX(CEILING(MAX(IF($A$5:$A$369=A322,$U$5:$U$369)),TIME(0,15,0))-E322/24,TIME(19,45,0))</f>
        <v>0.82291666666666663</v>
      </c>
    </row>
    <row r="323" spans="1:23" s="8" customFormat="1" ht="21" customHeight="1" x14ac:dyDescent="0.25">
      <c r="A323" s="8">
        <f t="shared" si="9"/>
        <v>46</v>
      </c>
      <c r="B323" s="8">
        <f>WEEKDAY(Sheet1!$F323)-1</f>
        <v>0</v>
      </c>
      <c r="C323" s="8">
        <f>IF(ABS(Sheet1!$H323-H322) &lt; TIME(0, 45, 0), 0, IF(Sheet1!$H323-H322 &lt; TIME(0, 45, 0),-1, IF(Sheet1!$H323-H322 &gt; TIME(0, 45, 0), 1))) + C322</f>
        <v>0</v>
      </c>
      <c r="D323" s="8">
        <f t="array" ref="D323">IF(AND(SUM(IF($A$5:$A$369=A323,$C$5:$C$369)) &gt; 0, SUM(IF($A$5:$A$369=A323,$C$5:$C$369)) &lt; 7), C323, 0)</f>
        <v>0</v>
      </c>
      <c r="E323" s="8">
        <f t="array" ref="E323">IF(AND(SUM(IF($A$5:$A$369=A323,$C$5:$C$369)) &gt; 0, SUM(IF($A$5:$A$369=A323,$C$5:$C$369)) &lt; 7), IF(C323 = 1, 0, 1), 0)</f>
        <v>0</v>
      </c>
      <c r="F323" s="14">
        <v>42323</v>
      </c>
      <c r="G323" s="17">
        <v>42323</v>
      </c>
      <c r="H323" s="15">
        <v>0.24027777777777778</v>
      </c>
      <c r="I323" s="15">
        <v>0.27083333333333331</v>
      </c>
      <c r="J323" s="16">
        <f t="array" ref="J323">MIN(TIME(6, 45, 0), FLOOR(MIN(IF($A$5:$A$369 = A323,$K$5:$K$369))-TIME(0,45,0), TIME(0,15,0))+D323/24)</f>
        <v>0.26041666666666663</v>
      </c>
      <c r="K323" s="15">
        <v>0.30069444444444443</v>
      </c>
      <c r="L323" s="15">
        <v>0.49583333333333335</v>
      </c>
      <c r="M323" s="15">
        <v>0.52083333333333337</v>
      </c>
      <c r="N323" s="16">
        <f t="shared" si="8"/>
        <v>0.52083333333333337</v>
      </c>
      <c r="O323" s="15">
        <v>0.59097222222222223</v>
      </c>
      <c r="P323" s="15">
        <v>0.125</v>
      </c>
      <c r="Q323" s="16">
        <f t="array" ref="Q323">FLOOR(MAX(MIN(IF($A$5:$A$369 = A323,$O$5:$O$369))+TIME(0,45,0), TIME(15,0,0)), TIME(0,15,0))</f>
        <v>0.625</v>
      </c>
      <c r="R323" s="15">
        <v>0.69027777777777777</v>
      </c>
      <c r="S323" s="15">
        <v>0.19791666666666666</v>
      </c>
      <c r="T323" s="16">
        <f>CEILING(Sheet1!$R323+TIME(0,5,0), TIME(0,5,0))</f>
        <v>0.69444444444444442</v>
      </c>
      <c r="U323" s="15">
        <v>0.75208333333333333</v>
      </c>
      <c r="V323" s="15">
        <v>0.82291666666666663</v>
      </c>
      <c r="W323" s="18">
        <f t="array" ref="W323">MAX(CEILING(MAX(IF($A$5:$A$369=A323,$U$5:$U$369)),TIME(0,15,0))-E323/24,TIME(19,45,0))</f>
        <v>0.82291666666666663</v>
      </c>
    </row>
    <row r="324" spans="1:23" s="8" customFormat="1" ht="21" customHeight="1" x14ac:dyDescent="0.25">
      <c r="A324" s="8">
        <f t="shared" si="9"/>
        <v>46</v>
      </c>
      <c r="B324" s="8">
        <f>WEEKDAY(Sheet1!$F324)-1</f>
        <v>1</v>
      </c>
      <c r="C324" s="8">
        <f>IF(ABS(Sheet1!$H324-H323) &lt; TIME(0, 45, 0), 0, IF(Sheet1!$H324-H323 &lt; TIME(0, 45, 0),-1, IF(Sheet1!$H324-H323 &gt; TIME(0, 45, 0), 1))) + C323</f>
        <v>0</v>
      </c>
      <c r="D324" s="8">
        <f t="array" ref="D324">IF(AND(SUM(IF($A$5:$A$369=A324,$C$5:$C$369)) &gt; 0, SUM(IF($A$5:$A$369=A324,$C$5:$C$369)) &lt; 7), C324, 0)</f>
        <v>0</v>
      </c>
      <c r="E324" s="8">
        <f t="array" ref="E324">IF(AND(SUM(IF($A$5:$A$369=A324,$C$5:$C$369)) &gt; 0, SUM(IF($A$5:$A$369=A324,$C$5:$C$369)) &lt; 7), IF(C324 = 1, 0, 1), 0)</f>
        <v>0</v>
      </c>
      <c r="F324" s="14">
        <v>42324</v>
      </c>
      <c r="G324" s="17">
        <v>42324</v>
      </c>
      <c r="H324" s="15">
        <v>0.24236111111111111</v>
      </c>
      <c r="I324" s="15">
        <v>0.27083333333333331</v>
      </c>
      <c r="J324" s="16">
        <f t="array" ref="J324">MIN(TIME(6, 45, 0), FLOOR(MIN(IF($A$5:$A$369 = A324,$K$5:$K$369))-TIME(0,45,0), TIME(0,15,0))+D324/24)</f>
        <v>0.26041666666666663</v>
      </c>
      <c r="K324" s="15">
        <v>0.30277777777777776</v>
      </c>
      <c r="L324" s="15">
        <v>0.49652777777777773</v>
      </c>
      <c r="M324" s="15">
        <v>0.52083333333333337</v>
      </c>
      <c r="N324" s="16">
        <f t="shared" si="8"/>
        <v>0.52083333333333337</v>
      </c>
      <c r="O324" s="15">
        <v>0.59027777777777779</v>
      </c>
      <c r="P324" s="15">
        <v>0.125</v>
      </c>
      <c r="Q324" s="16">
        <f t="array" ref="Q324">FLOOR(MAX(MIN(IF($A$5:$A$369 = A324,$O$5:$O$369))+TIME(0,45,0), TIME(15,0,0)), TIME(0,15,0))</f>
        <v>0.625</v>
      </c>
      <c r="R324" s="15">
        <v>0.68888888888888899</v>
      </c>
      <c r="S324" s="15">
        <v>0.19097222222222221</v>
      </c>
      <c r="T324" s="16">
        <f>CEILING(Sheet1!$R324+TIME(0,5,0), TIME(0,5,0))</f>
        <v>0.69444444444444442</v>
      </c>
      <c r="U324" s="15">
        <v>0.75069444444444444</v>
      </c>
      <c r="V324" s="15">
        <v>0.82291666666666663</v>
      </c>
      <c r="W324" s="18">
        <f t="array" ref="W324">MAX(CEILING(MAX(IF($A$5:$A$369=A324,$U$5:$U$369)),TIME(0,15,0))-E324/24,TIME(19,45,0))</f>
        <v>0.82291666666666663</v>
      </c>
    </row>
    <row r="325" spans="1:23" s="8" customFormat="1" ht="21" customHeight="1" x14ac:dyDescent="0.25">
      <c r="A325" s="8">
        <f t="shared" si="9"/>
        <v>46</v>
      </c>
      <c r="B325" s="8">
        <f>WEEKDAY(Sheet1!$F325)-1</f>
        <v>2</v>
      </c>
      <c r="C325" s="8">
        <f>IF(ABS(Sheet1!$H325-H324) &lt; TIME(0, 45, 0), 0, IF(Sheet1!$H325-H324 &lt; TIME(0, 45, 0),-1, IF(Sheet1!$H325-H324 &gt; TIME(0, 45, 0), 1))) + C324</f>
        <v>0</v>
      </c>
      <c r="D325" s="8">
        <f t="array" ref="D325">IF(AND(SUM(IF($A$5:$A$369=A325,$C$5:$C$369)) &gt; 0, SUM(IF($A$5:$A$369=A325,$C$5:$C$369)) &lt; 7), C325, 0)</f>
        <v>0</v>
      </c>
      <c r="E325" s="8">
        <f t="array" ref="E325">IF(AND(SUM(IF($A$5:$A$369=A325,$C$5:$C$369)) &gt; 0, SUM(IF($A$5:$A$369=A325,$C$5:$C$369)) &lt; 7), IF(C325 = 1, 0, 1), 0)</f>
        <v>0</v>
      </c>
      <c r="F325" s="14">
        <v>42325</v>
      </c>
      <c r="G325" s="17">
        <v>42325</v>
      </c>
      <c r="H325" s="15">
        <v>0.24305555555555555</v>
      </c>
      <c r="I325" s="15">
        <v>0.27083333333333331</v>
      </c>
      <c r="J325" s="16">
        <f t="array" ref="J325">MIN(TIME(6, 45, 0), FLOOR(MIN(IF($A$5:$A$369 = A325,$K$5:$K$369))-TIME(0,45,0), TIME(0,15,0))+D325/24)</f>
        <v>0.26041666666666663</v>
      </c>
      <c r="K325" s="15">
        <v>0.30416666666666664</v>
      </c>
      <c r="L325" s="15">
        <v>0.49652777777777773</v>
      </c>
      <c r="M325" s="15">
        <v>0.52083333333333337</v>
      </c>
      <c r="N325" s="16">
        <f t="shared" ref="N325:N369" si="10">IF(C325=0,TIME(12,30,0),TIME(13,30,0))</f>
        <v>0.52083333333333337</v>
      </c>
      <c r="O325" s="15">
        <v>0.58958333333333335</v>
      </c>
      <c r="P325" s="15">
        <v>0.125</v>
      </c>
      <c r="Q325" s="16">
        <f t="array" ref="Q325">FLOOR(MAX(MIN(IF($A$5:$A$369 = A325,$O$5:$O$369))+TIME(0,45,0), TIME(15,0,0)), TIME(0,15,0))</f>
        <v>0.625</v>
      </c>
      <c r="R325" s="15">
        <v>0.68819444444444444</v>
      </c>
      <c r="S325" s="15">
        <v>0.19097222222222221</v>
      </c>
      <c r="T325" s="16">
        <f>CEILING(Sheet1!$R325+TIME(0,5,0), TIME(0,5,0))</f>
        <v>0.69444444444444442</v>
      </c>
      <c r="U325" s="15">
        <v>0.75</v>
      </c>
      <c r="V325" s="15">
        <v>0.82291666666666663</v>
      </c>
      <c r="W325" s="18">
        <f t="array" ref="W325">MAX(CEILING(MAX(IF($A$5:$A$369=A325,$U$5:$U$369)),TIME(0,15,0))-E325/24,TIME(19,45,0))</f>
        <v>0.82291666666666663</v>
      </c>
    </row>
    <row r="326" spans="1:23" s="8" customFormat="1" ht="21" customHeight="1" x14ac:dyDescent="0.25">
      <c r="A326" s="8">
        <f t="shared" ref="A326:A369" si="11">IF(B326=5, A325+1, A325)</f>
        <v>46</v>
      </c>
      <c r="B326" s="8">
        <f>WEEKDAY(Sheet1!$F326)-1</f>
        <v>3</v>
      </c>
      <c r="C326" s="8">
        <f>IF(ABS(Sheet1!$H326-H325) &lt; TIME(0, 45, 0), 0, IF(Sheet1!$H326-H325 &lt; TIME(0, 45, 0),-1, IF(Sheet1!$H326-H325 &gt; TIME(0, 45, 0), 1))) + C325</f>
        <v>0</v>
      </c>
      <c r="D326" s="8">
        <f t="array" ref="D326">IF(AND(SUM(IF($A$5:$A$369=A326,$C$5:$C$369)) &gt; 0, SUM(IF($A$5:$A$369=A326,$C$5:$C$369)) &lt; 7), C326, 0)</f>
        <v>0</v>
      </c>
      <c r="E326" s="8">
        <f t="array" ref="E326">IF(AND(SUM(IF($A$5:$A$369=A326,$C$5:$C$369)) &gt; 0, SUM(IF($A$5:$A$369=A326,$C$5:$C$369)) &lt; 7), IF(C326 = 1, 0, 1), 0)</f>
        <v>0</v>
      </c>
      <c r="F326" s="14">
        <v>42326</v>
      </c>
      <c r="G326" s="17">
        <v>42326</v>
      </c>
      <c r="H326" s="15">
        <v>0.24374999999999999</v>
      </c>
      <c r="I326" s="15">
        <v>0.27083333333333331</v>
      </c>
      <c r="J326" s="16">
        <f t="array" ref="J326">MIN(TIME(6, 45, 0), FLOOR(MIN(IF($A$5:$A$369 = A326,$K$5:$K$369))-TIME(0,45,0), TIME(0,15,0))+D326/24)</f>
        <v>0.26041666666666663</v>
      </c>
      <c r="K326" s="15">
        <v>0.30486111111111108</v>
      </c>
      <c r="L326" s="15">
        <v>0.49652777777777773</v>
      </c>
      <c r="M326" s="15">
        <v>0.52083333333333337</v>
      </c>
      <c r="N326" s="16">
        <f t="shared" si="10"/>
        <v>0.52083333333333337</v>
      </c>
      <c r="O326" s="15">
        <v>0.58888888888888891</v>
      </c>
      <c r="P326" s="15">
        <v>0.125</v>
      </c>
      <c r="Q326" s="16">
        <f t="array" ref="Q326">FLOOR(MAX(MIN(IF($A$5:$A$369 = A326,$O$5:$O$369))+TIME(0,45,0), TIME(15,0,0)), TIME(0,15,0))</f>
        <v>0.625</v>
      </c>
      <c r="R326" s="15">
        <v>0.6875</v>
      </c>
      <c r="S326" s="15">
        <v>0.19097222222222221</v>
      </c>
      <c r="T326" s="16">
        <f>CEILING(Sheet1!$R326+TIME(0,5,0), TIME(0,5,0))</f>
        <v>0.69097222222222221</v>
      </c>
      <c r="U326" s="15">
        <v>0.74930555555555556</v>
      </c>
      <c r="V326" s="15">
        <v>0.82291666666666663</v>
      </c>
      <c r="W326" s="18">
        <f t="array" ref="W326">MAX(CEILING(MAX(IF($A$5:$A$369=A326,$U$5:$U$369)),TIME(0,15,0))-E326/24,TIME(19,45,0))</f>
        <v>0.82291666666666663</v>
      </c>
    </row>
    <row r="327" spans="1:23" s="8" customFormat="1" ht="21" customHeight="1" x14ac:dyDescent="0.25">
      <c r="A327" s="8">
        <f t="shared" si="11"/>
        <v>46</v>
      </c>
      <c r="B327" s="8">
        <f>WEEKDAY(Sheet1!$F327)-1</f>
        <v>4</v>
      </c>
      <c r="C327" s="8">
        <f>IF(ABS(Sheet1!$H327-H326) &lt; TIME(0, 45, 0), 0, IF(Sheet1!$H327-H326 &lt; TIME(0, 45, 0),-1, IF(Sheet1!$H327-H326 &gt; TIME(0, 45, 0), 1))) + C326</f>
        <v>0</v>
      </c>
      <c r="D327" s="8">
        <f t="array" ref="D327">IF(AND(SUM(IF($A$5:$A$369=A327,$C$5:$C$369)) &gt; 0, SUM(IF($A$5:$A$369=A327,$C$5:$C$369)) &lt; 7), C327, 0)</f>
        <v>0</v>
      </c>
      <c r="E327" s="8">
        <f t="array" ref="E327">IF(AND(SUM(IF($A$5:$A$369=A327,$C$5:$C$369)) &gt; 0, SUM(IF($A$5:$A$369=A327,$C$5:$C$369)) &lt; 7), IF(C327 = 1, 0, 1), 0)</f>
        <v>0</v>
      </c>
      <c r="F327" s="14">
        <v>42327</v>
      </c>
      <c r="G327" s="17">
        <v>42327</v>
      </c>
      <c r="H327" s="15">
        <v>0.24444444444444446</v>
      </c>
      <c r="I327" s="15">
        <v>0.27083333333333331</v>
      </c>
      <c r="J327" s="16">
        <f t="array" ref="J327">MIN(TIME(6, 45, 0), FLOOR(MIN(IF($A$5:$A$369 = A327,$K$5:$K$369))-TIME(0,45,0), TIME(0,15,0))+D327/24)</f>
        <v>0.26041666666666663</v>
      </c>
      <c r="K327" s="15">
        <v>0.30624999999999997</v>
      </c>
      <c r="L327" s="15">
        <v>0.49652777777777773</v>
      </c>
      <c r="M327" s="15">
        <v>0.52083333333333337</v>
      </c>
      <c r="N327" s="16">
        <f t="shared" si="10"/>
        <v>0.52083333333333337</v>
      </c>
      <c r="O327" s="15">
        <v>0.58819444444444446</v>
      </c>
      <c r="P327" s="15">
        <v>0.125</v>
      </c>
      <c r="Q327" s="16">
        <f t="array" ref="Q327">FLOOR(MAX(MIN(IF($A$5:$A$369 = A327,$O$5:$O$369))+TIME(0,45,0), TIME(15,0,0)), TIME(0,15,0))</f>
        <v>0.625</v>
      </c>
      <c r="R327" s="15">
        <v>0.68680555555555556</v>
      </c>
      <c r="S327" s="15">
        <v>0.19097222222222221</v>
      </c>
      <c r="T327" s="16">
        <f>CEILING(Sheet1!$R327+TIME(0,5,0), TIME(0,5,0))</f>
        <v>0.69097222222222221</v>
      </c>
      <c r="U327" s="15">
        <v>0.74930555555555556</v>
      </c>
      <c r="V327" s="15">
        <v>0.82291666666666663</v>
      </c>
      <c r="W327" s="18">
        <f t="array" ref="W327">MAX(CEILING(MAX(IF($A$5:$A$369=A327,$U$5:$U$369)),TIME(0,15,0))-E327/24,TIME(19,45,0))</f>
        <v>0.82291666666666663</v>
      </c>
    </row>
    <row r="328" spans="1:23" s="8" customFormat="1" ht="21" customHeight="1" x14ac:dyDescent="0.25">
      <c r="A328" s="8">
        <f t="shared" si="11"/>
        <v>47</v>
      </c>
      <c r="B328" s="8">
        <f>WEEKDAY(Sheet1!$F328)-1</f>
        <v>5</v>
      </c>
      <c r="C328" s="8">
        <f>IF(ABS(Sheet1!$H328-H327) &lt; TIME(0, 45, 0), 0, IF(Sheet1!$H328-H327 &lt; TIME(0, 45, 0),-1, IF(Sheet1!$H328-H327 &gt; TIME(0, 45, 0), 1))) + C327</f>
        <v>0</v>
      </c>
      <c r="D328" s="8">
        <f t="array" ref="D328">IF(AND(SUM(IF($A$5:$A$369=A328,$C$5:$C$369)) &gt; 0, SUM(IF($A$5:$A$369=A328,$C$5:$C$369)) &lt; 7), C328, 0)</f>
        <v>0</v>
      </c>
      <c r="E328" s="8">
        <f t="array" ref="E328">IF(AND(SUM(IF($A$5:$A$369=A328,$C$5:$C$369)) &gt; 0, SUM(IF($A$5:$A$369=A328,$C$5:$C$369)) &lt; 7), IF(C328 = 1, 0, 1), 0)</f>
        <v>0</v>
      </c>
      <c r="F328" s="14">
        <v>42328</v>
      </c>
      <c r="G328" s="17">
        <v>42328</v>
      </c>
      <c r="H328" s="15">
        <v>0.24513888888888888</v>
      </c>
      <c r="I328" s="15">
        <v>0.28125</v>
      </c>
      <c r="J328" s="16">
        <f t="array" ref="J328">MIN(TIME(6, 45, 0), FLOOR(MIN(IF($A$5:$A$369 = A328,$K$5:$K$369))-TIME(0,45,0), TIME(0,15,0))+D328/24)</f>
        <v>0.27083333333333331</v>
      </c>
      <c r="K328" s="15">
        <v>0.30694444444444441</v>
      </c>
      <c r="L328" s="15">
        <v>0.49722222222222223</v>
      </c>
      <c r="M328" s="15">
        <v>0.52083333333333337</v>
      </c>
      <c r="N328" s="16">
        <f t="shared" si="10"/>
        <v>0.52083333333333337</v>
      </c>
      <c r="O328" s="15">
        <v>0.58819444444444446</v>
      </c>
      <c r="P328" s="15">
        <v>0.125</v>
      </c>
      <c r="Q328" s="16">
        <f t="array" ref="Q328">FLOOR(MAX(MIN(IF($A$5:$A$369 = A328,$O$5:$O$369))+TIME(0,45,0), TIME(15,0,0)), TIME(0,15,0))</f>
        <v>0.625</v>
      </c>
      <c r="R328" s="15">
        <v>0.68611111111111101</v>
      </c>
      <c r="S328" s="15">
        <v>0.19097222222222221</v>
      </c>
      <c r="T328" s="16">
        <f>CEILING(Sheet1!$R328+TIME(0,5,0), TIME(0,5,0))</f>
        <v>0.69097222222222221</v>
      </c>
      <c r="U328" s="15">
        <v>0.74861111111111101</v>
      </c>
      <c r="V328" s="15">
        <v>0.82291666666666663</v>
      </c>
      <c r="W328" s="18">
        <f t="array" ref="W328">MAX(CEILING(MAX(IF($A$5:$A$369=A328,$U$5:$U$369)),TIME(0,15,0))-E328/24,TIME(19,45,0))</f>
        <v>0.82291666666666663</v>
      </c>
    </row>
    <row r="329" spans="1:23" s="8" customFormat="1" ht="21" customHeight="1" x14ac:dyDescent="0.25">
      <c r="A329" s="8">
        <f t="shared" si="11"/>
        <v>47</v>
      </c>
      <c r="B329" s="8">
        <f>WEEKDAY(Sheet1!$F329)-1</f>
        <v>6</v>
      </c>
      <c r="C329" s="8">
        <f>IF(ABS(Sheet1!$H329-H328) &lt; TIME(0, 45, 0), 0, IF(Sheet1!$H329-H328 &lt; TIME(0, 45, 0),-1, IF(Sheet1!$H329-H328 &gt; TIME(0, 45, 0), 1))) + C328</f>
        <v>0</v>
      </c>
      <c r="D329" s="8">
        <f t="array" ref="D329">IF(AND(SUM(IF($A$5:$A$369=A329,$C$5:$C$369)) &gt; 0, SUM(IF($A$5:$A$369=A329,$C$5:$C$369)) &lt; 7), C329, 0)</f>
        <v>0</v>
      </c>
      <c r="E329" s="8">
        <f t="array" ref="E329">IF(AND(SUM(IF($A$5:$A$369=A329,$C$5:$C$369)) &gt; 0, SUM(IF($A$5:$A$369=A329,$C$5:$C$369)) &lt; 7), IF(C329 = 1, 0, 1), 0)</f>
        <v>0</v>
      </c>
      <c r="F329" s="14">
        <v>42329</v>
      </c>
      <c r="G329" s="17">
        <v>42329</v>
      </c>
      <c r="H329" s="15">
        <v>0.24652777777777779</v>
      </c>
      <c r="I329" s="15">
        <v>0.28125</v>
      </c>
      <c r="J329" s="16">
        <f t="array" ref="J329">MIN(TIME(6, 45, 0), FLOOR(MIN(IF($A$5:$A$369 = A329,$K$5:$K$369))-TIME(0,45,0), TIME(0,15,0))+D329/24)</f>
        <v>0.27083333333333331</v>
      </c>
      <c r="K329" s="15">
        <v>0.30833333333333335</v>
      </c>
      <c r="L329" s="15">
        <v>0.49722222222222223</v>
      </c>
      <c r="M329" s="15">
        <v>0.52083333333333337</v>
      </c>
      <c r="N329" s="16">
        <f t="shared" si="10"/>
        <v>0.52083333333333337</v>
      </c>
      <c r="O329" s="15">
        <v>0.58750000000000002</v>
      </c>
      <c r="P329" s="15">
        <v>0.125</v>
      </c>
      <c r="Q329" s="16">
        <f t="array" ref="Q329">FLOOR(MAX(MIN(IF($A$5:$A$369 = A329,$O$5:$O$369))+TIME(0,45,0), TIME(15,0,0)), TIME(0,15,0))</f>
        <v>0.625</v>
      </c>
      <c r="R329" s="15">
        <v>0.68541666666666667</v>
      </c>
      <c r="S329" s="15">
        <v>0.19097222222222221</v>
      </c>
      <c r="T329" s="16">
        <f>CEILING(Sheet1!$R329+TIME(0,5,0), TIME(0,5,0))</f>
        <v>0.69097222222222221</v>
      </c>
      <c r="U329" s="15">
        <v>0.74791666666666667</v>
      </c>
      <c r="V329" s="15">
        <v>0.82291666666666663</v>
      </c>
      <c r="W329" s="18">
        <f t="array" ref="W329">MAX(CEILING(MAX(IF($A$5:$A$369=A329,$U$5:$U$369)),TIME(0,15,0))-E329/24,TIME(19,45,0))</f>
        <v>0.82291666666666663</v>
      </c>
    </row>
    <row r="330" spans="1:23" s="8" customFormat="1" ht="21" customHeight="1" x14ac:dyDescent="0.25">
      <c r="A330" s="8">
        <f t="shared" si="11"/>
        <v>47</v>
      </c>
      <c r="B330" s="8">
        <f>WEEKDAY(Sheet1!$F330)-1</f>
        <v>0</v>
      </c>
      <c r="C330" s="8">
        <f>IF(ABS(Sheet1!$H330-H329) &lt; TIME(0, 45, 0), 0, IF(Sheet1!$H330-H329 &lt; TIME(0, 45, 0),-1, IF(Sheet1!$H330-H329 &gt; TIME(0, 45, 0), 1))) + C329</f>
        <v>0</v>
      </c>
      <c r="D330" s="8">
        <f t="array" ref="D330">IF(AND(SUM(IF($A$5:$A$369=A330,$C$5:$C$369)) &gt; 0, SUM(IF($A$5:$A$369=A330,$C$5:$C$369)) &lt; 7), C330, 0)</f>
        <v>0</v>
      </c>
      <c r="E330" s="8">
        <f t="array" ref="E330">IF(AND(SUM(IF($A$5:$A$369=A330,$C$5:$C$369)) &gt; 0, SUM(IF($A$5:$A$369=A330,$C$5:$C$369)) &lt; 7), IF(C330 = 1, 0, 1), 0)</f>
        <v>0</v>
      </c>
      <c r="F330" s="14">
        <v>42330</v>
      </c>
      <c r="G330" s="17">
        <v>42330</v>
      </c>
      <c r="H330" s="15">
        <v>0.24652777777777779</v>
      </c>
      <c r="I330" s="15">
        <v>0.28125</v>
      </c>
      <c r="J330" s="16">
        <f t="array" ref="J330">MIN(TIME(6, 45, 0), FLOOR(MIN(IF($A$5:$A$369 = A330,$K$5:$K$369))-TIME(0,45,0), TIME(0,15,0))+D330/24)</f>
        <v>0.27083333333333331</v>
      </c>
      <c r="K330" s="15">
        <v>0.30833333333333335</v>
      </c>
      <c r="L330" s="15">
        <v>0.49722222222222223</v>
      </c>
      <c r="M330" s="15">
        <v>0.52083333333333337</v>
      </c>
      <c r="N330" s="16">
        <f t="shared" si="10"/>
        <v>0.52083333333333337</v>
      </c>
      <c r="O330" s="15">
        <v>0.58750000000000002</v>
      </c>
      <c r="P330" s="15">
        <v>0.125</v>
      </c>
      <c r="Q330" s="16">
        <f t="array" ref="Q330">FLOOR(MAX(MIN(IF($A$5:$A$369 = A330,$O$5:$O$369))+TIME(0,45,0), TIME(15,0,0)), TIME(0,15,0))</f>
        <v>0.625</v>
      </c>
      <c r="R330" s="15">
        <v>0.68541666666666667</v>
      </c>
      <c r="S330" s="15">
        <v>0.19097222222222221</v>
      </c>
      <c r="T330" s="16">
        <f>CEILING(Sheet1!$R330+TIME(0,5,0), TIME(0,5,0))</f>
        <v>0.69097222222222221</v>
      </c>
      <c r="U330" s="15">
        <v>0.74791666666666667</v>
      </c>
      <c r="V330" s="15">
        <v>0.82291666666666663</v>
      </c>
      <c r="W330" s="18">
        <f t="array" ref="W330">MAX(CEILING(MAX(IF($A$5:$A$369=A330,$U$5:$U$369)),TIME(0,15,0))-E330/24,TIME(19,45,0))</f>
        <v>0.82291666666666663</v>
      </c>
    </row>
    <row r="331" spans="1:23" s="8" customFormat="1" ht="21" customHeight="1" x14ac:dyDescent="0.25">
      <c r="A331" s="8">
        <f t="shared" si="11"/>
        <v>47</v>
      </c>
      <c r="B331" s="8">
        <f>WEEKDAY(Sheet1!$F331)-1</f>
        <v>1</v>
      </c>
      <c r="C331" s="8">
        <f>IF(ABS(Sheet1!$H331-H330) &lt; TIME(0, 45, 0), 0, IF(Sheet1!$H331-H330 &lt; TIME(0, 45, 0),-1, IF(Sheet1!$H331-H330 &gt; TIME(0, 45, 0), 1))) + C330</f>
        <v>0</v>
      </c>
      <c r="D331" s="8">
        <f t="array" ref="D331">IF(AND(SUM(IF($A$5:$A$369=A331,$C$5:$C$369)) &gt; 0, SUM(IF($A$5:$A$369=A331,$C$5:$C$369)) &lt; 7), C331, 0)</f>
        <v>0</v>
      </c>
      <c r="E331" s="8">
        <f t="array" ref="E331">IF(AND(SUM(IF($A$5:$A$369=A331,$C$5:$C$369)) &gt; 0, SUM(IF($A$5:$A$369=A331,$C$5:$C$369)) &lt; 7), IF(C331 = 1, 0, 1), 0)</f>
        <v>0</v>
      </c>
      <c r="F331" s="14">
        <v>42331</v>
      </c>
      <c r="G331" s="17">
        <v>42331</v>
      </c>
      <c r="H331" s="15">
        <v>0.24722222222222223</v>
      </c>
      <c r="I331" s="15">
        <v>0.28125</v>
      </c>
      <c r="J331" s="16">
        <f t="array" ref="J331">MIN(TIME(6, 45, 0), FLOOR(MIN(IF($A$5:$A$369 = A331,$K$5:$K$369))-TIME(0,45,0), TIME(0,15,0))+D331/24)</f>
        <v>0.27083333333333331</v>
      </c>
      <c r="K331" s="15">
        <v>0.30902777777777779</v>
      </c>
      <c r="L331" s="15">
        <v>0.49722222222222223</v>
      </c>
      <c r="M331" s="15">
        <v>0.52083333333333337</v>
      </c>
      <c r="N331" s="16">
        <f t="shared" si="10"/>
        <v>0.52083333333333337</v>
      </c>
      <c r="O331" s="15">
        <v>0.58680555555555558</v>
      </c>
      <c r="P331" s="15">
        <v>0.125</v>
      </c>
      <c r="Q331" s="16">
        <f t="array" ref="Q331">FLOOR(MAX(MIN(IF($A$5:$A$369 = A331,$O$5:$O$369))+TIME(0,45,0), TIME(15,0,0)), TIME(0,15,0))</f>
        <v>0.625</v>
      </c>
      <c r="R331" s="15">
        <v>0.68472222222222223</v>
      </c>
      <c r="S331" s="15">
        <v>0.19097222222222221</v>
      </c>
      <c r="T331" s="16">
        <f>CEILING(Sheet1!$R331+TIME(0,5,0), TIME(0,5,0))</f>
        <v>0.69097222222222221</v>
      </c>
      <c r="U331" s="15">
        <v>0.74722222222222223</v>
      </c>
      <c r="V331" s="15">
        <v>0.82291666666666663</v>
      </c>
      <c r="W331" s="18">
        <f t="array" ref="W331">MAX(CEILING(MAX(IF($A$5:$A$369=A331,$U$5:$U$369)),TIME(0,15,0))-E331/24,TIME(19,45,0))</f>
        <v>0.82291666666666663</v>
      </c>
    </row>
    <row r="332" spans="1:23" s="8" customFormat="1" ht="21" customHeight="1" x14ac:dyDescent="0.25">
      <c r="A332" s="8">
        <f t="shared" si="11"/>
        <v>47</v>
      </c>
      <c r="B332" s="8">
        <f>WEEKDAY(Sheet1!$F332)-1</f>
        <v>2</v>
      </c>
      <c r="C332" s="8">
        <f>IF(ABS(Sheet1!$H332-H331) &lt; TIME(0, 45, 0), 0, IF(Sheet1!$H332-H331 &lt; TIME(0, 45, 0),-1, IF(Sheet1!$H332-H331 &gt; TIME(0, 45, 0), 1))) + C331</f>
        <v>0</v>
      </c>
      <c r="D332" s="8">
        <f t="array" ref="D332">IF(AND(SUM(IF($A$5:$A$369=A332,$C$5:$C$369)) &gt; 0, SUM(IF($A$5:$A$369=A332,$C$5:$C$369)) &lt; 7), C332, 0)</f>
        <v>0</v>
      </c>
      <c r="E332" s="8">
        <f t="array" ref="E332">IF(AND(SUM(IF($A$5:$A$369=A332,$C$5:$C$369)) &gt; 0, SUM(IF($A$5:$A$369=A332,$C$5:$C$369)) &lt; 7), IF(C332 = 1, 0, 1), 0)</f>
        <v>0</v>
      </c>
      <c r="F332" s="14">
        <v>42332</v>
      </c>
      <c r="G332" s="17">
        <v>42332</v>
      </c>
      <c r="H332" s="15">
        <v>0.24861111111111112</v>
      </c>
      <c r="I332" s="15">
        <v>0.28125</v>
      </c>
      <c r="J332" s="16">
        <f t="array" ref="J332">MIN(TIME(6, 45, 0), FLOOR(MIN(IF($A$5:$A$369 = A332,$K$5:$K$369))-TIME(0,45,0), TIME(0,15,0))+D332/24)</f>
        <v>0.27083333333333331</v>
      </c>
      <c r="K332" s="15">
        <v>0.31111111111111112</v>
      </c>
      <c r="L332" s="15">
        <v>0.49791666666666662</v>
      </c>
      <c r="M332" s="15">
        <v>0.52083333333333337</v>
      </c>
      <c r="N332" s="16">
        <f t="shared" si="10"/>
        <v>0.52083333333333337</v>
      </c>
      <c r="O332" s="15">
        <v>0.58611111111111114</v>
      </c>
      <c r="P332" s="15">
        <v>0.125</v>
      </c>
      <c r="Q332" s="16">
        <f t="array" ref="Q332">FLOOR(MAX(MIN(IF($A$5:$A$369 = A332,$O$5:$O$369))+TIME(0,45,0), TIME(15,0,0)), TIME(0,15,0))</f>
        <v>0.625</v>
      </c>
      <c r="R332" s="15">
        <v>0.68333333333333324</v>
      </c>
      <c r="S332" s="15">
        <v>0.19097222222222221</v>
      </c>
      <c r="T332" s="16">
        <f>CEILING(Sheet1!$R332+TIME(0,5,0), TIME(0,5,0))</f>
        <v>0.6875</v>
      </c>
      <c r="U332" s="15">
        <v>0.74652777777777779</v>
      </c>
      <c r="V332" s="15">
        <v>0.82291666666666663</v>
      </c>
      <c r="W332" s="18">
        <f t="array" ref="W332">MAX(CEILING(MAX(IF($A$5:$A$369=A332,$U$5:$U$369)),TIME(0,15,0))-E332/24,TIME(19,45,0))</f>
        <v>0.82291666666666663</v>
      </c>
    </row>
    <row r="333" spans="1:23" s="8" customFormat="1" ht="21" customHeight="1" x14ac:dyDescent="0.25">
      <c r="A333" s="8">
        <f t="shared" si="11"/>
        <v>47</v>
      </c>
      <c r="B333" s="8">
        <f>WEEKDAY(Sheet1!$F333)-1</f>
        <v>3</v>
      </c>
      <c r="C333" s="8">
        <f>IF(ABS(Sheet1!$H333-H332) &lt; TIME(0, 45, 0), 0, IF(Sheet1!$H333-H332 &lt; TIME(0, 45, 0),-1, IF(Sheet1!$H333-H332 &gt; TIME(0, 45, 0), 1))) + C332</f>
        <v>0</v>
      </c>
      <c r="D333" s="8">
        <f t="array" ref="D333">IF(AND(SUM(IF($A$5:$A$369=A333,$C$5:$C$369)) &gt; 0, SUM(IF($A$5:$A$369=A333,$C$5:$C$369)) &lt; 7), C333, 0)</f>
        <v>0</v>
      </c>
      <c r="E333" s="8">
        <f t="array" ref="E333">IF(AND(SUM(IF($A$5:$A$369=A333,$C$5:$C$369)) &gt; 0, SUM(IF($A$5:$A$369=A333,$C$5:$C$369)) &lt; 7), IF(C333 = 1, 0, 1), 0)</f>
        <v>0</v>
      </c>
      <c r="F333" s="14">
        <v>42333</v>
      </c>
      <c r="G333" s="17">
        <v>42333</v>
      </c>
      <c r="H333" s="15">
        <v>0.24930555555555556</v>
      </c>
      <c r="I333" s="15">
        <v>0.28125</v>
      </c>
      <c r="J333" s="16">
        <f t="array" ref="J333">MIN(TIME(6, 45, 0), FLOOR(MIN(IF($A$5:$A$369 = A333,$K$5:$K$369))-TIME(0,45,0), TIME(0,15,0))+D333/24)</f>
        <v>0.27083333333333331</v>
      </c>
      <c r="K333" s="15">
        <v>0.31180555555555556</v>
      </c>
      <c r="L333" s="15">
        <v>0.49791666666666662</v>
      </c>
      <c r="M333" s="15">
        <v>0.52083333333333337</v>
      </c>
      <c r="N333" s="16">
        <f t="shared" si="10"/>
        <v>0.52083333333333337</v>
      </c>
      <c r="O333" s="15">
        <v>0.58611111111111114</v>
      </c>
      <c r="P333" s="15">
        <v>0.125</v>
      </c>
      <c r="Q333" s="16">
        <f t="array" ref="Q333">FLOOR(MAX(MIN(IF($A$5:$A$369 = A333,$O$5:$O$369))+TIME(0,45,0), TIME(15,0,0)), TIME(0,15,0))</f>
        <v>0.625</v>
      </c>
      <c r="R333" s="15">
        <v>0.68333333333333324</v>
      </c>
      <c r="S333" s="15">
        <v>0.1875</v>
      </c>
      <c r="T333" s="16">
        <f>CEILING(Sheet1!$R333+TIME(0,5,0), TIME(0,5,0))</f>
        <v>0.6875</v>
      </c>
      <c r="U333" s="15">
        <v>0.74652777777777779</v>
      </c>
      <c r="V333" s="15">
        <v>0.82291666666666663</v>
      </c>
      <c r="W333" s="18">
        <f t="array" ref="W333">MAX(CEILING(MAX(IF($A$5:$A$369=A333,$U$5:$U$369)),TIME(0,15,0))-E333/24,TIME(19,45,0))</f>
        <v>0.82291666666666663</v>
      </c>
    </row>
    <row r="334" spans="1:23" s="8" customFormat="1" ht="21" customHeight="1" x14ac:dyDescent="0.25">
      <c r="A334" s="8">
        <f t="shared" si="11"/>
        <v>47</v>
      </c>
      <c r="B334" s="8">
        <f>WEEKDAY(Sheet1!$F334)-1</f>
        <v>4</v>
      </c>
      <c r="C334" s="8">
        <f>IF(ABS(Sheet1!$H334-H333) &lt; TIME(0, 45, 0), 0, IF(Sheet1!$H334-H333 &lt; TIME(0, 45, 0),-1, IF(Sheet1!$H334-H333 &gt; TIME(0, 45, 0), 1))) + C333</f>
        <v>0</v>
      </c>
      <c r="D334" s="8">
        <f t="array" ref="D334">IF(AND(SUM(IF($A$5:$A$369=A334,$C$5:$C$369)) &gt; 0, SUM(IF($A$5:$A$369=A334,$C$5:$C$369)) &lt; 7), C334, 0)</f>
        <v>0</v>
      </c>
      <c r="E334" s="8">
        <f t="array" ref="E334">IF(AND(SUM(IF($A$5:$A$369=A334,$C$5:$C$369)) &gt; 0, SUM(IF($A$5:$A$369=A334,$C$5:$C$369)) &lt; 7), IF(C334 = 1, 0, 1), 0)</f>
        <v>0</v>
      </c>
      <c r="F334" s="14">
        <v>42334</v>
      </c>
      <c r="G334" s="17">
        <v>42334</v>
      </c>
      <c r="H334" s="15">
        <v>0.25</v>
      </c>
      <c r="I334" s="15">
        <v>0.28125</v>
      </c>
      <c r="J334" s="16">
        <f t="array" ref="J334">MIN(TIME(6, 45, 0), FLOOR(MIN(IF($A$5:$A$369 = A334,$K$5:$K$369))-TIME(0,45,0), TIME(0,15,0))+D334/24)</f>
        <v>0.27083333333333331</v>
      </c>
      <c r="K334" s="15">
        <v>0.3125</v>
      </c>
      <c r="L334" s="15">
        <v>0.49791666666666662</v>
      </c>
      <c r="M334" s="15">
        <v>0.52083333333333337</v>
      </c>
      <c r="N334" s="16">
        <f t="shared" si="10"/>
        <v>0.52083333333333337</v>
      </c>
      <c r="O334" s="15">
        <v>0.5854166666666667</v>
      </c>
      <c r="P334" s="15">
        <v>0.125</v>
      </c>
      <c r="Q334" s="16">
        <f t="array" ref="Q334">FLOOR(MAX(MIN(IF($A$5:$A$369 = A334,$O$5:$O$369))+TIME(0,45,0), TIME(15,0,0)), TIME(0,15,0))</f>
        <v>0.625</v>
      </c>
      <c r="R334" s="15">
        <v>0.68263888888888891</v>
      </c>
      <c r="S334" s="15">
        <v>0.1875</v>
      </c>
      <c r="T334" s="16">
        <f>CEILING(Sheet1!$R334+TIME(0,5,0), TIME(0,5,0))</f>
        <v>0.6875</v>
      </c>
      <c r="U334" s="15">
        <v>0.74583333333333324</v>
      </c>
      <c r="V334" s="15">
        <v>0.82291666666666663</v>
      </c>
      <c r="W334" s="18">
        <f t="array" ref="W334">MAX(CEILING(MAX(IF($A$5:$A$369=A334,$U$5:$U$369)),TIME(0,15,0))-E334/24,TIME(19,45,0))</f>
        <v>0.82291666666666663</v>
      </c>
    </row>
    <row r="335" spans="1:23" s="8" customFormat="1" ht="21" customHeight="1" x14ac:dyDescent="0.25">
      <c r="A335" s="8">
        <f t="shared" si="11"/>
        <v>48</v>
      </c>
      <c r="B335" s="8">
        <f>WEEKDAY(Sheet1!$F335)-1</f>
        <v>5</v>
      </c>
      <c r="C335" s="8">
        <f>IF(ABS(Sheet1!$H335-H334) &lt; TIME(0, 45, 0), 0, IF(Sheet1!$H335-H334 &lt; TIME(0, 45, 0),-1, IF(Sheet1!$H335-H334 &gt; TIME(0, 45, 0), 1))) + C334</f>
        <v>0</v>
      </c>
      <c r="D335" s="8">
        <f t="array" ref="D335">IF(AND(SUM(IF($A$5:$A$369=A335,$C$5:$C$369)) &gt; 0, SUM(IF($A$5:$A$369=A335,$C$5:$C$369)) &lt; 7), C335, 0)</f>
        <v>0</v>
      </c>
      <c r="E335" s="8">
        <f t="array" ref="E335">IF(AND(SUM(IF($A$5:$A$369=A335,$C$5:$C$369)) &gt; 0, SUM(IF($A$5:$A$369=A335,$C$5:$C$369)) &lt; 7), IF(C335 = 1, 0, 1), 0)</f>
        <v>0</v>
      </c>
      <c r="F335" s="14">
        <v>42335</v>
      </c>
      <c r="G335" s="17">
        <v>42335</v>
      </c>
      <c r="H335" s="15">
        <v>0.25138888888888888</v>
      </c>
      <c r="I335" s="15">
        <v>0.28125</v>
      </c>
      <c r="J335" s="16">
        <f t="array" ref="J335">MIN(TIME(6, 45, 0), FLOOR(MIN(IF($A$5:$A$369 = A335,$K$5:$K$369))-TIME(0,45,0), TIME(0,15,0))+D335/24)</f>
        <v>0.28125</v>
      </c>
      <c r="K335" s="15">
        <v>0.31388888888888888</v>
      </c>
      <c r="L335" s="15">
        <v>0.49861111111111112</v>
      </c>
      <c r="M335" s="15">
        <v>0.52083333333333337</v>
      </c>
      <c r="N335" s="16">
        <f t="shared" si="10"/>
        <v>0.52083333333333337</v>
      </c>
      <c r="O335" s="15">
        <v>0.5854166666666667</v>
      </c>
      <c r="P335" s="15">
        <v>0.125</v>
      </c>
      <c r="Q335" s="16">
        <f t="array" ref="Q335">FLOOR(MAX(MIN(IF($A$5:$A$369 = A335,$O$5:$O$369))+TIME(0,45,0), TIME(15,0,0)), TIME(0,15,0))</f>
        <v>0.625</v>
      </c>
      <c r="R335" s="15">
        <v>0.68194444444444446</v>
      </c>
      <c r="S335" s="15">
        <v>0.1875</v>
      </c>
      <c r="T335" s="16">
        <f>CEILING(Sheet1!$R335+TIME(0,5,0), TIME(0,5,0))</f>
        <v>0.6875</v>
      </c>
      <c r="U335" s="15">
        <v>0.74583333333333324</v>
      </c>
      <c r="V335" s="15">
        <v>0.82291666666666663</v>
      </c>
      <c r="W335" s="18">
        <f t="array" ref="W335">MAX(CEILING(MAX(IF($A$5:$A$369=A335,$U$5:$U$369)),TIME(0,15,0))-E335/24,TIME(19,45,0))</f>
        <v>0.82291666666666663</v>
      </c>
    </row>
    <row r="336" spans="1:23" s="8" customFormat="1" ht="21" customHeight="1" x14ac:dyDescent="0.25">
      <c r="A336" s="8">
        <f t="shared" si="11"/>
        <v>48</v>
      </c>
      <c r="B336" s="8">
        <f>WEEKDAY(Sheet1!$F336)-1</f>
        <v>6</v>
      </c>
      <c r="C336" s="8">
        <f>IF(ABS(Sheet1!$H336-H335) &lt; TIME(0, 45, 0), 0, IF(Sheet1!$H336-H335 &lt; TIME(0, 45, 0),-1, IF(Sheet1!$H336-H335 &gt; TIME(0, 45, 0), 1))) + C335</f>
        <v>0</v>
      </c>
      <c r="D336" s="8">
        <f t="array" ref="D336">IF(AND(SUM(IF($A$5:$A$369=A336,$C$5:$C$369)) &gt; 0, SUM(IF($A$5:$A$369=A336,$C$5:$C$369)) &lt; 7), C336, 0)</f>
        <v>0</v>
      </c>
      <c r="E336" s="8">
        <f t="array" ref="E336">IF(AND(SUM(IF($A$5:$A$369=A336,$C$5:$C$369)) &gt; 0, SUM(IF($A$5:$A$369=A336,$C$5:$C$369)) &lt; 7), IF(C336 = 1, 0, 1), 0)</f>
        <v>0</v>
      </c>
      <c r="F336" s="14">
        <v>42336</v>
      </c>
      <c r="G336" s="17">
        <v>42336</v>
      </c>
      <c r="H336" s="15">
        <v>0.25208333333333333</v>
      </c>
      <c r="I336" s="15">
        <v>0.28125</v>
      </c>
      <c r="J336" s="16">
        <f t="array" ref="J336">MIN(TIME(6, 45, 0), FLOOR(MIN(IF($A$5:$A$369 = A336,$K$5:$K$369))-TIME(0,45,0), TIME(0,15,0))+D336/24)</f>
        <v>0.28125</v>
      </c>
      <c r="K336" s="15">
        <v>0.31458333333333333</v>
      </c>
      <c r="L336" s="15">
        <v>0.49861111111111112</v>
      </c>
      <c r="M336" s="15">
        <v>0.52083333333333337</v>
      </c>
      <c r="N336" s="16">
        <f t="shared" si="10"/>
        <v>0.52083333333333337</v>
      </c>
      <c r="O336" s="15">
        <v>0.58472222222222225</v>
      </c>
      <c r="P336" s="15">
        <v>0.125</v>
      </c>
      <c r="Q336" s="16">
        <f t="array" ref="Q336">FLOOR(MAX(MIN(IF($A$5:$A$369 = A336,$O$5:$O$369))+TIME(0,45,0), TIME(15,0,0)), TIME(0,15,0))</f>
        <v>0.625</v>
      </c>
      <c r="R336" s="15">
        <v>0.68194444444444446</v>
      </c>
      <c r="S336" s="15">
        <v>0.1875</v>
      </c>
      <c r="T336" s="16">
        <f>CEILING(Sheet1!$R336+TIME(0,5,0), TIME(0,5,0))</f>
        <v>0.6875</v>
      </c>
      <c r="U336" s="15">
        <v>0.74513888888888891</v>
      </c>
      <c r="V336" s="15">
        <v>0.82291666666666663</v>
      </c>
      <c r="W336" s="18">
        <f t="array" ref="W336">MAX(CEILING(MAX(IF($A$5:$A$369=A336,$U$5:$U$369)),TIME(0,15,0))-E336/24,TIME(19,45,0))</f>
        <v>0.82291666666666663</v>
      </c>
    </row>
    <row r="337" spans="1:23" s="8" customFormat="1" ht="21" customHeight="1" x14ac:dyDescent="0.25">
      <c r="A337" s="8">
        <f t="shared" si="11"/>
        <v>48</v>
      </c>
      <c r="B337" s="8">
        <f>WEEKDAY(Sheet1!$F337)-1</f>
        <v>0</v>
      </c>
      <c r="C337" s="8">
        <f>IF(ABS(Sheet1!$H337-H336) &lt; TIME(0, 45, 0), 0, IF(Sheet1!$H337-H336 &lt; TIME(0, 45, 0),-1, IF(Sheet1!$H337-H336 &gt; TIME(0, 45, 0), 1))) + C336</f>
        <v>0</v>
      </c>
      <c r="D337" s="8">
        <f t="array" ref="D337">IF(AND(SUM(IF($A$5:$A$369=A337,$C$5:$C$369)) &gt; 0, SUM(IF($A$5:$A$369=A337,$C$5:$C$369)) &lt; 7), C337, 0)</f>
        <v>0</v>
      </c>
      <c r="E337" s="8">
        <f t="array" ref="E337">IF(AND(SUM(IF($A$5:$A$369=A337,$C$5:$C$369)) &gt; 0, SUM(IF($A$5:$A$369=A337,$C$5:$C$369)) &lt; 7), IF(C337 = 1, 0, 1), 0)</f>
        <v>0</v>
      </c>
      <c r="F337" s="14">
        <v>42337</v>
      </c>
      <c r="G337" s="17">
        <v>42337</v>
      </c>
      <c r="H337" s="15">
        <v>0.25208333333333333</v>
      </c>
      <c r="I337" s="15">
        <v>0.28125</v>
      </c>
      <c r="J337" s="16">
        <f t="array" ref="J337">MIN(TIME(6, 45, 0), FLOOR(MIN(IF($A$5:$A$369 = A337,$K$5:$K$369))-TIME(0,45,0), TIME(0,15,0))+D337/24)</f>
        <v>0.28125</v>
      </c>
      <c r="K337" s="15">
        <v>0.31458333333333333</v>
      </c>
      <c r="L337" s="15">
        <v>0.49861111111111112</v>
      </c>
      <c r="M337" s="15">
        <v>0.52083333333333337</v>
      </c>
      <c r="N337" s="16">
        <f t="shared" si="10"/>
        <v>0.52083333333333337</v>
      </c>
      <c r="O337" s="15">
        <v>0.58472222222222225</v>
      </c>
      <c r="P337" s="15">
        <v>0.125</v>
      </c>
      <c r="Q337" s="16">
        <f t="array" ref="Q337">FLOOR(MAX(MIN(IF($A$5:$A$369 = A337,$O$5:$O$369))+TIME(0,45,0), TIME(15,0,0)), TIME(0,15,0))</f>
        <v>0.625</v>
      </c>
      <c r="R337" s="15">
        <v>0.68194444444444446</v>
      </c>
      <c r="S337" s="15">
        <v>0.1875</v>
      </c>
      <c r="T337" s="16">
        <f>CEILING(Sheet1!$R337+TIME(0,5,0), TIME(0,5,0))</f>
        <v>0.6875</v>
      </c>
      <c r="U337" s="15">
        <v>0.74513888888888891</v>
      </c>
      <c r="V337" s="15">
        <v>0.82291666666666663</v>
      </c>
      <c r="W337" s="18">
        <f t="array" ref="W337">MAX(CEILING(MAX(IF($A$5:$A$369=A337,$U$5:$U$369)),TIME(0,15,0))-E337/24,TIME(19,45,0))</f>
        <v>0.82291666666666663</v>
      </c>
    </row>
    <row r="338" spans="1:23" s="8" customFormat="1" ht="21" customHeight="1" x14ac:dyDescent="0.25">
      <c r="A338" s="8">
        <f t="shared" si="11"/>
        <v>48</v>
      </c>
      <c r="B338" s="8">
        <f>WEEKDAY(Sheet1!$F338)-1</f>
        <v>1</v>
      </c>
      <c r="C338" s="8">
        <f>IF(ABS(Sheet1!$H338-H337) &lt; TIME(0, 45, 0), 0, IF(Sheet1!$H338-H337 &lt; TIME(0, 45, 0),-1, IF(Sheet1!$H338-H337 &gt; TIME(0, 45, 0), 1))) + C337</f>
        <v>0</v>
      </c>
      <c r="D338" s="8">
        <f t="array" ref="D338">IF(AND(SUM(IF($A$5:$A$369=A338,$C$5:$C$369)) &gt; 0, SUM(IF($A$5:$A$369=A338,$C$5:$C$369)) &lt; 7), C338, 0)</f>
        <v>0</v>
      </c>
      <c r="E338" s="8">
        <f t="array" ref="E338">IF(AND(SUM(IF($A$5:$A$369=A338,$C$5:$C$369)) &gt; 0, SUM(IF($A$5:$A$369=A338,$C$5:$C$369)) &lt; 7), IF(C338 = 1, 0, 1), 0)</f>
        <v>0</v>
      </c>
      <c r="F338" s="14">
        <v>42338</v>
      </c>
      <c r="G338" s="17">
        <v>42338</v>
      </c>
      <c r="H338" s="15">
        <v>0.25277777777777777</v>
      </c>
      <c r="I338" s="15">
        <v>0.28125</v>
      </c>
      <c r="J338" s="16">
        <f t="array" ref="J338">MIN(TIME(6, 45, 0), FLOOR(MIN(IF($A$5:$A$369 = A338,$K$5:$K$369))-TIME(0,45,0), TIME(0,15,0))+D338/24)</f>
        <v>0.28125</v>
      </c>
      <c r="K338" s="15">
        <v>0.31527777777777777</v>
      </c>
      <c r="L338" s="15">
        <v>0.49861111111111112</v>
      </c>
      <c r="M338" s="15">
        <v>0.52083333333333337</v>
      </c>
      <c r="N338" s="16">
        <f t="shared" si="10"/>
        <v>0.52083333333333337</v>
      </c>
      <c r="O338" s="15">
        <v>0.58472222222222225</v>
      </c>
      <c r="P338" s="15">
        <v>0.125</v>
      </c>
      <c r="Q338" s="16">
        <f t="array" ref="Q338">FLOOR(MAX(MIN(IF($A$5:$A$369 = A338,$O$5:$O$369))+TIME(0,45,0), TIME(15,0,0)), TIME(0,15,0))</f>
        <v>0.625</v>
      </c>
      <c r="R338" s="15">
        <v>0.68125000000000002</v>
      </c>
      <c r="S338" s="15">
        <v>0.1875</v>
      </c>
      <c r="T338" s="16">
        <f>CEILING(Sheet1!$R338+TIME(0,5,0), TIME(0,5,0))</f>
        <v>0.6875</v>
      </c>
      <c r="U338" s="15">
        <v>0.74513888888888891</v>
      </c>
      <c r="V338" s="15">
        <v>0.82291666666666663</v>
      </c>
      <c r="W338" s="18">
        <f t="array" ref="W338">MAX(CEILING(MAX(IF($A$5:$A$369=A338,$U$5:$U$369)),TIME(0,15,0))-E338/24,TIME(19,45,0))</f>
        <v>0.82291666666666663</v>
      </c>
    </row>
    <row r="339" spans="1:23" s="8" customFormat="1" ht="21" customHeight="1" x14ac:dyDescent="0.25">
      <c r="A339" s="8">
        <f t="shared" si="11"/>
        <v>48</v>
      </c>
      <c r="B339" s="8">
        <f>WEEKDAY(Sheet1!$F339)-1</f>
        <v>2</v>
      </c>
      <c r="C339" s="8">
        <f>IF(ABS(Sheet1!$H339-H338) &lt; TIME(0, 45, 0), 0, IF(Sheet1!$H339-H338 &lt; TIME(0, 45, 0),-1, IF(Sheet1!$H339-H338 &gt; TIME(0, 45, 0), 1))) + C338</f>
        <v>0</v>
      </c>
      <c r="D339" s="8">
        <f t="array" ref="D339">IF(AND(SUM(IF($A$5:$A$369=A339,$C$5:$C$369)) &gt; 0, SUM(IF($A$5:$A$369=A339,$C$5:$C$369)) &lt; 7), C339, 0)</f>
        <v>0</v>
      </c>
      <c r="E339" s="8">
        <f t="array" ref="E339">IF(AND(SUM(IF($A$5:$A$369=A339,$C$5:$C$369)) &gt; 0, SUM(IF($A$5:$A$369=A339,$C$5:$C$369)) &lt; 7), IF(C339 = 1, 0, 1), 0)</f>
        <v>0</v>
      </c>
      <c r="F339" s="14">
        <v>42339</v>
      </c>
      <c r="G339" s="17">
        <v>42339</v>
      </c>
      <c r="H339" s="15">
        <v>0.25416666666666665</v>
      </c>
      <c r="I339" s="15">
        <v>0.28125</v>
      </c>
      <c r="J339" s="16">
        <f t="array" ref="J339">MIN(TIME(6, 45, 0), FLOOR(MIN(IF($A$5:$A$369 = A339,$K$5:$K$369))-TIME(0,45,0), TIME(0,15,0))+D339/24)</f>
        <v>0.28125</v>
      </c>
      <c r="K339" s="15">
        <v>0.31736111111111115</v>
      </c>
      <c r="L339" s="15">
        <v>0.4993055555555555</v>
      </c>
      <c r="M339" s="15">
        <v>0.52083333333333337</v>
      </c>
      <c r="N339" s="16">
        <f t="shared" si="10"/>
        <v>0.52083333333333337</v>
      </c>
      <c r="O339" s="15">
        <v>0.58402777777777781</v>
      </c>
      <c r="P339" s="15">
        <v>0.125</v>
      </c>
      <c r="Q339" s="16">
        <f t="array" ref="Q339">FLOOR(MAX(MIN(IF($A$5:$A$369 = A339,$O$5:$O$369))+TIME(0,45,0), TIME(15,0,0)), TIME(0,15,0))</f>
        <v>0.625</v>
      </c>
      <c r="R339" s="15">
        <v>0.68055555555555547</v>
      </c>
      <c r="S339" s="15">
        <v>0.1875</v>
      </c>
      <c r="T339" s="16">
        <f>CEILING(Sheet1!$R339+TIME(0,5,0), TIME(0,5,0))</f>
        <v>0.68402777777777779</v>
      </c>
      <c r="U339" s="15">
        <v>0.74444444444444446</v>
      </c>
      <c r="V339" s="15">
        <v>0.82291666666666663</v>
      </c>
      <c r="W339" s="18">
        <f t="array" ref="W339">MAX(CEILING(MAX(IF($A$5:$A$369=A339,$U$5:$U$369)),TIME(0,15,0))-E339/24,TIME(19,45,0))</f>
        <v>0.82291666666666663</v>
      </c>
    </row>
    <row r="340" spans="1:23" s="8" customFormat="1" ht="21" customHeight="1" x14ac:dyDescent="0.25">
      <c r="A340" s="8">
        <f t="shared" si="11"/>
        <v>48</v>
      </c>
      <c r="B340" s="8">
        <f>WEEKDAY(Sheet1!$F340)-1</f>
        <v>3</v>
      </c>
      <c r="C340" s="8">
        <f>IF(ABS(Sheet1!$H340-H339) &lt; TIME(0, 45, 0), 0, IF(Sheet1!$H340-H339 &lt; TIME(0, 45, 0),-1, IF(Sheet1!$H340-H339 &gt; TIME(0, 45, 0), 1))) + C339</f>
        <v>0</v>
      </c>
      <c r="D340" s="8">
        <f t="array" ref="D340">IF(AND(SUM(IF($A$5:$A$369=A340,$C$5:$C$369)) &gt; 0, SUM(IF($A$5:$A$369=A340,$C$5:$C$369)) &lt; 7), C340, 0)</f>
        <v>0</v>
      </c>
      <c r="E340" s="8">
        <f t="array" ref="E340">IF(AND(SUM(IF($A$5:$A$369=A340,$C$5:$C$369)) &gt; 0, SUM(IF($A$5:$A$369=A340,$C$5:$C$369)) &lt; 7), IF(C340 = 1, 0, 1), 0)</f>
        <v>0</v>
      </c>
      <c r="F340" s="14">
        <v>42340</v>
      </c>
      <c r="G340" s="17">
        <v>42340</v>
      </c>
      <c r="H340" s="15">
        <v>0.25486111111111109</v>
      </c>
      <c r="I340" s="15">
        <v>0.28125</v>
      </c>
      <c r="J340" s="16">
        <f t="array" ref="J340">MIN(TIME(6, 45, 0), FLOOR(MIN(IF($A$5:$A$369 = A340,$K$5:$K$369))-TIME(0,45,0), TIME(0,15,0))+D340/24)</f>
        <v>0.28125</v>
      </c>
      <c r="K340" s="15">
        <v>0.31805555555555554</v>
      </c>
      <c r="L340" s="15">
        <v>0.5</v>
      </c>
      <c r="M340" s="15">
        <v>0.52083333333333337</v>
      </c>
      <c r="N340" s="16">
        <f t="shared" si="10"/>
        <v>0.52083333333333337</v>
      </c>
      <c r="O340" s="15">
        <v>0.58402777777777781</v>
      </c>
      <c r="P340" s="15">
        <v>0.125</v>
      </c>
      <c r="Q340" s="16">
        <f t="array" ref="Q340">FLOOR(MAX(MIN(IF($A$5:$A$369 = A340,$O$5:$O$369))+TIME(0,45,0), TIME(15,0,0)), TIME(0,15,0))</f>
        <v>0.625</v>
      </c>
      <c r="R340" s="15">
        <v>0.68055555555555547</v>
      </c>
      <c r="S340" s="15">
        <v>0.1875</v>
      </c>
      <c r="T340" s="16">
        <f>CEILING(Sheet1!$R340+TIME(0,5,0), TIME(0,5,0))</f>
        <v>0.68402777777777779</v>
      </c>
      <c r="U340" s="15">
        <v>0.74444444444444446</v>
      </c>
      <c r="V340" s="15">
        <v>0.82291666666666663</v>
      </c>
      <c r="W340" s="18">
        <f t="array" ref="W340">MAX(CEILING(MAX(IF($A$5:$A$369=A340,$U$5:$U$369)),TIME(0,15,0))-E340/24,TIME(19,45,0))</f>
        <v>0.82291666666666663</v>
      </c>
    </row>
    <row r="341" spans="1:23" s="8" customFormat="1" ht="21" customHeight="1" x14ac:dyDescent="0.25">
      <c r="A341" s="8">
        <f t="shared" si="11"/>
        <v>48</v>
      </c>
      <c r="B341" s="8">
        <f>WEEKDAY(Sheet1!$F341)-1</f>
        <v>4</v>
      </c>
      <c r="C341" s="8">
        <f>IF(ABS(Sheet1!$H341-H340) &lt; TIME(0, 45, 0), 0, IF(Sheet1!$H341-H340 &lt; TIME(0, 45, 0),-1, IF(Sheet1!$H341-H340 &gt; TIME(0, 45, 0), 1))) + C340</f>
        <v>0</v>
      </c>
      <c r="D341" s="8">
        <f t="array" ref="D341">IF(AND(SUM(IF($A$5:$A$369=A341,$C$5:$C$369)) &gt; 0, SUM(IF($A$5:$A$369=A341,$C$5:$C$369)) &lt; 7), C341, 0)</f>
        <v>0</v>
      </c>
      <c r="E341" s="8">
        <f t="array" ref="E341">IF(AND(SUM(IF($A$5:$A$369=A341,$C$5:$C$369)) &gt; 0, SUM(IF($A$5:$A$369=A341,$C$5:$C$369)) &lt; 7), IF(C341 = 1, 0, 1), 0)</f>
        <v>0</v>
      </c>
      <c r="F341" s="14">
        <v>42341</v>
      </c>
      <c r="G341" s="17">
        <v>42341</v>
      </c>
      <c r="H341" s="15">
        <v>0.25555555555555559</v>
      </c>
      <c r="I341" s="15">
        <v>0.28125</v>
      </c>
      <c r="J341" s="16">
        <f t="array" ref="J341">MIN(TIME(6, 45, 0), FLOOR(MIN(IF($A$5:$A$369 = A341,$K$5:$K$369))-TIME(0,45,0), TIME(0,15,0))+D341/24)</f>
        <v>0.28125</v>
      </c>
      <c r="K341" s="15">
        <v>0.31875000000000003</v>
      </c>
      <c r="L341" s="15">
        <v>0.5</v>
      </c>
      <c r="M341" s="15">
        <v>0.52083333333333337</v>
      </c>
      <c r="N341" s="16">
        <f t="shared" si="10"/>
        <v>0.52083333333333337</v>
      </c>
      <c r="O341" s="15">
        <v>0.58402777777777781</v>
      </c>
      <c r="P341" s="15">
        <v>0.125</v>
      </c>
      <c r="Q341" s="16">
        <f t="array" ref="Q341">FLOOR(MAX(MIN(IF($A$5:$A$369 = A341,$O$5:$O$369))+TIME(0,45,0), TIME(15,0,0)), TIME(0,15,0))</f>
        <v>0.625</v>
      </c>
      <c r="R341" s="15">
        <v>0.67986111111111114</v>
      </c>
      <c r="S341" s="15">
        <v>0.1875</v>
      </c>
      <c r="T341" s="16">
        <f>CEILING(Sheet1!$R341+TIME(0,5,0), TIME(0,5,0))</f>
        <v>0.68402777777777779</v>
      </c>
      <c r="U341" s="15">
        <v>0.74444444444444446</v>
      </c>
      <c r="V341" s="15">
        <v>0.82291666666666663</v>
      </c>
      <c r="W341" s="18">
        <f t="array" ref="W341">MAX(CEILING(MAX(IF($A$5:$A$369=A341,$U$5:$U$369)),TIME(0,15,0))-E341/24,TIME(19,45,0))</f>
        <v>0.82291666666666663</v>
      </c>
    </row>
    <row r="342" spans="1:23" s="8" customFormat="1" ht="21" customHeight="1" x14ac:dyDescent="0.25">
      <c r="A342" s="8">
        <f t="shared" si="11"/>
        <v>49</v>
      </c>
      <c r="B342" s="8">
        <f>WEEKDAY(Sheet1!$F342)-1</f>
        <v>5</v>
      </c>
      <c r="C342" s="8">
        <f>IF(ABS(Sheet1!$H342-H341) &lt; TIME(0, 45, 0), 0, IF(Sheet1!$H342-H341 &lt; TIME(0, 45, 0),-1, IF(Sheet1!$H342-H341 &gt; TIME(0, 45, 0), 1))) + C341</f>
        <v>0</v>
      </c>
      <c r="D342" s="8">
        <f t="array" ref="D342">IF(AND(SUM(IF($A$5:$A$369=A342,$C$5:$C$369)) &gt; 0, SUM(IF($A$5:$A$369=A342,$C$5:$C$369)) &lt; 7), C342, 0)</f>
        <v>0</v>
      </c>
      <c r="E342" s="8">
        <f t="array" ref="E342">IF(AND(SUM(IF($A$5:$A$369=A342,$C$5:$C$369)) &gt; 0, SUM(IF($A$5:$A$369=A342,$C$5:$C$369)) &lt; 7), IF(C342 = 1, 0, 1), 0)</f>
        <v>0</v>
      </c>
      <c r="F342" s="14">
        <v>42342</v>
      </c>
      <c r="G342" s="17">
        <v>42342</v>
      </c>
      <c r="H342" s="15">
        <v>0.25625000000000003</v>
      </c>
      <c r="I342" s="15">
        <v>0.28125</v>
      </c>
      <c r="J342" s="16">
        <f t="array" ref="J342">MIN(TIME(6, 45, 0), FLOOR(MIN(IF($A$5:$A$369 = A342,$K$5:$K$369))-TIME(0,45,0), TIME(0,15,0))+D342/24)</f>
        <v>0.28125</v>
      </c>
      <c r="K342" s="15">
        <v>0.31944444444444448</v>
      </c>
      <c r="L342" s="15">
        <v>0.5</v>
      </c>
      <c r="M342" s="15">
        <v>0.52083333333333337</v>
      </c>
      <c r="N342" s="16">
        <f t="shared" si="10"/>
        <v>0.52083333333333337</v>
      </c>
      <c r="O342" s="15">
        <v>0.58402777777777781</v>
      </c>
      <c r="P342" s="15">
        <v>0.125</v>
      </c>
      <c r="Q342" s="16">
        <f t="array" ref="Q342">FLOOR(MAX(MIN(IF($A$5:$A$369 = A342,$O$5:$O$369))+TIME(0,45,0), TIME(15,0,0)), TIME(0,15,0))</f>
        <v>0.625</v>
      </c>
      <c r="R342" s="15">
        <v>0.67986111111111114</v>
      </c>
      <c r="S342" s="15">
        <v>0.1875</v>
      </c>
      <c r="T342" s="16">
        <f>CEILING(Sheet1!$R342+TIME(0,5,0), TIME(0,5,0))</f>
        <v>0.68402777777777779</v>
      </c>
      <c r="U342" s="15">
        <v>0.74444444444444446</v>
      </c>
      <c r="V342" s="15">
        <v>0.82291666666666663</v>
      </c>
      <c r="W342" s="18">
        <f t="array" ref="W342">MAX(CEILING(MAX(IF($A$5:$A$369=A342,$U$5:$U$369)),TIME(0,15,0))-E342/24,TIME(19,45,0))</f>
        <v>0.82291666666666663</v>
      </c>
    </row>
    <row r="343" spans="1:23" s="8" customFormat="1" ht="21" customHeight="1" x14ac:dyDescent="0.25">
      <c r="A343" s="8">
        <f t="shared" si="11"/>
        <v>49</v>
      </c>
      <c r="B343" s="8">
        <f>WEEKDAY(Sheet1!$F343)-1</f>
        <v>6</v>
      </c>
      <c r="C343" s="8">
        <f>IF(ABS(Sheet1!$H343-H342) &lt; TIME(0, 45, 0), 0, IF(Sheet1!$H343-H342 &lt; TIME(0, 45, 0),-1, IF(Sheet1!$H343-H342 &gt; TIME(0, 45, 0), 1))) + C342</f>
        <v>0</v>
      </c>
      <c r="D343" s="8">
        <f t="array" ref="D343">IF(AND(SUM(IF($A$5:$A$369=A343,$C$5:$C$369)) &gt; 0, SUM(IF($A$5:$A$369=A343,$C$5:$C$369)) &lt; 7), C343, 0)</f>
        <v>0</v>
      </c>
      <c r="E343" s="8">
        <f t="array" ref="E343">IF(AND(SUM(IF($A$5:$A$369=A343,$C$5:$C$369)) &gt; 0, SUM(IF($A$5:$A$369=A343,$C$5:$C$369)) &lt; 7), IF(C343 = 1, 0, 1), 0)</f>
        <v>0</v>
      </c>
      <c r="F343" s="14">
        <v>42343</v>
      </c>
      <c r="G343" s="17">
        <v>42343</v>
      </c>
      <c r="H343" s="15">
        <v>0.25694444444444448</v>
      </c>
      <c r="I343" s="15">
        <v>0.28125</v>
      </c>
      <c r="J343" s="16">
        <f t="array" ref="J343">MIN(TIME(6, 45, 0), FLOOR(MIN(IF($A$5:$A$369 = A343,$K$5:$K$369))-TIME(0,45,0), TIME(0,15,0))+D343/24)</f>
        <v>0.28125</v>
      </c>
      <c r="K343" s="15">
        <v>0.32083333333333336</v>
      </c>
      <c r="L343" s="15">
        <v>0.50069444444444444</v>
      </c>
      <c r="M343" s="15">
        <v>0.52083333333333337</v>
      </c>
      <c r="N343" s="16">
        <f t="shared" si="10"/>
        <v>0.52083333333333337</v>
      </c>
      <c r="O343" s="15">
        <v>0.58402777777777781</v>
      </c>
      <c r="P343" s="15">
        <v>0.125</v>
      </c>
      <c r="Q343" s="16">
        <f t="array" ref="Q343">FLOOR(MAX(MIN(IF($A$5:$A$369 = A343,$O$5:$O$369))+TIME(0,45,0), TIME(15,0,0)), TIME(0,15,0))</f>
        <v>0.625</v>
      </c>
      <c r="R343" s="15">
        <v>0.67986111111111114</v>
      </c>
      <c r="S343" s="15">
        <v>0.18402777777777779</v>
      </c>
      <c r="T343" s="16">
        <f>CEILING(Sheet1!$R343+TIME(0,5,0), TIME(0,5,0))</f>
        <v>0.68402777777777779</v>
      </c>
      <c r="U343" s="15">
        <v>0.74444444444444446</v>
      </c>
      <c r="V343" s="15">
        <v>0.82291666666666663</v>
      </c>
      <c r="W343" s="18">
        <f t="array" ref="W343">MAX(CEILING(MAX(IF($A$5:$A$369=A343,$U$5:$U$369)),TIME(0,15,0))-E343/24,TIME(19,45,0))</f>
        <v>0.82291666666666663</v>
      </c>
    </row>
    <row r="344" spans="1:23" s="8" customFormat="1" ht="21" customHeight="1" x14ac:dyDescent="0.25">
      <c r="A344" s="8">
        <f t="shared" si="11"/>
        <v>49</v>
      </c>
      <c r="B344" s="8">
        <f>WEEKDAY(Sheet1!$F344)-1</f>
        <v>0</v>
      </c>
      <c r="C344" s="8">
        <f>IF(ABS(Sheet1!$H344-H343) &lt; TIME(0, 45, 0), 0, IF(Sheet1!$H344-H343 &lt; TIME(0, 45, 0),-1, IF(Sheet1!$H344-H343 &gt; TIME(0, 45, 0), 1))) + C343</f>
        <v>0</v>
      </c>
      <c r="D344" s="8">
        <f t="array" ref="D344">IF(AND(SUM(IF($A$5:$A$369=A344,$C$5:$C$369)) &gt; 0, SUM(IF($A$5:$A$369=A344,$C$5:$C$369)) &lt; 7), C344, 0)</f>
        <v>0</v>
      </c>
      <c r="E344" s="8">
        <f t="array" ref="E344">IF(AND(SUM(IF($A$5:$A$369=A344,$C$5:$C$369)) &gt; 0, SUM(IF($A$5:$A$369=A344,$C$5:$C$369)) &lt; 7), IF(C344 = 1, 0, 1), 0)</f>
        <v>0</v>
      </c>
      <c r="F344" s="14">
        <v>42344</v>
      </c>
      <c r="G344" s="17">
        <v>42344</v>
      </c>
      <c r="H344" s="15">
        <v>0.25763888888888892</v>
      </c>
      <c r="I344" s="15">
        <v>0.28125</v>
      </c>
      <c r="J344" s="16">
        <f t="array" ref="J344">MIN(TIME(6, 45, 0), FLOOR(MIN(IF($A$5:$A$369 = A344,$K$5:$K$369))-TIME(0,45,0), TIME(0,15,0))+D344/24)</f>
        <v>0.28125</v>
      </c>
      <c r="K344" s="15">
        <v>0.3215277777777778</v>
      </c>
      <c r="L344" s="15">
        <v>0.50069444444444444</v>
      </c>
      <c r="M344" s="15">
        <v>0.52083333333333337</v>
      </c>
      <c r="N344" s="16">
        <f t="shared" si="10"/>
        <v>0.52083333333333337</v>
      </c>
      <c r="O344" s="15">
        <v>0.58333333333333337</v>
      </c>
      <c r="P344" s="15">
        <v>0.125</v>
      </c>
      <c r="Q344" s="16">
        <f t="array" ref="Q344">FLOOR(MAX(MIN(IF($A$5:$A$369 = A344,$O$5:$O$369))+TIME(0,45,0), TIME(15,0,0)), TIME(0,15,0))</f>
        <v>0.625</v>
      </c>
      <c r="R344" s="15">
        <v>0.67986111111111114</v>
      </c>
      <c r="S344" s="15">
        <v>0.18402777777777779</v>
      </c>
      <c r="T344" s="16">
        <f>CEILING(Sheet1!$R344+TIME(0,5,0), TIME(0,5,0))</f>
        <v>0.68402777777777779</v>
      </c>
      <c r="U344" s="15">
        <v>0.74444444444444446</v>
      </c>
      <c r="V344" s="15">
        <v>0.82291666666666663</v>
      </c>
      <c r="W344" s="18">
        <f t="array" ref="W344">MAX(CEILING(MAX(IF($A$5:$A$369=A344,$U$5:$U$369)),TIME(0,15,0))-E344/24,TIME(19,45,0))</f>
        <v>0.82291666666666663</v>
      </c>
    </row>
    <row r="345" spans="1:23" s="8" customFormat="1" ht="21" customHeight="1" x14ac:dyDescent="0.25">
      <c r="A345" s="8">
        <f t="shared" si="11"/>
        <v>49</v>
      </c>
      <c r="B345" s="8">
        <f>WEEKDAY(Sheet1!$F345)-1</f>
        <v>1</v>
      </c>
      <c r="C345" s="8">
        <f>IF(ABS(Sheet1!$H345-H344) &lt; TIME(0, 45, 0), 0, IF(Sheet1!$H345-H344 &lt; TIME(0, 45, 0),-1, IF(Sheet1!$H345-H344 &gt; TIME(0, 45, 0), 1))) + C344</f>
        <v>0</v>
      </c>
      <c r="D345" s="8">
        <f t="array" ref="D345">IF(AND(SUM(IF($A$5:$A$369=A345,$C$5:$C$369)) &gt; 0, SUM(IF($A$5:$A$369=A345,$C$5:$C$369)) &lt; 7), C345, 0)</f>
        <v>0</v>
      </c>
      <c r="E345" s="8">
        <f t="array" ref="E345">IF(AND(SUM(IF($A$5:$A$369=A345,$C$5:$C$369)) &gt; 0, SUM(IF($A$5:$A$369=A345,$C$5:$C$369)) &lt; 7), IF(C345 = 1, 0, 1), 0)</f>
        <v>0</v>
      </c>
      <c r="F345" s="14">
        <v>42345</v>
      </c>
      <c r="G345" s="17">
        <v>42345</v>
      </c>
      <c r="H345" s="15">
        <v>0.25763888888888892</v>
      </c>
      <c r="I345" s="15">
        <v>0.28125</v>
      </c>
      <c r="J345" s="16">
        <f t="array" ref="J345">MIN(TIME(6, 45, 0), FLOOR(MIN(IF($A$5:$A$369 = A345,$K$5:$K$369))-TIME(0,45,0), TIME(0,15,0))+D345/24)</f>
        <v>0.28125</v>
      </c>
      <c r="K345" s="15">
        <v>0.3215277777777778</v>
      </c>
      <c r="L345" s="15">
        <v>0.50069444444444444</v>
      </c>
      <c r="M345" s="15">
        <v>0.52083333333333337</v>
      </c>
      <c r="N345" s="16">
        <f t="shared" si="10"/>
        <v>0.52083333333333337</v>
      </c>
      <c r="O345" s="15">
        <v>0.58333333333333337</v>
      </c>
      <c r="P345" s="15">
        <v>0.125</v>
      </c>
      <c r="Q345" s="16">
        <f t="array" ref="Q345">FLOOR(MAX(MIN(IF($A$5:$A$369 = A345,$O$5:$O$369))+TIME(0,45,0), TIME(15,0,0)), TIME(0,15,0))</f>
        <v>0.625</v>
      </c>
      <c r="R345" s="15">
        <v>0.67986111111111114</v>
      </c>
      <c r="S345" s="15">
        <v>0.18402777777777779</v>
      </c>
      <c r="T345" s="16">
        <f>CEILING(Sheet1!$R345+TIME(0,5,0), TIME(0,5,0))</f>
        <v>0.68402777777777779</v>
      </c>
      <c r="U345" s="15">
        <v>0.74444444444444446</v>
      </c>
      <c r="V345" s="15">
        <v>0.82291666666666663</v>
      </c>
      <c r="W345" s="18">
        <f t="array" ref="W345">MAX(CEILING(MAX(IF($A$5:$A$369=A345,$U$5:$U$369)),TIME(0,15,0))-E345/24,TIME(19,45,0))</f>
        <v>0.82291666666666663</v>
      </c>
    </row>
    <row r="346" spans="1:23" s="8" customFormat="1" ht="21" customHeight="1" x14ac:dyDescent="0.25">
      <c r="A346" s="8">
        <f t="shared" si="11"/>
        <v>49</v>
      </c>
      <c r="B346" s="8">
        <f>WEEKDAY(Sheet1!$F346)-1</f>
        <v>2</v>
      </c>
      <c r="C346" s="8">
        <f>IF(ABS(Sheet1!$H346-H345) &lt; TIME(0, 45, 0), 0, IF(Sheet1!$H346-H345 &lt; TIME(0, 45, 0),-1, IF(Sheet1!$H346-H345 &gt; TIME(0, 45, 0), 1))) + C345</f>
        <v>0</v>
      </c>
      <c r="D346" s="8">
        <f t="array" ref="D346">IF(AND(SUM(IF($A$5:$A$369=A346,$C$5:$C$369)) &gt; 0, SUM(IF($A$5:$A$369=A346,$C$5:$C$369)) &lt; 7), C346, 0)</f>
        <v>0</v>
      </c>
      <c r="E346" s="8">
        <f t="array" ref="E346">IF(AND(SUM(IF($A$5:$A$369=A346,$C$5:$C$369)) &gt; 0, SUM(IF($A$5:$A$369=A346,$C$5:$C$369)) &lt; 7), IF(C346 = 1, 0, 1), 0)</f>
        <v>0</v>
      </c>
      <c r="F346" s="14">
        <v>42346</v>
      </c>
      <c r="G346" s="17">
        <v>42346</v>
      </c>
      <c r="H346" s="15">
        <v>0.25833333333333336</v>
      </c>
      <c r="I346" s="15">
        <v>0.28125</v>
      </c>
      <c r="J346" s="16">
        <f t="array" ref="J346">MIN(TIME(6, 45, 0), FLOOR(MIN(IF($A$5:$A$369 = A346,$K$5:$K$369))-TIME(0,45,0), TIME(0,15,0))+D346/24)</f>
        <v>0.28125</v>
      </c>
      <c r="K346" s="15">
        <v>0.32291666666666669</v>
      </c>
      <c r="L346" s="15">
        <v>0.50138888888888888</v>
      </c>
      <c r="M346" s="15">
        <v>0.52083333333333337</v>
      </c>
      <c r="N346" s="16">
        <f t="shared" si="10"/>
        <v>0.52083333333333337</v>
      </c>
      <c r="O346" s="15">
        <v>0.58333333333333337</v>
      </c>
      <c r="P346" s="15">
        <v>0.125</v>
      </c>
      <c r="Q346" s="16">
        <f t="array" ref="Q346">FLOOR(MAX(MIN(IF($A$5:$A$369 = A346,$O$5:$O$369))+TIME(0,45,0), TIME(15,0,0)), TIME(0,15,0))</f>
        <v>0.625</v>
      </c>
      <c r="R346" s="15">
        <v>0.6791666666666667</v>
      </c>
      <c r="S346" s="15">
        <v>0.18402777777777779</v>
      </c>
      <c r="T346" s="16">
        <f>CEILING(Sheet1!$R346+TIME(0,5,0), TIME(0,5,0))</f>
        <v>0.68402777777777779</v>
      </c>
      <c r="U346" s="15">
        <v>0.74444444444444446</v>
      </c>
      <c r="V346" s="15">
        <v>0.82291666666666663</v>
      </c>
      <c r="W346" s="18">
        <f t="array" ref="W346">MAX(CEILING(MAX(IF($A$5:$A$369=A346,$U$5:$U$369)),TIME(0,15,0))-E346/24,TIME(19,45,0))</f>
        <v>0.82291666666666663</v>
      </c>
    </row>
    <row r="347" spans="1:23" s="8" customFormat="1" ht="21" customHeight="1" x14ac:dyDescent="0.25">
      <c r="A347" s="8">
        <f t="shared" si="11"/>
        <v>49</v>
      </c>
      <c r="B347" s="8">
        <f>WEEKDAY(Sheet1!$F347)-1</f>
        <v>3</v>
      </c>
      <c r="C347" s="8">
        <f>IF(ABS(Sheet1!$H347-H346) &lt; TIME(0, 45, 0), 0, IF(Sheet1!$H347-H346 &lt; TIME(0, 45, 0),-1, IF(Sheet1!$H347-H346 &gt; TIME(0, 45, 0), 1))) + C346</f>
        <v>0</v>
      </c>
      <c r="D347" s="8">
        <f t="array" ref="D347">IF(AND(SUM(IF($A$5:$A$369=A347,$C$5:$C$369)) &gt; 0, SUM(IF($A$5:$A$369=A347,$C$5:$C$369)) &lt; 7), C347, 0)</f>
        <v>0</v>
      </c>
      <c r="E347" s="8">
        <f t="array" ref="E347">IF(AND(SUM(IF($A$5:$A$369=A347,$C$5:$C$369)) &gt; 0, SUM(IF($A$5:$A$369=A347,$C$5:$C$369)) &lt; 7), IF(C347 = 1, 0, 1), 0)</f>
        <v>0</v>
      </c>
      <c r="F347" s="14">
        <v>42347</v>
      </c>
      <c r="G347" s="17">
        <v>42347</v>
      </c>
      <c r="H347" s="15">
        <v>0.2590277777777778</v>
      </c>
      <c r="I347" s="15">
        <v>0.28125</v>
      </c>
      <c r="J347" s="16">
        <f t="array" ref="J347">MIN(TIME(6, 45, 0), FLOOR(MIN(IF($A$5:$A$369 = A347,$K$5:$K$369))-TIME(0,45,0), TIME(0,15,0))+D347/24)</f>
        <v>0.28125</v>
      </c>
      <c r="K347" s="15">
        <v>0.32361111111111113</v>
      </c>
      <c r="L347" s="15">
        <v>0.50208333333333333</v>
      </c>
      <c r="M347" s="15">
        <v>0.52083333333333337</v>
      </c>
      <c r="N347" s="16">
        <f t="shared" si="10"/>
        <v>0.52083333333333337</v>
      </c>
      <c r="O347" s="15">
        <v>0.58333333333333337</v>
      </c>
      <c r="P347" s="15">
        <v>0.125</v>
      </c>
      <c r="Q347" s="16">
        <f t="array" ref="Q347">FLOOR(MAX(MIN(IF($A$5:$A$369 = A347,$O$5:$O$369))+TIME(0,45,0), TIME(15,0,0)), TIME(0,15,0))</f>
        <v>0.625</v>
      </c>
      <c r="R347" s="15">
        <v>0.6791666666666667</v>
      </c>
      <c r="S347" s="15">
        <v>0.18402777777777779</v>
      </c>
      <c r="T347" s="16">
        <f>CEILING(Sheet1!$R347+TIME(0,5,0), TIME(0,5,0))</f>
        <v>0.68402777777777779</v>
      </c>
      <c r="U347" s="15">
        <v>0.74444444444444446</v>
      </c>
      <c r="V347" s="15">
        <v>0.82291666666666663</v>
      </c>
      <c r="W347" s="18">
        <f t="array" ref="W347">MAX(CEILING(MAX(IF($A$5:$A$369=A347,$U$5:$U$369)),TIME(0,15,0))-E347/24,TIME(19,45,0))</f>
        <v>0.82291666666666663</v>
      </c>
    </row>
    <row r="348" spans="1:23" s="8" customFormat="1" ht="21" customHeight="1" x14ac:dyDescent="0.25">
      <c r="A348" s="8">
        <f t="shared" si="11"/>
        <v>49</v>
      </c>
      <c r="B348" s="8">
        <f>WEEKDAY(Sheet1!$F348)-1</f>
        <v>4</v>
      </c>
      <c r="C348" s="8">
        <f>IF(ABS(Sheet1!$H348-H347) &lt; TIME(0, 45, 0), 0, IF(Sheet1!$H348-H347 &lt; TIME(0, 45, 0),-1, IF(Sheet1!$H348-H347 &gt; TIME(0, 45, 0), 1))) + C347</f>
        <v>0</v>
      </c>
      <c r="D348" s="8">
        <f t="array" ref="D348">IF(AND(SUM(IF($A$5:$A$369=A348,$C$5:$C$369)) &gt; 0, SUM(IF($A$5:$A$369=A348,$C$5:$C$369)) &lt; 7), C348, 0)</f>
        <v>0</v>
      </c>
      <c r="E348" s="8">
        <f t="array" ref="E348">IF(AND(SUM(IF($A$5:$A$369=A348,$C$5:$C$369)) &gt; 0, SUM(IF($A$5:$A$369=A348,$C$5:$C$369)) &lt; 7), IF(C348 = 1, 0, 1), 0)</f>
        <v>0</v>
      </c>
      <c r="F348" s="14">
        <v>42348</v>
      </c>
      <c r="G348" s="17">
        <v>42348</v>
      </c>
      <c r="H348" s="15">
        <v>0.25972222222222224</v>
      </c>
      <c r="I348" s="15">
        <v>0.28125</v>
      </c>
      <c r="J348" s="16">
        <f t="array" ref="J348">MIN(TIME(6, 45, 0), FLOOR(MIN(IF($A$5:$A$369 = A348,$K$5:$K$369))-TIME(0,45,0), TIME(0,15,0))+D348/24)</f>
        <v>0.28125</v>
      </c>
      <c r="K348" s="15">
        <v>0.32430555555555557</v>
      </c>
      <c r="L348" s="15">
        <v>0.50208333333333333</v>
      </c>
      <c r="M348" s="15">
        <v>0.52083333333333337</v>
      </c>
      <c r="N348" s="16">
        <f t="shared" si="10"/>
        <v>0.52083333333333337</v>
      </c>
      <c r="O348" s="15">
        <v>0.58402777777777781</v>
      </c>
      <c r="P348" s="15">
        <v>0.125</v>
      </c>
      <c r="Q348" s="16">
        <f t="array" ref="Q348">FLOOR(MAX(MIN(IF($A$5:$A$369 = A348,$O$5:$O$369))+TIME(0,45,0), TIME(15,0,0)), TIME(0,15,0))</f>
        <v>0.625</v>
      </c>
      <c r="R348" s="15">
        <v>0.6791666666666667</v>
      </c>
      <c r="S348" s="15">
        <v>0.18402777777777779</v>
      </c>
      <c r="T348" s="16">
        <f>CEILING(Sheet1!$R348+TIME(0,5,0), TIME(0,5,0))</f>
        <v>0.68402777777777779</v>
      </c>
      <c r="U348" s="15">
        <v>0.74444444444444446</v>
      </c>
      <c r="V348" s="15">
        <v>0.82291666666666663</v>
      </c>
      <c r="W348" s="18">
        <f t="array" ref="W348">MAX(CEILING(MAX(IF($A$5:$A$369=A348,$U$5:$U$369)),TIME(0,15,0))-E348/24,TIME(19,45,0))</f>
        <v>0.82291666666666663</v>
      </c>
    </row>
    <row r="349" spans="1:23" s="8" customFormat="1" ht="21" customHeight="1" x14ac:dyDescent="0.25">
      <c r="A349" s="8">
        <f t="shared" si="11"/>
        <v>50</v>
      </c>
      <c r="B349" s="8">
        <f>WEEKDAY(Sheet1!$F349)-1</f>
        <v>5</v>
      </c>
      <c r="C349" s="8">
        <f>IF(ABS(Sheet1!$H349-H348) &lt; TIME(0, 45, 0), 0, IF(Sheet1!$H349-H348 &lt; TIME(0, 45, 0),-1, IF(Sheet1!$H349-H348 &gt; TIME(0, 45, 0), 1))) + C348</f>
        <v>0</v>
      </c>
      <c r="D349" s="8">
        <f t="array" ref="D349">IF(AND(SUM(IF($A$5:$A$369=A349,$C$5:$C$369)) &gt; 0, SUM(IF($A$5:$A$369=A349,$C$5:$C$369)) &lt; 7), C349, 0)</f>
        <v>0</v>
      </c>
      <c r="E349" s="8">
        <f t="array" ref="E349">IF(AND(SUM(IF($A$5:$A$369=A349,$C$5:$C$369)) &gt; 0, SUM(IF($A$5:$A$369=A349,$C$5:$C$369)) &lt; 7), IF(C349 = 1, 0, 1), 0)</f>
        <v>0</v>
      </c>
      <c r="F349" s="14">
        <v>42349</v>
      </c>
      <c r="G349" s="17">
        <v>42349</v>
      </c>
      <c r="H349" s="15">
        <v>0.26041666666666669</v>
      </c>
      <c r="I349" s="15">
        <v>0.28125</v>
      </c>
      <c r="J349" s="16">
        <f t="array" ref="J349">MIN(TIME(6, 45, 0), FLOOR(MIN(IF($A$5:$A$369 = A349,$K$5:$K$369))-TIME(0,45,0), TIME(0,15,0))+D349/24)</f>
        <v>0.28125</v>
      </c>
      <c r="K349" s="15">
        <v>0.32500000000000001</v>
      </c>
      <c r="L349" s="15">
        <v>0.50208333333333333</v>
      </c>
      <c r="M349" s="15">
        <v>0.52083333333333337</v>
      </c>
      <c r="N349" s="16">
        <f t="shared" si="10"/>
        <v>0.52083333333333337</v>
      </c>
      <c r="O349" s="15">
        <v>0.58402777777777781</v>
      </c>
      <c r="P349" s="15">
        <v>0.125</v>
      </c>
      <c r="Q349" s="16">
        <f t="array" ref="Q349">FLOOR(MAX(MIN(IF($A$5:$A$369 = A349,$O$5:$O$369))+TIME(0,45,0), TIME(15,0,0)), TIME(0,15,0))</f>
        <v>0.625</v>
      </c>
      <c r="R349" s="15">
        <v>0.6791666666666667</v>
      </c>
      <c r="S349" s="15">
        <v>0.18402777777777779</v>
      </c>
      <c r="T349" s="16">
        <f>CEILING(Sheet1!$R349+TIME(0,5,0), TIME(0,5,0))</f>
        <v>0.68402777777777779</v>
      </c>
      <c r="U349" s="15">
        <v>0.74444444444444446</v>
      </c>
      <c r="V349" s="15">
        <v>0.82291666666666663</v>
      </c>
      <c r="W349" s="18">
        <f t="array" ref="W349">MAX(CEILING(MAX(IF($A$5:$A$369=A349,$U$5:$U$369)),TIME(0,15,0))-E349/24,TIME(19,45,0))</f>
        <v>0.82291666666666663</v>
      </c>
    </row>
    <row r="350" spans="1:23" s="8" customFormat="1" ht="21" customHeight="1" x14ac:dyDescent="0.25">
      <c r="A350" s="8">
        <f t="shared" si="11"/>
        <v>50</v>
      </c>
      <c r="B350" s="8">
        <f>WEEKDAY(Sheet1!$F350)-1</f>
        <v>6</v>
      </c>
      <c r="C350" s="8">
        <f>IF(ABS(Sheet1!$H350-H349) &lt; TIME(0, 45, 0), 0, IF(Sheet1!$H350-H349 &lt; TIME(0, 45, 0),-1, IF(Sheet1!$H350-H349 &gt; TIME(0, 45, 0), 1))) + C349</f>
        <v>0</v>
      </c>
      <c r="D350" s="8">
        <f t="array" ref="D350">IF(AND(SUM(IF($A$5:$A$369=A350,$C$5:$C$369)) &gt; 0, SUM(IF($A$5:$A$369=A350,$C$5:$C$369)) &lt; 7), C350, 0)</f>
        <v>0</v>
      </c>
      <c r="E350" s="8">
        <f t="array" ref="E350">IF(AND(SUM(IF($A$5:$A$369=A350,$C$5:$C$369)) &gt; 0, SUM(IF($A$5:$A$369=A350,$C$5:$C$369)) &lt; 7), IF(C350 = 1, 0, 1), 0)</f>
        <v>0</v>
      </c>
      <c r="F350" s="14">
        <v>42350</v>
      </c>
      <c r="G350" s="17">
        <v>42350</v>
      </c>
      <c r="H350" s="15">
        <v>0.26111111111111113</v>
      </c>
      <c r="I350" s="15">
        <v>0.28125</v>
      </c>
      <c r="J350" s="16">
        <f t="array" ref="J350">MIN(TIME(6, 45, 0), FLOOR(MIN(IF($A$5:$A$369 = A350,$K$5:$K$369))-TIME(0,45,0), TIME(0,15,0))+D350/24)</f>
        <v>0.28125</v>
      </c>
      <c r="K350" s="15">
        <v>0.32500000000000001</v>
      </c>
      <c r="L350" s="15">
        <v>0.50277777777777777</v>
      </c>
      <c r="M350" s="15">
        <v>0.52083333333333337</v>
      </c>
      <c r="N350" s="16">
        <f t="shared" si="10"/>
        <v>0.52083333333333337</v>
      </c>
      <c r="O350" s="15">
        <v>0.58402777777777781</v>
      </c>
      <c r="P350" s="15">
        <v>0.125</v>
      </c>
      <c r="Q350" s="16">
        <f t="array" ref="Q350">FLOOR(MAX(MIN(IF($A$5:$A$369 = A350,$O$5:$O$369))+TIME(0,45,0), TIME(15,0,0)), TIME(0,15,0))</f>
        <v>0.625</v>
      </c>
      <c r="R350" s="15">
        <v>0.6791666666666667</v>
      </c>
      <c r="S350" s="15">
        <v>0.18402777777777779</v>
      </c>
      <c r="T350" s="16">
        <f>CEILING(Sheet1!$R350+TIME(0,5,0), TIME(0,5,0))</f>
        <v>0.68402777777777779</v>
      </c>
      <c r="U350" s="15">
        <v>0.74444444444444446</v>
      </c>
      <c r="V350" s="15">
        <v>0.82291666666666663</v>
      </c>
      <c r="W350" s="18">
        <f t="array" ref="W350">MAX(CEILING(MAX(IF($A$5:$A$369=A350,$U$5:$U$369)),TIME(0,15,0))-E350/24,TIME(19,45,0))</f>
        <v>0.82291666666666663</v>
      </c>
    </row>
    <row r="351" spans="1:23" s="8" customFormat="1" ht="21" customHeight="1" x14ac:dyDescent="0.25">
      <c r="A351" s="8">
        <f t="shared" si="11"/>
        <v>50</v>
      </c>
      <c r="B351" s="8">
        <f>WEEKDAY(Sheet1!$F351)-1</f>
        <v>0</v>
      </c>
      <c r="C351" s="8">
        <f>IF(ABS(Sheet1!$H351-H350) &lt; TIME(0, 45, 0), 0, IF(Sheet1!$H351-H350 &lt; TIME(0, 45, 0),-1, IF(Sheet1!$H351-H350 &gt; TIME(0, 45, 0), 1))) + C350</f>
        <v>0</v>
      </c>
      <c r="D351" s="8">
        <f t="array" ref="D351">IF(AND(SUM(IF($A$5:$A$369=A351,$C$5:$C$369)) &gt; 0, SUM(IF($A$5:$A$369=A351,$C$5:$C$369)) &lt; 7), C351, 0)</f>
        <v>0</v>
      </c>
      <c r="E351" s="8">
        <f t="array" ref="E351">IF(AND(SUM(IF($A$5:$A$369=A351,$C$5:$C$369)) &gt; 0, SUM(IF($A$5:$A$369=A351,$C$5:$C$369)) &lt; 7), IF(C351 = 1, 0, 1), 0)</f>
        <v>0</v>
      </c>
      <c r="F351" s="14">
        <v>42351</v>
      </c>
      <c r="G351" s="17">
        <v>42351</v>
      </c>
      <c r="H351" s="15">
        <v>0.26111111111111113</v>
      </c>
      <c r="I351" s="15">
        <v>0.28125</v>
      </c>
      <c r="J351" s="16">
        <f t="array" ref="J351">MIN(TIME(6, 45, 0), FLOOR(MIN(IF($A$5:$A$369 = A351,$K$5:$K$369))-TIME(0,45,0), TIME(0,15,0))+D351/24)</f>
        <v>0.28125</v>
      </c>
      <c r="K351" s="15">
        <v>0.32569444444444445</v>
      </c>
      <c r="L351" s="15">
        <v>0.50277777777777777</v>
      </c>
      <c r="M351" s="15">
        <v>0.52083333333333337</v>
      </c>
      <c r="N351" s="16">
        <f t="shared" si="10"/>
        <v>0.52083333333333337</v>
      </c>
      <c r="O351" s="15">
        <v>0.58402777777777781</v>
      </c>
      <c r="P351" s="15">
        <v>0.125</v>
      </c>
      <c r="Q351" s="16">
        <f t="array" ref="Q351">FLOOR(MAX(MIN(IF($A$5:$A$369 = A351,$O$5:$O$369))+TIME(0,45,0), TIME(15,0,0)), TIME(0,15,0))</f>
        <v>0.625</v>
      </c>
      <c r="R351" s="15">
        <v>0.6791666666666667</v>
      </c>
      <c r="S351" s="15">
        <v>0.18402777777777779</v>
      </c>
      <c r="T351" s="16">
        <f>CEILING(Sheet1!$R351+TIME(0,5,0), TIME(0,5,0))</f>
        <v>0.68402777777777779</v>
      </c>
      <c r="U351" s="15">
        <v>0.74444444444444446</v>
      </c>
      <c r="V351" s="15">
        <v>0.82291666666666663</v>
      </c>
      <c r="W351" s="18">
        <f t="array" ref="W351">MAX(CEILING(MAX(IF($A$5:$A$369=A351,$U$5:$U$369)),TIME(0,15,0))-E351/24,TIME(19,45,0))</f>
        <v>0.82291666666666663</v>
      </c>
    </row>
    <row r="352" spans="1:23" s="8" customFormat="1" ht="21" customHeight="1" x14ac:dyDescent="0.25">
      <c r="A352" s="8">
        <f t="shared" si="11"/>
        <v>50</v>
      </c>
      <c r="B352" s="8">
        <f>WEEKDAY(Sheet1!$F352)-1</f>
        <v>1</v>
      </c>
      <c r="C352" s="8">
        <f>IF(ABS(Sheet1!$H352-H351) &lt; TIME(0, 45, 0), 0, IF(Sheet1!$H352-H351 &lt; TIME(0, 45, 0),-1, IF(Sheet1!$H352-H351 &gt; TIME(0, 45, 0), 1))) + C351</f>
        <v>0</v>
      </c>
      <c r="D352" s="8">
        <f t="array" ref="D352">IF(AND(SUM(IF($A$5:$A$369=A352,$C$5:$C$369)) &gt; 0, SUM(IF($A$5:$A$369=A352,$C$5:$C$369)) &lt; 7), C352, 0)</f>
        <v>0</v>
      </c>
      <c r="E352" s="8">
        <f t="array" ref="E352">IF(AND(SUM(IF($A$5:$A$369=A352,$C$5:$C$369)) &gt; 0, SUM(IF($A$5:$A$369=A352,$C$5:$C$369)) &lt; 7), IF(C352 = 1, 0, 1), 0)</f>
        <v>0</v>
      </c>
      <c r="F352" s="14">
        <v>42352</v>
      </c>
      <c r="G352" s="17">
        <v>42352</v>
      </c>
      <c r="H352" s="15">
        <v>0.26111111111111113</v>
      </c>
      <c r="I352" s="15">
        <v>0.28125</v>
      </c>
      <c r="J352" s="16">
        <f t="array" ref="J352">MIN(TIME(6, 45, 0), FLOOR(MIN(IF($A$5:$A$369 = A352,$K$5:$K$369))-TIME(0,45,0), TIME(0,15,0))+D352/24)</f>
        <v>0.28125</v>
      </c>
      <c r="K352" s="15">
        <v>0.32569444444444445</v>
      </c>
      <c r="L352" s="15">
        <v>0.50277777777777777</v>
      </c>
      <c r="M352" s="15">
        <v>0.52083333333333337</v>
      </c>
      <c r="N352" s="16">
        <f t="shared" si="10"/>
        <v>0.52083333333333337</v>
      </c>
      <c r="O352" s="15">
        <v>0.58402777777777781</v>
      </c>
      <c r="P352" s="15">
        <v>0.125</v>
      </c>
      <c r="Q352" s="16">
        <f t="array" ref="Q352">FLOOR(MAX(MIN(IF($A$5:$A$369 = A352,$O$5:$O$369))+TIME(0,45,0), TIME(15,0,0)), TIME(0,15,0))</f>
        <v>0.625</v>
      </c>
      <c r="R352" s="15">
        <v>0.6791666666666667</v>
      </c>
      <c r="S352" s="15">
        <v>0.18402777777777779</v>
      </c>
      <c r="T352" s="16">
        <f>CEILING(Sheet1!$R352+TIME(0,5,0), TIME(0,5,0))</f>
        <v>0.68402777777777779</v>
      </c>
      <c r="U352" s="15">
        <v>0.74444444444444446</v>
      </c>
      <c r="V352" s="15">
        <v>0.82291666666666663</v>
      </c>
      <c r="W352" s="18">
        <f t="array" ref="W352">MAX(CEILING(MAX(IF($A$5:$A$369=A352,$U$5:$U$369)),TIME(0,15,0))-E352/24,TIME(19,45,0))</f>
        <v>0.82291666666666663</v>
      </c>
    </row>
    <row r="353" spans="1:23" s="8" customFormat="1" ht="21" customHeight="1" x14ac:dyDescent="0.25">
      <c r="A353" s="8">
        <f t="shared" si="11"/>
        <v>50</v>
      </c>
      <c r="B353" s="8">
        <f>WEEKDAY(Sheet1!$F353)-1</f>
        <v>2</v>
      </c>
      <c r="C353" s="8">
        <f>IF(ABS(Sheet1!$H353-H352) &lt; TIME(0, 45, 0), 0, IF(Sheet1!$H353-H352 &lt; TIME(0, 45, 0),-1, IF(Sheet1!$H353-H352 &gt; TIME(0, 45, 0), 1))) + C352</f>
        <v>0</v>
      </c>
      <c r="D353" s="8">
        <f t="array" ref="D353">IF(AND(SUM(IF($A$5:$A$369=A353,$C$5:$C$369)) &gt; 0, SUM(IF($A$5:$A$369=A353,$C$5:$C$369)) &lt; 7), C353, 0)</f>
        <v>0</v>
      </c>
      <c r="E353" s="8">
        <f t="array" ref="E353">IF(AND(SUM(IF($A$5:$A$369=A353,$C$5:$C$369)) &gt; 0, SUM(IF($A$5:$A$369=A353,$C$5:$C$369)) &lt; 7), IF(C353 = 1, 0, 1), 0)</f>
        <v>0</v>
      </c>
      <c r="F353" s="14">
        <v>42353</v>
      </c>
      <c r="G353" s="17">
        <v>42353</v>
      </c>
      <c r="H353" s="15">
        <v>0.26180555555555557</v>
      </c>
      <c r="I353" s="15">
        <v>0.28125</v>
      </c>
      <c r="J353" s="16">
        <f t="array" ref="J353">MIN(TIME(6, 45, 0), FLOOR(MIN(IF($A$5:$A$369 = A353,$K$5:$K$369))-TIME(0,45,0), TIME(0,15,0))+D353/24)</f>
        <v>0.28125</v>
      </c>
      <c r="K353" s="15">
        <v>0.3263888888888889</v>
      </c>
      <c r="L353" s="15">
        <v>0.50347222222222221</v>
      </c>
      <c r="M353" s="15">
        <v>0.52083333333333337</v>
      </c>
      <c r="N353" s="16">
        <f t="shared" si="10"/>
        <v>0.52083333333333337</v>
      </c>
      <c r="O353" s="15">
        <v>0.58402777777777781</v>
      </c>
      <c r="P353" s="15">
        <v>0.125</v>
      </c>
      <c r="Q353" s="16">
        <f t="array" ref="Q353">FLOOR(MAX(MIN(IF($A$5:$A$369 = A353,$O$5:$O$369))+TIME(0,45,0), TIME(15,0,0)), TIME(0,15,0))</f>
        <v>0.625</v>
      </c>
      <c r="R353" s="15">
        <v>0.67986111111111114</v>
      </c>
      <c r="S353" s="15">
        <v>0.18402777777777779</v>
      </c>
      <c r="T353" s="16">
        <f>CEILING(Sheet1!$R353+TIME(0,5,0), TIME(0,5,0))</f>
        <v>0.68402777777777779</v>
      </c>
      <c r="U353" s="15">
        <v>0.74513888888888891</v>
      </c>
      <c r="V353" s="15">
        <v>0.82291666666666663</v>
      </c>
      <c r="W353" s="18">
        <f t="array" ref="W353">MAX(CEILING(MAX(IF($A$5:$A$369=A353,$U$5:$U$369)),TIME(0,15,0))-E353/24,TIME(19,45,0))</f>
        <v>0.82291666666666663</v>
      </c>
    </row>
    <row r="354" spans="1:23" s="8" customFormat="1" ht="21" customHeight="1" x14ac:dyDescent="0.25">
      <c r="A354" s="8">
        <f t="shared" si="11"/>
        <v>50</v>
      </c>
      <c r="B354" s="8">
        <f>WEEKDAY(Sheet1!$F354)-1</f>
        <v>3</v>
      </c>
      <c r="C354" s="8">
        <f>IF(ABS(Sheet1!$H354-H353) &lt; TIME(0, 45, 0), 0, IF(Sheet1!$H354-H353 &lt; TIME(0, 45, 0),-1, IF(Sheet1!$H354-H353 &gt; TIME(0, 45, 0), 1))) + C353</f>
        <v>0</v>
      </c>
      <c r="D354" s="8">
        <f t="array" ref="D354">IF(AND(SUM(IF($A$5:$A$369=A354,$C$5:$C$369)) &gt; 0, SUM(IF($A$5:$A$369=A354,$C$5:$C$369)) &lt; 7), C354, 0)</f>
        <v>0</v>
      </c>
      <c r="E354" s="8">
        <f t="array" ref="E354">IF(AND(SUM(IF($A$5:$A$369=A354,$C$5:$C$369)) &gt; 0, SUM(IF($A$5:$A$369=A354,$C$5:$C$369)) &lt; 7), IF(C354 = 1, 0, 1), 0)</f>
        <v>0</v>
      </c>
      <c r="F354" s="14">
        <v>42354</v>
      </c>
      <c r="G354" s="17">
        <v>42354</v>
      </c>
      <c r="H354" s="15">
        <v>0.26250000000000001</v>
      </c>
      <c r="I354" s="15">
        <v>0.28125</v>
      </c>
      <c r="J354" s="16">
        <f t="array" ref="J354">MIN(TIME(6, 45, 0), FLOOR(MIN(IF($A$5:$A$369 = A354,$K$5:$K$369))-TIME(0,45,0), TIME(0,15,0))+D354/24)</f>
        <v>0.28125</v>
      </c>
      <c r="K354" s="15">
        <v>0.32777777777777778</v>
      </c>
      <c r="L354" s="15">
        <v>0.50416666666666665</v>
      </c>
      <c r="M354" s="15">
        <v>0.52083333333333337</v>
      </c>
      <c r="N354" s="16">
        <f t="shared" si="10"/>
        <v>0.52083333333333337</v>
      </c>
      <c r="O354" s="15">
        <v>0.58472222222222225</v>
      </c>
      <c r="P354" s="15">
        <v>0.125</v>
      </c>
      <c r="Q354" s="16">
        <f t="array" ref="Q354">FLOOR(MAX(MIN(IF($A$5:$A$369 = A354,$O$5:$O$369))+TIME(0,45,0), TIME(15,0,0)), TIME(0,15,0))</f>
        <v>0.625</v>
      </c>
      <c r="R354" s="15">
        <v>0.67986111111111114</v>
      </c>
      <c r="S354" s="15">
        <v>0.18402777777777779</v>
      </c>
      <c r="T354" s="16">
        <f>CEILING(Sheet1!$R354+TIME(0,5,0), TIME(0,5,0))</f>
        <v>0.68402777777777779</v>
      </c>
      <c r="U354" s="15">
        <v>0.74513888888888891</v>
      </c>
      <c r="V354" s="15">
        <v>0.82291666666666663</v>
      </c>
      <c r="W354" s="18">
        <f t="array" ref="W354">MAX(CEILING(MAX(IF($A$5:$A$369=A354,$U$5:$U$369)),TIME(0,15,0))-E354/24,TIME(19,45,0))</f>
        <v>0.82291666666666663</v>
      </c>
    </row>
    <row r="355" spans="1:23" s="8" customFormat="1" ht="21" customHeight="1" x14ac:dyDescent="0.25">
      <c r="A355" s="8">
        <f t="shared" si="11"/>
        <v>50</v>
      </c>
      <c r="B355" s="8">
        <f>WEEKDAY(Sheet1!$F355)-1</f>
        <v>4</v>
      </c>
      <c r="C355" s="8">
        <f>IF(ABS(Sheet1!$H355-H354) &lt; TIME(0, 45, 0), 0, IF(Sheet1!$H355-H354 &lt; TIME(0, 45, 0),-1, IF(Sheet1!$H355-H354 &gt; TIME(0, 45, 0), 1))) + C354</f>
        <v>0</v>
      </c>
      <c r="D355" s="8">
        <f t="array" ref="D355">IF(AND(SUM(IF($A$5:$A$369=A355,$C$5:$C$369)) &gt; 0, SUM(IF($A$5:$A$369=A355,$C$5:$C$369)) &lt; 7), C355, 0)</f>
        <v>0</v>
      </c>
      <c r="E355" s="8">
        <f t="array" ref="E355">IF(AND(SUM(IF($A$5:$A$369=A355,$C$5:$C$369)) &gt; 0, SUM(IF($A$5:$A$369=A355,$C$5:$C$369)) &lt; 7), IF(C355 = 1, 0, 1), 0)</f>
        <v>0</v>
      </c>
      <c r="F355" s="14">
        <v>42355</v>
      </c>
      <c r="G355" s="17">
        <v>42355</v>
      </c>
      <c r="H355" s="15">
        <v>0.26319444444444445</v>
      </c>
      <c r="I355" s="15">
        <v>0.28125</v>
      </c>
      <c r="J355" s="16">
        <f t="array" ref="J355">MIN(TIME(6, 45, 0), FLOOR(MIN(IF($A$5:$A$369 = A355,$K$5:$K$369))-TIME(0,45,0), TIME(0,15,0))+D355/24)</f>
        <v>0.28125</v>
      </c>
      <c r="K355" s="15">
        <v>0.32777777777777778</v>
      </c>
      <c r="L355" s="15">
        <v>0.50416666666666665</v>
      </c>
      <c r="M355" s="15">
        <v>0.52083333333333337</v>
      </c>
      <c r="N355" s="16">
        <f t="shared" si="10"/>
        <v>0.52083333333333337</v>
      </c>
      <c r="O355" s="15">
        <v>0.58472222222222225</v>
      </c>
      <c r="P355" s="15">
        <v>0.125</v>
      </c>
      <c r="Q355" s="16">
        <f t="array" ref="Q355">FLOOR(MAX(MIN(IF($A$5:$A$369 = A355,$O$5:$O$369))+TIME(0,45,0), TIME(15,0,0)), TIME(0,15,0))</f>
        <v>0.625</v>
      </c>
      <c r="R355" s="15">
        <v>0.67986111111111114</v>
      </c>
      <c r="S355" s="15">
        <v>0.18402777777777779</v>
      </c>
      <c r="T355" s="16">
        <f>CEILING(Sheet1!$R355+TIME(0,5,0), TIME(0,5,0))</f>
        <v>0.68402777777777779</v>
      </c>
      <c r="U355" s="15">
        <v>0.74583333333333324</v>
      </c>
      <c r="V355" s="15">
        <v>0.82291666666666663</v>
      </c>
      <c r="W355" s="18">
        <f t="array" ref="W355">MAX(CEILING(MAX(IF($A$5:$A$369=A355,$U$5:$U$369)),TIME(0,15,0))-E355/24,TIME(19,45,0))</f>
        <v>0.82291666666666663</v>
      </c>
    </row>
    <row r="356" spans="1:23" s="8" customFormat="1" ht="21" customHeight="1" x14ac:dyDescent="0.25">
      <c r="A356" s="8">
        <f t="shared" si="11"/>
        <v>51</v>
      </c>
      <c r="B356" s="8">
        <f>WEEKDAY(Sheet1!$F356)-1</f>
        <v>5</v>
      </c>
      <c r="C356" s="8">
        <f>IF(ABS(Sheet1!$H356-H355) &lt; TIME(0, 45, 0), 0, IF(Sheet1!$H356-H355 &lt; TIME(0, 45, 0),-1, IF(Sheet1!$H356-H355 &gt; TIME(0, 45, 0), 1))) + C355</f>
        <v>0</v>
      </c>
      <c r="D356" s="8">
        <f t="array" ref="D356">IF(AND(SUM(IF($A$5:$A$369=A356,$C$5:$C$369)) &gt; 0, SUM(IF($A$5:$A$369=A356,$C$5:$C$369)) &lt; 7), C356, 0)</f>
        <v>0</v>
      </c>
      <c r="E356" s="8">
        <f t="array" ref="E356">IF(AND(SUM(IF($A$5:$A$369=A356,$C$5:$C$369)) &gt; 0, SUM(IF($A$5:$A$369=A356,$C$5:$C$369)) &lt; 7), IF(C356 = 1, 0, 1), 0)</f>
        <v>0</v>
      </c>
      <c r="F356" s="14">
        <v>42356</v>
      </c>
      <c r="G356" s="17">
        <v>42356</v>
      </c>
      <c r="H356" s="15">
        <v>0.2638888888888889</v>
      </c>
      <c r="I356" s="15">
        <v>0.28125</v>
      </c>
      <c r="J356" s="16">
        <f t="array" ref="J356">MIN(TIME(6, 45, 0), FLOOR(MIN(IF($A$5:$A$369 = A356,$K$5:$K$369))-TIME(0,45,0), TIME(0,15,0))+D356/24)</f>
        <v>0.28125</v>
      </c>
      <c r="K356" s="15">
        <v>0.32847222222222222</v>
      </c>
      <c r="L356" s="15">
        <v>0.50486111111111109</v>
      </c>
      <c r="M356" s="15">
        <v>0.52083333333333337</v>
      </c>
      <c r="N356" s="16">
        <f t="shared" si="10"/>
        <v>0.52083333333333337</v>
      </c>
      <c r="O356" s="15">
        <v>0.5854166666666667</v>
      </c>
      <c r="P356" s="15">
        <v>0.125</v>
      </c>
      <c r="Q356" s="16">
        <f t="array" ref="Q356">FLOOR(MAX(MIN(IF($A$5:$A$369 = A356,$O$5:$O$369))+TIME(0,45,0), TIME(15,0,0)), TIME(0,15,0))</f>
        <v>0.625</v>
      </c>
      <c r="R356" s="15">
        <v>0.68055555555555547</v>
      </c>
      <c r="S356" s="15">
        <v>0.18402777777777779</v>
      </c>
      <c r="T356" s="16">
        <f>CEILING(Sheet1!$R356+TIME(0,5,0), TIME(0,5,0))</f>
        <v>0.68402777777777779</v>
      </c>
      <c r="U356" s="15">
        <v>0.74583333333333324</v>
      </c>
      <c r="V356" s="15">
        <v>0.82291666666666663</v>
      </c>
      <c r="W356" s="18">
        <f t="array" ref="W356">MAX(CEILING(MAX(IF($A$5:$A$369=A356,$U$5:$U$369)),TIME(0,15,0))-E356/24,TIME(19,45,0))</f>
        <v>0.82291666666666663</v>
      </c>
    </row>
    <row r="357" spans="1:23" s="8" customFormat="1" ht="21" customHeight="1" x14ac:dyDescent="0.25">
      <c r="A357" s="8">
        <f t="shared" si="11"/>
        <v>51</v>
      </c>
      <c r="B357" s="8">
        <f>WEEKDAY(Sheet1!$F357)-1</f>
        <v>6</v>
      </c>
      <c r="C357" s="8">
        <f>IF(ABS(Sheet1!$H357-H356) &lt; TIME(0, 45, 0), 0, IF(Sheet1!$H357-H356 &lt; TIME(0, 45, 0),-1, IF(Sheet1!$H357-H356 &gt; TIME(0, 45, 0), 1))) + C356</f>
        <v>0</v>
      </c>
      <c r="D357" s="8">
        <f t="array" ref="D357">IF(AND(SUM(IF($A$5:$A$369=A357,$C$5:$C$369)) &gt; 0, SUM(IF($A$5:$A$369=A357,$C$5:$C$369)) &lt; 7), C357, 0)</f>
        <v>0</v>
      </c>
      <c r="E357" s="8">
        <f t="array" ref="E357">IF(AND(SUM(IF($A$5:$A$369=A357,$C$5:$C$369)) &gt; 0, SUM(IF($A$5:$A$369=A357,$C$5:$C$369)) &lt; 7), IF(C357 = 1, 0, 1), 0)</f>
        <v>0</v>
      </c>
      <c r="F357" s="14">
        <v>42357</v>
      </c>
      <c r="G357" s="17">
        <v>42357</v>
      </c>
      <c r="H357" s="15">
        <v>0.2638888888888889</v>
      </c>
      <c r="I357" s="15">
        <v>0.28125</v>
      </c>
      <c r="J357" s="16">
        <f t="array" ref="J357">MIN(TIME(6, 45, 0), FLOOR(MIN(IF($A$5:$A$369 = A357,$K$5:$K$369))-TIME(0,45,0), TIME(0,15,0))+D357/24)</f>
        <v>0.28125</v>
      </c>
      <c r="K357" s="15">
        <v>0.32847222222222222</v>
      </c>
      <c r="L357" s="15">
        <v>0.50486111111111109</v>
      </c>
      <c r="M357" s="15">
        <v>0.52083333333333337</v>
      </c>
      <c r="N357" s="16">
        <f t="shared" si="10"/>
        <v>0.52083333333333337</v>
      </c>
      <c r="O357" s="15">
        <v>0.5854166666666667</v>
      </c>
      <c r="P357" s="15">
        <v>0.125</v>
      </c>
      <c r="Q357" s="16">
        <f t="array" ref="Q357">FLOOR(MAX(MIN(IF($A$5:$A$369 = A357,$O$5:$O$369))+TIME(0,45,0), TIME(15,0,0)), TIME(0,15,0))</f>
        <v>0.625</v>
      </c>
      <c r="R357" s="15">
        <v>0.68055555555555547</v>
      </c>
      <c r="S357" s="15">
        <v>0.1875</v>
      </c>
      <c r="T357" s="16">
        <f>CEILING(Sheet1!$R357+TIME(0,5,0), TIME(0,5,0))</f>
        <v>0.68402777777777779</v>
      </c>
      <c r="U357" s="15">
        <v>0.74583333333333324</v>
      </c>
      <c r="V357" s="15">
        <v>0.82291666666666663</v>
      </c>
      <c r="W357" s="18">
        <f t="array" ref="W357">MAX(CEILING(MAX(IF($A$5:$A$369=A357,$U$5:$U$369)),TIME(0,15,0))-E357/24,TIME(19,45,0))</f>
        <v>0.82291666666666663</v>
      </c>
    </row>
    <row r="358" spans="1:23" s="8" customFormat="1" ht="21" customHeight="1" x14ac:dyDescent="0.25">
      <c r="A358" s="8">
        <f t="shared" si="11"/>
        <v>51</v>
      </c>
      <c r="B358" s="8">
        <f>WEEKDAY(Sheet1!$F358)-1</f>
        <v>0</v>
      </c>
      <c r="C358" s="8">
        <f>IF(ABS(Sheet1!$H358-H357) &lt; TIME(0, 45, 0), 0, IF(Sheet1!$H358-H357 &lt; TIME(0, 45, 0),-1, IF(Sheet1!$H358-H357 &gt; TIME(0, 45, 0), 1))) + C357</f>
        <v>0</v>
      </c>
      <c r="D358" s="8">
        <f t="array" ref="D358">IF(AND(SUM(IF($A$5:$A$369=A358,$C$5:$C$369)) &gt; 0, SUM(IF($A$5:$A$369=A358,$C$5:$C$369)) &lt; 7), C358, 0)</f>
        <v>0</v>
      </c>
      <c r="E358" s="8">
        <f t="array" ref="E358">IF(AND(SUM(IF($A$5:$A$369=A358,$C$5:$C$369)) &gt; 0, SUM(IF($A$5:$A$369=A358,$C$5:$C$369)) &lt; 7), IF(C358 = 1, 0, 1), 0)</f>
        <v>0</v>
      </c>
      <c r="F358" s="14">
        <v>42358</v>
      </c>
      <c r="G358" s="17">
        <v>42358</v>
      </c>
      <c r="H358" s="15">
        <v>0.26458333333333334</v>
      </c>
      <c r="I358" s="15">
        <v>0.28125</v>
      </c>
      <c r="J358" s="16">
        <f t="array" ref="J358">MIN(TIME(6, 45, 0), FLOOR(MIN(IF($A$5:$A$369 = A358,$K$5:$K$369))-TIME(0,45,0), TIME(0,15,0))+D358/24)</f>
        <v>0.28125</v>
      </c>
      <c r="K358" s="15">
        <v>0.32916666666666666</v>
      </c>
      <c r="L358" s="15">
        <v>0.50555555555555554</v>
      </c>
      <c r="M358" s="15">
        <v>0.52083333333333337</v>
      </c>
      <c r="N358" s="16">
        <f t="shared" si="10"/>
        <v>0.52083333333333337</v>
      </c>
      <c r="O358" s="15">
        <v>0.5854166666666667</v>
      </c>
      <c r="P358" s="15">
        <v>0.125</v>
      </c>
      <c r="Q358" s="16">
        <f t="array" ref="Q358">FLOOR(MAX(MIN(IF($A$5:$A$369 = A358,$O$5:$O$369))+TIME(0,45,0), TIME(15,0,0)), TIME(0,15,0))</f>
        <v>0.625</v>
      </c>
      <c r="R358" s="15">
        <v>0.68125000000000002</v>
      </c>
      <c r="S358" s="15">
        <v>0.1875</v>
      </c>
      <c r="T358" s="16">
        <f>CEILING(Sheet1!$R358+TIME(0,5,0), TIME(0,5,0))</f>
        <v>0.6875</v>
      </c>
      <c r="U358" s="15">
        <v>0.74652777777777779</v>
      </c>
      <c r="V358" s="15">
        <v>0.82291666666666663</v>
      </c>
      <c r="W358" s="18">
        <f t="array" ref="W358">MAX(CEILING(MAX(IF($A$5:$A$369=A358,$U$5:$U$369)),TIME(0,15,0))-E358/24,TIME(19,45,0))</f>
        <v>0.82291666666666663</v>
      </c>
    </row>
    <row r="359" spans="1:23" s="8" customFormat="1" ht="21" customHeight="1" x14ac:dyDescent="0.25">
      <c r="A359" s="8">
        <f t="shared" si="11"/>
        <v>51</v>
      </c>
      <c r="B359" s="8">
        <f>WEEKDAY(Sheet1!$F359)-1</f>
        <v>1</v>
      </c>
      <c r="C359" s="8">
        <f>IF(ABS(Sheet1!$H359-H358) &lt; TIME(0, 45, 0), 0, IF(Sheet1!$H359-H358 &lt; TIME(0, 45, 0),-1, IF(Sheet1!$H359-H358 &gt; TIME(0, 45, 0), 1))) + C358</f>
        <v>0</v>
      </c>
      <c r="D359" s="8">
        <f t="array" ref="D359">IF(AND(SUM(IF($A$5:$A$369=A359,$C$5:$C$369)) &gt; 0, SUM(IF($A$5:$A$369=A359,$C$5:$C$369)) &lt; 7), C359, 0)</f>
        <v>0</v>
      </c>
      <c r="E359" s="8">
        <f t="array" ref="E359">IF(AND(SUM(IF($A$5:$A$369=A359,$C$5:$C$369)) &gt; 0, SUM(IF($A$5:$A$369=A359,$C$5:$C$369)) &lt; 7), IF(C359 = 1, 0, 1), 0)</f>
        <v>0</v>
      </c>
      <c r="F359" s="14">
        <v>42359</v>
      </c>
      <c r="G359" s="17">
        <v>42359</v>
      </c>
      <c r="H359" s="15">
        <v>0.26458333333333334</v>
      </c>
      <c r="I359" s="15">
        <v>0.28125</v>
      </c>
      <c r="J359" s="16">
        <f t="array" ref="J359">MIN(TIME(6, 45, 0), FLOOR(MIN(IF($A$5:$A$369 = A359,$K$5:$K$369))-TIME(0,45,0), TIME(0,15,0))+D359/24)</f>
        <v>0.28125</v>
      </c>
      <c r="K359" s="15">
        <v>0.3298611111111111</v>
      </c>
      <c r="L359" s="15">
        <v>0.50555555555555554</v>
      </c>
      <c r="M359" s="15">
        <v>0.52083333333333337</v>
      </c>
      <c r="N359" s="16">
        <f t="shared" si="10"/>
        <v>0.52083333333333337</v>
      </c>
      <c r="O359" s="15">
        <v>0.58611111111111114</v>
      </c>
      <c r="P359" s="15">
        <v>0.125</v>
      </c>
      <c r="Q359" s="16">
        <f t="array" ref="Q359">FLOOR(MAX(MIN(IF($A$5:$A$369 = A359,$O$5:$O$369))+TIME(0,45,0), TIME(15,0,0)), TIME(0,15,0))</f>
        <v>0.625</v>
      </c>
      <c r="R359" s="15">
        <v>0.68125000000000002</v>
      </c>
      <c r="S359" s="15">
        <v>0.1875</v>
      </c>
      <c r="T359" s="16">
        <f>CEILING(Sheet1!$R359+TIME(0,5,0), TIME(0,5,0))</f>
        <v>0.6875</v>
      </c>
      <c r="U359" s="15">
        <v>0.74652777777777779</v>
      </c>
      <c r="V359" s="15">
        <v>0.82291666666666663</v>
      </c>
      <c r="W359" s="18">
        <f t="array" ref="W359">MAX(CEILING(MAX(IF($A$5:$A$369=A359,$U$5:$U$369)),TIME(0,15,0))-E359/24,TIME(19,45,0))</f>
        <v>0.82291666666666663</v>
      </c>
    </row>
    <row r="360" spans="1:23" s="8" customFormat="1" ht="21" customHeight="1" x14ac:dyDescent="0.25">
      <c r="A360" s="8">
        <f t="shared" si="11"/>
        <v>51</v>
      </c>
      <c r="B360" s="8">
        <f>WEEKDAY(Sheet1!$F360)-1</f>
        <v>2</v>
      </c>
      <c r="C360" s="8">
        <f>IF(ABS(Sheet1!$H360-H359) &lt; TIME(0, 45, 0), 0, IF(Sheet1!$H360-H359 &lt; TIME(0, 45, 0),-1, IF(Sheet1!$H360-H359 &gt; TIME(0, 45, 0), 1))) + C359</f>
        <v>0</v>
      </c>
      <c r="D360" s="8">
        <f t="array" ref="D360">IF(AND(SUM(IF($A$5:$A$369=A360,$C$5:$C$369)) &gt; 0, SUM(IF($A$5:$A$369=A360,$C$5:$C$369)) &lt; 7), C360, 0)</f>
        <v>0</v>
      </c>
      <c r="E360" s="8">
        <f t="array" ref="E360">IF(AND(SUM(IF($A$5:$A$369=A360,$C$5:$C$369)) &gt; 0, SUM(IF($A$5:$A$369=A360,$C$5:$C$369)) &lt; 7), IF(C360 = 1, 0, 1), 0)</f>
        <v>0</v>
      </c>
      <c r="F360" s="14">
        <v>42360</v>
      </c>
      <c r="G360" s="17">
        <v>42360</v>
      </c>
      <c r="H360" s="15">
        <v>0.26458333333333334</v>
      </c>
      <c r="I360" s="15">
        <v>0.28125</v>
      </c>
      <c r="J360" s="16">
        <f t="array" ref="J360">MIN(TIME(6, 45, 0), FLOOR(MIN(IF($A$5:$A$369 = A360,$K$5:$K$369))-TIME(0,45,0), TIME(0,15,0))+D360/24)</f>
        <v>0.28125</v>
      </c>
      <c r="K360" s="15">
        <v>0.3298611111111111</v>
      </c>
      <c r="L360" s="15">
        <v>0.50555555555555554</v>
      </c>
      <c r="M360" s="15">
        <v>0.52083333333333337</v>
      </c>
      <c r="N360" s="16">
        <f t="shared" si="10"/>
        <v>0.52083333333333337</v>
      </c>
      <c r="O360" s="15">
        <v>0.58611111111111114</v>
      </c>
      <c r="P360" s="15">
        <v>0.125</v>
      </c>
      <c r="Q360" s="16">
        <f t="array" ref="Q360">FLOOR(MAX(MIN(IF($A$5:$A$369 = A360,$O$5:$O$369))+TIME(0,45,0), TIME(15,0,0)), TIME(0,15,0))</f>
        <v>0.625</v>
      </c>
      <c r="R360" s="15">
        <v>0.68125000000000002</v>
      </c>
      <c r="S360" s="15">
        <v>0.1875</v>
      </c>
      <c r="T360" s="16">
        <f>CEILING(Sheet1!$R360+TIME(0,5,0), TIME(0,5,0))</f>
        <v>0.6875</v>
      </c>
      <c r="U360" s="15">
        <v>0.74652777777777779</v>
      </c>
      <c r="V360" s="15">
        <v>0.82291666666666663</v>
      </c>
      <c r="W360" s="18">
        <f t="array" ref="W360">MAX(CEILING(MAX(IF($A$5:$A$369=A360,$U$5:$U$369)),TIME(0,15,0))-E360/24,TIME(19,45,0))</f>
        <v>0.82291666666666663</v>
      </c>
    </row>
    <row r="361" spans="1:23" s="8" customFormat="1" ht="21" customHeight="1" x14ac:dyDescent="0.25">
      <c r="A361" s="8">
        <f t="shared" si="11"/>
        <v>51</v>
      </c>
      <c r="B361" s="8">
        <f>WEEKDAY(Sheet1!$F361)-1</f>
        <v>3</v>
      </c>
      <c r="C361" s="8">
        <f>IF(ABS(Sheet1!$H361-H360) &lt; TIME(0, 45, 0), 0, IF(Sheet1!$H361-H360 &lt; TIME(0, 45, 0),-1, IF(Sheet1!$H361-H360 &gt; TIME(0, 45, 0), 1))) + C360</f>
        <v>0</v>
      </c>
      <c r="D361" s="8">
        <f t="array" ref="D361">IF(AND(SUM(IF($A$5:$A$369=A361,$C$5:$C$369)) &gt; 0, SUM(IF($A$5:$A$369=A361,$C$5:$C$369)) &lt; 7), C361, 0)</f>
        <v>0</v>
      </c>
      <c r="E361" s="8">
        <f t="array" ref="E361">IF(AND(SUM(IF($A$5:$A$369=A361,$C$5:$C$369)) &gt; 0, SUM(IF($A$5:$A$369=A361,$C$5:$C$369)) &lt; 7), IF(C361 = 1, 0, 1), 0)</f>
        <v>0</v>
      </c>
      <c r="F361" s="14">
        <v>42361</v>
      </c>
      <c r="G361" s="17">
        <v>42361</v>
      </c>
      <c r="H361" s="15">
        <v>0.26527777777777778</v>
      </c>
      <c r="I361" s="15">
        <v>0.28125</v>
      </c>
      <c r="J361" s="16">
        <f t="array" ref="J361">MIN(TIME(6, 45, 0), FLOOR(MIN(IF($A$5:$A$369 = A361,$K$5:$K$369))-TIME(0,45,0), TIME(0,15,0))+D361/24)</f>
        <v>0.28125</v>
      </c>
      <c r="K361" s="15">
        <v>0.3298611111111111</v>
      </c>
      <c r="L361" s="15">
        <v>0.50624999999999998</v>
      </c>
      <c r="M361" s="15">
        <v>0.52083333333333337</v>
      </c>
      <c r="N361" s="16">
        <f t="shared" si="10"/>
        <v>0.52083333333333337</v>
      </c>
      <c r="O361" s="15">
        <v>0.58680555555555558</v>
      </c>
      <c r="P361" s="15">
        <v>0.125</v>
      </c>
      <c r="Q361" s="16">
        <f t="array" ref="Q361">FLOOR(MAX(MIN(IF($A$5:$A$369 = A361,$O$5:$O$369))+TIME(0,45,0), TIME(15,0,0)), TIME(0,15,0))</f>
        <v>0.625</v>
      </c>
      <c r="R361" s="15">
        <v>0.68194444444444446</v>
      </c>
      <c r="S361" s="15">
        <v>0.1875</v>
      </c>
      <c r="T361" s="16">
        <f>CEILING(Sheet1!$R361+TIME(0,5,0), TIME(0,5,0))</f>
        <v>0.6875</v>
      </c>
      <c r="U361" s="15">
        <v>0.74722222222222223</v>
      </c>
      <c r="V361" s="15">
        <v>0.82291666666666663</v>
      </c>
      <c r="W361" s="18">
        <f t="array" ref="W361">MAX(CEILING(MAX(IF($A$5:$A$369=A361,$U$5:$U$369)),TIME(0,15,0))-E361/24,TIME(19,45,0))</f>
        <v>0.82291666666666663</v>
      </c>
    </row>
    <row r="362" spans="1:23" s="8" customFormat="1" ht="21" customHeight="1" x14ac:dyDescent="0.25">
      <c r="A362" s="8">
        <f t="shared" si="11"/>
        <v>51</v>
      </c>
      <c r="B362" s="8">
        <f>WEEKDAY(Sheet1!$F362)-1</f>
        <v>4</v>
      </c>
      <c r="C362" s="8">
        <f>IF(ABS(Sheet1!$H362-H361) &lt; TIME(0, 45, 0), 0, IF(Sheet1!$H362-H361 &lt; TIME(0, 45, 0),-1, IF(Sheet1!$H362-H361 &gt; TIME(0, 45, 0), 1))) + C361</f>
        <v>0</v>
      </c>
      <c r="D362" s="8">
        <f t="array" ref="D362">IF(AND(SUM(IF($A$5:$A$369=A362,$C$5:$C$369)) &gt; 0, SUM(IF($A$5:$A$369=A362,$C$5:$C$369)) &lt; 7), C362, 0)</f>
        <v>0</v>
      </c>
      <c r="E362" s="8">
        <f t="array" ref="E362">IF(AND(SUM(IF($A$5:$A$369=A362,$C$5:$C$369)) &gt; 0, SUM(IF($A$5:$A$369=A362,$C$5:$C$369)) &lt; 7), IF(C362 = 1, 0, 1), 0)</f>
        <v>0</v>
      </c>
      <c r="F362" s="14">
        <v>42362</v>
      </c>
      <c r="G362" s="17">
        <v>42362</v>
      </c>
      <c r="H362" s="15">
        <v>0.26527777777777778</v>
      </c>
      <c r="I362" s="15">
        <v>0.28125</v>
      </c>
      <c r="J362" s="16">
        <f t="array" ref="J362">MIN(TIME(6, 45, 0), FLOOR(MIN(IF($A$5:$A$369 = A362,$K$5:$K$369))-TIME(0,45,0), TIME(0,15,0))+D362/24)</f>
        <v>0.28125</v>
      </c>
      <c r="K362" s="15">
        <v>0.33055555555555555</v>
      </c>
      <c r="L362" s="15">
        <v>0.50694444444444442</v>
      </c>
      <c r="M362" s="15">
        <v>0.52083333333333337</v>
      </c>
      <c r="N362" s="16">
        <f t="shared" si="10"/>
        <v>0.52083333333333337</v>
      </c>
      <c r="O362" s="15">
        <v>0.58750000000000002</v>
      </c>
      <c r="P362" s="15">
        <v>0.125</v>
      </c>
      <c r="Q362" s="16">
        <f t="array" ref="Q362">FLOOR(MAX(MIN(IF($A$5:$A$369 = A362,$O$5:$O$369))+TIME(0,45,0), TIME(15,0,0)), TIME(0,15,0))</f>
        <v>0.625</v>
      </c>
      <c r="R362" s="15">
        <v>0.68263888888888891</v>
      </c>
      <c r="S362" s="15">
        <v>0.1875</v>
      </c>
      <c r="T362" s="16">
        <f>CEILING(Sheet1!$R362+TIME(0,5,0), TIME(0,5,0))</f>
        <v>0.6875</v>
      </c>
      <c r="U362" s="15">
        <v>0.74791666666666667</v>
      </c>
      <c r="V362" s="15">
        <v>0.82291666666666663</v>
      </c>
      <c r="W362" s="18">
        <f t="array" ref="W362">MAX(CEILING(MAX(IF($A$5:$A$369=A362,$U$5:$U$369)),TIME(0,15,0))-E362/24,TIME(19,45,0))</f>
        <v>0.82291666666666663</v>
      </c>
    </row>
    <row r="363" spans="1:23" s="8" customFormat="1" ht="21" customHeight="1" x14ac:dyDescent="0.25">
      <c r="A363" s="8">
        <f t="shared" si="11"/>
        <v>52</v>
      </c>
      <c r="B363" s="8">
        <f>WEEKDAY(Sheet1!$F363)-1</f>
        <v>5</v>
      </c>
      <c r="C363" s="8">
        <f>IF(ABS(Sheet1!$H363-H362) &lt; TIME(0, 45, 0), 0, IF(Sheet1!$H363-H362 &lt; TIME(0, 45, 0),-1, IF(Sheet1!$H363-H362 &gt; TIME(0, 45, 0), 1))) + C362</f>
        <v>0</v>
      </c>
      <c r="D363" s="8">
        <f t="array" ref="D363">IF(AND(SUM(IF($A$5:$A$369=A363,$C$5:$C$369)) &gt; 0, SUM(IF($A$5:$A$369=A363,$C$5:$C$369)) &lt; 7), C363, 0)</f>
        <v>0</v>
      </c>
      <c r="E363" s="8">
        <f t="array" ref="E363">IF(AND(SUM(IF($A$5:$A$369=A363,$C$5:$C$369)) &gt; 0, SUM(IF($A$5:$A$369=A363,$C$5:$C$369)) &lt; 7), IF(C363 = 1, 0, 1), 0)</f>
        <v>0</v>
      </c>
      <c r="F363" s="14">
        <v>42363</v>
      </c>
      <c r="G363" s="17">
        <v>42363</v>
      </c>
      <c r="H363" s="15">
        <v>0.26597222222222222</v>
      </c>
      <c r="I363" s="15">
        <v>0.28125</v>
      </c>
      <c r="J363" s="16">
        <f t="array" ref="J363">MIN(TIME(6, 45, 0), FLOOR(MIN(IF($A$5:$A$369 = A363,$K$5:$K$369))-TIME(0,45,0), TIME(0,15,0))+D363/24)</f>
        <v>0.28125</v>
      </c>
      <c r="K363" s="15">
        <v>0.33055555555555555</v>
      </c>
      <c r="L363" s="15">
        <v>0.50694444444444442</v>
      </c>
      <c r="M363" s="15">
        <v>0.52083333333333337</v>
      </c>
      <c r="N363" s="16">
        <f t="shared" si="10"/>
        <v>0.52083333333333337</v>
      </c>
      <c r="O363" s="15">
        <v>0.58750000000000002</v>
      </c>
      <c r="P363" s="15">
        <v>0.125</v>
      </c>
      <c r="Q363" s="16">
        <f t="array" ref="Q363">FLOOR(MAX(MIN(IF($A$5:$A$369 = A363,$O$5:$O$369))+TIME(0,45,0), TIME(15,0,0)), TIME(0,15,0))</f>
        <v>0.625</v>
      </c>
      <c r="R363" s="15">
        <v>0.68263888888888891</v>
      </c>
      <c r="S363" s="15">
        <v>0.1875</v>
      </c>
      <c r="T363" s="16">
        <f>CEILING(Sheet1!$R363+TIME(0,5,0), TIME(0,5,0))</f>
        <v>0.6875</v>
      </c>
      <c r="U363" s="15">
        <v>0.74861111111111101</v>
      </c>
      <c r="V363" s="15">
        <v>0.82291666666666663</v>
      </c>
      <c r="W363" s="18">
        <f t="array" ref="W363">MAX(CEILING(MAX(IF($A$5:$A$369=A363,$U$5:$U$369)),TIME(0,15,0))-E363/24,TIME(19,45,0))</f>
        <v>0.82291666666666663</v>
      </c>
    </row>
    <row r="364" spans="1:23" s="8" customFormat="1" ht="21" customHeight="1" x14ac:dyDescent="0.25">
      <c r="A364" s="8">
        <f t="shared" si="11"/>
        <v>52</v>
      </c>
      <c r="B364" s="8">
        <f>WEEKDAY(Sheet1!$F364)-1</f>
        <v>6</v>
      </c>
      <c r="C364" s="8">
        <f>IF(ABS(Sheet1!$H364-H363) &lt; TIME(0, 45, 0), 0, IF(Sheet1!$H364-H363 &lt; TIME(0, 45, 0),-1, IF(Sheet1!$H364-H363 &gt; TIME(0, 45, 0), 1))) + C363</f>
        <v>0</v>
      </c>
      <c r="D364" s="8">
        <f t="array" ref="D364">IF(AND(SUM(IF($A$5:$A$369=A364,$C$5:$C$369)) &gt; 0, SUM(IF($A$5:$A$369=A364,$C$5:$C$369)) &lt; 7), C364, 0)</f>
        <v>0</v>
      </c>
      <c r="E364" s="8">
        <f t="array" ref="E364">IF(AND(SUM(IF($A$5:$A$369=A364,$C$5:$C$369)) &gt; 0, SUM(IF($A$5:$A$369=A364,$C$5:$C$369)) &lt; 7), IF(C364 = 1, 0, 1), 0)</f>
        <v>0</v>
      </c>
      <c r="F364" s="14">
        <v>42364</v>
      </c>
      <c r="G364" s="17">
        <v>42364</v>
      </c>
      <c r="H364" s="15">
        <v>0.26597222222222222</v>
      </c>
      <c r="I364" s="15">
        <v>0.28125</v>
      </c>
      <c r="J364" s="16">
        <f t="array" ref="J364">MIN(TIME(6, 45, 0), FLOOR(MIN(IF($A$5:$A$369 = A364,$K$5:$K$369))-TIME(0,45,0), TIME(0,15,0))+D364/24)</f>
        <v>0.28125</v>
      </c>
      <c r="K364" s="15">
        <v>0.33055555555555555</v>
      </c>
      <c r="L364" s="15">
        <v>0.50763888888888886</v>
      </c>
      <c r="M364" s="15">
        <v>0.52083333333333337</v>
      </c>
      <c r="N364" s="16">
        <f t="shared" si="10"/>
        <v>0.52083333333333337</v>
      </c>
      <c r="O364" s="15">
        <v>0.58819444444444446</v>
      </c>
      <c r="P364" s="15">
        <v>0.125</v>
      </c>
      <c r="Q364" s="16">
        <f t="array" ref="Q364">FLOOR(MAX(MIN(IF($A$5:$A$369 = A364,$O$5:$O$369))+TIME(0,45,0), TIME(15,0,0)), TIME(0,15,0))</f>
        <v>0.625</v>
      </c>
      <c r="R364" s="15">
        <v>0.68333333333333324</v>
      </c>
      <c r="S364" s="15">
        <v>0.19097222222222221</v>
      </c>
      <c r="T364" s="16">
        <f>CEILING(Sheet1!$R364+TIME(0,5,0), TIME(0,5,0))</f>
        <v>0.6875</v>
      </c>
      <c r="U364" s="15">
        <v>0.74861111111111101</v>
      </c>
      <c r="V364" s="15">
        <v>0.82291666666666663</v>
      </c>
      <c r="W364" s="18">
        <f t="array" ref="W364">MAX(CEILING(MAX(IF($A$5:$A$369=A364,$U$5:$U$369)),TIME(0,15,0))-E364/24,TIME(19,45,0))</f>
        <v>0.82291666666666663</v>
      </c>
    </row>
    <row r="365" spans="1:23" s="8" customFormat="1" ht="21" customHeight="1" x14ac:dyDescent="0.25">
      <c r="A365" s="8">
        <f t="shared" si="11"/>
        <v>52</v>
      </c>
      <c r="B365" s="8">
        <f>WEEKDAY(Sheet1!$F365)-1</f>
        <v>0</v>
      </c>
      <c r="C365" s="8">
        <f>IF(ABS(Sheet1!$H365-H364) &lt; TIME(0, 45, 0), 0, IF(Sheet1!$H365-H364 &lt; TIME(0, 45, 0),-1, IF(Sheet1!$H365-H364 &gt; TIME(0, 45, 0), 1))) + C364</f>
        <v>0</v>
      </c>
      <c r="D365" s="8">
        <f t="array" ref="D365">IF(AND(SUM(IF($A$5:$A$369=A365,$C$5:$C$369)) &gt; 0, SUM(IF($A$5:$A$369=A365,$C$5:$C$369)) &lt; 7), C365, 0)</f>
        <v>0</v>
      </c>
      <c r="E365" s="8">
        <f t="array" ref="E365">IF(AND(SUM(IF($A$5:$A$369=A365,$C$5:$C$369)) &gt; 0, SUM(IF($A$5:$A$369=A365,$C$5:$C$369)) &lt; 7), IF(C365 = 1, 0, 1), 0)</f>
        <v>0</v>
      </c>
      <c r="F365" s="14">
        <v>42365</v>
      </c>
      <c r="G365" s="17">
        <v>42365</v>
      </c>
      <c r="H365" s="15">
        <v>0.26597222222222222</v>
      </c>
      <c r="I365" s="15">
        <v>0.28125</v>
      </c>
      <c r="J365" s="16">
        <f t="array" ref="J365">MIN(TIME(6, 45, 0), FLOOR(MIN(IF($A$5:$A$369 = A365,$K$5:$K$369))-TIME(0,45,0), TIME(0,15,0))+D365/24)</f>
        <v>0.28125</v>
      </c>
      <c r="K365" s="15">
        <v>0.33124999999999999</v>
      </c>
      <c r="L365" s="15">
        <v>0.50763888888888886</v>
      </c>
      <c r="M365" s="15">
        <v>0.52083333333333337</v>
      </c>
      <c r="N365" s="16">
        <f t="shared" si="10"/>
        <v>0.52083333333333337</v>
      </c>
      <c r="O365" s="15">
        <v>0.58888888888888891</v>
      </c>
      <c r="P365" s="15">
        <v>0.125</v>
      </c>
      <c r="Q365" s="16">
        <f t="array" ref="Q365">FLOOR(MAX(MIN(IF($A$5:$A$369 = A365,$O$5:$O$369))+TIME(0,45,0), TIME(15,0,0)), TIME(0,15,0))</f>
        <v>0.625</v>
      </c>
      <c r="R365" s="15">
        <v>0.68402777777777779</v>
      </c>
      <c r="S365" s="15">
        <v>0.19097222222222221</v>
      </c>
      <c r="T365" s="16">
        <f>CEILING(Sheet1!$R365+TIME(0,5,0), TIME(0,5,0))</f>
        <v>0.6875</v>
      </c>
      <c r="U365" s="15">
        <v>0.74930555555555556</v>
      </c>
      <c r="V365" s="15">
        <v>0.82291666666666663</v>
      </c>
      <c r="W365" s="18">
        <f t="array" ref="W365">MAX(CEILING(MAX(IF($A$5:$A$369=A365,$U$5:$U$369)),TIME(0,15,0))-E365/24,TIME(19,45,0))</f>
        <v>0.82291666666666663</v>
      </c>
    </row>
    <row r="366" spans="1:23" s="8" customFormat="1" ht="21" customHeight="1" x14ac:dyDescent="0.25">
      <c r="A366" s="8">
        <f t="shared" si="11"/>
        <v>52</v>
      </c>
      <c r="B366" s="8">
        <f>WEEKDAY(Sheet1!$F366)-1</f>
        <v>1</v>
      </c>
      <c r="C366" s="8">
        <f>IF(ABS(Sheet1!$H366-H365) &lt; TIME(0, 45, 0), 0, IF(Sheet1!$H366-H365 &lt; TIME(0, 45, 0),-1, IF(Sheet1!$H366-H365 &gt; TIME(0, 45, 0), 1))) + C365</f>
        <v>0</v>
      </c>
      <c r="D366" s="8">
        <f t="array" ref="D366">IF(AND(SUM(IF($A$5:$A$369=A366,$C$5:$C$369)) &gt; 0, SUM(IF($A$5:$A$369=A366,$C$5:$C$369)) &lt; 7), C366, 0)</f>
        <v>0</v>
      </c>
      <c r="E366" s="8">
        <f t="array" ref="E366">IF(AND(SUM(IF($A$5:$A$369=A366,$C$5:$C$369)) &gt; 0, SUM(IF($A$5:$A$369=A366,$C$5:$C$369)) &lt; 7), IF(C366 = 1, 0, 1), 0)</f>
        <v>0</v>
      </c>
      <c r="F366" s="14">
        <v>42366</v>
      </c>
      <c r="G366" s="17">
        <v>42366</v>
      </c>
      <c r="H366" s="15">
        <v>0.26666666666666666</v>
      </c>
      <c r="I366" s="15">
        <v>0.28125</v>
      </c>
      <c r="J366" s="16">
        <f t="array" ref="J366">MIN(TIME(6, 45, 0), FLOOR(MIN(IF($A$5:$A$369 = A366,$K$5:$K$369))-TIME(0,45,0), TIME(0,15,0))+D366/24)</f>
        <v>0.28125</v>
      </c>
      <c r="K366" s="15">
        <v>0.33124999999999999</v>
      </c>
      <c r="L366" s="15">
        <v>0.5083333333333333</v>
      </c>
      <c r="M366" s="15">
        <v>0.52083333333333337</v>
      </c>
      <c r="N366" s="16">
        <f t="shared" si="10"/>
        <v>0.52083333333333337</v>
      </c>
      <c r="O366" s="15">
        <v>0.58958333333333335</v>
      </c>
      <c r="P366" s="15">
        <v>0.125</v>
      </c>
      <c r="Q366" s="16">
        <f t="array" ref="Q366">FLOOR(MAX(MIN(IF($A$5:$A$369 = A366,$O$5:$O$369))+TIME(0,45,0), TIME(15,0,0)), TIME(0,15,0))</f>
        <v>0.625</v>
      </c>
      <c r="R366" s="15">
        <v>0.68472222222222223</v>
      </c>
      <c r="S366" s="15">
        <v>0.19097222222222221</v>
      </c>
      <c r="T366" s="16">
        <f>CEILING(Sheet1!$R366+TIME(0,5,0), TIME(0,5,0))</f>
        <v>0.69097222222222221</v>
      </c>
      <c r="U366" s="15">
        <v>0.75</v>
      </c>
      <c r="V366" s="15">
        <v>0.82291666666666663</v>
      </c>
      <c r="W366" s="18">
        <f t="array" ref="W366">MAX(CEILING(MAX(IF($A$5:$A$369=A366,$U$5:$U$369)),TIME(0,15,0))-E366/24,TIME(19,45,0))</f>
        <v>0.82291666666666663</v>
      </c>
    </row>
    <row r="367" spans="1:23" s="8" customFormat="1" ht="21" customHeight="1" x14ac:dyDescent="0.25">
      <c r="A367" s="8">
        <f t="shared" si="11"/>
        <v>52</v>
      </c>
      <c r="B367" s="8">
        <f>WEEKDAY(Sheet1!$F367)-1</f>
        <v>2</v>
      </c>
      <c r="C367" s="8">
        <f>IF(ABS(Sheet1!$H367-H366) &lt; TIME(0, 45, 0), 0, IF(Sheet1!$H367-H366 &lt; TIME(0, 45, 0),-1, IF(Sheet1!$H367-H366 &gt; TIME(0, 45, 0), 1))) + C366</f>
        <v>0</v>
      </c>
      <c r="D367" s="8">
        <f t="array" ref="D367">IF(AND(SUM(IF($A$5:$A$369=A367,$C$5:$C$369)) &gt; 0, SUM(IF($A$5:$A$369=A367,$C$5:$C$369)) &lt; 7), C367, 0)</f>
        <v>0</v>
      </c>
      <c r="E367" s="8">
        <f t="array" ref="E367">IF(AND(SUM(IF($A$5:$A$369=A367,$C$5:$C$369)) &gt; 0, SUM(IF($A$5:$A$369=A367,$C$5:$C$369)) &lt; 7), IF(C367 = 1, 0, 1), 0)</f>
        <v>0</v>
      </c>
      <c r="F367" s="14">
        <v>42367</v>
      </c>
      <c r="G367" s="17">
        <v>42367</v>
      </c>
      <c r="H367" s="15">
        <v>0.26666666666666666</v>
      </c>
      <c r="I367" s="15">
        <v>0.28125</v>
      </c>
      <c r="J367" s="16">
        <f t="array" ref="J367">MIN(TIME(6, 45, 0), FLOOR(MIN(IF($A$5:$A$369 = A367,$K$5:$K$369))-TIME(0,45,0), TIME(0,15,0))+D367/24)</f>
        <v>0.28125</v>
      </c>
      <c r="K367" s="15">
        <v>0.33124999999999999</v>
      </c>
      <c r="L367" s="15">
        <v>0.5083333333333333</v>
      </c>
      <c r="M367" s="15">
        <v>0.52083333333333337</v>
      </c>
      <c r="N367" s="16">
        <f t="shared" si="10"/>
        <v>0.52083333333333337</v>
      </c>
      <c r="O367" s="15">
        <v>0.58958333333333335</v>
      </c>
      <c r="P367" s="15">
        <v>0.125</v>
      </c>
      <c r="Q367" s="16">
        <f t="array" ref="Q367">FLOOR(MAX(MIN(IF($A$5:$A$369 = A367,$O$5:$O$369))+TIME(0,45,0), TIME(15,0,0)), TIME(0,15,0))</f>
        <v>0.625</v>
      </c>
      <c r="R367" s="15">
        <v>0.68472222222222223</v>
      </c>
      <c r="S367" s="15">
        <v>0.19097222222222221</v>
      </c>
      <c r="T367" s="16">
        <f>CEILING(Sheet1!$R367+TIME(0,5,0), TIME(0,5,0))</f>
        <v>0.69097222222222221</v>
      </c>
      <c r="U367" s="15">
        <v>0.75</v>
      </c>
      <c r="V367" s="15">
        <v>0.82291666666666663</v>
      </c>
      <c r="W367" s="18">
        <f t="array" ref="W367">MAX(CEILING(MAX(IF($A$5:$A$369=A367,$U$5:$U$369)),TIME(0,15,0))-E367/24,TIME(19,45,0))</f>
        <v>0.82291666666666663</v>
      </c>
    </row>
    <row r="368" spans="1:23" s="8" customFormat="1" ht="21" customHeight="1" x14ac:dyDescent="0.25">
      <c r="A368" s="8">
        <f t="shared" si="11"/>
        <v>52</v>
      </c>
      <c r="B368" s="8">
        <f>WEEKDAY(Sheet1!$F368)-1</f>
        <v>3</v>
      </c>
      <c r="C368" s="8">
        <f>IF(ABS(Sheet1!$H368-H367) &lt; TIME(0, 45, 0), 0, IF(Sheet1!$H368-H367 &lt; TIME(0, 45, 0),-1, IF(Sheet1!$H368-H367 &gt; TIME(0, 45, 0), 1))) + C367</f>
        <v>0</v>
      </c>
      <c r="D368" s="8">
        <f t="array" ref="D368">IF(AND(SUM(IF($A$5:$A$369=A368,$C$5:$C$369)) &gt; 0, SUM(IF($A$5:$A$369=A368,$C$5:$C$369)) &lt; 7), C368, 0)</f>
        <v>0</v>
      </c>
      <c r="E368" s="8">
        <f t="array" ref="E368">IF(AND(SUM(IF($A$5:$A$369=A368,$C$5:$C$369)) &gt; 0, SUM(IF($A$5:$A$369=A368,$C$5:$C$369)) &lt; 7), IF(C368 = 1, 0, 1), 0)</f>
        <v>0</v>
      </c>
      <c r="F368" s="14">
        <v>42368</v>
      </c>
      <c r="G368" s="17">
        <v>42368</v>
      </c>
      <c r="H368" s="15">
        <v>0.26666666666666666</v>
      </c>
      <c r="I368" s="15">
        <v>0.28125</v>
      </c>
      <c r="J368" s="16">
        <f t="array" ref="J368">MIN(TIME(6, 45, 0), FLOOR(MIN(IF($A$5:$A$369 = A368,$K$5:$K$369))-TIME(0,45,0), TIME(0,15,0))+D368/24)</f>
        <v>0.28125</v>
      </c>
      <c r="K368" s="15">
        <v>0.33124999999999999</v>
      </c>
      <c r="L368" s="15">
        <v>0.50902777777777775</v>
      </c>
      <c r="M368" s="15">
        <v>0.52083333333333337</v>
      </c>
      <c r="N368" s="16">
        <f t="shared" si="10"/>
        <v>0.52083333333333337</v>
      </c>
      <c r="O368" s="15">
        <v>0.59027777777777779</v>
      </c>
      <c r="P368" s="15">
        <v>0.125</v>
      </c>
      <c r="Q368" s="16">
        <f t="array" ref="Q368">FLOOR(MAX(MIN(IF($A$5:$A$369 = A368,$O$5:$O$369))+TIME(0,45,0), TIME(15,0,0)), TIME(0,15,0))</f>
        <v>0.625</v>
      </c>
      <c r="R368" s="15">
        <v>0.68611111111111101</v>
      </c>
      <c r="S368" s="15">
        <v>0.19097222222222221</v>
      </c>
      <c r="T368" s="16">
        <f>CEILING(Sheet1!$R368+TIME(0,5,0), TIME(0,5,0))</f>
        <v>0.69097222222222221</v>
      </c>
      <c r="U368" s="15">
        <v>0.75069444444444444</v>
      </c>
      <c r="V368" s="15">
        <v>0.82291666666666663</v>
      </c>
      <c r="W368" s="18">
        <f t="array" ref="W368">MAX(CEILING(MAX(IF($A$5:$A$369=A368,$U$5:$U$369)),TIME(0,15,0))-E368/24,TIME(19,45,0))</f>
        <v>0.82291666666666663</v>
      </c>
    </row>
    <row r="369" spans="1:24" s="8" customFormat="1" ht="21" customHeight="1" x14ac:dyDescent="0.25">
      <c r="A369" s="8">
        <f t="shared" si="11"/>
        <v>52</v>
      </c>
      <c r="B369" s="8">
        <f>WEEKDAY(Sheet1!$F369)-1</f>
        <v>4</v>
      </c>
      <c r="C369" s="8">
        <f>IF(ABS(Sheet1!$H369-H368) &lt; TIME(0, 45, 0), 0, IF(Sheet1!$H369-H368 &lt; TIME(0, 45, 0),-1, IF(Sheet1!$H369-H368 &gt; TIME(0, 45, 0), 1))) + C368</f>
        <v>0</v>
      </c>
      <c r="D369" s="8">
        <f t="array" ref="D369">IF(AND(SUM(IF($A$5:$A$369=A369,$C$5:$C$369)) &gt; 0, SUM(IF($A$5:$A$369=A369,$C$5:$C$369)) &lt; 7), C369, 0)</f>
        <v>0</v>
      </c>
      <c r="E369" s="8">
        <f t="array" ref="E369">IF(AND(SUM(IF($A$5:$A$369=A369,$C$5:$C$369)) &gt; 0, SUM(IF($A$5:$A$369=A369,$C$5:$C$369)) &lt; 7), IF(C369 = 1, 0, 1), 0)</f>
        <v>0</v>
      </c>
      <c r="F369" s="14">
        <v>42369</v>
      </c>
      <c r="G369" s="17">
        <v>42369</v>
      </c>
      <c r="H369" s="15">
        <v>0.26666666666666666</v>
      </c>
      <c r="I369" s="15">
        <v>0.28125</v>
      </c>
      <c r="J369" s="16">
        <f t="array" ref="J369">MIN(TIME(6, 45, 0), FLOOR(MIN(IF($A$5:$A$369 = A369,$K$5:$K$369))-TIME(0,45,0), TIME(0,15,0))+D369/24)</f>
        <v>0.28125</v>
      </c>
      <c r="K369" s="15">
        <v>0.33124999999999999</v>
      </c>
      <c r="L369" s="15">
        <v>0.50902777777777775</v>
      </c>
      <c r="M369" s="15">
        <v>0.52083333333333337</v>
      </c>
      <c r="N369" s="16">
        <f t="shared" si="10"/>
        <v>0.52083333333333337</v>
      </c>
      <c r="O369" s="15">
        <v>0.59097222222222223</v>
      </c>
      <c r="P369" s="15">
        <v>0.125</v>
      </c>
      <c r="Q369" s="16">
        <f t="array" ref="Q369">FLOOR(MAX(MIN(IF($A$5:$A$369 = A369,$O$5:$O$369))+TIME(0,45,0), TIME(15,0,0)), TIME(0,15,0))</f>
        <v>0.625</v>
      </c>
      <c r="R369" s="15">
        <v>0.68611111111111101</v>
      </c>
      <c r="S369" s="15">
        <v>0.19097222222222221</v>
      </c>
      <c r="T369" s="16">
        <f>CEILING(Sheet1!$R369+TIME(0,5,0), TIME(0,5,0))</f>
        <v>0.69097222222222221</v>
      </c>
      <c r="U369" s="15">
        <v>0.75138888888888899</v>
      </c>
      <c r="V369" s="15">
        <v>0.82291666666666663</v>
      </c>
      <c r="W369" s="18">
        <f t="array" ref="W369">MAX(CEILING(MAX(IF($A$5:$A$369=A369,$U$5:$U$369)),TIME(0,15,0))-E369/24,TIME(19,45,0))</f>
        <v>0.82291666666666663</v>
      </c>
      <c r="X369" s="19"/>
    </row>
  </sheetData>
  <autoFilter ref="F4:W369"/>
  <mergeCells count="2">
    <mergeCell ref="F1:W1"/>
    <mergeCell ref="F2:W2"/>
  </mergeCells>
  <conditionalFormatting sqref="F5:W369">
    <cfRule type="expression" dxfId="4" priority="2">
      <formula>$B5=5</formula>
    </cfRule>
  </conditionalFormatting>
  <conditionalFormatting sqref="H5:W369">
    <cfRule type="expression" dxfId="3" priority="3">
      <formula>MOD($A5,2) = 0</formula>
    </cfRule>
  </conditionalFormatting>
  <hyperlinks>
    <hyperlink ref="L3" r:id="rId1"/>
  </hyperlinks>
  <pageMargins left="0.7" right="0.7" top="0.75" bottom="0.75" header="0.3" footer="0.3"/>
  <pageSetup scale="82" fitToHeight="0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6"/>
  <sheetViews>
    <sheetView topLeftCell="A323" workbookViewId="0">
      <selection activeCell="F327" sqref="F327"/>
    </sheetView>
  </sheetViews>
  <sheetFormatPr defaultRowHeight="15" x14ac:dyDescent="0.25"/>
  <cols>
    <col min="1" max="1" width="10.7109375" bestFit="1" customWidth="1"/>
  </cols>
  <sheetData>
    <row r="1" spans="1:7" x14ac:dyDescent="0.25"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42005</v>
      </c>
      <c r="B2" s="2">
        <v>0.26597222222222222</v>
      </c>
      <c r="C2" s="2">
        <v>0.33124999999999999</v>
      </c>
      <c r="D2" s="2">
        <v>0.50763888888888886</v>
      </c>
      <c r="E2" s="2">
        <v>0.58888888888888891</v>
      </c>
      <c r="F2" s="2">
        <v>0.68472222222222223</v>
      </c>
      <c r="G2" s="2">
        <v>0.75</v>
      </c>
    </row>
    <row r="3" spans="1:7" x14ac:dyDescent="0.25">
      <c r="A3" s="1">
        <v>42006</v>
      </c>
      <c r="B3" s="2">
        <v>0.26597222222222222</v>
      </c>
      <c r="C3" s="2">
        <v>0.33124999999999999</v>
      </c>
      <c r="D3" s="2">
        <v>0.5083333333333333</v>
      </c>
      <c r="E3" s="2">
        <v>0.58958333333333335</v>
      </c>
      <c r="F3" s="2">
        <v>0.68541666666666667</v>
      </c>
      <c r="G3" s="2">
        <v>0.75069444444444444</v>
      </c>
    </row>
    <row r="4" spans="1:7" x14ac:dyDescent="0.25">
      <c r="A4" s="1">
        <v>42007</v>
      </c>
      <c r="B4" s="2">
        <v>0.26597222222222222</v>
      </c>
      <c r="C4" s="2">
        <v>0.33124999999999999</v>
      </c>
      <c r="D4" s="2">
        <v>0.5083333333333333</v>
      </c>
      <c r="E4" s="2">
        <v>0.59027777777777779</v>
      </c>
      <c r="F4" s="2">
        <v>0.68611111111111101</v>
      </c>
      <c r="G4" s="2">
        <v>0.75069444444444444</v>
      </c>
    </row>
    <row r="5" spans="1:7" x14ac:dyDescent="0.25">
      <c r="A5" s="1">
        <v>42008</v>
      </c>
      <c r="B5" s="2">
        <v>0.26597222222222222</v>
      </c>
      <c r="C5" s="2">
        <v>0.33124999999999999</v>
      </c>
      <c r="D5" s="2">
        <v>0.50902777777777775</v>
      </c>
      <c r="E5" s="2">
        <v>0.59097222222222223</v>
      </c>
      <c r="F5" s="2">
        <v>0.68611111111111101</v>
      </c>
      <c r="G5" s="2">
        <v>0.75138888888888899</v>
      </c>
    </row>
    <row r="6" spans="1:7" x14ac:dyDescent="0.25">
      <c r="A6" s="1">
        <v>42009</v>
      </c>
      <c r="B6" s="2">
        <v>0.26597222222222222</v>
      </c>
      <c r="C6" s="2">
        <v>0.33124999999999999</v>
      </c>
      <c r="D6" s="2">
        <v>0.50902777777777775</v>
      </c>
      <c r="E6" s="2">
        <v>0.59166666666666667</v>
      </c>
      <c r="F6" s="2">
        <v>0.6875</v>
      </c>
      <c r="G6" s="2">
        <v>0.75208333333333333</v>
      </c>
    </row>
    <row r="7" spans="1:7" x14ac:dyDescent="0.25">
      <c r="A7" s="1">
        <v>42010</v>
      </c>
      <c r="B7" s="2">
        <v>0.26597222222222222</v>
      </c>
      <c r="C7" s="2">
        <v>0.33124999999999999</v>
      </c>
      <c r="D7" s="2">
        <v>0.50972222222222219</v>
      </c>
      <c r="E7" s="2">
        <v>0.59236111111111112</v>
      </c>
      <c r="F7" s="2">
        <v>0.68819444444444444</v>
      </c>
      <c r="G7" s="2">
        <v>0.75277777777777777</v>
      </c>
    </row>
    <row r="8" spans="1:7" x14ac:dyDescent="0.25">
      <c r="A8" s="1">
        <v>42011</v>
      </c>
      <c r="B8" s="2">
        <v>0.26597222222222222</v>
      </c>
      <c r="C8" s="2">
        <v>0.33124999999999999</v>
      </c>
      <c r="D8" s="2">
        <v>0.50972222222222219</v>
      </c>
      <c r="E8" s="2">
        <v>0.59236111111111112</v>
      </c>
      <c r="F8" s="2">
        <v>0.68888888888888899</v>
      </c>
      <c r="G8" s="2">
        <v>0.75347222222222221</v>
      </c>
    </row>
    <row r="9" spans="1:7" x14ac:dyDescent="0.25">
      <c r="A9" s="1">
        <v>42012</v>
      </c>
      <c r="B9" s="2">
        <v>0.26597222222222222</v>
      </c>
      <c r="C9" s="2">
        <v>0.33055555555555555</v>
      </c>
      <c r="D9" s="2">
        <v>0.50972222222222219</v>
      </c>
      <c r="E9" s="2">
        <v>0.59305555555555556</v>
      </c>
      <c r="F9" s="2">
        <v>0.68958333333333333</v>
      </c>
      <c r="G9" s="2">
        <v>0.75416666666666676</v>
      </c>
    </row>
    <row r="10" spans="1:7" x14ac:dyDescent="0.25">
      <c r="A10" s="1">
        <v>42013</v>
      </c>
      <c r="B10" s="2">
        <v>0.26597222222222222</v>
      </c>
      <c r="C10" s="2">
        <v>0.33055555555555555</v>
      </c>
      <c r="D10" s="2">
        <v>0.51041666666666663</v>
      </c>
      <c r="E10" s="2">
        <v>0.59375</v>
      </c>
      <c r="F10" s="2">
        <v>0.69027777777777777</v>
      </c>
      <c r="G10" s="2">
        <v>0.75486111111111109</v>
      </c>
    </row>
    <row r="11" spans="1:7" x14ac:dyDescent="0.25">
      <c r="A11" s="1">
        <v>42014</v>
      </c>
      <c r="B11" s="2">
        <v>0.26597222222222222</v>
      </c>
      <c r="C11" s="2">
        <v>0.33055555555555555</v>
      </c>
      <c r="D11" s="2">
        <v>0.51041666666666663</v>
      </c>
      <c r="E11" s="2">
        <v>0.59513888888888888</v>
      </c>
      <c r="F11" s="2">
        <v>0.69097222222222221</v>
      </c>
      <c r="G11" s="2">
        <v>0.75555555555555554</v>
      </c>
    </row>
    <row r="12" spans="1:7" x14ac:dyDescent="0.25">
      <c r="A12" s="1">
        <v>42015</v>
      </c>
      <c r="B12" s="2">
        <v>0.26597222222222222</v>
      </c>
      <c r="C12" s="2">
        <v>0.3298611111111111</v>
      </c>
      <c r="D12" s="2">
        <v>0.51111111111111118</v>
      </c>
      <c r="E12" s="2">
        <v>0.59583333333333333</v>
      </c>
      <c r="F12" s="2">
        <v>0.69166666666666676</v>
      </c>
      <c r="G12" s="2">
        <v>0.75624999999999998</v>
      </c>
    </row>
    <row r="13" spans="1:7" x14ac:dyDescent="0.25">
      <c r="A13" s="1">
        <v>42016</v>
      </c>
      <c r="B13" s="2">
        <v>0.26527777777777778</v>
      </c>
      <c r="C13" s="2">
        <v>0.3298611111111111</v>
      </c>
      <c r="D13" s="2">
        <v>0.51111111111111118</v>
      </c>
      <c r="E13" s="2">
        <v>0.59652777777777777</v>
      </c>
      <c r="F13" s="2">
        <v>0.69305555555555554</v>
      </c>
      <c r="G13" s="2">
        <v>0.75694444444444453</v>
      </c>
    </row>
    <row r="14" spans="1:7" x14ac:dyDescent="0.25">
      <c r="A14" s="1">
        <v>42017</v>
      </c>
      <c r="B14" s="2">
        <v>0.26527777777777778</v>
      </c>
      <c r="C14" s="2">
        <v>0.3298611111111111</v>
      </c>
      <c r="D14" s="2">
        <v>0.51111111111111118</v>
      </c>
      <c r="E14" s="2">
        <v>0.59722222222222221</v>
      </c>
      <c r="F14" s="2">
        <v>0.69374999999999998</v>
      </c>
      <c r="G14" s="2">
        <v>0.75763888888888886</v>
      </c>
    </row>
    <row r="15" spans="1:7" x14ac:dyDescent="0.25">
      <c r="A15" s="1">
        <v>42018</v>
      </c>
      <c r="B15" s="2">
        <v>0.26527777777777778</v>
      </c>
      <c r="C15" s="2">
        <v>0.32916666666666666</v>
      </c>
      <c r="D15" s="2">
        <v>0.51180555555555551</v>
      </c>
      <c r="E15" s="2">
        <v>0.59791666666666665</v>
      </c>
      <c r="F15" s="2">
        <v>0.69444444444444453</v>
      </c>
      <c r="G15" s="2">
        <v>0.7583333333333333</v>
      </c>
    </row>
    <row r="16" spans="1:7" x14ac:dyDescent="0.25">
      <c r="A16" s="1">
        <v>42019</v>
      </c>
      <c r="B16" s="2">
        <v>0.26458333333333334</v>
      </c>
      <c r="C16" s="2">
        <v>0.32916666666666666</v>
      </c>
      <c r="D16" s="2">
        <v>0.51180555555555551</v>
      </c>
      <c r="E16" s="2">
        <v>0.59861111111111109</v>
      </c>
      <c r="F16" s="2">
        <v>0.69513888888888886</v>
      </c>
      <c r="G16" s="2">
        <v>0.75902777777777775</v>
      </c>
    </row>
    <row r="17" spans="1:7" x14ac:dyDescent="0.25">
      <c r="A17" s="1">
        <v>42020</v>
      </c>
      <c r="B17" s="2">
        <v>0.26458333333333334</v>
      </c>
      <c r="C17" s="2">
        <v>0.32847222222222222</v>
      </c>
      <c r="D17" s="2">
        <v>0.51250000000000007</v>
      </c>
      <c r="E17" s="2">
        <v>0.59930555555555554</v>
      </c>
      <c r="F17" s="2">
        <v>0.69652777777777775</v>
      </c>
      <c r="G17" s="2">
        <v>0.76041666666666663</v>
      </c>
    </row>
    <row r="18" spans="1:7" x14ac:dyDescent="0.25">
      <c r="A18" s="1">
        <v>42021</v>
      </c>
      <c r="B18" s="2">
        <v>0.26458333333333334</v>
      </c>
      <c r="C18" s="2">
        <v>0.32777777777777778</v>
      </c>
      <c r="D18" s="2">
        <v>0.51250000000000007</v>
      </c>
      <c r="E18" s="2">
        <v>0.6</v>
      </c>
      <c r="F18" s="2">
        <v>0.6972222222222223</v>
      </c>
      <c r="G18" s="2">
        <v>0.76111111111111107</v>
      </c>
    </row>
    <row r="19" spans="1:7" x14ac:dyDescent="0.25">
      <c r="A19" s="1">
        <v>42022</v>
      </c>
      <c r="B19" s="2">
        <v>0.2638888888888889</v>
      </c>
      <c r="C19" s="2">
        <v>0.32777777777777778</v>
      </c>
      <c r="D19" s="2">
        <v>0.51250000000000007</v>
      </c>
      <c r="E19" s="2">
        <v>0.60069444444444442</v>
      </c>
      <c r="F19" s="2">
        <v>0.69791666666666663</v>
      </c>
      <c r="G19" s="2">
        <v>0.76180555555555562</v>
      </c>
    </row>
    <row r="20" spans="1:7" x14ac:dyDescent="0.25">
      <c r="A20" s="1">
        <v>42023</v>
      </c>
      <c r="B20" s="2">
        <v>0.2638888888888889</v>
      </c>
      <c r="C20" s="2">
        <v>0.32708333333333334</v>
      </c>
      <c r="D20" s="2">
        <v>0.5131944444444444</v>
      </c>
      <c r="E20" s="2">
        <v>0.6020833333333333</v>
      </c>
      <c r="F20" s="2">
        <v>0.69930555555555562</v>
      </c>
      <c r="G20" s="2">
        <v>0.76250000000000007</v>
      </c>
    </row>
    <row r="21" spans="1:7" x14ac:dyDescent="0.25">
      <c r="A21" s="1">
        <v>42024</v>
      </c>
      <c r="B21" s="2">
        <v>0.26319444444444445</v>
      </c>
      <c r="C21" s="2">
        <v>0.3263888888888889</v>
      </c>
      <c r="D21" s="2">
        <v>0.5131944444444444</v>
      </c>
      <c r="E21" s="2">
        <v>0.60277777777777775</v>
      </c>
      <c r="F21" s="2">
        <v>0.70000000000000007</v>
      </c>
      <c r="G21" s="2">
        <v>0.7631944444444444</v>
      </c>
    </row>
    <row r="22" spans="1:7" x14ac:dyDescent="0.25">
      <c r="A22" s="1">
        <v>42025</v>
      </c>
      <c r="B22" s="2">
        <v>0.26250000000000001</v>
      </c>
      <c r="C22" s="2">
        <v>0.32569444444444445</v>
      </c>
      <c r="D22" s="2">
        <v>0.5131944444444444</v>
      </c>
      <c r="E22" s="2">
        <v>0.60347222222222219</v>
      </c>
      <c r="F22" s="2">
        <v>0.70138888888888884</v>
      </c>
      <c r="G22" s="2">
        <v>0.76458333333333339</v>
      </c>
    </row>
    <row r="23" spans="1:7" x14ac:dyDescent="0.25">
      <c r="A23" s="1">
        <v>42026</v>
      </c>
      <c r="B23" s="2">
        <v>0.26250000000000001</v>
      </c>
      <c r="C23" s="2">
        <v>0.32569444444444445</v>
      </c>
      <c r="D23" s="2">
        <v>0.51388888888888895</v>
      </c>
      <c r="E23" s="2">
        <v>0.60416666666666663</v>
      </c>
      <c r="F23" s="2">
        <v>0.70208333333333339</v>
      </c>
      <c r="G23" s="2">
        <v>0.76527777777777783</v>
      </c>
    </row>
    <row r="24" spans="1:7" x14ac:dyDescent="0.25">
      <c r="A24" s="1">
        <v>42027</v>
      </c>
      <c r="B24" s="2">
        <v>0.26180555555555557</v>
      </c>
      <c r="C24" s="2">
        <v>0.32500000000000001</v>
      </c>
      <c r="D24" s="2">
        <v>0.51388888888888895</v>
      </c>
      <c r="E24" s="2">
        <v>0.60555555555555551</v>
      </c>
      <c r="F24" s="2">
        <v>0.70347222222222217</v>
      </c>
      <c r="G24" s="2">
        <v>0.76597222222222217</v>
      </c>
    </row>
    <row r="25" spans="1:7" x14ac:dyDescent="0.25">
      <c r="A25" s="1">
        <v>42028</v>
      </c>
      <c r="B25" s="2">
        <v>0.26111111111111113</v>
      </c>
      <c r="C25" s="2">
        <v>0.32430555555555557</v>
      </c>
      <c r="D25" s="2">
        <v>0.51388888888888895</v>
      </c>
      <c r="E25" s="2">
        <v>0.60625000000000007</v>
      </c>
      <c r="F25" s="2">
        <v>0.70416666666666661</v>
      </c>
      <c r="G25" s="2">
        <v>0.76666666666666661</v>
      </c>
    </row>
    <row r="26" spans="1:7" x14ac:dyDescent="0.25">
      <c r="A26" s="1">
        <v>42029</v>
      </c>
      <c r="B26" s="2">
        <v>0.26111111111111113</v>
      </c>
      <c r="C26" s="2">
        <v>0.32361111111111113</v>
      </c>
      <c r="D26" s="2">
        <v>0.51388888888888895</v>
      </c>
      <c r="E26" s="2">
        <v>0.6069444444444444</v>
      </c>
      <c r="F26" s="2">
        <v>0.7055555555555556</v>
      </c>
      <c r="G26" s="2">
        <v>0.7680555555555556</v>
      </c>
    </row>
    <row r="27" spans="1:7" x14ac:dyDescent="0.25">
      <c r="A27" s="1">
        <v>42030</v>
      </c>
      <c r="B27" s="2">
        <v>0.26041666666666669</v>
      </c>
      <c r="C27" s="2">
        <v>0.32291666666666669</v>
      </c>
      <c r="D27" s="2">
        <v>0.51458333333333328</v>
      </c>
      <c r="E27" s="2">
        <v>0.60763888888888895</v>
      </c>
      <c r="F27" s="2">
        <v>0.70624999999999993</v>
      </c>
      <c r="G27" s="2">
        <v>0.76874999999999993</v>
      </c>
    </row>
    <row r="28" spans="1:7" x14ac:dyDescent="0.25">
      <c r="A28" s="1">
        <v>42031</v>
      </c>
      <c r="B28" s="2">
        <v>0.25972222222222224</v>
      </c>
      <c r="C28" s="2">
        <v>0.32222222222222224</v>
      </c>
      <c r="D28" s="2">
        <v>0.51458333333333328</v>
      </c>
      <c r="E28" s="2">
        <v>0.60902777777777783</v>
      </c>
      <c r="F28" s="2">
        <v>0.70763888888888893</v>
      </c>
      <c r="G28" s="2">
        <v>0.76944444444444438</v>
      </c>
    </row>
    <row r="29" spans="1:7" x14ac:dyDescent="0.25">
      <c r="A29" s="1">
        <v>42032</v>
      </c>
      <c r="B29" s="2">
        <v>0.2590277777777778</v>
      </c>
      <c r="C29" s="2">
        <v>0.3215277777777778</v>
      </c>
      <c r="D29" s="2">
        <v>0.51458333333333328</v>
      </c>
      <c r="E29" s="2">
        <v>0.60972222222222217</v>
      </c>
      <c r="F29" s="2">
        <v>0.70833333333333337</v>
      </c>
      <c r="G29" s="2">
        <v>0.77083333333333337</v>
      </c>
    </row>
    <row r="30" spans="1:7" x14ac:dyDescent="0.25">
      <c r="A30" s="1">
        <v>42033</v>
      </c>
      <c r="B30" s="2">
        <v>0.25833333333333336</v>
      </c>
      <c r="C30" s="2">
        <v>0.32083333333333336</v>
      </c>
      <c r="D30" s="2">
        <v>0.51458333333333328</v>
      </c>
      <c r="E30" s="2">
        <v>0.61041666666666672</v>
      </c>
      <c r="F30" s="2">
        <v>0.70972222222222225</v>
      </c>
      <c r="G30" s="2">
        <v>0.7715277777777777</v>
      </c>
    </row>
    <row r="31" spans="1:7" x14ac:dyDescent="0.25">
      <c r="A31" s="1">
        <v>42034</v>
      </c>
      <c r="B31" s="2">
        <v>0.25763888888888892</v>
      </c>
      <c r="C31" s="2">
        <v>0.31944444444444448</v>
      </c>
      <c r="D31" s="2">
        <v>0.51458333333333328</v>
      </c>
      <c r="E31" s="2">
        <v>0.61111111111111105</v>
      </c>
      <c r="F31" s="2">
        <v>0.7104166666666667</v>
      </c>
      <c r="G31" s="2">
        <v>0.77222222222222225</v>
      </c>
    </row>
    <row r="32" spans="1:7" x14ac:dyDescent="0.25">
      <c r="A32" s="1">
        <v>42035</v>
      </c>
      <c r="B32" s="2">
        <v>0.25694444444444448</v>
      </c>
      <c r="C32" s="2">
        <v>0.31875000000000003</v>
      </c>
      <c r="D32" s="2">
        <v>0.51527777777777783</v>
      </c>
      <c r="E32" s="2">
        <v>0.61249999999999993</v>
      </c>
      <c r="F32" s="2">
        <v>0.71180555555555547</v>
      </c>
      <c r="G32" s="2">
        <v>0.77361111111111114</v>
      </c>
    </row>
    <row r="33" spans="1:7" x14ac:dyDescent="0.25">
      <c r="A33" s="1">
        <v>42036</v>
      </c>
      <c r="B33" s="2">
        <v>0.25694444444444448</v>
      </c>
      <c r="C33" s="2">
        <v>0.31875000000000003</v>
      </c>
      <c r="D33" s="2">
        <v>0.51527777777777783</v>
      </c>
      <c r="E33" s="2">
        <v>0.61249999999999993</v>
      </c>
      <c r="F33" s="2">
        <v>0.71180555555555547</v>
      </c>
      <c r="G33" s="2">
        <v>0.77361111111111114</v>
      </c>
    </row>
    <row r="34" spans="1:7" x14ac:dyDescent="0.25">
      <c r="A34" s="1">
        <v>42037</v>
      </c>
      <c r="B34" s="2">
        <v>0.25625000000000003</v>
      </c>
      <c r="C34" s="2">
        <v>0.31805555555555554</v>
      </c>
      <c r="D34" s="2">
        <v>0.51527777777777783</v>
      </c>
      <c r="E34" s="2">
        <v>0.61319444444444449</v>
      </c>
      <c r="F34" s="2">
        <v>0.71250000000000002</v>
      </c>
      <c r="G34" s="2">
        <v>0.77430555555555547</v>
      </c>
    </row>
    <row r="35" spans="1:7" x14ac:dyDescent="0.25">
      <c r="A35" s="1">
        <v>42038</v>
      </c>
      <c r="B35" s="2">
        <v>0.25555555555555559</v>
      </c>
      <c r="C35" s="2">
        <v>0.31736111111111115</v>
      </c>
      <c r="D35" s="2">
        <v>0.51527777777777783</v>
      </c>
      <c r="E35" s="2">
        <v>0.61388888888888882</v>
      </c>
      <c r="F35" s="2">
        <v>0.71388888888888891</v>
      </c>
      <c r="G35" s="2">
        <v>0.77500000000000002</v>
      </c>
    </row>
    <row r="36" spans="1:7" x14ac:dyDescent="0.25">
      <c r="A36" s="1">
        <v>42039</v>
      </c>
      <c r="B36" s="2">
        <v>0.25486111111111109</v>
      </c>
      <c r="C36" s="2">
        <v>0.31597222222222221</v>
      </c>
      <c r="D36" s="2">
        <v>0.51527777777777783</v>
      </c>
      <c r="E36" s="2">
        <v>0.61527777777777781</v>
      </c>
      <c r="F36" s="2">
        <v>0.71527777777777779</v>
      </c>
      <c r="G36" s="2">
        <v>0.77638888888888891</v>
      </c>
    </row>
    <row r="37" spans="1:7" x14ac:dyDescent="0.25">
      <c r="A37" s="1">
        <v>42040</v>
      </c>
      <c r="B37" s="2">
        <v>0.25416666666666665</v>
      </c>
      <c r="C37" s="2">
        <v>0.31527777777777777</v>
      </c>
      <c r="D37" s="2">
        <v>0.51527777777777783</v>
      </c>
      <c r="E37" s="2">
        <v>0.61597222222222225</v>
      </c>
      <c r="F37" s="2">
        <v>0.71597222222222223</v>
      </c>
      <c r="G37" s="2">
        <v>0.77708333333333324</v>
      </c>
    </row>
    <row r="38" spans="1:7" x14ac:dyDescent="0.25">
      <c r="A38" s="1">
        <v>42041</v>
      </c>
      <c r="B38" s="2">
        <v>0.25347222222222221</v>
      </c>
      <c r="C38" s="2">
        <v>0.31458333333333333</v>
      </c>
      <c r="D38" s="2">
        <v>0.51527777777777783</v>
      </c>
      <c r="E38" s="2">
        <v>0.6166666666666667</v>
      </c>
      <c r="F38" s="2">
        <v>0.71736111111111101</v>
      </c>
      <c r="G38" s="2">
        <v>0.77777777777777779</v>
      </c>
    </row>
    <row r="39" spans="1:7" x14ac:dyDescent="0.25">
      <c r="A39" s="1">
        <v>42042</v>
      </c>
      <c r="B39" s="2">
        <v>0.25277777777777777</v>
      </c>
      <c r="C39" s="2">
        <v>0.31319444444444444</v>
      </c>
      <c r="D39" s="2">
        <v>0.51527777777777783</v>
      </c>
      <c r="E39" s="2">
        <v>0.61736111111111114</v>
      </c>
      <c r="F39" s="2">
        <v>0.71805555555555556</v>
      </c>
      <c r="G39" s="2">
        <v>0.77916666666666667</v>
      </c>
    </row>
    <row r="40" spans="1:7" x14ac:dyDescent="0.25">
      <c r="A40" s="1">
        <v>42043</v>
      </c>
      <c r="B40" s="2">
        <v>0.25208333333333333</v>
      </c>
      <c r="C40" s="2">
        <v>0.3125</v>
      </c>
      <c r="D40" s="2">
        <v>0.51597222222222217</v>
      </c>
      <c r="E40" s="2">
        <v>0.61875000000000002</v>
      </c>
      <c r="F40" s="2">
        <v>0.71944444444444444</v>
      </c>
      <c r="G40" s="2">
        <v>0.77986111111111101</v>
      </c>
    </row>
    <row r="41" spans="1:7" x14ac:dyDescent="0.25">
      <c r="A41" s="1">
        <v>42044</v>
      </c>
      <c r="B41" s="2">
        <v>0.25069444444444444</v>
      </c>
      <c r="C41" s="2">
        <v>0.31180555555555556</v>
      </c>
      <c r="D41" s="2">
        <v>0.51597222222222217</v>
      </c>
      <c r="E41" s="2">
        <v>0.61944444444444446</v>
      </c>
      <c r="F41" s="2">
        <v>0.72013888888888899</v>
      </c>
      <c r="G41" s="2">
        <v>0.78125</v>
      </c>
    </row>
    <row r="42" spans="1:7" x14ac:dyDescent="0.25">
      <c r="A42" s="1">
        <v>42045</v>
      </c>
      <c r="B42" s="2">
        <v>0.25</v>
      </c>
      <c r="C42" s="2">
        <v>0.31041666666666667</v>
      </c>
      <c r="D42" s="2">
        <v>0.51597222222222217</v>
      </c>
      <c r="E42" s="2">
        <v>0.62013888888888891</v>
      </c>
      <c r="F42" s="2">
        <v>0.72152777777777777</v>
      </c>
      <c r="G42" s="2">
        <v>0.78194444444444444</v>
      </c>
    </row>
    <row r="43" spans="1:7" x14ac:dyDescent="0.25">
      <c r="A43" s="1">
        <v>42046</v>
      </c>
      <c r="B43" s="2">
        <v>0.24930555555555556</v>
      </c>
      <c r="C43" s="2">
        <v>0.30972222222222223</v>
      </c>
      <c r="D43" s="2">
        <v>0.51597222222222217</v>
      </c>
      <c r="E43" s="2">
        <v>0.62083333333333335</v>
      </c>
      <c r="F43" s="2">
        <v>0.72291666666666676</v>
      </c>
      <c r="G43" s="2">
        <v>0.78263888888888899</v>
      </c>
    </row>
    <row r="44" spans="1:7" x14ac:dyDescent="0.25">
      <c r="A44" s="1">
        <v>42047</v>
      </c>
      <c r="B44" s="2">
        <v>0.24791666666666667</v>
      </c>
      <c r="C44" s="2">
        <v>0.30833333333333335</v>
      </c>
      <c r="D44" s="2">
        <v>0.51597222222222217</v>
      </c>
      <c r="E44" s="2">
        <v>0.62222222222222223</v>
      </c>
      <c r="F44" s="2">
        <v>0.72361111111111109</v>
      </c>
      <c r="G44" s="2">
        <v>0.78402777777777777</v>
      </c>
    </row>
    <row r="45" spans="1:7" x14ac:dyDescent="0.25">
      <c r="A45" s="1">
        <v>42048</v>
      </c>
      <c r="B45" s="2">
        <v>0.24722222222222223</v>
      </c>
      <c r="C45" s="2">
        <v>0.30763888888888891</v>
      </c>
      <c r="D45" s="2">
        <v>0.51597222222222217</v>
      </c>
      <c r="E45" s="2">
        <v>0.62291666666666667</v>
      </c>
      <c r="F45" s="2">
        <v>0.72499999999999998</v>
      </c>
      <c r="G45" s="2">
        <v>0.78472222222222221</v>
      </c>
    </row>
    <row r="46" spans="1:7" x14ac:dyDescent="0.25">
      <c r="A46" s="1">
        <v>42049</v>
      </c>
      <c r="B46" s="2">
        <v>0.24652777777777779</v>
      </c>
      <c r="C46" s="2">
        <v>0.30624999999999997</v>
      </c>
      <c r="D46" s="2">
        <v>0.51597222222222217</v>
      </c>
      <c r="E46" s="2">
        <v>0.62361111111111112</v>
      </c>
      <c r="F46" s="2">
        <v>0.72569444444444453</v>
      </c>
      <c r="G46" s="2">
        <v>0.78611111111111109</v>
      </c>
    </row>
    <row r="47" spans="1:7" x14ac:dyDescent="0.25">
      <c r="A47" s="1">
        <v>42050</v>
      </c>
      <c r="B47" s="2">
        <v>0.24513888888888888</v>
      </c>
      <c r="C47" s="2">
        <v>0.30486111111111108</v>
      </c>
      <c r="D47" s="2">
        <v>0.51597222222222217</v>
      </c>
      <c r="E47" s="2">
        <v>0.62430555555555556</v>
      </c>
      <c r="F47" s="2">
        <v>0.7270833333333333</v>
      </c>
      <c r="G47" s="2">
        <v>0.78680555555555554</v>
      </c>
    </row>
    <row r="48" spans="1:7" x14ac:dyDescent="0.25">
      <c r="A48" s="1">
        <v>42051</v>
      </c>
      <c r="B48" s="2">
        <v>0.24444444444444446</v>
      </c>
      <c r="C48" s="2">
        <v>0.30416666666666664</v>
      </c>
      <c r="D48" s="2">
        <v>0.51597222222222217</v>
      </c>
      <c r="E48" s="2">
        <v>0.62569444444444444</v>
      </c>
      <c r="F48" s="2">
        <v>0.72777777777777775</v>
      </c>
      <c r="G48" s="2">
        <v>0.78749999999999998</v>
      </c>
    </row>
    <row r="49" spans="1:7" x14ac:dyDescent="0.25">
      <c r="A49" s="1">
        <v>42052</v>
      </c>
      <c r="B49" s="2">
        <v>0.24305555555555555</v>
      </c>
      <c r="C49" s="2">
        <v>0.30277777777777776</v>
      </c>
      <c r="D49" s="2">
        <v>0.51597222222222217</v>
      </c>
      <c r="E49" s="2">
        <v>0.62638888888888888</v>
      </c>
      <c r="F49" s="2">
        <v>0.72916666666666663</v>
      </c>
      <c r="G49" s="2">
        <v>0.78888888888888886</v>
      </c>
    </row>
    <row r="50" spans="1:7" x14ac:dyDescent="0.25">
      <c r="A50" s="1">
        <v>42053</v>
      </c>
      <c r="B50" s="2">
        <v>0.24236111111111111</v>
      </c>
      <c r="C50" s="2">
        <v>0.30208333333333331</v>
      </c>
      <c r="D50" s="2">
        <v>0.51597222222222217</v>
      </c>
      <c r="E50" s="2">
        <v>0.62708333333333333</v>
      </c>
      <c r="F50" s="2">
        <v>0.73055555555555562</v>
      </c>
      <c r="G50" s="2">
        <v>0.7895833333333333</v>
      </c>
    </row>
    <row r="51" spans="1:7" x14ac:dyDescent="0.25">
      <c r="A51" s="1">
        <v>42054</v>
      </c>
      <c r="B51" s="2">
        <v>0.24097222222222223</v>
      </c>
      <c r="C51" s="2">
        <v>0.30069444444444443</v>
      </c>
      <c r="D51" s="2">
        <v>0.51597222222222217</v>
      </c>
      <c r="E51" s="2">
        <v>0.62777777777777777</v>
      </c>
      <c r="F51" s="2">
        <v>0.73125000000000007</v>
      </c>
      <c r="G51" s="2">
        <v>0.7909722222222223</v>
      </c>
    </row>
    <row r="52" spans="1:7" x14ac:dyDescent="0.25">
      <c r="A52" s="1">
        <v>42055</v>
      </c>
      <c r="B52" s="2">
        <v>0.24027777777777778</v>
      </c>
      <c r="C52" s="2">
        <v>0.29930555555555555</v>
      </c>
      <c r="D52" s="2">
        <v>0.51597222222222217</v>
      </c>
      <c r="E52" s="2">
        <v>0.62916666666666665</v>
      </c>
      <c r="F52" s="2">
        <v>0.73263888888888884</v>
      </c>
      <c r="G52" s="2">
        <v>0.79166666666666663</v>
      </c>
    </row>
    <row r="53" spans="1:7" x14ac:dyDescent="0.25">
      <c r="A53" s="1">
        <v>42056</v>
      </c>
      <c r="B53" s="2">
        <v>0.2388888888888889</v>
      </c>
      <c r="C53" s="2">
        <v>0.29791666666666666</v>
      </c>
      <c r="D53" s="2">
        <v>0.51527777777777783</v>
      </c>
      <c r="E53" s="2">
        <v>0.62986111111111109</v>
      </c>
      <c r="F53" s="2">
        <v>0.73333333333333339</v>
      </c>
      <c r="G53" s="2">
        <v>0.79305555555555562</v>
      </c>
    </row>
    <row r="54" spans="1:7" x14ac:dyDescent="0.25">
      <c r="A54" s="1">
        <v>42057</v>
      </c>
      <c r="B54" s="2">
        <v>0.23819444444444446</v>
      </c>
      <c r="C54" s="2">
        <v>0.29722222222222222</v>
      </c>
      <c r="D54" s="2">
        <v>0.51527777777777783</v>
      </c>
      <c r="E54" s="2">
        <v>0.63055555555555554</v>
      </c>
      <c r="F54" s="2">
        <v>0.73472222222222217</v>
      </c>
      <c r="G54" s="2">
        <v>0.79375000000000007</v>
      </c>
    </row>
    <row r="55" spans="1:7" x14ac:dyDescent="0.25">
      <c r="A55" s="1">
        <v>42058</v>
      </c>
      <c r="B55" s="2">
        <v>0.23680555555555557</v>
      </c>
      <c r="C55" s="2">
        <v>0.29583333333333334</v>
      </c>
      <c r="D55" s="2">
        <v>0.51527777777777783</v>
      </c>
      <c r="E55" s="2">
        <v>0.63124999999999998</v>
      </c>
      <c r="F55" s="2">
        <v>0.73541666666666661</v>
      </c>
      <c r="G55" s="2">
        <v>0.7944444444444444</v>
      </c>
    </row>
    <row r="56" spans="1:7" x14ac:dyDescent="0.25">
      <c r="A56" s="1">
        <v>42059</v>
      </c>
      <c r="B56" s="2">
        <v>0.23541666666666669</v>
      </c>
      <c r="C56" s="2">
        <v>0.29444444444444445</v>
      </c>
      <c r="D56" s="2">
        <v>0.51527777777777783</v>
      </c>
      <c r="E56" s="2">
        <v>0.63194444444444442</v>
      </c>
      <c r="F56" s="2">
        <v>0.7368055555555556</v>
      </c>
      <c r="G56" s="2">
        <v>0.79583333333333339</v>
      </c>
    </row>
    <row r="57" spans="1:7" x14ac:dyDescent="0.25">
      <c r="A57" s="1">
        <v>42060</v>
      </c>
      <c r="B57" s="2">
        <v>0.23472222222222219</v>
      </c>
      <c r="C57" s="2">
        <v>0.29305555555555557</v>
      </c>
      <c r="D57" s="2">
        <v>0.51527777777777783</v>
      </c>
      <c r="E57" s="2">
        <v>0.63263888888888886</v>
      </c>
      <c r="F57" s="2">
        <v>0.73749999999999993</v>
      </c>
      <c r="G57" s="2">
        <v>0.79652777777777783</v>
      </c>
    </row>
    <row r="58" spans="1:7" x14ac:dyDescent="0.25">
      <c r="A58" s="1">
        <v>42061</v>
      </c>
      <c r="B58" s="2">
        <v>0.23333333333333331</v>
      </c>
      <c r="C58" s="2">
        <v>0.29236111111111113</v>
      </c>
      <c r="D58" s="2">
        <v>0.51527777777777783</v>
      </c>
      <c r="E58" s="2">
        <v>0.6333333333333333</v>
      </c>
      <c r="F58" s="2">
        <v>0.73888888888888893</v>
      </c>
      <c r="G58" s="2">
        <v>0.79791666666666661</v>
      </c>
    </row>
    <row r="59" spans="1:7" x14ac:dyDescent="0.25">
      <c r="A59" s="1">
        <v>42062</v>
      </c>
      <c r="B59" s="2">
        <v>0.23194444444444443</v>
      </c>
      <c r="C59" s="2">
        <v>0.29097222222222224</v>
      </c>
      <c r="D59" s="2">
        <v>0.51527777777777783</v>
      </c>
      <c r="E59" s="2">
        <v>0.63472222222222219</v>
      </c>
      <c r="F59" s="2">
        <v>0.7402777777777777</v>
      </c>
      <c r="G59" s="2">
        <v>0.79861111111111116</v>
      </c>
    </row>
    <row r="60" spans="1:7" x14ac:dyDescent="0.25">
      <c r="A60" s="1">
        <v>42063</v>
      </c>
      <c r="B60" s="2">
        <v>0.23055555555555554</v>
      </c>
      <c r="C60" s="2">
        <v>0.28958333333333336</v>
      </c>
      <c r="D60" s="2">
        <v>0.51527777777777783</v>
      </c>
      <c r="E60" s="2">
        <v>0.63541666666666663</v>
      </c>
      <c r="F60" s="2">
        <v>0.74097222222222225</v>
      </c>
      <c r="G60" s="2">
        <v>0.79999999999999993</v>
      </c>
    </row>
    <row r="61" spans="1:7" x14ac:dyDescent="0.25">
      <c r="A61" s="1">
        <v>42064</v>
      </c>
      <c r="B61" s="2">
        <v>0.22569444444444445</v>
      </c>
      <c r="C61" s="2">
        <v>0.28402777777777777</v>
      </c>
      <c r="D61" s="2">
        <v>0.51458333333333328</v>
      </c>
      <c r="E61" s="2">
        <v>0.6381944444444444</v>
      </c>
      <c r="F61" s="2">
        <v>0.74513888888888891</v>
      </c>
      <c r="G61" s="2">
        <v>0.8041666666666667</v>
      </c>
    </row>
    <row r="62" spans="1:7" x14ac:dyDescent="0.25">
      <c r="A62" s="1">
        <v>42065</v>
      </c>
      <c r="B62" s="2">
        <v>0.22430555555555556</v>
      </c>
      <c r="C62" s="2">
        <v>0.28333333333333333</v>
      </c>
      <c r="D62" s="2">
        <v>0.51458333333333328</v>
      </c>
      <c r="E62" s="2">
        <v>0.63888888888888895</v>
      </c>
      <c r="F62" s="2">
        <v>0.74652777777777779</v>
      </c>
      <c r="G62" s="2">
        <v>0.80486111111111114</v>
      </c>
    </row>
    <row r="63" spans="1:7" x14ac:dyDescent="0.25">
      <c r="A63" s="1">
        <v>42066</v>
      </c>
      <c r="B63" s="2">
        <v>0.22291666666666665</v>
      </c>
      <c r="C63" s="2">
        <v>0.28194444444444444</v>
      </c>
      <c r="D63" s="2">
        <v>0.51388888888888895</v>
      </c>
      <c r="E63" s="2">
        <v>0.63958333333333328</v>
      </c>
      <c r="F63" s="2">
        <v>0.74722222222222223</v>
      </c>
      <c r="G63" s="2">
        <v>0.80625000000000002</v>
      </c>
    </row>
    <row r="64" spans="1:7" x14ac:dyDescent="0.25">
      <c r="A64" s="1">
        <v>42067</v>
      </c>
      <c r="B64" s="2">
        <v>0.22152777777777777</v>
      </c>
      <c r="C64" s="2">
        <v>0.28055555555555556</v>
      </c>
      <c r="D64" s="2">
        <v>0.51388888888888895</v>
      </c>
      <c r="E64" s="2">
        <v>0.64027777777777783</v>
      </c>
      <c r="F64" s="2">
        <v>0.74861111111111101</v>
      </c>
      <c r="G64" s="2">
        <v>0.80694444444444446</v>
      </c>
    </row>
    <row r="65" spans="1:7" x14ac:dyDescent="0.25">
      <c r="A65" s="1">
        <v>42068</v>
      </c>
      <c r="B65" s="2">
        <v>0.22013888888888888</v>
      </c>
      <c r="C65" s="2">
        <v>0.27916666666666667</v>
      </c>
      <c r="D65" s="2">
        <v>0.51388888888888895</v>
      </c>
      <c r="E65" s="2">
        <v>0.64097222222222217</v>
      </c>
      <c r="F65" s="2">
        <v>0.74930555555555556</v>
      </c>
      <c r="G65" s="2">
        <v>0.80833333333333324</v>
      </c>
    </row>
    <row r="66" spans="1:7" x14ac:dyDescent="0.25">
      <c r="A66" s="1">
        <v>42069</v>
      </c>
      <c r="B66" s="2">
        <v>0.21875</v>
      </c>
      <c r="C66" s="2">
        <v>0.27777777777777779</v>
      </c>
      <c r="D66" s="2">
        <v>0.51388888888888895</v>
      </c>
      <c r="E66" s="2">
        <v>0.64166666666666672</v>
      </c>
      <c r="F66" s="2">
        <v>0.75069444444444444</v>
      </c>
      <c r="G66" s="2">
        <v>0.80902777777777779</v>
      </c>
    </row>
    <row r="67" spans="1:7" x14ac:dyDescent="0.25">
      <c r="A67" s="1">
        <v>42070</v>
      </c>
      <c r="B67" s="2">
        <v>0.21736111111111112</v>
      </c>
      <c r="C67" s="2">
        <v>0.27638888888888885</v>
      </c>
      <c r="D67" s="2">
        <v>0.51388888888888895</v>
      </c>
      <c r="E67" s="2">
        <v>0.64236111111111105</v>
      </c>
      <c r="F67" s="2">
        <v>0.75138888888888899</v>
      </c>
      <c r="G67" s="2">
        <v>0.81041666666666667</v>
      </c>
    </row>
    <row r="68" spans="1:7" x14ac:dyDescent="0.25">
      <c r="A68" s="1">
        <v>42071</v>
      </c>
      <c r="B68" s="2">
        <v>0.21666666666666667</v>
      </c>
      <c r="C68" s="2">
        <v>0.27499999999999997</v>
      </c>
      <c r="D68" s="2">
        <v>0.5131944444444444</v>
      </c>
      <c r="E68" s="2">
        <v>0.6430555555555556</v>
      </c>
      <c r="F68" s="2">
        <v>0.75277777777777777</v>
      </c>
      <c r="G68" s="2">
        <v>0.81111111111111101</v>
      </c>
    </row>
    <row r="69" spans="1:7" x14ac:dyDescent="0.25">
      <c r="A69" s="1">
        <v>42072</v>
      </c>
      <c r="B69" s="2">
        <v>0.25625000000000003</v>
      </c>
      <c r="C69" s="2">
        <v>0.31527777777777777</v>
      </c>
      <c r="D69" s="2">
        <v>0.55486111111111114</v>
      </c>
      <c r="E69" s="2">
        <v>0.68541666666666667</v>
      </c>
      <c r="F69" s="2">
        <v>0.79513888888888884</v>
      </c>
      <c r="G69" s="2">
        <v>0.85416666666666663</v>
      </c>
    </row>
    <row r="70" spans="1:7" x14ac:dyDescent="0.25">
      <c r="A70" s="1">
        <v>42073</v>
      </c>
      <c r="B70" s="2">
        <v>0.25486111111111109</v>
      </c>
      <c r="C70" s="2">
        <v>0.31388888888888888</v>
      </c>
      <c r="D70" s="2">
        <v>0.55486111111111114</v>
      </c>
      <c r="E70" s="2">
        <v>0.68611111111111101</v>
      </c>
      <c r="F70" s="2">
        <v>0.79652777777777783</v>
      </c>
      <c r="G70" s="2">
        <v>0.85486111111111107</v>
      </c>
    </row>
    <row r="71" spans="1:7" x14ac:dyDescent="0.25">
      <c r="A71" s="1">
        <v>42074</v>
      </c>
      <c r="B71" s="2">
        <v>0.25347222222222221</v>
      </c>
      <c r="C71" s="2">
        <v>0.3125</v>
      </c>
      <c r="D71" s="2">
        <v>0.55486111111111114</v>
      </c>
      <c r="E71" s="2">
        <v>0.68680555555555556</v>
      </c>
      <c r="F71" s="2">
        <v>0.79722222222222217</v>
      </c>
      <c r="G71" s="2">
        <v>0.85625000000000007</v>
      </c>
    </row>
    <row r="72" spans="1:7" x14ac:dyDescent="0.25">
      <c r="A72" s="1">
        <v>42075</v>
      </c>
      <c r="B72" s="2">
        <v>0.25208333333333333</v>
      </c>
      <c r="C72" s="2">
        <v>0.31111111111111112</v>
      </c>
      <c r="D72" s="2">
        <v>0.5541666666666667</v>
      </c>
      <c r="E72" s="2">
        <v>0.6875</v>
      </c>
      <c r="F72" s="2">
        <v>0.79861111111111116</v>
      </c>
      <c r="G72" s="2">
        <v>0.8569444444444444</v>
      </c>
    </row>
    <row r="73" spans="1:7" x14ac:dyDescent="0.25">
      <c r="A73" s="1">
        <v>42076</v>
      </c>
      <c r="B73" s="2">
        <v>0.25069444444444444</v>
      </c>
      <c r="C73" s="2">
        <v>0.30972222222222223</v>
      </c>
      <c r="D73" s="2">
        <v>0.5541666666666667</v>
      </c>
      <c r="E73" s="2">
        <v>0.68819444444444444</v>
      </c>
      <c r="F73" s="2">
        <v>0.7993055555555556</v>
      </c>
      <c r="G73" s="2">
        <v>0.85833333333333339</v>
      </c>
    </row>
    <row r="74" spans="1:7" x14ac:dyDescent="0.25">
      <c r="A74" s="1">
        <v>42077</v>
      </c>
      <c r="B74" s="2">
        <v>0.24930555555555556</v>
      </c>
      <c r="C74" s="2">
        <v>0.30833333333333335</v>
      </c>
      <c r="D74" s="2">
        <v>0.5541666666666667</v>
      </c>
      <c r="E74" s="2">
        <v>0.68888888888888899</v>
      </c>
      <c r="F74" s="2">
        <v>0.79999999999999993</v>
      </c>
      <c r="G74" s="2">
        <v>0.85902777777777783</v>
      </c>
    </row>
    <row r="75" spans="1:7" x14ac:dyDescent="0.25">
      <c r="A75" s="1">
        <v>42078</v>
      </c>
      <c r="B75" s="2">
        <v>0.24791666666666667</v>
      </c>
      <c r="C75" s="2">
        <v>0.30694444444444441</v>
      </c>
      <c r="D75" s="2">
        <v>0.55347222222222225</v>
      </c>
      <c r="E75" s="2">
        <v>0.68958333333333333</v>
      </c>
      <c r="F75" s="2">
        <v>0.80138888888888893</v>
      </c>
      <c r="G75" s="2">
        <v>0.86041666666666661</v>
      </c>
    </row>
    <row r="76" spans="1:7" x14ac:dyDescent="0.25">
      <c r="A76" s="1">
        <v>42079</v>
      </c>
      <c r="B76" s="2">
        <v>0.24652777777777779</v>
      </c>
      <c r="C76" s="2">
        <v>0.30555555555555552</v>
      </c>
      <c r="D76" s="2">
        <v>0.55347222222222225</v>
      </c>
      <c r="E76" s="2">
        <v>0.69027777777777777</v>
      </c>
      <c r="F76" s="2">
        <v>0.80208333333333337</v>
      </c>
      <c r="G76" s="2">
        <v>0.86111111111111116</v>
      </c>
    </row>
    <row r="77" spans="1:7" x14ac:dyDescent="0.25">
      <c r="A77" s="1">
        <v>42080</v>
      </c>
      <c r="B77" s="2">
        <v>0.24513888888888888</v>
      </c>
      <c r="C77" s="2">
        <v>0.30416666666666664</v>
      </c>
      <c r="D77" s="2">
        <v>0.55347222222222225</v>
      </c>
      <c r="E77" s="2">
        <v>0.69097222222222221</v>
      </c>
      <c r="F77" s="2">
        <v>0.80347222222222225</v>
      </c>
      <c r="G77" s="2">
        <v>0.86249999999999993</v>
      </c>
    </row>
    <row r="78" spans="1:7" x14ac:dyDescent="0.25">
      <c r="A78" s="1">
        <v>42081</v>
      </c>
      <c r="B78" s="2">
        <v>0.24374999999999999</v>
      </c>
      <c r="C78" s="2">
        <v>0.30277777777777776</v>
      </c>
      <c r="D78" s="2">
        <v>0.55347222222222225</v>
      </c>
      <c r="E78" s="2">
        <v>0.69097222222222221</v>
      </c>
      <c r="F78" s="2">
        <v>0.8041666666666667</v>
      </c>
      <c r="G78" s="2">
        <v>0.86319444444444438</v>
      </c>
    </row>
    <row r="79" spans="1:7" x14ac:dyDescent="0.25">
      <c r="A79" s="1">
        <v>42082</v>
      </c>
      <c r="B79" s="2">
        <v>0.24236111111111111</v>
      </c>
      <c r="C79" s="2">
        <v>0.30138888888888887</v>
      </c>
      <c r="D79" s="2">
        <v>0.55277777777777781</v>
      </c>
      <c r="E79" s="2">
        <v>0.69166666666666676</v>
      </c>
      <c r="F79" s="2">
        <v>0.80555555555555547</v>
      </c>
      <c r="G79" s="2">
        <v>0.86458333333333337</v>
      </c>
    </row>
    <row r="80" spans="1:7" x14ac:dyDescent="0.25">
      <c r="A80" s="1">
        <v>42083</v>
      </c>
      <c r="B80" s="2">
        <v>0.24027777777777778</v>
      </c>
      <c r="C80" s="2">
        <v>0.3</v>
      </c>
      <c r="D80" s="2">
        <v>0.55277777777777781</v>
      </c>
      <c r="E80" s="2">
        <v>0.69236111111111109</v>
      </c>
      <c r="F80" s="2">
        <v>0.80625000000000002</v>
      </c>
      <c r="G80" s="2">
        <v>0.86597222222222225</v>
      </c>
    </row>
    <row r="81" spans="1:7" x14ac:dyDescent="0.25">
      <c r="A81" s="1">
        <v>42084</v>
      </c>
      <c r="B81" s="2">
        <v>0.2388888888888889</v>
      </c>
      <c r="C81" s="2">
        <v>0.2986111111111111</v>
      </c>
      <c r="D81" s="2">
        <v>0.55277777777777781</v>
      </c>
      <c r="E81" s="2">
        <v>0.69305555555555554</v>
      </c>
      <c r="F81" s="2">
        <v>0.80763888888888891</v>
      </c>
      <c r="G81" s="2">
        <v>0.8666666666666667</v>
      </c>
    </row>
    <row r="82" spans="1:7" x14ac:dyDescent="0.25">
      <c r="A82" s="1">
        <v>42085</v>
      </c>
      <c r="B82" s="2">
        <v>0.23750000000000002</v>
      </c>
      <c r="C82" s="2">
        <v>0.29722222222222222</v>
      </c>
      <c r="D82" s="2">
        <v>0.55208333333333337</v>
      </c>
      <c r="E82" s="2">
        <v>0.69374999999999998</v>
      </c>
      <c r="F82" s="2">
        <v>0.80833333333333324</v>
      </c>
      <c r="G82" s="2">
        <v>0.86805555555555547</v>
      </c>
    </row>
    <row r="83" spans="1:7" x14ac:dyDescent="0.25">
      <c r="A83" s="1">
        <v>42086</v>
      </c>
      <c r="B83" s="2">
        <v>0.23611111111111113</v>
      </c>
      <c r="C83" s="2">
        <v>0.29583333333333334</v>
      </c>
      <c r="D83" s="2">
        <v>0.55208333333333337</v>
      </c>
      <c r="E83" s="2">
        <v>0.69444444444444453</v>
      </c>
      <c r="F83" s="2">
        <v>0.80902777777777779</v>
      </c>
      <c r="G83" s="2">
        <v>0.86875000000000002</v>
      </c>
    </row>
    <row r="84" spans="1:7" x14ac:dyDescent="0.25">
      <c r="A84" s="1">
        <v>42087</v>
      </c>
      <c r="B84" s="2">
        <v>0.23472222222222219</v>
      </c>
      <c r="C84" s="2">
        <v>0.29444444444444445</v>
      </c>
      <c r="D84" s="2">
        <v>0.55208333333333337</v>
      </c>
      <c r="E84" s="2">
        <v>0.69444444444444453</v>
      </c>
      <c r="F84" s="2">
        <v>0.81041666666666667</v>
      </c>
      <c r="G84" s="2">
        <v>0.87013888888888891</v>
      </c>
    </row>
    <row r="85" spans="1:7" x14ac:dyDescent="0.25">
      <c r="A85" s="1">
        <v>42088</v>
      </c>
      <c r="B85" s="2">
        <v>0.23263888888888887</v>
      </c>
      <c r="C85" s="2">
        <v>0.29305555555555557</v>
      </c>
      <c r="D85" s="2">
        <v>0.55208333333333337</v>
      </c>
      <c r="E85" s="2">
        <v>0.69513888888888886</v>
      </c>
      <c r="F85" s="2">
        <v>0.81111111111111101</v>
      </c>
      <c r="G85" s="2">
        <v>0.87152777777777779</v>
      </c>
    </row>
    <row r="86" spans="1:7" x14ac:dyDescent="0.25">
      <c r="A86" s="1">
        <v>42089</v>
      </c>
      <c r="B86" s="2">
        <v>0.23124999999999998</v>
      </c>
      <c r="C86" s="2">
        <v>0.29166666666666669</v>
      </c>
      <c r="D86" s="2">
        <v>0.55138888888888882</v>
      </c>
      <c r="E86" s="2">
        <v>0.6958333333333333</v>
      </c>
      <c r="F86" s="2">
        <v>0.8125</v>
      </c>
      <c r="G86" s="2">
        <v>0.87222222222222223</v>
      </c>
    </row>
    <row r="87" spans="1:7" x14ac:dyDescent="0.25">
      <c r="A87" s="1">
        <v>42090</v>
      </c>
      <c r="B87" s="2">
        <v>0.2298611111111111</v>
      </c>
      <c r="C87" s="2">
        <v>0.2902777777777778</v>
      </c>
      <c r="D87" s="2">
        <v>0.55138888888888882</v>
      </c>
      <c r="E87" s="2">
        <v>0.69652777777777775</v>
      </c>
      <c r="F87" s="2">
        <v>0.81319444444444444</v>
      </c>
      <c r="G87" s="2">
        <v>0.87361111111111101</v>
      </c>
    </row>
    <row r="88" spans="1:7" x14ac:dyDescent="0.25">
      <c r="A88" s="1">
        <v>42091</v>
      </c>
      <c r="B88" s="2">
        <v>0.22847222222222222</v>
      </c>
      <c r="C88" s="2">
        <v>0.28888888888888892</v>
      </c>
      <c r="D88" s="2">
        <v>0.55138888888888882</v>
      </c>
      <c r="E88" s="2">
        <v>0.69652777777777775</v>
      </c>
      <c r="F88" s="2">
        <v>0.81458333333333333</v>
      </c>
      <c r="G88" s="2">
        <v>0.875</v>
      </c>
    </row>
    <row r="89" spans="1:7" x14ac:dyDescent="0.25">
      <c r="A89" s="1">
        <v>42092</v>
      </c>
      <c r="B89" s="2">
        <v>0.22638888888888889</v>
      </c>
      <c r="C89" s="2">
        <v>0.28680555555555554</v>
      </c>
      <c r="D89" s="2">
        <v>0.55069444444444449</v>
      </c>
      <c r="E89" s="2">
        <v>0.6972222222222223</v>
      </c>
      <c r="F89" s="2">
        <v>0.81527777777777777</v>
      </c>
      <c r="G89" s="2">
        <v>0.87569444444444444</v>
      </c>
    </row>
    <row r="90" spans="1:7" x14ac:dyDescent="0.25">
      <c r="A90" s="1">
        <v>42093</v>
      </c>
      <c r="B90" s="2">
        <v>0.22500000000000001</v>
      </c>
      <c r="C90" s="2">
        <v>0.28541666666666665</v>
      </c>
      <c r="D90" s="2">
        <v>0.55069444444444449</v>
      </c>
      <c r="E90" s="2">
        <v>0.69791666666666663</v>
      </c>
      <c r="F90" s="2">
        <v>0.81597222222222221</v>
      </c>
      <c r="G90" s="2">
        <v>0.87708333333333333</v>
      </c>
    </row>
    <row r="91" spans="1:7" x14ac:dyDescent="0.25">
      <c r="A91" s="1">
        <v>42094</v>
      </c>
      <c r="B91" s="2">
        <v>0.22361111111111109</v>
      </c>
      <c r="C91" s="2">
        <v>0.28402777777777777</v>
      </c>
      <c r="D91" s="2">
        <v>0.55069444444444449</v>
      </c>
      <c r="E91" s="2">
        <v>0.69861111111111107</v>
      </c>
      <c r="F91" s="2">
        <v>0.81736111111111109</v>
      </c>
      <c r="G91" s="2">
        <v>0.87847222222222221</v>
      </c>
    </row>
    <row r="92" spans="1:7" x14ac:dyDescent="0.25">
      <c r="A92" s="1">
        <v>42095</v>
      </c>
      <c r="B92" s="2">
        <v>0.22222222222222221</v>
      </c>
      <c r="C92" s="2">
        <v>0.28263888888888888</v>
      </c>
      <c r="D92" s="2">
        <v>0.54999999999999993</v>
      </c>
      <c r="E92" s="2">
        <v>0.69861111111111107</v>
      </c>
      <c r="F92" s="2">
        <v>0.81805555555555554</v>
      </c>
      <c r="G92" s="2">
        <v>0.87916666666666676</v>
      </c>
    </row>
    <row r="93" spans="1:7" x14ac:dyDescent="0.25">
      <c r="A93" s="1">
        <v>42096</v>
      </c>
      <c r="B93" s="2">
        <v>0.22013888888888888</v>
      </c>
      <c r="C93" s="2">
        <v>0.28125</v>
      </c>
      <c r="D93" s="2">
        <v>0.54999999999999993</v>
      </c>
      <c r="E93" s="2">
        <v>0.69930555555555562</v>
      </c>
      <c r="F93" s="2">
        <v>0.81944444444444453</v>
      </c>
      <c r="G93" s="2">
        <v>0.88055555555555554</v>
      </c>
    </row>
    <row r="94" spans="1:7" x14ac:dyDescent="0.25">
      <c r="A94" s="1">
        <v>42097</v>
      </c>
      <c r="B94" s="2">
        <v>0.21875</v>
      </c>
      <c r="C94" s="2">
        <v>0.27986111111111112</v>
      </c>
      <c r="D94" s="2">
        <v>0.54999999999999993</v>
      </c>
      <c r="E94" s="2">
        <v>0.70000000000000007</v>
      </c>
      <c r="F94" s="2">
        <v>0.82013888888888886</v>
      </c>
      <c r="G94" s="2">
        <v>0.88194444444444453</v>
      </c>
    </row>
    <row r="95" spans="1:7" x14ac:dyDescent="0.25">
      <c r="A95" s="1">
        <v>42098</v>
      </c>
      <c r="B95" s="2">
        <v>0.21736111111111112</v>
      </c>
      <c r="C95" s="2">
        <v>0.27847222222222223</v>
      </c>
      <c r="D95" s="2">
        <v>0.54999999999999993</v>
      </c>
      <c r="E95" s="2">
        <v>0.70000000000000007</v>
      </c>
      <c r="F95" s="2">
        <v>0.82152777777777775</v>
      </c>
      <c r="G95" s="2">
        <v>0.88263888888888886</v>
      </c>
    </row>
    <row r="96" spans="1:7" x14ac:dyDescent="0.25">
      <c r="A96" s="1">
        <v>42099</v>
      </c>
      <c r="B96" s="2">
        <v>0.21527777777777779</v>
      </c>
      <c r="C96" s="2">
        <v>0.27708333333333335</v>
      </c>
      <c r="D96" s="2">
        <v>0.5493055555555556</v>
      </c>
      <c r="E96" s="2">
        <v>0.7006944444444444</v>
      </c>
      <c r="F96" s="2">
        <v>0.8222222222222223</v>
      </c>
      <c r="G96" s="2">
        <v>0.88402777777777775</v>
      </c>
    </row>
    <row r="97" spans="1:7" x14ac:dyDescent="0.25">
      <c r="A97" s="1">
        <v>42100</v>
      </c>
      <c r="B97" s="2">
        <v>0.21388888888888891</v>
      </c>
      <c r="C97" s="2">
        <v>0.27569444444444446</v>
      </c>
      <c r="D97" s="2">
        <v>0.5493055555555556</v>
      </c>
      <c r="E97" s="2">
        <v>0.70138888888888884</v>
      </c>
      <c r="F97" s="2">
        <v>0.82291666666666663</v>
      </c>
      <c r="G97" s="2">
        <v>0.88541666666666663</v>
      </c>
    </row>
    <row r="98" spans="1:7" x14ac:dyDescent="0.25">
      <c r="A98" s="1">
        <v>42101</v>
      </c>
      <c r="B98" s="2">
        <v>0.21249999999999999</v>
      </c>
      <c r="C98" s="2">
        <v>0.27430555555555552</v>
      </c>
      <c r="D98" s="2">
        <v>0.5493055555555556</v>
      </c>
      <c r="E98" s="2">
        <v>0.70138888888888884</v>
      </c>
      <c r="F98" s="2">
        <v>0.82430555555555562</v>
      </c>
      <c r="G98" s="2">
        <v>0.88680555555555562</v>
      </c>
    </row>
    <row r="99" spans="1:7" x14ac:dyDescent="0.25">
      <c r="A99" s="1">
        <v>42102</v>
      </c>
      <c r="B99" s="2">
        <v>0.21111111111111111</v>
      </c>
      <c r="C99" s="2">
        <v>0.27291666666666664</v>
      </c>
      <c r="D99" s="2">
        <v>0.54861111111111105</v>
      </c>
      <c r="E99" s="2">
        <v>0.70208333333333339</v>
      </c>
      <c r="F99" s="2">
        <v>0.82500000000000007</v>
      </c>
      <c r="G99" s="2">
        <v>0.88750000000000007</v>
      </c>
    </row>
    <row r="100" spans="1:7" x14ac:dyDescent="0.25">
      <c r="A100" s="1">
        <v>42103</v>
      </c>
      <c r="B100" s="2">
        <v>0.20902777777777778</v>
      </c>
      <c r="C100" s="2">
        <v>0.27152777777777776</v>
      </c>
      <c r="D100" s="2">
        <v>0.54861111111111105</v>
      </c>
      <c r="E100" s="2">
        <v>0.70277777777777783</v>
      </c>
      <c r="F100" s="2">
        <v>0.82638888888888884</v>
      </c>
      <c r="G100" s="2">
        <v>0.88888888888888884</v>
      </c>
    </row>
    <row r="101" spans="1:7" x14ac:dyDescent="0.25">
      <c r="A101" s="1">
        <v>42104</v>
      </c>
      <c r="B101" s="2">
        <v>0.2076388888888889</v>
      </c>
      <c r="C101" s="2">
        <v>0.27083333333333331</v>
      </c>
      <c r="D101" s="2">
        <v>0.54861111111111105</v>
      </c>
      <c r="E101" s="2">
        <v>0.70277777777777783</v>
      </c>
      <c r="F101" s="2">
        <v>0.82708333333333339</v>
      </c>
      <c r="G101" s="2">
        <v>0.89027777777777783</v>
      </c>
    </row>
    <row r="102" spans="1:7" x14ac:dyDescent="0.25">
      <c r="A102" s="1">
        <v>42105</v>
      </c>
      <c r="B102" s="2">
        <v>0.20625000000000002</v>
      </c>
      <c r="C102" s="2">
        <v>0.26944444444444443</v>
      </c>
      <c r="D102" s="2">
        <v>0.54861111111111105</v>
      </c>
      <c r="E102" s="2">
        <v>0.70347222222222217</v>
      </c>
      <c r="F102" s="2">
        <v>0.82777777777777783</v>
      </c>
      <c r="G102" s="2">
        <v>0.89166666666666661</v>
      </c>
    </row>
    <row r="103" spans="1:7" x14ac:dyDescent="0.25">
      <c r="A103" s="1">
        <v>42106</v>
      </c>
      <c r="B103" s="2">
        <v>0.20416666666666669</v>
      </c>
      <c r="C103" s="2">
        <v>0.26805555555555555</v>
      </c>
      <c r="D103" s="2">
        <v>0.54791666666666672</v>
      </c>
      <c r="E103" s="2">
        <v>0.70416666666666661</v>
      </c>
      <c r="F103" s="2">
        <v>0.82916666666666661</v>
      </c>
      <c r="G103" s="2">
        <v>0.8930555555555556</v>
      </c>
    </row>
    <row r="104" spans="1:7" x14ac:dyDescent="0.25">
      <c r="A104" s="1">
        <v>42107</v>
      </c>
      <c r="B104" s="2">
        <v>0.20277777777777781</v>
      </c>
      <c r="C104" s="2">
        <v>0.26666666666666666</v>
      </c>
      <c r="D104" s="2">
        <v>0.54791666666666672</v>
      </c>
      <c r="E104" s="2">
        <v>0.70416666666666661</v>
      </c>
      <c r="F104" s="2">
        <v>0.82986111111111116</v>
      </c>
      <c r="G104" s="2">
        <v>0.89374999999999993</v>
      </c>
    </row>
    <row r="105" spans="1:7" x14ac:dyDescent="0.25">
      <c r="A105" s="1">
        <v>42108</v>
      </c>
      <c r="B105" s="2">
        <v>0.20138888888888887</v>
      </c>
      <c r="C105" s="2">
        <v>0.26527777777777778</v>
      </c>
      <c r="D105" s="2">
        <v>0.54791666666666672</v>
      </c>
      <c r="E105" s="2">
        <v>0.70486111111111116</v>
      </c>
      <c r="F105" s="2">
        <v>0.83124999999999993</v>
      </c>
      <c r="G105" s="2">
        <v>0.89513888888888893</v>
      </c>
    </row>
    <row r="106" spans="1:7" x14ac:dyDescent="0.25">
      <c r="A106" s="1">
        <v>42109</v>
      </c>
      <c r="B106" s="2">
        <v>0.19930555555555554</v>
      </c>
      <c r="C106" s="2">
        <v>0.2638888888888889</v>
      </c>
      <c r="D106" s="2">
        <v>0.54791666666666672</v>
      </c>
      <c r="E106" s="2">
        <v>0.7055555555555556</v>
      </c>
      <c r="F106" s="2">
        <v>0.83194444444444438</v>
      </c>
      <c r="G106" s="2">
        <v>0.8965277777777777</v>
      </c>
    </row>
    <row r="107" spans="1:7" x14ac:dyDescent="0.25">
      <c r="A107" s="1">
        <v>42110</v>
      </c>
      <c r="B107" s="2">
        <v>0.19791666666666666</v>
      </c>
      <c r="C107" s="2">
        <v>0.26250000000000001</v>
      </c>
      <c r="D107" s="2">
        <v>0.54722222222222217</v>
      </c>
      <c r="E107" s="2">
        <v>0.7055555555555556</v>
      </c>
      <c r="F107" s="2">
        <v>0.83333333333333337</v>
      </c>
      <c r="G107" s="2">
        <v>0.8979166666666667</v>
      </c>
    </row>
    <row r="108" spans="1:7" x14ac:dyDescent="0.25">
      <c r="A108" s="1">
        <v>42111</v>
      </c>
      <c r="B108" s="2">
        <v>0.19583333333333333</v>
      </c>
      <c r="C108" s="2">
        <v>0.26111111111111113</v>
      </c>
      <c r="D108" s="2">
        <v>0.54722222222222217</v>
      </c>
      <c r="E108" s="2">
        <v>0.70624999999999993</v>
      </c>
      <c r="F108" s="2">
        <v>0.8340277777777777</v>
      </c>
      <c r="G108" s="2">
        <v>0.89930555555555547</v>
      </c>
    </row>
    <row r="109" spans="1:7" x14ac:dyDescent="0.25">
      <c r="A109" s="1">
        <v>42112</v>
      </c>
      <c r="B109" s="2">
        <v>0.19444444444444445</v>
      </c>
      <c r="C109" s="2">
        <v>0.25972222222222224</v>
      </c>
      <c r="D109" s="2">
        <v>0.54722222222222217</v>
      </c>
      <c r="E109" s="2">
        <v>0.70624999999999993</v>
      </c>
      <c r="F109" s="2">
        <v>0.83472222222222225</v>
      </c>
      <c r="G109" s="2">
        <v>0.90069444444444446</v>
      </c>
    </row>
    <row r="110" spans="1:7" x14ac:dyDescent="0.25">
      <c r="A110" s="1">
        <v>42113</v>
      </c>
      <c r="B110" s="2">
        <v>0.19305555555555554</v>
      </c>
      <c r="C110" s="2">
        <v>0.25833333333333336</v>
      </c>
      <c r="D110" s="2">
        <v>0.54722222222222217</v>
      </c>
      <c r="E110" s="2">
        <v>0.70694444444444438</v>
      </c>
      <c r="F110" s="2">
        <v>0.83611111111111114</v>
      </c>
      <c r="G110" s="2">
        <v>0.90208333333333324</v>
      </c>
    </row>
    <row r="111" spans="1:7" x14ac:dyDescent="0.25">
      <c r="A111" s="1">
        <v>42114</v>
      </c>
      <c r="B111" s="2">
        <v>0.19097222222222221</v>
      </c>
      <c r="C111" s="2">
        <v>0.25763888888888892</v>
      </c>
      <c r="D111" s="2">
        <v>0.54652777777777783</v>
      </c>
      <c r="E111" s="2">
        <v>0.70694444444444438</v>
      </c>
      <c r="F111" s="2">
        <v>0.83680555555555547</v>
      </c>
      <c r="G111" s="2">
        <v>0.90347222222222223</v>
      </c>
    </row>
    <row r="112" spans="1:7" x14ac:dyDescent="0.25">
      <c r="A112" s="1">
        <v>42115</v>
      </c>
      <c r="B112" s="2">
        <v>0.18958333333333333</v>
      </c>
      <c r="C112" s="2">
        <v>0.25625000000000003</v>
      </c>
      <c r="D112" s="2">
        <v>0.54652777777777783</v>
      </c>
      <c r="E112" s="2">
        <v>0.70763888888888893</v>
      </c>
      <c r="F112" s="2">
        <v>0.83819444444444446</v>
      </c>
      <c r="G112" s="2">
        <v>0.90486111111111101</v>
      </c>
    </row>
    <row r="113" spans="1:7" x14ac:dyDescent="0.25">
      <c r="A113" s="1">
        <v>42116</v>
      </c>
      <c r="B113" s="2">
        <v>0.18819444444444444</v>
      </c>
      <c r="C113" s="2">
        <v>0.25486111111111109</v>
      </c>
      <c r="D113" s="2">
        <v>0.54652777777777783</v>
      </c>
      <c r="E113" s="2">
        <v>0.70833333333333337</v>
      </c>
      <c r="F113" s="2">
        <v>0.83888888888888891</v>
      </c>
      <c r="G113" s="2">
        <v>0.90555555555555556</v>
      </c>
    </row>
    <row r="114" spans="1:7" x14ac:dyDescent="0.25">
      <c r="A114" s="1">
        <v>42117</v>
      </c>
      <c r="B114" s="2">
        <v>0.18611111111111112</v>
      </c>
      <c r="C114" s="2">
        <v>0.25347222222222221</v>
      </c>
      <c r="D114" s="2">
        <v>0.54652777777777783</v>
      </c>
      <c r="E114" s="2">
        <v>0.70833333333333337</v>
      </c>
      <c r="F114" s="2">
        <v>0.83958333333333324</v>
      </c>
      <c r="G114" s="2">
        <v>0.90694444444444444</v>
      </c>
    </row>
    <row r="115" spans="1:7" x14ac:dyDescent="0.25">
      <c r="A115" s="1">
        <v>42118</v>
      </c>
      <c r="B115" s="2">
        <v>0.18472222222222223</v>
      </c>
      <c r="C115" s="2">
        <v>0.25208333333333333</v>
      </c>
      <c r="D115" s="2">
        <v>0.54652777777777783</v>
      </c>
      <c r="E115" s="2">
        <v>0.7090277777777777</v>
      </c>
      <c r="F115" s="2">
        <v>0.84097222222222223</v>
      </c>
      <c r="G115" s="2">
        <v>0.90833333333333333</v>
      </c>
    </row>
    <row r="116" spans="1:7" x14ac:dyDescent="0.25">
      <c r="A116" s="1">
        <v>42119</v>
      </c>
      <c r="B116" s="2">
        <v>0.18333333333333335</v>
      </c>
      <c r="C116" s="2">
        <v>0.25138888888888888</v>
      </c>
      <c r="D116" s="2">
        <v>0.54652777777777783</v>
      </c>
      <c r="E116" s="2">
        <v>0.7090277777777777</v>
      </c>
      <c r="F116" s="2">
        <v>0.84166666666666667</v>
      </c>
      <c r="G116" s="2">
        <v>0.90972222222222221</v>
      </c>
    </row>
    <row r="117" spans="1:7" x14ac:dyDescent="0.25">
      <c r="A117" s="1">
        <v>42120</v>
      </c>
      <c r="B117" s="2">
        <v>0.18124999999999999</v>
      </c>
      <c r="C117" s="2">
        <v>0.25</v>
      </c>
      <c r="D117" s="2">
        <v>0.54583333333333328</v>
      </c>
      <c r="E117" s="2">
        <v>0.70972222222222225</v>
      </c>
      <c r="F117" s="2">
        <v>0.84305555555555556</v>
      </c>
      <c r="G117" s="2">
        <v>0.91111111111111109</v>
      </c>
    </row>
    <row r="118" spans="1:7" x14ac:dyDescent="0.25">
      <c r="A118" s="1">
        <v>42121</v>
      </c>
      <c r="B118" s="2">
        <v>0.17986111111111111</v>
      </c>
      <c r="C118" s="2">
        <v>0.24861111111111112</v>
      </c>
      <c r="D118" s="2">
        <v>0.54583333333333328</v>
      </c>
      <c r="E118" s="2">
        <v>0.70972222222222225</v>
      </c>
      <c r="F118" s="2">
        <v>0.84375</v>
      </c>
      <c r="G118" s="2">
        <v>0.91249999999999998</v>
      </c>
    </row>
    <row r="119" spans="1:7" x14ac:dyDescent="0.25">
      <c r="A119" s="1">
        <v>42122</v>
      </c>
      <c r="B119" s="2">
        <v>0.17847222222222223</v>
      </c>
      <c r="C119" s="2">
        <v>0.24722222222222223</v>
      </c>
      <c r="D119" s="2">
        <v>0.54583333333333328</v>
      </c>
      <c r="E119" s="2">
        <v>0.7104166666666667</v>
      </c>
      <c r="F119" s="2">
        <v>0.84444444444444444</v>
      </c>
      <c r="G119" s="2">
        <v>0.91388888888888886</v>
      </c>
    </row>
    <row r="120" spans="1:7" x14ac:dyDescent="0.25">
      <c r="A120" s="1">
        <v>42123</v>
      </c>
      <c r="B120" s="2">
        <v>0.17708333333333334</v>
      </c>
      <c r="C120" s="2">
        <v>0.24652777777777779</v>
      </c>
      <c r="D120" s="2">
        <v>0.54583333333333328</v>
      </c>
      <c r="E120" s="2">
        <v>0.7104166666666667</v>
      </c>
      <c r="F120" s="2">
        <v>0.84583333333333333</v>
      </c>
      <c r="G120" s="2">
        <v>0.91527777777777775</v>
      </c>
    </row>
    <row r="121" spans="1:7" x14ac:dyDescent="0.25">
      <c r="A121" s="1">
        <v>42124</v>
      </c>
      <c r="B121" s="2">
        <v>0.17500000000000002</v>
      </c>
      <c r="C121" s="2">
        <v>0.24513888888888888</v>
      </c>
      <c r="D121" s="2">
        <v>0.54583333333333328</v>
      </c>
      <c r="E121" s="2">
        <v>0.71111111111111114</v>
      </c>
      <c r="F121" s="2">
        <v>0.84652777777777777</v>
      </c>
      <c r="G121" s="2">
        <v>0.91666666666666663</v>
      </c>
    </row>
    <row r="122" spans="1:7" x14ac:dyDescent="0.25">
      <c r="A122" s="1">
        <v>42125</v>
      </c>
      <c r="B122" s="2">
        <v>0.17361111111111113</v>
      </c>
      <c r="C122" s="2">
        <v>0.24374999999999999</v>
      </c>
      <c r="D122" s="2">
        <v>0.54583333333333328</v>
      </c>
      <c r="E122" s="2">
        <v>0.71111111111111114</v>
      </c>
      <c r="F122" s="2">
        <v>0.84791666666666676</v>
      </c>
      <c r="G122" s="2">
        <v>0.91805555555555562</v>
      </c>
    </row>
    <row r="123" spans="1:7" x14ac:dyDescent="0.25">
      <c r="A123" s="1">
        <v>42126</v>
      </c>
      <c r="B123" s="2">
        <v>0.17222222222222225</v>
      </c>
      <c r="C123" s="2">
        <v>0.24305555555555555</v>
      </c>
      <c r="D123" s="2">
        <v>0.54583333333333328</v>
      </c>
      <c r="E123" s="2">
        <v>0.71180555555555547</v>
      </c>
      <c r="F123" s="2">
        <v>0.84861111111111109</v>
      </c>
      <c r="G123" s="2">
        <v>0.92013888888888884</v>
      </c>
    </row>
    <row r="124" spans="1:7" x14ac:dyDescent="0.25">
      <c r="A124" s="1">
        <v>42127</v>
      </c>
      <c r="B124" s="2">
        <v>0.17013888888888887</v>
      </c>
      <c r="C124" s="2">
        <v>0.24166666666666667</v>
      </c>
      <c r="D124" s="2">
        <v>0.54513888888888895</v>
      </c>
      <c r="E124" s="2">
        <v>0.71250000000000002</v>
      </c>
      <c r="F124" s="2">
        <v>0.84930555555555554</v>
      </c>
      <c r="G124" s="2">
        <v>0.92152777777777783</v>
      </c>
    </row>
    <row r="125" spans="1:7" x14ac:dyDescent="0.25">
      <c r="A125" s="1">
        <v>42128</v>
      </c>
      <c r="B125" s="2">
        <v>0.16874999999999998</v>
      </c>
      <c r="C125" s="2">
        <v>0.24097222222222223</v>
      </c>
      <c r="D125" s="2">
        <v>0.54513888888888895</v>
      </c>
      <c r="E125" s="2">
        <v>0.71250000000000002</v>
      </c>
      <c r="F125" s="2">
        <v>0.85069444444444453</v>
      </c>
      <c r="G125" s="2">
        <v>0.92291666666666661</v>
      </c>
    </row>
    <row r="126" spans="1:7" x14ac:dyDescent="0.25">
      <c r="A126" s="1">
        <v>42129</v>
      </c>
      <c r="B126" s="2">
        <v>0.1673611111111111</v>
      </c>
      <c r="C126" s="2">
        <v>0.23958333333333334</v>
      </c>
      <c r="D126" s="2">
        <v>0.54513888888888895</v>
      </c>
      <c r="E126" s="2">
        <v>0.71319444444444446</v>
      </c>
      <c r="F126" s="2">
        <v>0.85138888888888886</v>
      </c>
      <c r="G126" s="2">
        <v>0.9243055555555556</v>
      </c>
    </row>
    <row r="127" spans="1:7" x14ac:dyDescent="0.25">
      <c r="A127" s="1">
        <v>42130</v>
      </c>
      <c r="B127" s="2">
        <v>0.16597222222222222</v>
      </c>
      <c r="C127" s="2">
        <v>0.2388888888888889</v>
      </c>
      <c r="D127" s="2">
        <v>0.54513888888888895</v>
      </c>
      <c r="E127" s="2">
        <v>0.71319444444444446</v>
      </c>
      <c r="F127" s="2">
        <v>0.8520833333333333</v>
      </c>
      <c r="G127" s="2">
        <v>0.92569444444444438</v>
      </c>
    </row>
    <row r="128" spans="1:7" x14ac:dyDescent="0.25">
      <c r="A128" s="1">
        <v>42131</v>
      </c>
      <c r="B128" s="2">
        <v>0.16458333333333333</v>
      </c>
      <c r="C128" s="2">
        <v>0.23750000000000002</v>
      </c>
      <c r="D128" s="2">
        <v>0.54513888888888895</v>
      </c>
      <c r="E128" s="2">
        <v>0.71388888888888891</v>
      </c>
      <c r="F128" s="2">
        <v>0.8534722222222223</v>
      </c>
      <c r="G128" s="2">
        <v>0.92708333333333337</v>
      </c>
    </row>
    <row r="129" spans="1:7" x14ac:dyDescent="0.25">
      <c r="A129" s="1">
        <v>42132</v>
      </c>
      <c r="B129" s="2">
        <v>0.16250000000000001</v>
      </c>
      <c r="C129" s="2">
        <v>0.23680555555555557</v>
      </c>
      <c r="D129" s="2">
        <v>0.54513888888888895</v>
      </c>
      <c r="E129" s="2">
        <v>0.71388888888888891</v>
      </c>
      <c r="F129" s="2">
        <v>0.85416666666666663</v>
      </c>
      <c r="G129" s="2">
        <v>0.92847222222222225</v>
      </c>
    </row>
    <row r="130" spans="1:7" x14ac:dyDescent="0.25">
      <c r="A130" s="1">
        <v>42133</v>
      </c>
      <c r="B130" s="2">
        <v>0.16111111111111112</v>
      </c>
      <c r="C130" s="2">
        <v>0.23541666666666669</v>
      </c>
      <c r="D130" s="2">
        <v>0.54513888888888895</v>
      </c>
      <c r="E130" s="2">
        <v>0.71458333333333324</v>
      </c>
      <c r="F130" s="2">
        <v>0.85555555555555562</v>
      </c>
      <c r="G130" s="2">
        <v>0.92986111111111114</v>
      </c>
    </row>
    <row r="131" spans="1:7" x14ac:dyDescent="0.25">
      <c r="A131" s="1">
        <v>42134</v>
      </c>
      <c r="B131" s="2">
        <v>0.15972222222222224</v>
      </c>
      <c r="C131" s="2">
        <v>0.23472222222222219</v>
      </c>
      <c r="D131" s="2">
        <v>0.54513888888888895</v>
      </c>
      <c r="E131" s="2">
        <v>0.71458333333333324</v>
      </c>
      <c r="F131" s="2">
        <v>0.85625000000000007</v>
      </c>
      <c r="G131" s="2">
        <v>0.93125000000000002</v>
      </c>
    </row>
    <row r="132" spans="1:7" x14ac:dyDescent="0.25">
      <c r="A132" s="1">
        <v>42135</v>
      </c>
      <c r="B132" s="2">
        <v>0.15833333333333333</v>
      </c>
      <c r="C132" s="2">
        <v>0.23333333333333331</v>
      </c>
      <c r="D132" s="2">
        <v>0.54513888888888895</v>
      </c>
      <c r="E132" s="2">
        <v>0.71527777777777779</v>
      </c>
      <c r="F132" s="2">
        <v>0.8569444444444444</v>
      </c>
      <c r="G132" s="2">
        <v>0.93263888888888891</v>
      </c>
    </row>
    <row r="133" spans="1:7" x14ac:dyDescent="0.25">
      <c r="A133" s="1">
        <v>42136</v>
      </c>
      <c r="B133" s="2">
        <v>0.15694444444444444</v>
      </c>
      <c r="C133" s="2">
        <v>0.23263888888888887</v>
      </c>
      <c r="D133" s="2">
        <v>0.54513888888888895</v>
      </c>
      <c r="E133" s="2">
        <v>0.71527777777777779</v>
      </c>
      <c r="F133" s="2">
        <v>0.85763888888888884</v>
      </c>
      <c r="G133" s="2">
        <v>0.93402777777777779</v>
      </c>
    </row>
    <row r="134" spans="1:7" x14ac:dyDescent="0.25">
      <c r="A134" s="1">
        <v>42137</v>
      </c>
      <c r="B134" s="2">
        <v>0.15555555555555556</v>
      </c>
      <c r="C134" s="2">
        <v>0.23194444444444443</v>
      </c>
      <c r="D134" s="2">
        <v>0.54513888888888895</v>
      </c>
      <c r="E134" s="2">
        <v>0.71527777777777779</v>
      </c>
      <c r="F134" s="2">
        <v>0.85902777777777783</v>
      </c>
      <c r="G134" s="2">
        <v>0.93541666666666667</v>
      </c>
    </row>
    <row r="135" spans="1:7" x14ac:dyDescent="0.25">
      <c r="A135" s="1">
        <v>42138</v>
      </c>
      <c r="B135" s="2">
        <v>0.15347222222222223</v>
      </c>
      <c r="C135" s="2">
        <v>0.23055555555555554</v>
      </c>
      <c r="D135" s="2">
        <v>0.54513888888888895</v>
      </c>
      <c r="E135" s="2">
        <v>0.71597222222222223</v>
      </c>
      <c r="F135" s="2">
        <v>0.85972222222222217</v>
      </c>
      <c r="G135" s="2">
        <v>0.93680555555555556</v>
      </c>
    </row>
    <row r="136" spans="1:7" x14ac:dyDescent="0.25">
      <c r="A136" s="1">
        <v>42139</v>
      </c>
      <c r="B136" s="2">
        <v>0.15208333333333332</v>
      </c>
      <c r="C136" s="2">
        <v>0.2298611111111111</v>
      </c>
      <c r="D136" s="2">
        <v>0.54513888888888895</v>
      </c>
      <c r="E136" s="2">
        <v>0.71597222222222223</v>
      </c>
      <c r="F136" s="2">
        <v>0.86041666666666661</v>
      </c>
      <c r="G136" s="2">
        <v>0.93819444444444444</v>
      </c>
    </row>
    <row r="137" spans="1:7" x14ac:dyDescent="0.25">
      <c r="A137" s="1">
        <v>42140</v>
      </c>
      <c r="B137" s="2">
        <v>0.15069444444444444</v>
      </c>
      <c r="C137" s="2">
        <v>0.22916666666666666</v>
      </c>
      <c r="D137" s="2">
        <v>0.54513888888888895</v>
      </c>
      <c r="E137" s="2">
        <v>0.71666666666666667</v>
      </c>
      <c r="F137" s="2">
        <v>0.8618055555555556</v>
      </c>
      <c r="G137" s="2">
        <v>0.94027777777777777</v>
      </c>
    </row>
    <row r="138" spans="1:7" x14ac:dyDescent="0.25">
      <c r="A138" s="1">
        <v>42141</v>
      </c>
      <c r="B138" s="2">
        <v>0.14930555555555555</v>
      </c>
      <c r="C138" s="2">
        <v>0.22847222222222222</v>
      </c>
      <c r="D138" s="2">
        <v>0.54513888888888895</v>
      </c>
      <c r="E138" s="2">
        <v>0.71666666666666667</v>
      </c>
      <c r="F138" s="2">
        <v>0.86249999999999993</v>
      </c>
      <c r="G138" s="2">
        <v>0.94166666666666676</v>
      </c>
    </row>
    <row r="139" spans="1:7" x14ac:dyDescent="0.25">
      <c r="A139" s="1">
        <v>42142</v>
      </c>
      <c r="B139" s="2">
        <v>0.14791666666666667</v>
      </c>
      <c r="C139" s="2">
        <v>0.22708333333333333</v>
      </c>
      <c r="D139" s="2">
        <v>0.54513888888888895</v>
      </c>
      <c r="E139" s="2">
        <v>0.71736111111111101</v>
      </c>
      <c r="F139" s="2">
        <v>0.86319444444444438</v>
      </c>
      <c r="G139" s="2">
        <v>0.94305555555555554</v>
      </c>
    </row>
    <row r="140" spans="1:7" x14ac:dyDescent="0.25">
      <c r="A140" s="1">
        <v>42143</v>
      </c>
      <c r="B140" s="2">
        <v>0.14652777777777778</v>
      </c>
      <c r="C140" s="2">
        <v>0.22638888888888889</v>
      </c>
      <c r="D140" s="2">
        <v>0.54513888888888895</v>
      </c>
      <c r="E140" s="2">
        <v>0.71736111111111101</v>
      </c>
      <c r="F140" s="2">
        <v>0.86388888888888893</v>
      </c>
      <c r="G140" s="2">
        <v>0.94444444444444453</v>
      </c>
    </row>
    <row r="141" spans="1:7" x14ac:dyDescent="0.25">
      <c r="A141" s="1">
        <v>42144</v>
      </c>
      <c r="B141" s="2">
        <v>0.1451388888888889</v>
      </c>
      <c r="C141" s="2">
        <v>0.22569444444444445</v>
      </c>
      <c r="D141" s="2">
        <v>0.54513888888888895</v>
      </c>
      <c r="E141" s="2">
        <v>0.71805555555555556</v>
      </c>
      <c r="F141" s="2">
        <v>0.8652777777777777</v>
      </c>
      <c r="G141" s="2">
        <v>0.9458333333333333</v>
      </c>
    </row>
    <row r="142" spans="1:7" x14ac:dyDescent="0.25">
      <c r="A142" s="1">
        <v>42145</v>
      </c>
      <c r="B142" s="2">
        <v>0.14444444444444446</v>
      </c>
      <c r="C142" s="2">
        <v>0.22500000000000001</v>
      </c>
      <c r="D142" s="2">
        <v>0.54513888888888895</v>
      </c>
      <c r="E142" s="2">
        <v>0.71805555555555556</v>
      </c>
      <c r="F142" s="2">
        <v>0.86597222222222225</v>
      </c>
      <c r="G142" s="2">
        <v>0.9472222222222223</v>
      </c>
    </row>
    <row r="143" spans="1:7" x14ac:dyDescent="0.25">
      <c r="A143" s="1">
        <v>42146</v>
      </c>
      <c r="B143" s="2">
        <v>0.14305555555555557</v>
      </c>
      <c r="C143" s="2">
        <v>0.22430555555555556</v>
      </c>
      <c r="D143" s="2">
        <v>0.54513888888888895</v>
      </c>
      <c r="E143" s="2">
        <v>0.71875</v>
      </c>
      <c r="F143" s="2">
        <v>0.8666666666666667</v>
      </c>
      <c r="G143" s="2">
        <v>0.94861111111111107</v>
      </c>
    </row>
    <row r="144" spans="1:7" x14ac:dyDescent="0.25">
      <c r="A144" s="1">
        <v>42147</v>
      </c>
      <c r="B144" s="2">
        <v>0.14166666666666666</v>
      </c>
      <c r="C144" s="2">
        <v>0.22361111111111109</v>
      </c>
      <c r="D144" s="2">
        <v>0.54513888888888895</v>
      </c>
      <c r="E144" s="2">
        <v>0.71875</v>
      </c>
      <c r="F144" s="2">
        <v>0.86736111111111114</v>
      </c>
      <c r="G144" s="2">
        <v>0.95000000000000007</v>
      </c>
    </row>
    <row r="145" spans="1:7" x14ac:dyDescent="0.25">
      <c r="A145" s="1">
        <v>42148</v>
      </c>
      <c r="B145" s="2">
        <v>0.14027777777777778</v>
      </c>
      <c r="C145" s="2">
        <v>0.22291666666666665</v>
      </c>
      <c r="D145" s="2">
        <v>0.54513888888888895</v>
      </c>
      <c r="E145" s="2">
        <v>0.71944444444444444</v>
      </c>
      <c r="F145" s="2">
        <v>0.86805555555555547</v>
      </c>
      <c r="G145" s="2">
        <v>0.95138888888888884</v>
      </c>
    </row>
    <row r="146" spans="1:7" x14ac:dyDescent="0.25">
      <c r="A146" s="1">
        <v>42149</v>
      </c>
      <c r="B146" s="2">
        <v>0.1388888888888889</v>
      </c>
      <c r="C146" s="2">
        <v>0.22222222222222221</v>
      </c>
      <c r="D146" s="2">
        <v>0.54513888888888895</v>
      </c>
      <c r="E146" s="2">
        <v>0.71944444444444444</v>
      </c>
      <c r="F146" s="2">
        <v>0.86875000000000002</v>
      </c>
      <c r="G146" s="2">
        <v>0.95277777777777783</v>
      </c>
    </row>
    <row r="147" spans="1:7" x14ac:dyDescent="0.25">
      <c r="A147" s="1">
        <v>42150</v>
      </c>
      <c r="B147" s="2">
        <v>0.13819444444444443</v>
      </c>
      <c r="C147" s="2">
        <v>0.22152777777777777</v>
      </c>
      <c r="D147" s="2">
        <v>0.54583333333333328</v>
      </c>
      <c r="E147" s="2">
        <v>0.71944444444444444</v>
      </c>
      <c r="F147" s="2">
        <v>0.86944444444444446</v>
      </c>
      <c r="G147" s="2">
        <v>0.95347222222222217</v>
      </c>
    </row>
    <row r="148" spans="1:7" x14ac:dyDescent="0.25">
      <c r="A148" s="1">
        <v>42151</v>
      </c>
      <c r="B148" s="2">
        <v>0.13680555555555554</v>
      </c>
      <c r="C148" s="2">
        <v>0.22083333333333333</v>
      </c>
      <c r="D148" s="2">
        <v>0.54583333333333328</v>
      </c>
      <c r="E148" s="2">
        <v>0.72013888888888899</v>
      </c>
      <c r="F148" s="2">
        <v>0.87013888888888891</v>
      </c>
      <c r="G148" s="2">
        <v>0.95486111111111116</v>
      </c>
    </row>
    <row r="149" spans="1:7" x14ac:dyDescent="0.25">
      <c r="A149" s="1">
        <v>42152</v>
      </c>
      <c r="B149" s="2">
        <v>0.13541666666666666</v>
      </c>
      <c r="C149" s="2">
        <v>0.22083333333333333</v>
      </c>
      <c r="D149" s="2">
        <v>0.54583333333333328</v>
      </c>
      <c r="E149" s="2">
        <v>0.72013888888888899</v>
      </c>
      <c r="F149" s="2">
        <v>0.87152777777777779</v>
      </c>
      <c r="G149" s="2">
        <v>0.95624999999999993</v>
      </c>
    </row>
    <row r="150" spans="1:7" x14ac:dyDescent="0.25">
      <c r="A150" s="1">
        <v>42153</v>
      </c>
      <c r="B150" s="2">
        <v>0.13472222222222222</v>
      </c>
      <c r="C150" s="2">
        <v>0.22013888888888888</v>
      </c>
      <c r="D150" s="2">
        <v>0.54583333333333328</v>
      </c>
      <c r="E150" s="2">
        <v>0.72083333333333333</v>
      </c>
      <c r="F150" s="2">
        <v>0.87222222222222223</v>
      </c>
      <c r="G150" s="2">
        <v>0.95763888888888893</v>
      </c>
    </row>
    <row r="151" spans="1:7" x14ac:dyDescent="0.25">
      <c r="A151" s="1">
        <v>42154</v>
      </c>
      <c r="B151" s="2">
        <v>0.13333333333333333</v>
      </c>
      <c r="C151" s="2">
        <v>0.21944444444444444</v>
      </c>
      <c r="D151" s="2">
        <v>0.54583333333333328</v>
      </c>
      <c r="E151" s="2">
        <v>0.72083333333333333</v>
      </c>
      <c r="F151" s="2">
        <v>0.87291666666666667</v>
      </c>
      <c r="G151" s="2">
        <v>0.9590277777777777</v>
      </c>
    </row>
    <row r="152" spans="1:7" x14ac:dyDescent="0.25">
      <c r="A152" s="1">
        <v>42155</v>
      </c>
      <c r="B152" s="2">
        <v>0.13263888888888889</v>
      </c>
      <c r="C152" s="2">
        <v>0.21875</v>
      </c>
      <c r="D152" s="2">
        <v>0.54583333333333328</v>
      </c>
      <c r="E152" s="2">
        <v>0.72083333333333333</v>
      </c>
      <c r="F152" s="2">
        <v>0.87361111111111101</v>
      </c>
      <c r="G152" s="2">
        <v>0.95972222222222225</v>
      </c>
    </row>
    <row r="153" spans="1:7" x14ac:dyDescent="0.25">
      <c r="A153" s="1">
        <v>42156</v>
      </c>
      <c r="B153" s="2">
        <v>0.13125000000000001</v>
      </c>
      <c r="C153" s="2">
        <v>0.21875</v>
      </c>
      <c r="D153" s="2">
        <v>0.54583333333333328</v>
      </c>
      <c r="E153" s="2">
        <v>0.72152777777777777</v>
      </c>
      <c r="F153" s="2">
        <v>0.87361111111111101</v>
      </c>
      <c r="G153" s="2">
        <v>0.96111111111111114</v>
      </c>
    </row>
    <row r="154" spans="1:7" x14ac:dyDescent="0.25">
      <c r="A154" s="1">
        <v>42157</v>
      </c>
      <c r="B154" s="2">
        <v>0.13055555555555556</v>
      </c>
      <c r="C154" s="2">
        <v>0.21805555555555556</v>
      </c>
      <c r="D154" s="2">
        <v>0.54652777777777783</v>
      </c>
      <c r="E154" s="2">
        <v>0.72152777777777777</v>
      </c>
      <c r="F154" s="2">
        <v>0.87430555555555556</v>
      </c>
      <c r="G154" s="2">
        <v>0.96250000000000002</v>
      </c>
    </row>
    <row r="155" spans="1:7" x14ac:dyDescent="0.25">
      <c r="A155" s="1">
        <v>42158</v>
      </c>
      <c r="B155" s="2">
        <v>0.12986111111111112</v>
      </c>
      <c r="C155" s="2">
        <v>0.21805555555555556</v>
      </c>
      <c r="D155" s="2">
        <v>0.54652777777777783</v>
      </c>
      <c r="E155" s="2">
        <v>0.72222222222222221</v>
      </c>
      <c r="F155" s="2">
        <v>0.875</v>
      </c>
      <c r="G155" s="2">
        <v>0.96319444444444446</v>
      </c>
    </row>
    <row r="156" spans="1:7" x14ac:dyDescent="0.25">
      <c r="A156" s="1">
        <v>42159</v>
      </c>
      <c r="B156" s="2">
        <v>0.12916666666666668</v>
      </c>
      <c r="C156" s="2">
        <v>0.21736111111111112</v>
      </c>
      <c r="D156" s="2">
        <v>0.54652777777777783</v>
      </c>
      <c r="E156" s="2">
        <v>0.72222222222222221</v>
      </c>
      <c r="F156" s="2">
        <v>0.87569444444444444</v>
      </c>
      <c r="G156" s="2">
        <v>0.96458333333333324</v>
      </c>
    </row>
    <row r="157" spans="1:7" x14ac:dyDescent="0.25">
      <c r="A157" s="1">
        <v>42160</v>
      </c>
      <c r="B157" s="2">
        <v>0.1277777777777778</v>
      </c>
      <c r="C157" s="2">
        <v>0.21736111111111112</v>
      </c>
      <c r="D157" s="2">
        <v>0.54652777777777783</v>
      </c>
      <c r="E157" s="2">
        <v>0.72222222222222221</v>
      </c>
      <c r="F157" s="2">
        <v>0.87638888888888899</v>
      </c>
      <c r="G157" s="2">
        <v>0.96527777777777779</v>
      </c>
    </row>
    <row r="158" spans="1:7" x14ac:dyDescent="0.25">
      <c r="A158" s="1">
        <v>42161</v>
      </c>
      <c r="B158" s="2">
        <v>0.12708333333333333</v>
      </c>
      <c r="C158" s="2">
        <v>0.21666666666666667</v>
      </c>
      <c r="D158" s="2">
        <v>0.54652777777777783</v>
      </c>
      <c r="E158" s="2">
        <v>0.72291666666666676</v>
      </c>
      <c r="F158" s="2">
        <v>0.87708333333333333</v>
      </c>
      <c r="G158" s="2">
        <v>0.96666666666666667</v>
      </c>
    </row>
    <row r="159" spans="1:7" x14ac:dyDescent="0.25">
      <c r="A159" s="1">
        <v>42162</v>
      </c>
      <c r="B159" s="2">
        <v>0.12638888888888888</v>
      </c>
      <c r="C159" s="2">
        <v>0.21666666666666667</v>
      </c>
      <c r="D159" s="2">
        <v>0.54652777777777783</v>
      </c>
      <c r="E159" s="2">
        <v>0.72291666666666676</v>
      </c>
      <c r="F159" s="2">
        <v>0.87708333333333333</v>
      </c>
      <c r="G159" s="2">
        <v>0.96736111111111101</v>
      </c>
    </row>
    <row r="160" spans="1:7" x14ac:dyDescent="0.25">
      <c r="A160" s="1">
        <v>42163</v>
      </c>
      <c r="B160" s="2">
        <v>0.12569444444444444</v>
      </c>
      <c r="C160" s="2">
        <v>0.21597222222222223</v>
      </c>
      <c r="D160" s="2">
        <v>0.54722222222222217</v>
      </c>
      <c r="E160" s="2">
        <v>0.72291666666666676</v>
      </c>
      <c r="F160" s="2">
        <v>0.87777777777777777</v>
      </c>
      <c r="G160" s="2">
        <v>0.96805555555555556</v>
      </c>
    </row>
    <row r="161" spans="1:7" x14ac:dyDescent="0.25">
      <c r="A161" s="1">
        <v>42164</v>
      </c>
      <c r="B161" s="2">
        <v>0.125</v>
      </c>
      <c r="C161" s="2">
        <v>0.21597222222222223</v>
      </c>
      <c r="D161" s="2">
        <v>0.54722222222222217</v>
      </c>
      <c r="E161" s="2">
        <v>0.72361111111111109</v>
      </c>
      <c r="F161" s="2">
        <v>0.87847222222222221</v>
      </c>
      <c r="G161" s="2">
        <v>0.96944444444444444</v>
      </c>
    </row>
    <row r="162" spans="1:7" x14ac:dyDescent="0.25">
      <c r="A162" s="1">
        <v>42165</v>
      </c>
      <c r="B162" s="2">
        <v>0.125</v>
      </c>
      <c r="C162" s="2">
        <v>0.21597222222222223</v>
      </c>
      <c r="D162" s="2">
        <v>0.54722222222222217</v>
      </c>
      <c r="E162" s="2">
        <v>0.72361111111111109</v>
      </c>
      <c r="F162" s="2">
        <v>0.87916666666666676</v>
      </c>
      <c r="G162" s="2">
        <v>0.97013888888888899</v>
      </c>
    </row>
    <row r="163" spans="1:7" x14ac:dyDescent="0.25">
      <c r="A163" s="1">
        <v>42166</v>
      </c>
      <c r="B163" s="2">
        <v>0.12430555555555556</v>
      </c>
      <c r="C163" s="2">
        <v>0.21527777777777779</v>
      </c>
      <c r="D163" s="2">
        <v>0.54722222222222217</v>
      </c>
      <c r="E163" s="2">
        <v>0.72361111111111109</v>
      </c>
      <c r="F163" s="2">
        <v>0.87916666666666676</v>
      </c>
      <c r="G163" s="2">
        <v>0.97083333333333333</v>
      </c>
    </row>
    <row r="164" spans="1:7" x14ac:dyDescent="0.25">
      <c r="A164" s="1">
        <v>42167</v>
      </c>
      <c r="B164" s="2">
        <v>0.12361111111111112</v>
      </c>
      <c r="C164" s="2">
        <v>0.21527777777777779</v>
      </c>
      <c r="D164" s="2">
        <v>0.54722222222222217</v>
      </c>
      <c r="E164" s="2">
        <v>0.72430555555555554</v>
      </c>
      <c r="F164" s="2">
        <v>0.87986111111111109</v>
      </c>
      <c r="G164" s="2">
        <v>0.97152777777777777</v>
      </c>
    </row>
    <row r="165" spans="1:7" x14ac:dyDescent="0.25">
      <c r="A165" s="1">
        <v>42168</v>
      </c>
      <c r="B165" s="2">
        <v>0.12361111111111112</v>
      </c>
      <c r="C165" s="2">
        <v>0.21527777777777779</v>
      </c>
      <c r="D165" s="2">
        <v>0.54791666666666672</v>
      </c>
      <c r="E165" s="2">
        <v>0.72430555555555554</v>
      </c>
      <c r="F165" s="2">
        <v>0.87986111111111109</v>
      </c>
      <c r="G165" s="2">
        <v>0.97222222222222221</v>
      </c>
    </row>
    <row r="166" spans="1:7" x14ac:dyDescent="0.25">
      <c r="A166" s="1">
        <v>42169</v>
      </c>
      <c r="B166" s="2">
        <v>0.12291666666666667</v>
      </c>
      <c r="C166" s="2">
        <v>0.21527777777777779</v>
      </c>
      <c r="D166" s="2">
        <v>0.54791666666666672</v>
      </c>
      <c r="E166" s="2">
        <v>0.72430555555555554</v>
      </c>
      <c r="F166" s="2">
        <v>0.88055555555555554</v>
      </c>
      <c r="G166" s="2">
        <v>0.97291666666666676</v>
      </c>
    </row>
    <row r="167" spans="1:7" x14ac:dyDescent="0.25">
      <c r="A167" s="1">
        <v>42170</v>
      </c>
      <c r="B167" s="2">
        <v>0.12291666666666667</v>
      </c>
      <c r="C167" s="2">
        <v>0.21527777777777779</v>
      </c>
      <c r="D167" s="2">
        <v>0.54791666666666672</v>
      </c>
      <c r="E167" s="2">
        <v>0.72499999999999998</v>
      </c>
      <c r="F167" s="2">
        <v>0.88055555555555554</v>
      </c>
      <c r="G167" s="2">
        <v>0.97291666666666676</v>
      </c>
    </row>
    <row r="168" spans="1:7" x14ac:dyDescent="0.25">
      <c r="A168" s="1">
        <v>42171</v>
      </c>
      <c r="B168" s="2">
        <v>0.12291666666666667</v>
      </c>
      <c r="C168" s="2">
        <v>0.21527777777777779</v>
      </c>
      <c r="D168" s="2">
        <v>0.54791666666666672</v>
      </c>
      <c r="E168" s="2">
        <v>0.72499999999999998</v>
      </c>
      <c r="F168" s="2">
        <v>0.88124999999999998</v>
      </c>
      <c r="G168" s="2">
        <v>0.97361111111111109</v>
      </c>
    </row>
    <row r="169" spans="1:7" x14ac:dyDescent="0.25">
      <c r="A169" s="1">
        <v>42172</v>
      </c>
      <c r="B169" s="2">
        <v>0.12222222222222223</v>
      </c>
      <c r="C169" s="2">
        <v>0.21527777777777779</v>
      </c>
      <c r="D169" s="2">
        <v>0.54791666666666672</v>
      </c>
      <c r="E169" s="2">
        <v>0.72499999999999998</v>
      </c>
      <c r="F169" s="2">
        <v>0.88124999999999998</v>
      </c>
      <c r="G169" s="2">
        <v>0.97430555555555554</v>
      </c>
    </row>
    <row r="170" spans="1:7" x14ac:dyDescent="0.25">
      <c r="A170" s="1">
        <v>42173</v>
      </c>
      <c r="B170" s="2">
        <v>0.12222222222222223</v>
      </c>
      <c r="C170" s="2">
        <v>0.21527777777777779</v>
      </c>
      <c r="D170" s="2">
        <v>0.54861111111111105</v>
      </c>
      <c r="E170" s="2">
        <v>0.72499999999999998</v>
      </c>
      <c r="F170" s="2">
        <v>0.88124999999999998</v>
      </c>
      <c r="G170" s="2">
        <v>0.97430555555555554</v>
      </c>
    </row>
    <row r="171" spans="1:7" x14ac:dyDescent="0.25">
      <c r="A171" s="1">
        <v>42174</v>
      </c>
      <c r="B171" s="2">
        <v>0.12222222222222223</v>
      </c>
      <c r="C171" s="2">
        <v>0.21527777777777779</v>
      </c>
      <c r="D171" s="2">
        <v>0.54861111111111105</v>
      </c>
      <c r="E171" s="2">
        <v>0.72569444444444453</v>
      </c>
      <c r="F171" s="2">
        <v>0.88194444444444453</v>
      </c>
      <c r="G171" s="2">
        <v>0.97499999999999998</v>
      </c>
    </row>
    <row r="172" spans="1:7" x14ac:dyDescent="0.25">
      <c r="A172" s="1">
        <v>42175</v>
      </c>
      <c r="B172" s="2">
        <v>0.12222222222222223</v>
      </c>
      <c r="C172" s="2">
        <v>0.21527777777777779</v>
      </c>
      <c r="D172" s="2">
        <v>0.54861111111111105</v>
      </c>
      <c r="E172" s="2">
        <v>0.72569444444444453</v>
      </c>
      <c r="F172" s="2">
        <v>0.88194444444444453</v>
      </c>
      <c r="G172" s="2">
        <v>0.97499999999999998</v>
      </c>
    </row>
    <row r="173" spans="1:7" x14ac:dyDescent="0.25">
      <c r="A173" s="1">
        <v>42176</v>
      </c>
      <c r="B173" s="2">
        <v>0.12222222222222223</v>
      </c>
      <c r="C173" s="2">
        <v>0.21527777777777779</v>
      </c>
      <c r="D173" s="2">
        <v>0.54861111111111105</v>
      </c>
      <c r="E173" s="2">
        <v>0.72569444444444453</v>
      </c>
      <c r="F173" s="2">
        <v>0.88194444444444453</v>
      </c>
      <c r="G173" s="2">
        <v>0.97499999999999998</v>
      </c>
    </row>
    <row r="174" spans="1:7" x14ac:dyDescent="0.25">
      <c r="A174" s="1">
        <v>42177</v>
      </c>
      <c r="B174" s="2">
        <v>0.12291666666666667</v>
      </c>
      <c r="C174" s="2">
        <v>0.21597222222222223</v>
      </c>
      <c r="D174" s="2">
        <v>0.5493055555555556</v>
      </c>
      <c r="E174" s="2">
        <v>0.72569444444444453</v>
      </c>
      <c r="F174" s="2">
        <v>0.88194444444444453</v>
      </c>
      <c r="G174" s="2">
        <v>0.97499999999999998</v>
      </c>
    </row>
    <row r="175" spans="1:7" x14ac:dyDescent="0.25">
      <c r="A175" s="1">
        <v>42178</v>
      </c>
      <c r="B175" s="2">
        <v>0.12291666666666667</v>
      </c>
      <c r="C175" s="2">
        <v>0.21597222222222223</v>
      </c>
      <c r="D175" s="2">
        <v>0.5493055555555556</v>
      </c>
      <c r="E175" s="2">
        <v>0.72638888888888886</v>
      </c>
      <c r="F175" s="2">
        <v>0.88263888888888886</v>
      </c>
      <c r="G175" s="2">
        <v>0.97499999999999998</v>
      </c>
    </row>
    <row r="176" spans="1:7" x14ac:dyDescent="0.25">
      <c r="A176" s="1">
        <v>42179</v>
      </c>
      <c r="B176" s="2">
        <v>0.12291666666666667</v>
      </c>
      <c r="C176" s="2">
        <v>0.21597222222222223</v>
      </c>
      <c r="D176" s="2">
        <v>0.5493055555555556</v>
      </c>
      <c r="E176" s="2">
        <v>0.72638888888888886</v>
      </c>
      <c r="F176" s="2">
        <v>0.88263888888888886</v>
      </c>
      <c r="G176" s="2">
        <v>0.97499999999999998</v>
      </c>
    </row>
    <row r="177" spans="1:7" x14ac:dyDescent="0.25">
      <c r="A177" s="1">
        <v>42180</v>
      </c>
      <c r="B177" s="2">
        <v>0.12361111111111112</v>
      </c>
      <c r="C177" s="2">
        <v>0.21666666666666667</v>
      </c>
      <c r="D177" s="2">
        <v>0.5493055555555556</v>
      </c>
      <c r="E177" s="2">
        <v>0.72638888888888886</v>
      </c>
      <c r="F177" s="2">
        <v>0.88263888888888886</v>
      </c>
      <c r="G177" s="2">
        <v>0.97499999999999998</v>
      </c>
    </row>
    <row r="178" spans="1:7" x14ac:dyDescent="0.25">
      <c r="A178" s="1">
        <v>42181</v>
      </c>
      <c r="B178" s="2">
        <v>0.12430555555555556</v>
      </c>
      <c r="C178" s="2">
        <v>0.21666666666666667</v>
      </c>
      <c r="D178" s="2">
        <v>0.5493055555555556</v>
      </c>
      <c r="E178" s="2">
        <v>0.72638888888888886</v>
      </c>
      <c r="F178" s="2">
        <v>0.88263888888888886</v>
      </c>
      <c r="G178" s="2">
        <v>0.97499999999999998</v>
      </c>
    </row>
    <row r="179" spans="1:7" x14ac:dyDescent="0.25">
      <c r="A179" s="1">
        <v>42182</v>
      </c>
      <c r="B179" s="2">
        <v>0.12430555555555556</v>
      </c>
      <c r="C179" s="2">
        <v>0.21666666666666667</v>
      </c>
      <c r="D179" s="2">
        <v>0.54999999999999993</v>
      </c>
      <c r="E179" s="2">
        <v>0.72638888888888886</v>
      </c>
      <c r="F179" s="2">
        <v>0.88263888888888886</v>
      </c>
      <c r="G179" s="2">
        <v>0.97499999999999998</v>
      </c>
    </row>
    <row r="180" spans="1:7" x14ac:dyDescent="0.25">
      <c r="A180" s="1">
        <v>42183</v>
      </c>
      <c r="B180" s="2">
        <v>0.125</v>
      </c>
      <c r="C180" s="2">
        <v>0.21736111111111112</v>
      </c>
      <c r="D180" s="2">
        <v>0.54999999999999993</v>
      </c>
      <c r="E180" s="2">
        <v>0.72638888888888886</v>
      </c>
      <c r="F180" s="2">
        <v>0.88263888888888886</v>
      </c>
      <c r="G180" s="2">
        <v>0.97430555555555554</v>
      </c>
    </row>
    <row r="181" spans="1:7" x14ac:dyDescent="0.25">
      <c r="A181" s="1">
        <v>42184</v>
      </c>
      <c r="B181" s="2">
        <v>0.12569444444444444</v>
      </c>
      <c r="C181" s="2">
        <v>0.21736111111111112</v>
      </c>
      <c r="D181" s="2">
        <v>0.54999999999999993</v>
      </c>
      <c r="E181" s="2">
        <v>0.72638888888888886</v>
      </c>
      <c r="F181" s="2">
        <v>0.88194444444444453</v>
      </c>
      <c r="G181" s="2">
        <v>0.97430555555555554</v>
      </c>
    </row>
    <row r="182" spans="1:7" x14ac:dyDescent="0.25">
      <c r="A182" s="1">
        <v>42185</v>
      </c>
      <c r="B182" s="2">
        <v>0.12638888888888888</v>
      </c>
      <c r="C182" s="2">
        <v>0.21805555555555556</v>
      </c>
      <c r="D182" s="2">
        <v>0.54999999999999993</v>
      </c>
      <c r="E182" s="2">
        <v>0.7270833333333333</v>
      </c>
      <c r="F182" s="2">
        <v>0.88194444444444453</v>
      </c>
      <c r="G182" s="2">
        <v>0.97361111111111109</v>
      </c>
    </row>
    <row r="183" spans="1:7" x14ac:dyDescent="0.25">
      <c r="A183" s="1">
        <v>42186</v>
      </c>
      <c r="B183" s="2">
        <v>0.12708333333333333</v>
      </c>
      <c r="C183" s="2">
        <v>0.21875</v>
      </c>
      <c r="D183" s="2">
        <v>0.54999999999999993</v>
      </c>
      <c r="E183" s="2">
        <v>0.7270833333333333</v>
      </c>
      <c r="F183" s="2">
        <v>0.88194444444444453</v>
      </c>
      <c r="G183" s="2">
        <v>0.97291666666666676</v>
      </c>
    </row>
    <row r="184" spans="1:7" x14ac:dyDescent="0.25">
      <c r="A184" s="1">
        <v>42187</v>
      </c>
      <c r="B184" s="2">
        <v>0.1277777777777778</v>
      </c>
      <c r="C184" s="2">
        <v>0.21875</v>
      </c>
      <c r="D184" s="2">
        <v>0.55069444444444449</v>
      </c>
      <c r="E184" s="2">
        <v>0.7270833333333333</v>
      </c>
      <c r="F184" s="2">
        <v>0.88194444444444453</v>
      </c>
      <c r="G184" s="2">
        <v>0.97291666666666676</v>
      </c>
    </row>
    <row r="185" spans="1:7" x14ac:dyDescent="0.25">
      <c r="A185" s="1">
        <v>42188</v>
      </c>
      <c r="B185" s="2">
        <v>0.12847222222222224</v>
      </c>
      <c r="C185" s="2">
        <v>0.21944444444444444</v>
      </c>
      <c r="D185" s="2">
        <v>0.55069444444444449</v>
      </c>
      <c r="E185" s="2">
        <v>0.7270833333333333</v>
      </c>
      <c r="F185" s="2">
        <v>0.88124999999999998</v>
      </c>
      <c r="G185" s="2">
        <v>0.97222222222222221</v>
      </c>
    </row>
    <row r="186" spans="1:7" x14ac:dyDescent="0.25">
      <c r="A186" s="1">
        <v>42189</v>
      </c>
      <c r="B186" s="2">
        <v>0.12916666666666668</v>
      </c>
      <c r="C186" s="2">
        <v>0.22013888888888888</v>
      </c>
      <c r="D186" s="2">
        <v>0.55069444444444449</v>
      </c>
      <c r="E186" s="2">
        <v>0.7270833333333333</v>
      </c>
      <c r="F186" s="2">
        <v>0.88124999999999998</v>
      </c>
      <c r="G186" s="2">
        <v>0.97152777777777777</v>
      </c>
    </row>
    <row r="187" spans="1:7" x14ac:dyDescent="0.25">
      <c r="A187" s="1">
        <v>42190</v>
      </c>
      <c r="B187" s="2">
        <v>0.13055555555555556</v>
      </c>
      <c r="C187" s="2">
        <v>0.22013888888888888</v>
      </c>
      <c r="D187" s="2">
        <v>0.55069444444444449</v>
      </c>
      <c r="E187" s="2">
        <v>0.7270833333333333</v>
      </c>
      <c r="F187" s="2">
        <v>0.88124999999999998</v>
      </c>
      <c r="G187" s="2">
        <v>0.97083333333333333</v>
      </c>
    </row>
    <row r="188" spans="1:7" x14ac:dyDescent="0.25">
      <c r="A188" s="1">
        <v>42191</v>
      </c>
      <c r="B188" s="2">
        <v>0.13125000000000001</v>
      </c>
      <c r="C188" s="2">
        <v>0.22083333333333333</v>
      </c>
      <c r="D188" s="2">
        <v>0.55069444444444449</v>
      </c>
      <c r="E188" s="2">
        <v>0.7270833333333333</v>
      </c>
      <c r="F188" s="2">
        <v>0.88055555555555554</v>
      </c>
      <c r="G188" s="2">
        <v>0.97013888888888899</v>
      </c>
    </row>
    <row r="189" spans="1:7" x14ac:dyDescent="0.25">
      <c r="A189" s="1">
        <v>42192</v>
      </c>
      <c r="B189" s="2">
        <v>0.13194444444444445</v>
      </c>
      <c r="C189" s="2">
        <v>0.22152777777777777</v>
      </c>
      <c r="D189" s="2">
        <v>0.55069444444444449</v>
      </c>
      <c r="E189" s="2">
        <v>0.7270833333333333</v>
      </c>
      <c r="F189" s="2">
        <v>0.88055555555555554</v>
      </c>
      <c r="G189" s="2">
        <v>0.96944444444444444</v>
      </c>
    </row>
    <row r="190" spans="1:7" x14ac:dyDescent="0.25">
      <c r="A190" s="1">
        <v>42193</v>
      </c>
      <c r="B190" s="2">
        <v>0.13333333333333333</v>
      </c>
      <c r="C190" s="2">
        <v>0.22222222222222221</v>
      </c>
      <c r="D190" s="2">
        <v>0.55138888888888882</v>
      </c>
      <c r="E190" s="2">
        <v>0.7270833333333333</v>
      </c>
      <c r="F190" s="2">
        <v>0.87986111111111109</v>
      </c>
      <c r="G190" s="2">
        <v>0.96875</v>
      </c>
    </row>
    <row r="191" spans="1:7" x14ac:dyDescent="0.25">
      <c r="A191" s="1">
        <v>42194</v>
      </c>
      <c r="B191" s="2">
        <v>0.13402777777777777</v>
      </c>
      <c r="C191" s="2">
        <v>0.22222222222222221</v>
      </c>
      <c r="D191" s="2">
        <v>0.55138888888888882</v>
      </c>
      <c r="E191" s="2">
        <v>0.7270833333333333</v>
      </c>
      <c r="F191" s="2">
        <v>0.87986111111111109</v>
      </c>
      <c r="G191" s="2">
        <v>0.96736111111111101</v>
      </c>
    </row>
    <row r="192" spans="1:7" x14ac:dyDescent="0.25">
      <c r="A192" s="1">
        <v>42195</v>
      </c>
      <c r="B192" s="2">
        <v>0.13541666666666666</v>
      </c>
      <c r="C192" s="2">
        <v>0.22291666666666665</v>
      </c>
      <c r="D192" s="2">
        <v>0.55138888888888882</v>
      </c>
      <c r="E192" s="2">
        <v>0.7270833333333333</v>
      </c>
      <c r="F192" s="2">
        <v>0.87916666666666676</v>
      </c>
      <c r="G192" s="2">
        <v>0.96666666666666667</v>
      </c>
    </row>
    <row r="193" spans="1:7" x14ac:dyDescent="0.25">
      <c r="A193" s="1">
        <v>42196</v>
      </c>
      <c r="B193" s="2">
        <v>0.13680555555555554</v>
      </c>
      <c r="C193" s="2">
        <v>0.22361111111111109</v>
      </c>
      <c r="D193" s="2">
        <v>0.55138888888888882</v>
      </c>
      <c r="E193" s="2">
        <v>0.72638888888888886</v>
      </c>
      <c r="F193" s="2">
        <v>0.87916666666666676</v>
      </c>
      <c r="G193" s="2">
        <v>0.96597222222222223</v>
      </c>
    </row>
    <row r="194" spans="1:7" x14ac:dyDescent="0.25">
      <c r="A194" s="1">
        <v>42197</v>
      </c>
      <c r="B194" s="2">
        <v>0.13749999999999998</v>
      </c>
      <c r="C194" s="2">
        <v>0.22430555555555556</v>
      </c>
      <c r="D194" s="2">
        <v>0.55138888888888882</v>
      </c>
      <c r="E194" s="2">
        <v>0.72638888888888886</v>
      </c>
      <c r="F194" s="2">
        <v>0.87847222222222221</v>
      </c>
      <c r="G194" s="2">
        <v>0.96458333333333324</v>
      </c>
    </row>
    <row r="195" spans="1:7" x14ac:dyDescent="0.25">
      <c r="A195" s="1">
        <v>42198</v>
      </c>
      <c r="B195" s="2">
        <v>0.1388888888888889</v>
      </c>
      <c r="C195" s="2">
        <v>0.22500000000000001</v>
      </c>
      <c r="D195" s="2">
        <v>0.55138888888888882</v>
      </c>
      <c r="E195" s="2">
        <v>0.72638888888888886</v>
      </c>
      <c r="F195" s="2">
        <v>0.87777777777777777</v>
      </c>
      <c r="G195" s="2">
        <v>0.96388888888888891</v>
      </c>
    </row>
    <row r="196" spans="1:7" x14ac:dyDescent="0.25">
      <c r="A196" s="1">
        <v>42199</v>
      </c>
      <c r="B196" s="2">
        <v>0.14027777777777778</v>
      </c>
      <c r="C196" s="2">
        <v>0.22569444444444445</v>
      </c>
      <c r="D196" s="2">
        <v>0.55138888888888882</v>
      </c>
      <c r="E196" s="2">
        <v>0.72638888888888886</v>
      </c>
      <c r="F196" s="2">
        <v>0.87708333333333333</v>
      </c>
      <c r="G196" s="2">
        <v>0.96250000000000002</v>
      </c>
    </row>
    <row r="197" spans="1:7" x14ac:dyDescent="0.25">
      <c r="A197" s="1">
        <v>42200</v>
      </c>
      <c r="B197" s="2">
        <v>0.14097222222222222</v>
      </c>
      <c r="C197" s="2">
        <v>0.22638888888888889</v>
      </c>
      <c r="D197" s="2">
        <v>0.55208333333333337</v>
      </c>
      <c r="E197" s="2">
        <v>0.72638888888888886</v>
      </c>
      <c r="F197" s="2">
        <v>0.87708333333333333</v>
      </c>
      <c r="G197" s="2">
        <v>0.96180555555555547</v>
      </c>
    </row>
    <row r="198" spans="1:7" x14ac:dyDescent="0.25">
      <c r="A198" s="1">
        <v>42201</v>
      </c>
      <c r="B198" s="2">
        <v>0.1423611111111111</v>
      </c>
      <c r="C198" s="2">
        <v>0.22708333333333333</v>
      </c>
      <c r="D198" s="2">
        <v>0.55208333333333337</v>
      </c>
      <c r="E198" s="2">
        <v>0.72638888888888886</v>
      </c>
      <c r="F198" s="2">
        <v>0.87638888888888899</v>
      </c>
      <c r="G198" s="2">
        <v>0.9604166666666667</v>
      </c>
    </row>
    <row r="199" spans="1:7" x14ac:dyDescent="0.25">
      <c r="A199" s="1">
        <v>42202</v>
      </c>
      <c r="B199" s="2">
        <v>0.14375000000000002</v>
      </c>
      <c r="C199" s="2">
        <v>0.22777777777777777</v>
      </c>
      <c r="D199" s="2">
        <v>0.55208333333333337</v>
      </c>
      <c r="E199" s="2">
        <v>0.72569444444444453</v>
      </c>
      <c r="F199" s="2">
        <v>0.87569444444444444</v>
      </c>
      <c r="G199" s="2">
        <v>0.9590277777777777</v>
      </c>
    </row>
    <row r="200" spans="1:7" x14ac:dyDescent="0.25">
      <c r="A200" s="1">
        <v>42203</v>
      </c>
      <c r="B200" s="2">
        <v>0.1451388888888889</v>
      </c>
      <c r="C200" s="2">
        <v>0.22847222222222222</v>
      </c>
      <c r="D200" s="2">
        <v>0.55208333333333337</v>
      </c>
      <c r="E200" s="2">
        <v>0.72569444444444453</v>
      </c>
      <c r="F200" s="2">
        <v>0.875</v>
      </c>
      <c r="G200" s="2">
        <v>0.95833333333333337</v>
      </c>
    </row>
    <row r="201" spans="1:7" x14ac:dyDescent="0.25">
      <c r="A201" s="1">
        <v>42204</v>
      </c>
      <c r="B201" s="2">
        <v>0.14652777777777778</v>
      </c>
      <c r="C201" s="2">
        <v>0.22916666666666666</v>
      </c>
      <c r="D201" s="2">
        <v>0.55208333333333337</v>
      </c>
      <c r="E201" s="2">
        <v>0.72569444444444453</v>
      </c>
      <c r="F201" s="2">
        <v>0.87430555555555556</v>
      </c>
      <c r="G201" s="2">
        <v>0.95694444444444438</v>
      </c>
    </row>
    <row r="202" spans="1:7" x14ac:dyDescent="0.25">
      <c r="A202" s="1">
        <v>42205</v>
      </c>
      <c r="B202" s="2">
        <v>0.14791666666666667</v>
      </c>
      <c r="C202" s="2">
        <v>0.2298611111111111</v>
      </c>
      <c r="D202" s="2">
        <v>0.55208333333333337</v>
      </c>
      <c r="E202" s="2">
        <v>0.72569444444444453</v>
      </c>
      <c r="F202" s="2">
        <v>0.87361111111111101</v>
      </c>
      <c r="G202" s="2">
        <v>0.9555555555555556</v>
      </c>
    </row>
    <row r="203" spans="1:7" x14ac:dyDescent="0.25">
      <c r="A203" s="1">
        <v>42206</v>
      </c>
      <c r="B203" s="2">
        <v>0.14930555555555555</v>
      </c>
      <c r="C203" s="2">
        <v>0.23055555555555554</v>
      </c>
      <c r="D203" s="2">
        <v>0.55208333333333337</v>
      </c>
      <c r="E203" s="2">
        <v>0.72499999999999998</v>
      </c>
      <c r="F203" s="2">
        <v>0.87291666666666667</v>
      </c>
      <c r="G203" s="2">
        <v>0.95416666666666661</v>
      </c>
    </row>
    <row r="204" spans="1:7" x14ac:dyDescent="0.25">
      <c r="A204" s="1">
        <v>42207</v>
      </c>
      <c r="B204" s="2">
        <v>0.15069444444444444</v>
      </c>
      <c r="C204" s="2">
        <v>0.23194444444444443</v>
      </c>
      <c r="D204" s="2">
        <v>0.55208333333333337</v>
      </c>
      <c r="E204" s="2">
        <v>0.72499999999999998</v>
      </c>
      <c r="F204" s="2">
        <v>0.87222222222222223</v>
      </c>
      <c r="G204" s="2">
        <v>0.95277777777777783</v>
      </c>
    </row>
    <row r="205" spans="1:7" x14ac:dyDescent="0.25">
      <c r="A205" s="1">
        <v>42208</v>
      </c>
      <c r="B205" s="2">
        <v>0.15208333333333332</v>
      </c>
      <c r="C205" s="2">
        <v>0.23263888888888887</v>
      </c>
      <c r="D205" s="2">
        <v>0.55208333333333337</v>
      </c>
      <c r="E205" s="2">
        <v>0.72499999999999998</v>
      </c>
      <c r="F205" s="2">
        <v>0.87152777777777779</v>
      </c>
      <c r="G205" s="2">
        <v>0.95138888888888884</v>
      </c>
    </row>
    <row r="206" spans="1:7" x14ac:dyDescent="0.25">
      <c r="A206" s="1">
        <v>42209</v>
      </c>
      <c r="B206" s="2">
        <v>0.15347222222222223</v>
      </c>
      <c r="C206" s="2">
        <v>0.23333333333333331</v>
      </c>
      <c r="D206" s="2">
        <v>0.55208333333333337</v>
      </c>
      <c r="E206" s="2">
        <v>0.72430555555555554</v>
      </c>
      <c r="F206" s="2">
        <v>0.87083333333333324</v>
      </c>
      <c r="G206" s="2">
        <v>0.95000000000000007</v>
      </c>
    </row>
    <row r="207" spans="1:7" x14ac:dyDescent="0.25">
      <c r="A207" s="1">
        <v>42210</v>
      </c>
      <c r="B207" s="2">
        <v>0.15486111111111112</v>
      </c>
      <c r="C207" s="2">
        <v>0.23402777777777781</v>
      </c>
      <c r="D207" s="2">
        <v>0.55208333333333337</v>
      </c>
      <c r="E207" s="2">
        <v>0.72430555555555554</v>
      </c>
      <c r="F207" s="2">
        <v>0.86944444444444446</v>
      </c>
      <c r="G207" s="2">
        <v>0.94861111111111107</v>
      </c>
    </row>
    <row r="208" spans="1:7" x14ac:dyDescent="0.25">
      <c r="A208" s="1">
        <v>42211</v>
      </c>
      <c r="B208" s="2">
        <v>0.15625</v>
      </c>
      <c r="C208" s="2">
        <v>0.23472222222222219</v>
      </c>
      <c r="D208" s="2">
        <v>0.55208333333333337</v>
      </c>
      <c r="E208" s="2">
        <v>0.72361111111111109</v>
      </c>
      <c r="F208" s="2">
        <v>0.86875000000000002</v>
      </c>
      <c r="G208" s="2">
        <v>0.9472222222222223</v>
      </c>
    </row>
    <row r="209" spans="1:7" x14ac:dyDescent="0.25">
      <c r="A209" s="1">
        <v>42212</v>
      </c>
      <c r="B209" s="2">
        <v>0.15763888888888888</v>
      </c>
      <c r="C209" s="2">
        <v>0.23611111111111113</v>
      </c>
      <c r="D209" s="2">
        <v>0.55208333333333337</v>
      </c>
      <c r="E209" s="2">
        <v>0.72361111111111109</v>
      </c>
      <c r="F209" s="2">
        <v>0.86805555555555547</v>
      </c>
      <c r="G209" s="2">
        <v>0.9458333333333333</v>
      </c>
    </row>
    <row r="210" spans="1:7" x14ac:dyDescent="0.25">
      <c r="A210" s="1">
        <v>42213</v>
      </c>
      <c r="B210" s="2">
        <v>0.15902777777777777</v>
      </c>
      <c r="C210" s="2">
        <v>0.23680555555555557</v>
      </c>
      <c r="D210" s="2">
        <v>0.55208333333333337</v>
      </c>
      <c r="E210" s="2">
        <v>0.72291666666666676</v>
      </c>
      <c r="F210" s="2">
        <v>0.86736111111111114</v>
      </c>
      <c r="G210" s="2">
        <v>0.94444444444444453</v>
      </c>
    </row>
    <row r="211" spans="1:7" x14ac:dyDescent="0.25">
      <c r="A211" s="1">
        <v>42214</v>
      </c>
      <c r="B211" s="2">
        <v>0.16041666666666668</v>
      </c>
      <c r="C211" s="2">
        <v>0.23750000000000002</v>
      </c>
      <c r="D211" s="2">
        <v>0.55208333333333337</v>
      </c>
      <c r="E211" s="2">
        <v>0.72291666666666676</v>
      </c>
      <c r="F211" s="2">
        <v>0.86597222222222225</v>
      </c>
      <c r="G211" s="2">
        <v>0.94305555555555554</v>
      </c>
    </row>
    <row r="212" spans="1:7" x14ac:dyDescent="0.25">
      <c r="A212" s="1">
        <v>42215</v>
      </c>
      <c r="B212" s="2">
        <v>0.16180555555555556</v>
      </c>
      <c r="C212" s="2">
        <v>0.23819444444444446</v>
      </c>
      <c r="D212" s="2">
        <v>0.55208333333333337</v>
      </c>
      <c r="E212" s="2">
        <v>0.72222222222222221</v>
      </c>
      <c r="F212" s="2">
        <v>0.8652777777777777</v>
      </c>
      <c r="G212" s="2">
        <v>0.94166666666666676</v>
      </c>
    </row>
    <row r="213" spans="1:7" x14ac:dyDescent="0.25">
      <c r="A213" s="1">
        <v>42216</v>
      </c>
      <c r="B213" s="2">
        <v>0.16319444444444445</v>
      </c>
      <c r="C213" s="2">
        <v>0.2388888888888889</v>
      </c>
      <c r="D213" s="2">
        <v>0.55208333333333337</v>
      </c>
      <c r="E213" s="2">
        <v>0.72222222222222221</v>
      </c>
      <c r="F213" s="2">
        <v>0.86458333333333337</v>
      </c>
      <c r="G213" s="2">
        <v>0.94027777777777777</v>
      </c>
    </row>
    <row r="214" spans="1:7" x14ac:dyDescent="0.25">
      <c r="A214" s="1">
        <v>42217</v>
      </c>
      <c r="B214" s="2">
        <v>0.16458333333333333</v>
      </c>
      <c r="C214" s="2">
        <v>0.24027777777777778</v>
      </c>
      <c r="D214" s="2">
        <v>0.55208333333333337</v>
      </c>
      <c r="E214" s="2">
        <v>0.72152777777777777</v>
      </c>
      <c r="F214" s="2">
        <v>0.86319444444444438</v>
      </c>
      <c r="G214" s="2">
        <v>0.93888888888888899</v>
      </c>
    </row>
    <row r="215" spans="1:7" x14ac:dyDescent="0.25">
      <c r="A215" s="1">
        <v>42218</v>
      </c>
      <c r="B215" s="2">
        <v>0.16597222222222222</v>
      </c>
      <c r="C215" s="2">
        <v>0.24097222222222223</v>
      </c>
      <c r="D215" s="2">
        <v>0.55208333333333337</v>
      </c>
      <c r="E215" s="2">
        <v>0.72152777777777777</v>
      </c>
      <c r="F215" s="2">
        <v>0.86249999999999993</v>
      </c>
      <c r="G215" s="2">
        <v>0.9375</v>
      </c>
    </row>
    <row r="216" spans="1:7" x14ac:dyDescent="0.25">
      <c r="A216" s="1">
        <v>42219</v>
      </c>
      <c r="B216" s="2">
        <v>0.1673611111111111</v>
      </c>
      <c r="C216" s="2">
        <v>0.24166666666666667</v>
      </c>
      <c r="D216" s="2">
        <v>0.55208333333333337</v>
      </c>
      <c r="E216" s="2">
        <v>0.72083333333333333</v>
      </c>
      <c r="F216" s="2">
        <v>0.86111111111111116</v>
      </c>
      <c r="G216" s="2">
        <v>0.93611111111111101</v>
      </c>
    </row>
    <row r="217" spans="1:7" x14ac:dyDescent="0.25">
      <c r="A217" s="1">
        <v>42220</v>
      </c>
      <c r="B217" s="2">
        <v>0.16874999999999998</v>
      </c>
      <c r="C217" s="2">
        <v>0.24305555555555555</v>
      </c>
      <c r="D217" s="2">
        <v>0.55208333333333337</v>
      </c>
      <c r="E217" s="2">
        <v>0.72083333333333333</v>
      </c>
      <c r="F217" s="2">
        <v>0.86041666666666661</v>
      </c>
      <c r="G217" s="2">
        <v>0.93402777777777779</v>
      </c>
    </row>
    <row r="218" spans="1:7" x14ac:dyDescent="0.25">
      <c r="A218" s="1">
        <v>42221</v>
      </c>
      <c r="B218" s="2">
        <v>0.17013888888888887</v>
      </c>
      <c r="C218" s="2">
        <v>0.24374999999999999</v>
      </c>
      <c r="D218" s="2">
        <v>0.55208333333333337</v>
      </c>
      <c r="E218" s="2">
        <v>0.72013888888888899</v>
      </c>
      <c r="F218" s="2">
        <v>0.85972222222222217</v>
      </c>
      <c r="G218" s="2">
        <v>0.93263888888888891</v>
      </c>
    </row>
    <row r="219" spans="1:7" x14ac:dyDescent="0.25">
      <c r="A219" s="1">
        <v>42222</v>
      </c>
      <c r="B219" s="2">
        <v>0.17152777777777775</v>
      </c>
      <c r="C219" s="2">
        <v>0.24444444444444446</v>
      </c>
      <c r="D219" s="2">
        <v>0.55138888888888882</v>
      </c>
      <c r="E219" s="2">
        <v>0.71944444444444444</v>
      </c>
      <c r="F219" s="2">
        <v>0.85833333333333339</v>
      </c>
      <c r="G219" s="2">
        <v>0.93125000000000002</v>
      </c>
    </row>
    <row r="220" spans="1:7" x14ac:dyDescent="0.25">
      <c r="A220" s="1">
        <v>42223</v>
      </c>
      <c r="B220" s="2">
        <v>0.17291666666666669</v>
      </c>
      <c r="C220" s="2">
        <v>0.24513888888888888</v>
      </c>
      <c r="D220" s="2">
        <v>0.55138888888888882</v>
      </c>
      <c r="E220" s="2">
        <v>0.71944444444444444</v>
      </c>
      <c r="F220" s="2">
        <v>0.8569444444444444</v>
      </c>
      <c r="G220" s="2">
        <v>0.92986111111111114</v>
      </c>
    </row>
    <row r="221" spans="1:7" x14ac:dyDescent="0.25">
      <c r="A221" s="1">
        <v>42224</v>
      </c>
      <c r="B221" s="2">
        <v>0.17430555555555557</v>
      </c>
      <c r="C221" s="2">
        <v>0.24652777777777779</v>
      </c>
      <c r="D221" s="2">
        <v>0.55138888888888882</v>
      </c>
      <c r="E221" s="2">
        <v>0.71875</v>
      </c>
      <c r="F221" s="2">
        <v>0.85625000000000007</v>
      </c>
      <c r="G221" s="2">
        <v>0.9277777777777777</v>
      </c>
    </row>
    <row r="222" spans="1:7" x14ac:dyDescent="0.25">
      <c r="A222" s="1">
        <v>42225</v>
      </c>
      <c r="B222" s="2">
        <v>0.17569444444444446</v>
      </c>
      <c r="C222" s="2">
        <v>0.24722222222222223</v>
      </c>
      <c r="D222" s="2">
        <v>0.55138888888888882</v>
      </c>
      <c r="E222" s="2">
        <v>0.71805555555555556</v>
      </c>
      <c r="F222" s="2">
        <v>0.85486111111111107</v>
      </c>
      <c r="G222" s="2">
        <v>0.92638888888888893</v>
      </c>
    </row>
    <row r="223" spans="1:7" x14ac:dyDescent="0.25">
      <c r="A223" s="1">
        <v>42226</v>
      </c>
      <c r="B223" s="2">
        <v>0.17708333333333334</v>
      </c>
      <c r="C223" s="2">
        <v>0.24791666666666667</v>
      </c>
      <c r="D223" s="2">
        <v>0.55138888888888882</v>
      </c>
      <c r="E223" s="2">
        <v>0.71736111111111101</v>
      </c>
      <c r="F223" s="2">
        <v>0.85416666666666663</v>
      </c>
      <c r="G223" s="2">
        <v>0.92499999999999993</v>
      </c>
    </row>
    <row r="224" spans="1:7" x14ac:dyDescent="0.25">
      <c r="A224" s="1">
        <v>42227</v>
      </c>
      <c r="B224" s="2">
        <v>0.17847222222222223</v>
      </c>
      <c r="C224" s="2">
        <v>0.24930555555555556</v>
      </c>
      <c r="D224" s="2">
        <v>0.55138888888888882</v>
      </c>
      <c r="E224" s="2">
        <v>0.71736111111111101</v>
      </c>
      <c r="F224" s="2">
        <v>0.85277777777777775</v>
      </c>
      <c r="G224" s="2">
        <v>0.92361111111111116</v>
      </c>
    </row>
    <row r="225" spans="1:7" x14ac:dyDescent="0.25">
      <c r="A225" s="1">
        <v>42228</v>
      </c>
      <c r="B225" s="2">
        <v>0.17986111111111111</v>
      </c>
      <c r="C225" s="2">
        <v>0.25</v>
      </c>
      <c r="D225" s="2">
        <v>0.55138888888888882</v>
      </c>
      <c r="E225" s="2">
        <v>0.71666666666666667</v>
      </c>
      <c r="F225" s="2">
        <v>0.85138888888888886</v>
      </c>
      <c r="G225" s="2">
        <v>0.92152777777777783</v>
      </c>
    </row>
    <row r="226" spans="1:7" x14ac:dyDescent="0.25">
      <c r="A226" s="1">
        <v>42229</v>
      </c>
      <c r="B226" s="2">
        <v>0.18124999999999999</v>
      </c>
      <c r="C226" s="2">
        <v>0.25069444444444444</v>
      </c>
      <c r="D226" s="2">
        <v>0.55069444444444449</v>
      </c>
      <c r="E226" s="2">
        <v>0.71597222222222223</v>
      </c>
      <c r="F226" s="2">
        <v>0.85069444444444453</v>
      </c>
      <c r="G226" s="2">
        <v>0.92013888888888884</v>
      </c>
    </row>
    <row r="227" spans="1:7" x14ac:dyDescent="0.25">
      <c r="A227" s="1">
        <v>42230</v>
      </c>
      <c r="B227" s="2">
        <v>0.18263888888888891</v>
      </c>
      <c r="C227" s="2">
        <v>0.25208333333333333</v>
      </c>
      <c r="D227" s="2">
        <v>0.55069444444444449</v>
      </c>
      <c r="E227" s="2">
        <v>0.71527777777777779</v>
      </c>
      <c r="F227" s="2">
        <v>0.84930555555555554</v>
      </c>
      <c r="G227" s="2">
        <v>0.91875000000000007</v>
      </c>
    </row>
    <row r="228" spans="1:7" x14ac:dyDescent="0.25">
      <c r="A228" s="1">
        <v>42231</v>
      </c>
      <c r="B228" s="2">
        <v>0.18402777777777779</v>
      </c>
      <c r="C228" s="2">
        <v>0.25277777777777777</v>
      </c>
      <c r="D228" s="2">
        <v>0.55069444444444449</v>
      </c>
      <c r="E228" s="2">
        <v>0.71458333333333324</v>
      </c>
      <c r="F228" s="2">
        <v>0.84791666666666676</v>
      </c>
      <c r="G228" s="2">
        <v>0.91666666666666663</v>
      </c>
    </row>
    <row r="229" spans="1:7" x14ac:dyDescent="0.25">
      <c r="A229" s="1">
        <v>42232</v>
      </c>
      <c r="B229" s="2">
        <v>0.18541666666666667</v>
      </c>
      <c r="C229" s="2">
        <v>0.25347222222222221</v>
      </c>
      <c r="D229" s="2">
        <v>0.55069444444444449</v>
      </c>
      <c r="E229" s="2">
        <v>0.71388888888888891</v>
      </c>
      <c r="F229" s="2">
        <v>0.84652777777777777</v>
      </c>
      <c r="G229" s="2">
        <v>0.91527777777777775</v>
      </c>
    </row>
    <row r="230" spans="1:7" x14ac:dyDescent="0.25">
      <c r="A230" s="1">
        <v>42233</v>
      </c>
      <c r="B230" s="2">
        <v>0.18611111111111112</v>
      </c>
      <c r="C230" s="2">
        <v>0.25486111111111109</v>
      </c>
      <c r="D230" s="2">
        <v>0.55069444444444449</v>
      </c>
      <c r="E230" s="2">
        <v>0.71319444444444446</v>
      </c>
      <c r="F230" s="2">
        <v>0.84583333333333333</v>
      </c>
      <c r="G230" s="2">
        <v>0.91388888888888886</v>
      </c>
    </row>
    <row r="231" spans="1:7" x14ac:dyDescent="0.25">
      <c r="A231" s="1">
        <v>42234</v>
      </c>
      <c r="B231" s="2">
        <v>0.1875</v>
      </c>
      <c r="C231" s="2">
        <v>0.25555555555555559</v>
      </c>
      <c r="D231" s="2">
        <v>0.54999999999999993</v>
      </c>
      <c r="E231" s="2">
        <v>0.71250000000000002</v>
      </c>
      <c r="F231" s="2">
        <v>0.84444444444444444</v>
      </c>
      <c r="G231" s="2">
        <v>0.91180555555555554</v>
      </c>
    </row>
    <row r="232" spans="1:7" x14ac:dyDescent="0.25">
      <c r="A232" s="1">
        <v>42235</v>
      </c>
      <c r="B232" s="2">
        <v>0.18888888888888888</v>
      </c>
      <c r="C232" s="2">
        <v>0.25625000000000003</v>
      </c>
      <c r="D232" s="2">
        <v>0.54999999999999993</v>
      </c>
      <c r="E232" s="2">
        <v>0.71180555555555547</v>
      </c>
      <c r="F232" s="2">
        <v>0.84305555555555556</v>
      </c>
      <c r="G232" s="2">
        <v>0.91041666666666676</v>
      </c>
    </row>
    <row r="233" spans="1:7" x14ac:dyDescent="0.25">
      <c r="A233" s="1">
        <v>42236</v>
      </c>
      <c r="B233" s="2">
        <v>0.19027777777777777</v>
      </c>
      <c r="C233" s="2">
        <v>0.25763888888888892</v>
      </c>
      <c r="D233" s="2">
        <v>0.54999999999999993</v>
      </c>
      <c r="E233" s="2">
        <v>0.71180555555555547</v>
      </c>
      <c r="F233" s="2">
        <v>0.84166666666666667</v>
      </c>
      <c r="G233" s="2">
        <v>0.90902777777777777</v>
      </c>
    </row>
    <row r="234" spans="1:7" x14ac:dyDescent="0.25">
      <c r="A234" s="1">
        <v>42237</v>
      </c>
      <c r="B234" s="2">
        <v>0.19166666666666665</v>
      </c>
      <c r="C234" s="2">
        <v>0.25833333333333336</v>
      </c>
      <c r="D234" s="2">
        <v>0.54999999999999993</v>
      </c>
      <c r="E234" s="2">
        <v>0.71111111111111114</v>
      </c>
      <c r="F234" s="2">
        <v>0.84027777777777779</v>
      </c>
      <c r="G234" s="2">
        <v>0.90694444444444444</v>
      </c>
    </row>
    <row r="235" spans="1:7" x14ac:dyDescent="0.25">
      <c r="A235" s="1">
        <v>42238</v>
      </c>
      <c r="B235" s="2">
        <v>0.19305555555555554</v>
      </c>
      <c r="C235" s="2">
        <v>0.2590277777777778</v>
      </c>
      <c r="D235" s="2">
        <v>0.5493055555555556</v>
      </c>
      <c r="E235" s="2">
        <v>0.70972222222222225</v>
      </c>
      <c r="F235" s="2">
        <v>0.83958333333333324</v>
      </c>
      <c r="G235" s="2">
        <v>0.90555555555555556</v>
      </c>
    </row>
    <row r="236" spans="1:7" x14ac:dyDescent="0.25">
      <c r="A236" s="1">
        <v>42239</v>
      </c>
      <c r="B236" s="2">
        <v>0.19444444444444445</v>
      </c>
      <c r="C236" s="2">
        <v>0.26041666666666669</v>
      </c>
      <c r="D236" s="2">
        <v>0.5493055555555556</v>
      </c>
      <c r="E236" s="2">
        <v>0.7090277777777777</v>
      </c>
      <c r="F236" s="2">
        <v>0.83819444444444446</v>
      </c>
      <c r="G236" s="2">
        <v>0.90416666666666667</v>
      </c>
    </row>
    <row r="237" spans="1:7" x14ac:dyDescent="0.25">
      <c r="A237" s="1">
        <v>42240</v>
      </c>
      <c r="B237" s="2">
        <v>0.19583333333333333</v>
      </c>
      <c r="C237" s="2">
        <v>0.26111111111111113</v>
      </c>
      <c r="D237" s="2">
        <v>0.5493055555555556</v>
      </c>
      <c r="E237" s="2">
        <v>0.70833333333333337</v>
      </c>
      <c r="F237" s="2">
        <v>0.83680555555555547</v>
      </c>
      <c r="G237" s="2">
        <v>0.90208333333333324</v>
      </c>
    </row>
    <row r="238" spans="1:7" x14ac:dyDescent="0.25">
      <c r="A238" s="1">
        <v>42241</v>
      </c>
      <c r="B238" s="2">
        <v>0.19652777777777777</v>
      </c>
      <c r="C238" s="2">
        <v>0.26180555555555557</v>
      </c>
      <c r="D238" s="2">
        <v>0.5493055555555556</v>
      </c>
      <c r="E238" s="2">
        <v>0.70763888888888893</v>
      </c>
      <c r="F238" s="2">
        <v>0.8354166666666667</v>
      </c>
      <c r="G238" s="2">
        <v>0.90069444444444446</v>
      </c>
    </row>
    <row r="239" spans="1:7" x14ac:dyDescent="0.25">
      <c r="A239" s="1">
        <v>42242</v>
      </c>
      <c r="B239" s="2">
        <v>0.19791666666666666</v>
      </c>
      <c r="C239" s="2">
        <v>0.26319444444444445</v>
      </c>
      <c r="D239" s="2">
        <v>0.54861111111111105</v>
      </c>
      <c r="E239" s="2">
        <v>0.70694444444444438</v>
      </c>
      <c r="F239" s="2">
        <v>0.8340277777777777</v>
      </c>
      <c r="G239" s="2">
        <v>0.89861111111111114</v>
      </c>
    </row>
    <row r="240" spans="1:7" x14ac:dyDescent="0.25">
      <c r="A240" s="1">
        <v>42243</v>
      </c>
      <c r="B240" s="2">
        <v>0.19930555555555554</v>
      </c>
      <c r="C240" s="2">
        <v>0.2638888888888889</v>
      </c>
      <c r="D240" s="2">
        <v>0.54861111111111105</v>
      </c>
      <c r="E240" s="2">
        <v>0.70624999999999993</v>
      </c>
      <c r="F240" s="2">
        <v>0.83263888888888893</v>
      </c>
      <c r="G240" s="2">
        <v>0.89722222222222225</v>
      </c>
    </row>
    <row r="241" spans="1:7" x14ac:dyDescent="0.25">
      <c r="A241" s="1">
        <v>42244</v>
      </c>
      <c r="B241" s="2">
        <v>0.20069444444444443</v>
      </c>
      <c r="C241" s="2">
        <v>0.26527777777777778</v>
      </c>
      <c r="D241" s="2">
        <v>0.54861111111111105</v>
      </c>
      <c r="E241" s="2">
        <v>0.7055555555555556</v>
      </c>
      <c r="F241" s="2">
        <v>0.83124999999999993</v>
      </c>
      <c r="G241" s="2">
        <v>0.89583333333333337</v>
      </c>
    </row>
    <row r="242" spans="1:7" x14ac:dyDescent="0.25">
      <c r="A242" s="1">
        <v>42245</v>
      </c>
      <c r="B242" s="2">
        <v>0.20208333333333331</v>
      </c>
      <c r="C242" s="2">
        <v>0.26597222222222222</v>
      </c>
      <c r="D242" s="2">
        <v>0.54791666666666672</v>
      </c>
      <c r="E242" s="2">
        <v>0.70486111111111116</v>
      </c>
      <c r="F242" s="2">
        <v>0.82986111111111116</v>
      </c>
      <c r="G242" s="2">
        <v>0.89374999999999993</v>
      </c>
    </row>
    <row r="243" spans="1:7" x14ac:dyDescent="0.25">
      <c r="A243" s="1">
        <v>42246</v>
      </c>
      <c r="B243" s="2">
        <v>0.20277777777777781</v>
      </c>
      <c r="C243" s="2">
        <v>0.26666666666666666</v>
      </c>
      <c r="D243" s="2">
        <v>0.54791666666666672</v>
      </c>
      <c r="E243" s="2">
        <v>0.70416666666666661</v>
      </c>
      <c r="F243" s="2">
        <v>0.82847222222222217</v>
      </c>
      <c r="G243" s="2">
        <v>0.89236111111111116</v>
      </c>
    </row>
    <row r="244" spans="1:7" x14ac:dyDescent="0.25">
      <c r="A244" s="1">
        <v>42247</v>
      </c>
      <c r="B244" s="2">
        <v>0.20416666666666669</v>
      </c>
      <c r="C244" s="2">
        <v>0.26805555555555555</v>
      </c>
      <c r="D244" s="2">
        <v>0.54791666666666672</v>
      </c>
      <c r="E244" s="2">
        <v>0.70277777777777783</v>
      </c>
      <c r="F244" s="2">
        <v>0.82708333333333339</v>
      </c>
      <c r="G244" s="2">
        <v>0.89097222222222217</v>
      </c>
    </row>
    <row r="245" spans="1:7" x14ac:dyDescent="0.25">
      <c r="A245" s="1">
        <v>42248</v>
      </c>
      <c r="B245" s="2">
        <v>0.20555555555555557</v>
      </c>
      <c r="C245" s="2">
        <v>0.26874999999999999</v>
      </c>
      <c r="D245" s="2">
        <v>0.54791666666666672</v>
      </c>
      <c r="E245" s="2">
        <v>0.70208333333333339</v>
      </c>
      <c r="F245" s="2">
        <v>0.8256944444444444</v>
      </c>
      <c r="G245" s="2">
        <v>0.88888888888888884</v>
      </c>
    </row>
    <row r="246" spans="1:7" x14ac:dyDescent="0.25">
      <c r="A246" s="1">
        <v>42249</v>
      </c>
      <c r="B246" s="2">
        <v>0.20625000000000002</v>
      </c>
      <c r="C246" s="2">
        <v>0.26944444444444443</v>
      </c>
      <c r="D246" s="2">
        <v>0.54722222222222217</v>
      </c>
      <c r="E246" s="2">
        <v>0.70138888888888884</v>
      </c>
      <c r="F246" s="2">
        <v>0.82430555555555562</v>
      </c>
      <c r="G246" s="2">
        <v>0.88750000000000007</v>
      </c>
    </row>
    <row r="247" spans="1:7" x14ac:dyDescent="0.25">
      <c r="A247" s="1">
        <v>42250</v>
      </c>
      <c r="B247" s="2">
        <v>0.2076388888888889</v>
      </c>
      <c r="C247" s="2">
        <v>0.27083333333333331</v>
      </c>
      <c r="D247" s="2">
        <v>0.54722222222222217</v>
      </c>
      <c r="E247" s="2">
        <v>0.7006944444444444</v>
      </c>
      <c r="F247" s="2">
        <v>0.82291666666666663</v>
      </c>
      <c r="G247" s="2">
        <v>0.88611111111111107</v>
      </c>
    </row>
    <row r="248" spans="1:7" x14ac:dyDescent="0.25">
      <c r="A248" s="1">
        <v>42251</v>
      </c>
      <c r="B248" s="2">
        <v>0.20902777777777778</v>
      </c>
      <c r="C248" s="2">
        <v>0.27152777777777776</v>
      </c>
      <c r="D248" s="2">
        <v>0.54722222222222217</v>
      </c>
      <c r="E248" s="2">
        <v>0.70000000000000007</v>
      </c>
      <c r="F248" s="2">
        <v>0.82152777777777775</v>
      </c>
      <c r="G248" s="2">
        <v>0.88402777777777775</v>
      </c>
    </row>
    <row r="249" spans="1:7" x14ac:dyDescent="0.25">
      <c r="A249" s="1">
        <v>42252</v>
      </c>
      <c r="B249" s="2">
        <v>0.21041666666666667</v>
      </c>
      <c r="C249" s="2">
        <v>0.2722222222222222</v>
      </c>
      <c r="D249" s="2">
        <v>0.54652777777777783</v>
      </c>
      <c r="E249" s="2">
        <v>0.69861111111111107</v>
      </c>
      <c r="F249" s="2">
        <v>0.82013888888888886</v>
      </c>
      <c r="G249" s="2">
        <v>0.88263888888888886</v>
      </c>
    </row>
    <row r="250" spans="1:7" x14ac:dyDescent="0.25">
      <c r="A250" s="1">
        <v>42253</v>
      </c>
      <c r="B250" s="2">
        <v>0.21111111111111111</v>
      </c>
      <c r="C250" s="2">
        <v>0.27361111111111108</v>
      </c>
      <c r="D250" s="2">
        <v>0.54652777777777783</v>
      </c>
      <c r="E250" s="2">
        <v>0.69791666666666663</v>
      </c>
      <c r="F250" s="2">
        <v>0.81874999999999998</v>
      </c>
      <c r="G250" s="2">
        <v>0.88124999999999998</v>
      </c>
    </row>
    <row r="251" spans="1:7" x14ac:dyDescent="0.25">
      <c r="A251" s="1">
        <v>42254</v>
      </c>
      <c r="B251" s="2">
        <v>0.21249999999999999</v>
      </c>
      <c r="C251" s="2">
        <v>0.27430555555555552</v>
      </c>
      <c r="D251" s="2">
        <v>0.54652777777777783</v>
      </c>
      <c r="E251" s="2">
        <v>0.6972222222222223</v>
      </c>
      <c r="F251" s="2">
        <v>0.81736111111111109</v>
      </c>
      <c r="G251" s="2">
        <v>0.87916666666666676</v>
      </c>
    </row>
    <row r="252" spans="1:7" x14ac:dyDescent="0.25">
      <c r="A252" s="1">
        <v>42255</v>
      </c>
      <c r="B252" s="2">
        <v>0.21388888888888891</v>
      </c>
      <c r="C252" s="2">
        <v>0.27499999999999997</v>
      </c>
      <c r="D252" s="2">
        <v>0.54583333333333328</v>
      </c>
      <c r="E252" s="2">
        <v>0.6958333333333333</v>
      </c>
      <c r="F252" s="2">
        <v>0.81597222222222221</v>
      </c>
      <c r="G252" s="2">
        <v>0.87777777777777777</v>
      </c>
    </row>
    <row r="253" spans="1:7" x14ac:dyDescent="0.25">
      <c r="A253" s="1">
        <v>42256</v>
      </c>
      <c r="B253" s="2">
        <v>0.21458333333333335</v>
      </c>
      <c r="C253" s="2">
        <v>0.27638888888888885</v>
      </c>
      <c r="D253" s="2">
        <v>0.54583333333333328</v>
      </c>
      <c r="E253" s="2">
        <v>0.69513888888888886</v>
      </c>
      <c r="F253" s="2">
        <v>0.81458333333333333</v>
      </c>
      <c r="G253" s="2">
        <v>0.87638888888888899</v>
      </c>
    </row>
    <row r="254" spans="1:7" x14ac:dyDescent="0.25">
      <c r="A254" s="1">
        <v>42257</v>
      </c>
      <c r="B254" s="2">
        <v>0.21597222222222223</v>
      </c>
      <c r="C254" s="2">
        <v>0.27708333333333335</v>
      </c>
      <c r="D254" s="2">
        <v>0.54583333333333328</v>
      </c>
      <c r="E254" s="2">
        <v>0.69444444444444453</v>
      </c>
      <c r="F254" s="2">
        <v>0.81319444444444444</v>
      </c>
      <c r="G254" s="2">
        <v>0.87430555555555556</v>
      </c>
    </row>
    <row r="255" spans="1:7" x14ac:dyDescent="0.25">
      <c r="A255" s="1">
        <v>42258</v>
      </c>
      <c r="B255" s="2">
        <v>0.21666666666666667</v>
      </c>
      <c r="C255" s="2">
        <v>0.27777777777777779</v>
      </c>
      <c r="D255" s="2">
        <v>0.54513888888888895</v>
      </c>
      <c r="E255" s="2">
        <v>0.69305555555555554</v>
      </c>
      <c r="F255" s="2">
        <v>0.81180555555555556</v>
      </c>
      <c r="G255" s="2">
        <v>0.87291666666666667</v>
      </c>
    </row>
    <row r="256" spans="1:7" x14ac:dyDescent="0.25">
      <c r="A256" s="1">
        <v>42259</v>
      </c>
      <c r="B256" s="2">
        <v>0.21805555555555556</v>
      </c>
      <c r="C256" s="2">
        <v>0.27916666666666667</v>
      </c>
      <c r="D256" s="2">
        <v>0.54513888888888895</v>
      </c>
      <c r="E256" s="2">
        <v>0.69236111111111109</v>
      </c>
      <c r="F256" s="2">
        <v>0.81041666666666667</v>
      </c>
      <c r="G256" s="2">
        <v>0.87152777777777779</v>
      </c>
    </row>
    <row r="257" spans="1:7" x14ac:dyDescent="0.25">
      <c r="A257" s="1">
        <v>42260</v>
      </c>
      <c r="B257" s="2">
        <v>0.21944444444444444</v>
      </c>
      <c r="C257" s="2">
        <v>0.27986111111111112</v>
      </c>
      <c r="D257" s="2">
        <v>0.5444444444444444</v>
      </c>
      <c r="E257" s="2">
        <v>0.69166666666666676</v>
      </c>
      <c r="F257" s="2">
        <v>0.80902777777777779</v>
      </c>
      <c r="G257" s="2">
        <v>0.86944444444444446</v>
      </c>
    </row>
    <row r="258" spans="1:7" x14ac:dyDescent="0.25">
      <c r="A258" s="1">
        <v>42261</v>
      </c>
      <c r="B258" s="2">
        <v>0.22013888888888888</v>
      </c>
      <c r="C258" s="2">
        <v>0.28055555555555556</v>
      </c>
      <c r="D258" s="2">
        <v>0.5444444444444444</v>
      </c>
      <c r="E258" s="2">
        <v>0.69027777777777777</v>
      </c>
      <c r="F258" s="2">
        <v>0.80763888888888891</v>
      </c>
      <c r="G258" s="2">
        <v>0.86805555555555547</v>
      </c>
    </row>
    <row r="259" spans="1:7" x14ac:dyDescent="0.25">
      <c r="A259" s="1">
        <v>42262</v>
      </c>
      <c r="B259" s="2">
        <v>0.22152777777777777</v>
      </c>
      <c r="C259" s="2">
        <v>0.28194444444444444</v>
      </c>
      <c r="D259" s="2">
        <v>0.5444444444444444</v>
      </c>
      <c r="E259" s="2">
        <v>0.68958333333333333</v>
      </c>
      <c r="F259" s="2">
        <v>0.80625000000000002</v>
      </c>
      <c r="G259" s="2">
        <v>0.8666666666666667</v>
      </c>
    </row>
    <row r="260" spans="1:7" x14ac:dyDescent="0.25">
      <c r="A260" s="1">
        <v>42263</v>
      </c>
      <c r="B260" s="2">
        <v>0.22222222222222221</v>
      </c>
      <c r="C260" s="2">
        <v>0.28263888888888888</v>
      </c>
      <c r="D260" s="2">
        <v>0.54375000000000007</v>
      </c>
      <c r="E260" s="2">
        <v>0.68888888888888899</v>
      </c>
      <c r="F260" s="2">
        <v>0.80486111111111114</v>
      </c>
      <c r="G260" s="2">
        <v>0.86458333333333337</v>
      </c>
    </row>
    <row r="261" spans="1:7" x14ac:dyDescent="0.25">
      <c r="A261" s="1">
        <v>42264</v>
      </c>
      <c r="B261" s="2">
        <v>0.22361111111111109</v>
      </c>
      <c r="C261" s="2">
        <v>0.28333333333333333</v>
      </c>
      <c r="D261" s="2">
        <v>0.54375000000000007</v>
      </c>
      <c r="E261" s="2">
        <v>0.6875</v>
      </c>
      <c r="F261" s="2">
        <v>0.80347222222222225</v>
      </c>
      <c r="G261" s="2">
        <v>0.86319444444444438</v>
      </c>
    </row>
    <row r="262" spans="1:7" x14ac:dyDescent="0.25">
      <c r="A262" s="1">
        <v>42265</v>
      </c>
      <c r="B262" s="2">
        <v>0.22430555555555556</v>
      </c>
      <c r="C262" s="2">
        <v>0.28472222222222221</v>
      </c>
      <c r="D262" s="2">
        <v>0.54375000000000007</v>
      </c>
      <c r="E262" s="2">
        <v>0.68680555555555556</v>
      </c>
      <c r="F262" s="2">
        <v>0.80208333333333337</v>
      </c>
      <c r="G262" s="2">
        <v>0.8618055555555556</v>
      </c>
    </row>
    <row r="263" spans="1:7" x14ac:dyDescent="0.25">
      <c r="A263" s="1">
        <v>42266</v>
      </c>
      <c r="B263" s="2">
        <v>0.22569444444444445</v>
      </c>
      <c r="C263" s="2">
        <v>0.28541666666666665</v>
      </c>
      <c r="D263" s="2">
        <v>0.54305555555555551</v>
      </c>
      <c r="E263" s="2">
        <v>0.68541666666666667</v>
      </c>
      <c r="F263" s="2">
        <v>0.80069444444444438</v>
      </c>
      <c r="G263" s="2">
        <v>0.86041666666666661</v>
      </c>
    </row>
    <row r="264" spans="1:7" x14ac:dyDescent="0.25">
      <c r="A264" s="1">
        <v>42267</v>
      </c>
      <c r="B264" s="2">
        <v>0.22638888888888889</v>
      </c>
      <c r="C264" s="2">
        <v>0.28611111111111115</v>
      </c>
      <c r="D264" s="2">
        <v>0.54305555555555551</v>
      </c>
      <c r="E264" s="2">
        <v>0.68472222222222223</v>
      </c>
      <c r="F264" s="2">
        <v>0.7993055555555556</v>
      </c>
      <c r="G264" s="2">
        <v>0.85833333333333339</v>
      </c>
    </row>
    <row r="265" spans="1:7" x14ac:dyDescent="0.25">
      <c r="A265" s="1">
        <v>42268</v>
      </c>
      <c r="B265" s="2">
        <v>0.22777777777777777</v>
      </c>
      <c r="C265" s="2">
        <v>0.28750000000000003</v>
      </c>
      <c r="D265" s="2">
        <v>0.54305555555555551</v>
      </c>
      <c r="E265" s="2">
        <v>0.68333333333333324</v>
      </c>
      <c r="F265" s="2">
        <v>0.79791666666666661</v>
      </c>
      <c r="G265" s="2">
        <v>0.8569444444444444</v>
      </c>
    </row>
    <row r="266" spans="1:7" x14ac:dyDescent="0.25">
      <c r="A266" s="1">
        <v>42269</v>
      </c>
      <c r="B266" s="2">
        <v>0.22847222222222222</v>
      </c>
      <c r="C266" s="2">
        <v>0.28819444444444448</v>
      </c>
      <c r="D266" s="2">
        <v>0.54236111111111118</v>
      </c>
      <c r="E266" s="2">
        <v>0.68263888888888891</v>
      </c>
      <c r="F266" s="2">
        <v>0.79652777777777783</v>
      </c>
      <c r="G266" s="2">
        <v>0.85555555555555562</v>
      </c>
    </row>
    <row r="267" spans="1:7" x14ac:dyDescent="0.25">
      <c r="A267" s="1">
        <v>42270</v>
      </c>
      <c r="B267" s="2">
        <v>0.2298611111111111</v>
      </c>
      <c r="C267" s="2">
        <v>0.28888888888888892</v>
      </c>
      <c r="D267" s="2">
        <v>0.54236111111111118</v>
      </c>
      <c r="E267" s="2">
        <v>0.68125000000000002</v>
      </c>
      <c r="F267" s="2">
        <v>0.7944444444444444</v>
      </c>
      <c r="G267" s="2">
        <v>0.85416666666666663</v>
      </c>
    </row>
    <row r="268" spans="1:7" x14ac:dyDescent="0.25">
      <c r="A268" s="1">
        <v>42271</v>
      </c>
      <c r="B268" s="2">
        <v>0.23055555555555554</v>
      </c>
      <c r="C268" s="2">
        <v>0.2902777777777778</v>
      </c>
      <c r="D268" s="2">
        <v>0.54236111111111118</v>
      </c>
      <c r="E268" s="2">
        <v>0.68055555555555547</v>
      </c>
      <c r="F268" s="2">
        <v>0.79305555555555562</v>
      </c>
      <c r="G268" s="2">
        <v>0.85277777777777775</v>
      </c>
    </row>
    <row r="269" spans="1:7" x14ac:dyDescent="0.25">
      <c r="A269" s="1">
        <v>42272</v>
      </c>
      <c r="B269" s="2">
        <v>0.23194444444444443</v>
      </c>
      <c r="C269" s="2">
        <v>0.29097222222222224</v>
      </c>
      <c r="D269" s="2">
        <v>0.54166666666666663</v>
      </c>
      <c r="E269" s="2">
        <v>0.6791666666666667</v>
      </c>
      <c r="F269" s="2">
        <v>0.79166666666666663</v>
      </c>
      <c r="G269" s="2">
        <v>0.85069444444444453</v>
      </c>
    </row>
    <row r="270" spans="1:7" x14ac:dyDescent="0.25">
      <c r="A270" s="1">
        <v>42273</v>
      </c>
      <c r="B270" s="2">
        <v>0.23263888888888887</v>
      </c>
      <c r="C270" s="2">
        <v>0.29236111111111113</v>
      </c>
      <c r="D270" s="2">
        <v>0.54166666666666663</v>
      </c>
      <c r="E270" s="2">
        <v>0.67847222222222225</v>
      </c>
      <c r="F270" s="2">
        <v>0.79027777777777775</v>
      </c>
      <c r="G270" s="2">
        <v>0.84930555555555554</v>
      </c>
    </row>
    <row r="271" spans="1:7" x14ac:dyDescent="0.25">
      <c r="A271" s="1">
        <v>42274</v>
      </c>
      <c r="B271" s="2">
        <v>0.23402777777777781</v>
      </c>
      <c r="C271" s="2">
        <v>0.29305555555555557</v>
      </c>
      <c r="D271" s="2">
        <v>0.54166666666666663</v>
      </c>
      <c r="E271" s="2">
        <v>0.6777777777777777</v>
      </c>
      <c r="F271" s="2">
        <v>0.78888888888888886</v>
      </c>
      <c r="G271" s="2">
        <v>0.84791666666666676</v>
      </c>
    </row>
    <row r="272" spans="1:7" x14ac:dyDescent="0.25">
      <c r="A272" s="1">
        <v>42275</v>
      </c>
      <c r="B272" s="2">
        <v>0.23472222222222219</v>
      </c>
      <c r="C272" s="2">
        <v>0.29375000000000001</v>
      </c>
      <c r="D272" s="2">
        <v>0.54097222222222219</v>
      </c>
      <c r="E272" s="2">
        <v>0.67638888888888893</v>
      </c>
      <c r="F272" s="2">
        <v>0.78749999999999998</v>
      </c>
      <c r="G272" s="2">
        <v>0.84652777777777777</v>
      </c>
    </row>
    <row r="273" spans="1:7" x14ac:dyDescent="0.25">
      <c r="A273" s="1">
        <v>42276</v>
      </c>
      <c r="B273" s="2">
        <v>0.23611111111111113</v>
      </c>
      <c r="C273" s="2">
        <v>0.2951388888888889</v>
      </c>
      <c r="D273" s="2">
        <v>0.54097222222222219</v>
      </c>
      <c r="E273" s="2">
        <v>0.67569444444444438</v>
      </c>
      <c r="F273" s="2">
        <v>0.78611111111111109</v>
      </c>
      <c r="G273" s="2">
        <v>0.84513888888888899</v>
      </c>
    </row>
    <row r="274" spans="1:7" x14ac:dyDescent="0.25">
      <c r="A274" s="1">
        <v>42277</v>
      </c>
      <c r="B274" s="2">
        <v>0.23680555555555557</v>
      </c>
      <c r="C274" s="2">
        <v>0.29583333333333334</v>
      </c>
      <c r="D274" s="2">
        <v>0.54097222222222219</v>
      </c>
      <c r="E274" s="2">
        <v>0.6743055555555556</v>
      </c>
      <c r="F274" s="2">
        <v>0.78472222222222221</v>
      </c>
      <c r="G274" s="2">
        <v>0.84375</v>
      </c>
    </row>
    <row r="275" spans="1:7" x14ac:dyDescent="0.25">
      <c r="A275" s="1">
        <v>42278</v>
      </c>
      <c r="B275" s="2">
        <v>0.23819444444444446</v>
      </c>
      <c r="C275" s="2">
        <v>0.29652777777777778</v>
      </c>
      <c r="D275" s="2">
        <v>0.54027777777777775</v>
      </c>
      <c r="E275" s="2">
        <v>0.67361111111111116</v>
      </c>
      <c r="F275" s="2">
        <v>0.78333333333333333</v>
      </c>
      <c r="G275" s="2">
        <v>0.84236111111111101</v>
      </c>
    </row>
    <row r="276" spans="1:7" x14ac:dyDescent="0.25">
      <c r="A276" s="1">
        <v>42279</v>
      </c>
      <c r="B276" s="2">
        <v>0.2388888888888889</v>
      </c>
      <c r="C276" s="2">
        <v>0.29791666666666666</v>
      </c>
      <c r="D276" s="2">
        <v>0.54027777777777775</v>
      </c>
      <c r="E276" s="2">
        <v>0.67222222222222217</v>
      </c>
      <c r="F276" s="2">
        <v>0.78194444444444444</v>
      </c>
      <c r="G276" s="2">
        <v>0.84097222222222223</v>
      </c>
    </row>
    <row r="277" spans="1:7" x14ac:dyDescent="0.25">
      <c r="A277" s="1">
        <v>42280</v>
      </c>
      <c r="B277" s="2">
        <v>0.24027777777777778</v>
      </c>
      <c r="C277" s="2">
        <v>0.2986111111111111</v>
      </c>
      <c r="D277" s="2">
        <v>0.54027777777777775</v>
      </c>
      <c r="E277" s="2">
        <v>0.67152777777777783</v>
      </c>
      <c r="F277" s="2">
        <v>0.78055555555555556</v>
      </c>
      <c r="G277" s="2">
        <v>0.83958333333333324</v>
      </c>
    </row>
    <row r="278" spans="1:7" x14ac:dyDescent="0.25">
      <c r="A278" s="1">
        <v>42281</v>
      </c>
      <c r="B278" s="2">
        <v>0.24097222222222223</v>
      </c>
      <c r="C278" s="2">
        <v>0.3</v>
      </c>
      <c r="D278" s="2">
        <v>0.5395833333333333</v>
      </c>
      <c r="E278" s="2">
        <v>0.67013888888888884</v>
      </c>
      <c r="F278" s="2">
        <v>0.77916666666666667</v>
      </c>
      <c r="G278" s="2">
        <v>0.83819444444444446</v>
      </c>
    </row>
    <row r="279" spans="1:7" x14ac:dyDescent="0.25">
      <c r="A279" s="1">
        <v>42282</v>
      </c>
      <c r="B279" s="2">
        <v>0.24166666666666667</v>
      </c>
      <c r="C279" s="2">
        <v>0.30069444444444443</v>
      </c>
      <c r="D279" s="2">
        <v>0.5395833333333333</v>
      </c>
      <c r="E279" s="2">
        <v>0.66875000000000007</v>
      </c>
      <c r="F279" s="2">
        <v>0.77777777777777779</v>
      </c>
      <c r="G279" s="2">
        <v>0.83611111111111114</v>
      </c>
    </row>
    <row r="280" spans="1:7" x14ac:dyDescent="0.25">
      <c r="A280" s="1">
        <v>42283</v>
      </c>
      <c r="B280" s="2">
        <v>0.24305555555555555</v>
      </c>
      <c r="C280" s="2">
        <v>0.30138888888888887</v>
      </c>
      <c r="D280" s="2">
        <v>0.5395833333333333</v>
      </c>
      <c r="E280" s="2">
        <v>0.66805555555555562</v>
      </c>
      <c r="F280" s="2">
        <v>0.77638888888888891</v>
      </c>
      <c r="G280" s="2">
        <v>0.83472222222222225</v>
      </c>
    </row>
    <row r="281" spans="1:7" x14ac:dyDescent="0.25">
      <c r="A281" s="1">
        <v>42284</v>
      </c>
      <c r="B281" s="2">
        <v>0.24374999999999999</v>
      </c>
      <c r="C281" s="2">
        <v>0.30277777777777776</v>
      </c>
      <c r="D281" s="2">
        <v>0.53888888888888886</v>
      </c>
      <c r="E281" s="2">
        <v>0.66666666666666663</v>
      </c>
      <c r="F281" s="2">
        <v>0.77500000000000002</v>
      </c>
      <c r="G281" s="2">
        <v>0.83333333333333337</v>
      </c>
    </row>
    <row r="282" spans="1:7" x14ac:dyDescent="0.25">
      <c r="A282" s="1">
        <v>42285</v>
      </c>
      <c r="B282" s="2">
        <v>0.24513888888888888</v>
      </c>
      <c r="C282" s="2">
        <v>0.3034722222222222</v>
      </c>
      <c r="D282" s="2">
        <v>0.53888888888888886</v>
      </c>
      <c r="E282" s="2">
        <v>0.66597222222222219</v>
      </c>
      <c r="F282" s="2">
        <v>0.77361111111111114</v>
      </c>
      <c r="G282" s="2">
        <v>0.83263888888888893</v>
      </c>
    </row>
    <row r="283" spans="1:7" x14ac:dyDescent="0.25">
      <c r="A283" s="1">
        <v>42286</v>
      </c>
      <c r="B283" s="2">
        <v>0.24583333333333335</v>
      </c>
      <c r="C283" s="2">
        <v>0.30486111111111108</v>
      </c>
      <c r="D283" s="2">
        <v>0.53888888888888886</v>
      </c>
      <c r="E283" s="2">
        <v>0.6645833333333333</v>
      </c>
      <c r="F283" s="2">
        <v>0.77222222222222225</v>
      </c>
      <c r="G283" s="2">
        <v>0.83124999999999993</v>
      </c>
    </row>
    <row r="284" spans="1:7" x14ac:dyDescent="0.25">
      <c r="A284" s="1">
        <v>42287</v>
      </c>
      <c r="B284" s="2">
        <v>0.24722222222222223</v>
      </c>
      <c r="C284" s="2">
        <v>0.30555555555555552</v>
      </c>
      <c r="D284" s="2">
        <v>0.53888888888888886</v>
      </c>
      <c r="E284" s="2">
        <v>0.66388888888888886</v>
      </c>
      <c r="F284" s="2">
        <v>0.77083333333333337</v>
      </c>
      <c r="G284" s="2">
        <v>0.82986111111111116</v>
      </c>
    </row>
    <row r="285" spans="1:7" x14ac:dyDescent="0.25">
      <c r="A285" s="1">
        <v>42288</v>
      </c>
      <c r="B285" s="2">
        <v>0.24791666666666667</v>
      </c>
      <c r="C285" s="2">
        <v>0.30624999999999997</v>
      </c>
      <c r="D285" s="2">
        <v>0.53819444444444442</v>
      </c>
      <c r="E285" s="2">
        <v>0.66249999999999998</v>
      </c>
      <c r="F285" s="2">
        <v>0.76944444444444438</v>
      </c>
      <c r="G285" s="2">
        <v>0.82847222222222217</v>
      </c>
    </row>
    <row r="286" spans="1:7" x14ac:dyDescent="0.25">
      <c r="A286" s="1">
        <v>42289</v>
      </c>
      <c r="B286" s="2">
        <v>0.24861111111111112</v>
      </c>
      <c r="C286" s="2">
        <v>0.30763888888888891</v>
      </c>
      <c r="D286" s="2">
        <v>0.53819444444444442</v>
      </c>
      <c r="E286" s="2">
        <v>0.66180555555555554</v>
      </c>
      <c r="F286" s="2">
        <v>0.7680555555555556</v>
      </c>
      <c r="G286" s="2">
        <v>0.82708333333333339</v>
      </c>
    </row>
    <row r="287" spans="1:7" x14ac:dyDescent="0.25">
      <c r="A287" s="1">
        <v>42290</v>
      </c>
      <c r="B287" s="2">
        <v>0.25</v>
      </c>
      <c r="C287" s="2">
        <v>0.30833333333333335</v>
      </c>
      <c r="D287" s="2">
        <v>0.53819444444444442</v>
      </c>
      <c r="E287" s="2">
        <v>0.66111111111111109</v>
      </c>
      <c r="F287" s="2">
        <v>0.76666666666666661</v>
      </c>
      <c r="G287" s="2">
        <v>0.8256944444444444</v>
      </c>
    </row>
    <row r="288" spans="1:7" x14ac:dyDescent="0.25">
      <c r="A288" s="1">
        <v>42291</v>
      </c>
      <c r="B288" s="2">
        <v>0.25069444444444444</v>
      </c>
      <c r="C288" s="2">
        <v>0.30972222222222223</v>
      </c>
      <c r="D288" s="2">
        <v>0.53819444444444442</v>
      </c>
      <c r="E288" s="2">
        <v>0.65972222222222221</v>
      </c>
      <c r="F288" s="2">
        <v>0.76527777777777783</v>
      </c>
      <c r="G288" s="2">
        <v>0.82430555555555562</v>
      </c>
    </row>
    <row r="289" spans="1:7" x14ac:dyDescent="0.25">
      <c r="A289" s="1">
        <v>42292</v>
      </c>
      <c r="B289" s="2">
        <v>0.25208333333333333</v>
      </c>
      <c r="C289" s="2">
        <v>0.31041666666666667</v>
      </c>
      <c r="D289" s="2">
        <v>0.53749999999999998</v>
      </c>
      <c r="E289" s="2">
        <v>0.65902777777777777</v>
      </c>
      <c r="F289" s="2">
        <v>0.76458333333333339</v>
      </c>
      <c r="G289" s="2">
        <v>0.82291666666666663</v>
      </c>
    </row>
    <row r="290" spans="1:7" x14ac:dyDescent="0.25">
      <c r="A290" s="1">
        <v>42293</v>
      </c>
      <c r="B290" s="2">
        <v>0.25277777777777777</v>
      </c>
      <c r="C290" s="2">
        <v>0.31180555555555556</v>
      </c>
      <c r="D290" s="2">
        <v>0.53749999999999998</v>
      </c>
      <c r="E290" s="2">
        <v>0.65763888888888888</v>
      </c>
      <c r="F290" s="2">
        <v>0.7631944444444444</v>
      </c>
      <c r="G290" s="2">
        <v>0.82152777777777775</v>
      </c>
    </row>
    <row r="291" spans="1:7" x14ac:dyDescent="0.25">
      <c r="A291" s="1">
        <v>42294</v>
      </c>
      <c r="B291" s="2">
        <v>0.25347222222222221</v>
      </c>
      <c r="C291" s="2">
        <v>0.3125</v>
      </c>
      <c r="D291" s="2">
        <v>0.53749999999999998</v>
      </c>
      <c r="E291" s="2">
        <v>0.65694444444444444</v>
      </c>
      <c r="F291" s="2">
        <v>0.76180555555555562</v>
      </c>
      <c r="G291" s="2">
        <v>0.8208333333333333</v>
      </c>
    </row>
    <row r="292" spans="1:7" x14ac:dyDescent="0.25">
      <c r="A292" s="1">
        <v>42295</v>
      </c>
      <c r="B292" s="2">
        <v>0.25486111111111109</v>
      </c>
      <c r="C292" s="2">
        <v>0.31388888888888888</v>
      </c>
      <c r="D292" s="2">
        <v>0.53749999999999998</v>
      </c>
      <c r="E292" s="2">
        <v>0.65555555555555556</v>
      </c>
      <c r="F292" s="2">
        <v>0.76041666666666663</v>
      </c>
      <c r="G292" s="2">
        <v>0.81944444444444453</v>
      </c>
    </row>
    <row r="293" spans="1:7" x14ac:dyDescent="0.25">
      <c r="A293" s="1">
        <v>42296</v>
      </c>
      <c r="B293" s="2">
        <v>0.25555555555555559</v>
      </c>
      <c r="C293" s="2">
        <v>0.31458333333333333</v>
      </c>
      <c r="D293" s="2">
        <v>0.53749999999999998</v>
      </c>
      <c r="E293" s="2">
        <v>0.65486111111111112</v>
      </c>
      <c r="F293" s="2">
        <v>0.75902777777777775</v>
      </c>
      <c r="G293" s="2">
        <v>0.81805555555555554</v>
      </c>
    </row>
    <row r="294" spans="1:7" x14ac:dyDescent="0.25">
      <c r="A294" s="1">
        <v>42297</v>
      </c>
      <c r="B294" s="2">
        <v>0.25625000000000003</v>
      </c>
      <c r="C294" s="2">
        <v>0.31597222222222221</v>
      </c>
      <c r="D294" s="2">
        <v>0.53680555555555554</v>
      </c>
      <c r="E294" s="2">
        <v>0.65347222222222223</v>
      </c>
      <c r="F294" s="2">
        <v>0.75763888888888886</v>
      </c>
      <c r="G294" s="2">
        <v>0.81666666666666676</v>
      </c>
    </row>
    <row r="295" spans="1:7" x14ac:dyDescent="0.25">
      <c r="A295" s="1">
        <v>42298</v>
      </c>
      <c r="B295" s="2">
        <v>0.25763888888888892</v>
      </c>
      <c r="C295" s="2">
        <v>0.31666666666666665</v>
      </c>
      <c r="D295" s="2">
        <v>0.53680555555555554</v>
      </c>
      <c r="E295" s="2">
        <v>0.65277777777777779</v>
      </c>
      <c r="F295" s="2">
        <v>0.75694444444444453</v>
      </c>
      <c r="G295" s="2">
        <v>0.81597222222222221</v>
      </c>
    </row>
    <row r="296" spans="1:7" x14ac:dyDescent="0.25">
      <c r="A296" s="1">
        <v>42299</v>
      </c>
      <c r="B296" s="2">
        <v>0.25833333333333336</v>
      </c>
      <c r="C296" s="2">
        <v>0.31736111111111115</v>
      </c>
      <c r="D296" s="2">
        <v>0.53680555555555554</v>
      </c>
      <c r="E296" s="2">
        <v>0.65138888888888891</v>
      </c>
      <c r="F296" s="2">
        <v>0.75555555555555554</v>
      </c>
      <c r="G296" s="2">
        <v>0.81458333333333333</v>
      </c>
    </row>
    <row r="297" spans="1:7" x14ac:dyDescent="0.25">
      <c r="A297" s="1">
        <v>42300</v>
      </c>
      <c r="B297" s="2">
        <v>0.25972222222222224</v>
      </c>
      <c r="C297" s="2">
        <v>0.31875000000000003</v>
      </c>
      <c r="D297" s="2">
        <v>0.53680555555555554</v>
      </c>
      <c r="E297" s="2">
        <v>0.65069444444444446</v>
      </c>
      <c r="F297" s="2">
        <v>0.75416666666666676</v>
      </c>
      <c r="G297" s="2">
        <v>0.81319444444444444</v>
      </c>
    </row>
    <row r="298" spans="1:7" x14ac:dyDescent="0.25">
      <c r="A298" s="1">
        <v>42301</v>
      </c>
      <c r="B298" s="2">
        <v>0.26041666666666669</v>
      </c>
      <c r="C298" s="2">
        <v>0.31944444444444448</v>
      </c>
      <c r="D298" s="2">
        <v>0.53680555555555554</v>
      </c>
      <c r="E298" s="2">
        <v>0.65</v>
      </c>
      <c r="F298" s="2">
        <v>0.75277777777777777</v>
      </c>
      <c r="G298" s="2">
        <v>0.8125</v>
      </c>
    </row>
    <row r="299" spans="1:7" x14ac:dyDescent="0.25">
      <c r="A299" s="1">
        <v>42302</v>
      </c>
      <c r="B299" s="2">
        <v>0.26111111111111113</v>
      </c>
      <c r="C299" s="2">
        <v>0.32083333333333336</v>
      </c>
      <c r="D299" s="2">
        <v>0.53680555555555554</v>
      </c>
      <c r="E299" s="2">
        <v>0.64861111111111114</v>
      </c>
      <c r="F299" s="2">
        <v>0.75138888888888899</v>
      </c>
      <c r="G299" s="2">
        <v>0.81111111111111101</v>
      </c>
    </row>
    <row r="300" spans="1:7" x14ac:dyDescent="0.25">
      <c r="A300" s="1">
        <v>42303</v>
      </c>
      <c r="B300" s="2">
        <v>0.26250000000000001</v>
      </c>
      <c r="C300" s="2">
        <v>0.3215277777777778</v>
      </c>
      <c r="D300" s="2">
        <v>0.53680555555555554</v>
      </c>
      <c r="E300" s="2">
        <v>0.6479166666666667</v>
      </c>
      <c r="F300" s="2">
        <v>0.75069444444444444</v>
      </c>
      <c r="G300" s="2">
        <v>0.81041666666666667</v>
      </c>
    </row>
    <row r="301" spans="1:7" x14ac:dyDescent="0.25">
      <c r="A301" s="1">
        <v>42304</v>
      </c>
      <c r="B301" s="2">
        <v>0.26319444444444445</v>
      </c>
      <c r="C301" s="2">
        <v>0.32291666666666669</v>
      </c>
      <c r="D301" s="2">
        <v>0.53611111111111109</v>
      </c>
      <c r="E301" s="2">
        <v>0.64722222222222225</v>
      </c>
      <c r="F301" s="2">
        <v>0.74930555555555556</v>
      </c>
      <c r="G301" s="2">
        <v>0.80902777777777779</v>
      </c>
    </row>
    <row r="302" spans="1:7" x14ac:dyDescent="0.25">
      <c r="A302" s="1">
        <v>42305</v>
      </c>
      <c r="B302" s="2">
        <v>0.2638888888888889</v>
      </c>
      <c r="C302" s="2">
        <v>0.32361111111111113</v>
      </c>
      <c r="D302" s="2">
        <v>0.53611111111111109</v>
      </c>
      <c r="E302" s="2">
        <v>0.64583333333333337</v>
      </c>
      <c r="F302" s="2">
        <v>0.74791666666666667</v>
      </c>
      <c r="G302" s="2">
        <v>0.80763888888888891</v>
      </c>
    </row>
    <row r="303" spans="1:7" x14ac:dyDescent="0.25">
      <c r="A303" s="1">
        <v>42306</v>
      </c>
      <c r="B303" s="2">
        <v>0.26527777777777778</v>
      </c>
      <c r="C303" s="2">
        <v>0.32500000000000001</v>
      </c>
      <c r="D303" s="2">
        <v>0.53611111111111109</v>
      </c>
      <c r="E303" s="2">
        <v>0.64513888888888882</v>
      </c>
      <c r="F303" s="2">
        <v>0.74722222222222223</v>
      </c>
      <c r="G303" s="2">
        <v>0.80694444444444446</v>
      </c>
    </row>
    <row r="304" spans="1:7" x14ac:dyDescent="0.25">
      <c r="A304" s="1">
        <v>42307</v>
      </c>
      <c r="B304" s="2">
        <v>0.26597222222222222</v>
      </c>
      <c r="C304" s="2">
        <v>0.32569444444444445</v>
      </c>
      <c r="D304" s="2">
        <v>0.53611111111111109</v>
      </c>
      <c r="E304" s="2">
        <v>0.64444444444444449</v>
      </c>
      <c r="F304" s="2">
        <v>0.74583333333333324</v>
      </c>
      <c r="G304" s="2">
        <v>0.80625000000000002</v>
      </c>
    </row>
    <row r="305" spans="1:7" x14ac:dyDescent="0.25">
      <c r="A305" s="1">
        <v>42308</v>
      </c>
      <c r="B305" s="2">
        <v>0.26666666666666666</v>
      </c>
      <c r="C305" s="2">
        <v>0.32708333333333334</v>
      </c>
      <c r="D305" s="2">
        <v>0.53611111111111109</v>
      </c>
      <c r="E305" s="2">
        <v>0.6430555555555556</v>
      </c>
      <c r="F305" s="2">
        <v>0.74513888888888891</v>
      </c>
      <c r="G305" s="2">
        <v>0.80486111111111114</v>
      </c>
    </row>
    <row r="306" spans="1:7" x14ac:dyDescent="0.25">
      <c r="A306" s="1">
        <v>42309</v>
      </c>
      <c r="B306" s="2">
        <v>0.26805555555555555</v>
      </c>
      <c r="C306" s="2">
        <v>0.32777777777777778</v>
      </c>
      <c r="D306" s="2">
        <v>0.53611111111111109</v>
      </c>
      <c r="E306" s="2">
        <v>0.64236111111111105</v>
      </c>
      <c r="F306" s="2">
        <v>0.74375000000000002</v>
      </c>
      <c r="G306" s="2">
        <v>0.8041666666666667</v>
      </c>
    </row>
    <row r="307" spans="1:7" x14ac:dyDescent="0.25">
      <c r="A307" s="1">
        <v>42310</v>
      </c>
      <c r="B307" s="2">
        <v>0.22708333333333333</v>
      </c>
      <c r="C307" s="2">
        <v>0.28750000000000003</v>
      </c>
      <c r="D307" s="2">
        <v>0.49444444444444446</v>
      </c>
      <c r="E307" s="2">
        <v>0.6</v>
      </c>
      <c r="F307" s="2">
        <v>0.7006944444444444</v>
      </c>
      <c r="G307" s="2">
        <v>0.76111111111111107</v>
      </c>
    </row>
    <row r="308" spans="1:7" x14ac:dyDescent="0.25">
      <c r="A308" s="1">
        <v>42311</v>
      </c>
      <c r="B308" s="2">
        <v>0.22847222222222222</v>
      </c>
      <c r="C308" s="2">
        <v>0.28888888888888892</v>
      </c>
      <c r="D308" s="2">
        <v>0.49444444444444446</v>
      </c>
      <c r="E308" s="2">
        <v>0.59930555555555554</v>
      </c>
      <c r="F308" s="2">
        <v>0.70000000000000007</v>
      </c>
      <c r="G308" s="2">
        <v>0.76041666666666663</v>
      </c>
    </row>
    <row r="309" spans="1:7" x14ac:dyDescent="0.25">
      <c r="A309" s="1">
        <v>42312</v>
      </c>
      <c r="B309" s="2">
        <v>0.22916666666666666</v>
      </c>
      <c r="C309" s="2">
        <v>0.28958333333333336</v>
      </c>
      <c r="D309" s="2">
        <v>0.49444444444444446</v>
      </c>
      <c r="E309" s="2">
        <v>0.59861111111111109</v>
      </c>
      <c r="F309" s="2">
        <v>0.69861111111111107</v>
      </c>
      <c r="G309" s="2">
        <v>0.7597222222222223</v>
      </c>
    </row>
    <row r="310" spans="1:7" x14ac:dyDescent="0.25">
      <c r="A310" s="1">
        <v>42313</v>
      </c>
      <c r="B310" s="2">
        <v>0.2298611111111111</v>
      </c>
      <c r="C310" s="2">
        <v>0.29097222222222224</v>
      </c>
      <c r="D310" s="2">
        <v>0.49444444444444446</v>
      </c>
      <c r="E310" s="2">
        <v>0.59722222222222221</v>
      </c>
      <c r="F310" s="2">
        <v>0.69791666666666663</v>
      </c>
      <c r="G310" s="2">
        <v>0.7583333333333333</v>
      </c>
    </row>
    <row r="311" spans="1:7" x14ac:dyDescent="0.25">
      <c r="A311" s="1">
        <v>42314</v>
      </c>
      <c r="B311" s="2">
        <v>0.23124999999999998</v>
      </c>
      <c r="C311" s="2">
        <v>0.29166666666666669</v>
      </c>
      <c r="D311" s="2">
        <v>0.49444444444444446</v>
      </c>
      <c r="E311" s="2">
        <v>0.59652777777777777</v>
      </c>
      <c r="F311" s="2">
        <v>0.6972222222222223</v>
      </c>
      <c r="G311" s="2">
        <v>0.75763888888888886</v>
      </c>
    </row>
    <row r="312" spans="1:7" x14ac:dyDescent="0.25">
      <c r="A312" s="1">
        <v>42315</v>
      </c>
      <c r="B312" s="2">
        <v>0.23194444444444443</v>
      </c>
      <c r="C312" s="2">
        <v>0.29305555555555557</v>
      </c>
      <c r="D312" s="2">
        <v>0.49444444444444446</v>
      </c>
      <c r="E312" s="2">
        <v>0.59583333333333333</v>
      </c>
      <c r="F312" s="2">
        <v>0.6958333333333333</v>
      </c>
      <c r="G312" s="2">
        <v>0.75694444444444453</v>
      </c>
    </row>
    <row r="313" spans="1:7" x14ac:dyDescent="0.25">
      <c r="A313" s="1">
        <v>42316</v>
      </c>
      <c r="B313" s="2">
        <v>0.23263888888888887</v>
      </c>
      <c r="C313" s="2">
        <v>0.29375000000000001</v>
      </c>
      <c r="D313" s="2">
        <v>0.49444444444444446</v>
      </c>
      <c r="E313" s="2">
        <v>0.59513888888888888</v>
      </c>
      <c r="F313" s="2">
        <v>0.69513888888888886</v>
      </c>
      <c r="G313" s="2">
        <v>0.75624999999999998</v>
      </c>
    </row>
    <row r="314" spans="1:7" x14ac:dyDescent="0.25">
      <c r="A314" s="1">
        <v>42317</v>
      </c>
      <c r="B314" s="2">
        <v>0.23402777777777781</v>
      </c>
      <c r="C314" s="2">
        <v>0.2951388888888889</v>
      </c>
      <c r="D314" s="2">
        <v>0.49444444444444446</v>
      </c>
      <c r="E314" s="2">
        <v>0.59444444444444444</v>
      </c>
      <c r="F314" s="2">
        <v>0.69374999999999998</v>
      </c>
      <c r="G314" s="2">
        <v>0.75555555555555554</v>
      </c>
    </row>
    <row r="315" spans="1:7" x14ac:dyDescent="0.25">
      <c r="A315" s="1">
        <v>42318</v>
      </c>
      <c r="B315" s="2">
        <v>0.23472222222222219</v>
      </c>
      <c r="C315" s="2">
        <v>0.29583333333333334</v>
      </c>
      <c r="D315" s="2">
        <v>0.49444444444444446</v>
      </c>
      <c r="E315" s="2">
        <v>0.59375</v>
      </c>
      <c r="F315" s="2">
        <v>0.69305555555555554</v>
      </c>
      <c r="G315" s="2">
        <v>0.75416666666666676</v>
      </c>
    </row>
    <row r="316" spans="1:7" x14ac:dyDescent="0.25">
      <c r="A316" s="1">
        <v>42319</v>
      </c>
      <c r="B316" s="2">
        <v>0.23541666666666669</v>
      </c>
      <c r="C316" s="2">
        <v>0.29722222222222222</v>
      </c>
      <c r="D316" s="2">
        <v>0.49513888888888885</v>
      </c>
      <c r="E316" s="2">
        <v>0.59305555555555556</v>
      </c>
      <c r="F316" s="2">
        <v>0.69236111111111109</v>
      </c>
      <c r="G316" s="2">
        <v>0.75347222222222221</v>
      </c>
    </row>
    <row r="317" spans="1:7" x14ac:dyDescent="0.25">
      <c r="A317" s="1">
        <v>42320</v>
      </c>
      <c r="B317" s="2">
        <v>0.23611111111111113</v>
      </c>
      <c r="C317" s="2">
        <v>0.29791666666666666</v>
      </c>
      <c r="D317" s="2">
        <v>0.49513888888888885</v>
      </c>
      <c r="E317" s="2">
        <v>0.59236111111111112</v>
      </c>
      <c r="F317" s="2">
        <v>0.69166666666666676</v>
      </c>
      <c r="G317" s="2">
        <v>0.75277777777777777</v>
      </c>
    </row>
    <row r="318" spans="1:7" x14ac:dyDescent="0.25">
      <c r="A318" s="1">
        <v>42321</v>
      </c>
      <c r="B318" s="2">
        <v>0.23750000000000002</v>
      </c>
      <c r="C318" s="2">
        <v>0.29930555555555555</v>
      </c>
      <c r="D318" s="2">
        <v>0.49513888888888885</v>
      </c>
      <c r="E318" s="2">
        <v>0.59166666666666667</v>
      </c>
      <c r="F318" s="2">
        <v>0.69027777777777777</v>
      </c>
      <c r="G318" s="2">
        <v>0.75208333333333333</v>
      </c>
    </row>
    <row r="319" spans="1:7" x14ac:dyDescent="0.25">
      <c r="A319" s="1">
        <v>42322</v>
      </c>
      <c r="B319" s="2">
        <v>0.23819444444444446</v>
      </c>
      <c r="C319" s="2">
        <v>0.3</v>
      </c>
      <c r="D319" s="2">
        <v>0.49513888888888885</v>
      </c>
      <c r="E319" s="2">
        <v>0.59097222222222223</v>
      </c>
      <c r="F319" s="2">
        <v>0.68958333333333333</v>
      </c>
      <c r="G319" s="2">
        <v>0.75138888888888899</v>
      </c>
    </row>
    <row r="320" spans="1:7" x14ac:dyDescent="0.25">
      <c r="A320" s="1">
        <v>42323</v>
      </c>
      <c r="B320" s="2">
        <v>0.2388888888888889</v>
      </c>
      <c r="C320" s="2">
        <v>0.30138888888888887</v>
      </c>
      <c r="D320" s="2">
        <v>0.49513888888888885</v>
      </c>
      <c r="E320" s="2">
        <v>0.59027777777777779</v>
      </c>
      <c r="F320" s="2">
        <v>0.68888888888888899</v>
      </c>
      <c r="G320" s="2">
        <v>0.75069444444444444</v>
      </c>
    </row>
    <row r="321" spans="1:7" x14ac:dyDescent="0.25">
      <c r="A321" s="1">
        <v>42324</v>
      </c>
      <c r="B321" s="2">
        <v>0.24027777777777778</v>
      </c>
      <c r="C321" s="2">
        <v>0.30208333333333331</v>
      </c>
      <c r="D321" s="2">
        <v>0.49513888888888885</v>
      </c>
      <c r="E321" s="2">
        <v>0.58958333333333335</v>
      </c>
      <c r="F321" s="2">
        <v>0.68819444444444444</v>
      </c>
      <c r="G321" s="2">
        <v>0.75</v>
      </c>
    </row>
    <row r="322" spans="1:7" x14ac:dyDescent="0.25">
      <c r="A322" s="1">
        <v>42325</v>
      </c>
      <c r="B322" s="2">
        <v>0.24097222222222223</v>
      </c>
      <c r="C322" s="2">
        <v>0.3034722222222222</v>
      </c>
      <c r="D322" s="2">
        <v>0.49583333333333335</v>
      </c>
      <c r="E322" s="2">
        <v>0.58888888888888891</v>
      </c>
      <c r="F322" s="2">
        <v>0.6875</v>
      </c>
      <c r="G322" s="2">
        <v>0.75</v>
      </c>
    </row>
    <row r="323" spans="1:7" x14ac:dyDescent="0.25">
      <c r="A323" s="1">
        <v>42326</v>
      </c>
      <c r="B323" s="2">
        <v>0.24166666666666667</v>
      </c>
      <c r="C323" s="2">
        <v>0.30416666666666664</v>
      </c>
      <c r="D323" s="2">
        <v>0.49583333333333335</v>
      </c>
      <c r="E323" s="2">
        <v>0.58888888888888891</v>
      </c>
      <c r="F323" s="2">
        <v>0.68680555555555556</v>
      </c>
      <c r="G323" s="2">
        <v>0.74930555555555556</v>
      </c>
    </row>
    <row r="324" spans="1:7" x14ac:dyDescent="0.25">
      <c r="A324" s="1">
        <v>42327</v>
      </c>
      <c r="B324" s="2">
        <v>0.24236111111111111</v>
      </c>
      <c r="C324" s="2">
        <v>0.30555555555555552</v>
      </c>
      <c r="D324" s="2">
        <v>0.49583333333333335</v>
      </c>
      <c r="E324" s="2">
        <v>0.58819444444444446</v>
      </c>
      <c r="F324" s="2">
        <v>0.68611111111111101</v>
      </c>
      <c r="G324" s="2">
        <v>0.74861111111111101</v>
      </c>
    </row>
    <row r="325" spans="1:7" x14ac:dyDescent="0.25">
      <c r="A325" s="1">
        <v>42328</v>
      </c>
      <c r="B325" s="2">
        <v>0.24374999999999999</v>
      </c>
      <c r="C325" s="2">
        <v>0.30624999999999997</v>
      </c>
      <c r="D325" s="2">
        <v>0.49583333333333335</v>
      </c>
      <c r="E325" s="2">
        <v>0.58750000000000002</v>
      </c>
      <c r="F325" s="2">
        <v>0.68541666666666667</v>
      </c>
      <c r="G325" s="2">
        <v>0.74791666666666667</v>
      </c>
    </row>
    <row r="326" spans="1:7" x14ac:dyDescent="0.25">
      <c r="A326" s="1">
        <v>42329</v>
      </c>
      <c r="B326" s="2">
        <v>0.24444444444444446</v>
      </c>
      <c r="C326" s="2">
        <v>0.30694444444444441</v>
      </c>
      <c r="D326" s="2">
        <v>0.49583333333333335</v>
      </c>
      <c r="E326" s="2">
        <v>0.58680555555555558</v>
      </c>
      <c r="F326" s="2">
        <v>0.68472222222222223</v>
      </c>
      <c r="G326" s="2">
        <v>0.74791666666666667</v>
      </c>
    </row>
    <row r="327" spans="1:7" x14ac:dyDescent="0.25">
      <c r="A327" s="1">
        <v>42330</v>
      </c>
      <c r="B327" s="2">
        <v>0.24513888888888888</v>
      </c>
      <c r="C327" s="2">
        <v>0.30833333333333335</v>
      </c>
      <c r="D327" s="2">
        <v>0.49652777777777773</v>
      </c>
      <c r="E327" s="2">
        <v>0.58680555555555558</v>
      </c>
      <c r="F327" s="2">
        <v>0.68402777777777779</v>
      </c>
      <c r="G327" s="2">
        <v>0.74722222222222223</v>
      </c>
    </row>
    <row r="328" spans="1:7" x14ac:dyDescent="0.25">
      <c r="A328" s="1">
        <v>42331</v>
      </c>
      <c r="B328" s="2">
        <v>0.24583333333333335</v>
      </c>
      <c r="C328" s="2">
        <v>0.30902777777777779</v>
      </c>
      <c r="D328" s="2">
        <v>0.49652777777777773</v>
      </c>
      <c r="E328" s="2">
        <v>0.58611111111111114</v>
      </c>
      <c r="F328" s="2">
        <v>0.68333333333333324</v>
      </c>
      <c r="G328" s="2">
        <v>0.74652777777777779</v>
      </c>
    </row>
    <row r="329" spans="1:7" x14ac:dyDescent="0.25">
      <c r="A329" s="1">
        <v>42332</v>
      </c>
      <c r="B329" s="2">
        <v>0.24652777777777779</v>
      </c>
      <c r="C329" s="2">
        <v>0.31041666666666667</v>
      </c>
      <c r="D329" s="2">
        <v>0.49652777777777773</v>
      </c>
      <c r="E329" s="2">
        <v>0.5854166666666667</v>
      </c>
      <c r="F329" s="2">
        <v>0.68263888888888891</v>
      </c>
      <c r="G329" s="2">
        <v>0.74652777777777779</v>
      </c>
    </row>
    <row r="330" spans="1:7" x14ac:dyDescent="0.25">
      <c r="A330" s="1">
        <v>42333</v>
      </c>
      <c r="B330" s="2">
        <v>0.24791666666666667</v>
      </c>
      <c r="C330" s="2">
        <v>0.31111111111111112</v>
      </c>
      <c r="D330" s="2">
        <v>0.49722222222222223</v>
      </c>
      <c r="E330" s="2">
        <v>0.5854166666666667</v>
      </c>
      <c r="F330" s="2">
        <v>0.68263888888888891</v>
      </c>
      <c r="G330" s="2">
        <v>0.74583333333333324</v>
      </c>
    </row>
    <row r="331" spans="1:7" x14ac:dyDescent="0.25">
      <c r="A331" s="1">
        <v>42334</v>
      </c>
      <c r="B331" s="2">
        <v>0.24861111111111112</v>
      </c>
      <c r="C331" s="2">
        <v>0.31180555555555556</v>
      </c>
      <c r="D331" s="2">
        <v>0.49722222222222223</v>
      </c>
      <c r="E331" s="2">
        <v>0.58472222222222225</v>
      </c>
      <c r="F331" s="2">
        <v>0.68194444444444446</v>
      </c>
      <c r="G331" s="2">
        <v>0.74583333333333324</v>
      </c>
    </row>
    <row r="332" spans="1:7" x14ac:dyDescent="0.25">
      <c r="A332" s="1">
        <v>42335</v>
      </c>
      <c r="B332" s="2">
        <v>0.24930555555555556</v>
      </c>
      <c r="C332" s="2">
        <v>0.31319444444444444</v>
      </c>
      <c r="D332" s="2">
        <v>0.49722222222222223</v>
      </c>
      <c r="E332" s="2">
        <v>0.58472222222222225</v>
      </c>
      <c r="F332" s="2">
        <v>0.68125000000000002</v>
      </c>
      <c r="G332" s="2">
        <v>0.74513888888888891</v>
      </c>
    </row>
    <row r="333" spans="1:7" x14ac:dyDescent="0.25">
      <c r="A333" s="1">
        <v>42336</v>
      </c>
      <c r="B333" s="2">
        <v>0.25</v>
      </c>
      <c r="C333" s="2">
        <v>0.31388888888888888</v>
      </c>
      <c r="D333" s="2">
        <v>0.49791666666666662</v>
      </c>
      <c r="E333" s="2">
        <v>0.58402777777777781</v>
      </c>
      <c r="F333" s="2">
        <v>0.68125000000000002</v>
      </c>
      <c r="G333" s="2">
        <v>0.74513888888888891</v>
      </c>
    </row>
    <row r="334" spans="1:7" x14ac:dyDescent="0.25">
      <c r="A334" s="1">
        <v>42337</v>
      </c>
      <c r="B334" s="2">
        <v>0.25069444444444444</v>
      </c>
      <c r="C334" s="2">
        <v>0.31458333333333333</v>
      </c>
      <c r="D334" s="2">
        <v>0.49791666666666662</v>
      </c>
      <c r="E334" s="2">
        <v>0.58402777777777781</v>
      </c>
      <c r="F334" s="2">
        <v>0.68055555555555547</v>
      </c>
      <c r="G334" s="2">
        <v>0.74444444444444446</v>
      </c>
    </row>
    <row r="335" spans="1:7" x14ac:dyDescent="0.25">
      <c r="A335" s="1">
        <v>42338</v>
      </c>
      <c r="B335" s="2">
        <v>0.25138888888888888</v>
      </c>
      <c r="C335" s="2">
        <v>0.31597222222222221</v>
      </c>
      <c r="D335" s="2">
        <v>0.49791666666666662</v>
      </c>
      <c r="E335" s="2">
        <v>0.58402777777777781</v>
      </c>
      <c r="F335" s="2">
        <v>0.67986111111111114</v>
      </c>
      <c r="G335" s="2">
        <v>0.74444444444444446</v>
      </c>
    </row>
    <row r="336" spans="1:7" x14ac:dyDescent="0.25">
      <c r="A336" s="1">
        <v>42339</v>
      </c>
      <c r="B336" s="2">
        <v>0.25208333333333333</v>
      </c>
      <c r="C336" s="2">
        <v>0.31666666666666665</v>
      </c>
      <c r="D336" s="2">
        <v>0.49861111111111112</v>
      </c>
      <c r="E336" s="2">
        <v>0.58333333333333337</v>
      </c>
      <c r="F336" s="2">
        <v>0.67986111111111114</v>
      </c>
      <c r="G336" s="2">
        <v>0.74444444444444446</v>
      </c>
    </row>
    <row r="337" spans="1:7" x14ac:dyDescent="0.25">
      <c r="A337" s="1">
        <v>42340</v>
      </c>
      <c r="B337" s="2">
        <v>0.25277777777777777</v>
      </c>
      <c r="C337" s="2">
        <v>0.31736111111111115</v>
      </c>
      <c r="D337" s="2">
        <v>0.49861111111111112</v>
      </c>
      <c r="E337" s="2">
        <v>0.58333333333333337</v>
      </c>
      <c r="F337" s="2">
        <v>0.67986111111111114</v>
      </c>
      <c r="G337" s="2">
        <v>0.74375000000000002</v>
      </c>
    </row>
    <row r="338" spans="1:7" x14ac:dyDescent="0.25">
      <c r="A338" s="1">
        <v>42341</v>
      </c>
      <c r="B338" s="2">
        <v>0.25347222222222221</v>
      </c>
      <c r="C338" s="2">
        <v>0.31805555555555554</v>
      </c>
      <c r="D338" s="2">
        <v>0.49861111111111112</v>
      </c>
      <c r="E338" s="2">
        <v>0.58333333333333337</v>
      </c>
      <c r="F338" s="2">
        <v>0.6791666666666667</v>
      </c>
      <c r="G338" s="2">
        <v>0.74375000000000002</v>
      </c>
    </row>
    <row r="339" spans="1:7" x14ac:dyDescent="0.25">
      <c r="A339" s="1">
        <v>42342</v>
      </c>
      <c r="B339" s="2">
        <v>0.25416666666666665</v>
      </c>
      <c r="C339" s="2">
        <v>0.31875000000000003</v>
      </c>
      <c r="D339" s="2">
        <v>0.4993055555555555</v>
      </c>
      <c r="E339" s="2">
        <v>0.58333333333333337</v>
      </c>
      <c r="F339" s="2">
        <v>0.6791666666666667</v>
      </c>
      <c r="G339" s="2">
        <v>0.74375000000000002</v>
      </c>
    </row>
    <row r="340" spans="1:7" x14ac:dyDescent="0.25">
      <c r="A340" s="1">
        <v>42343</v>
      </c>
      <c r="B340" s="2">
        <v>0.25486111111111109</v>
      </c>
      <c r="C340" s="2">
        <v>0.32013888888888892</v>
      </c>
      <c r="D340" s="2">
        <v>0.4993055555555555</v>
      </c>
      <c r="E340" s="2">
        <v>0.58263888888888882</v>
      </c>
      <c r="F340" s="2">
        <v>0.67847222222222225</v>
      </c>
      <c r="G340" s="2">
        <v>0.74375000000000002</v>
      </c>
    </row>
    <row r="341" spans="1:7" x14ac:dyDescent="0.25">
      <c r="A341" s="1">
        <v>42344</v>
      </c>
      <c r="B341" s="2">
        <v>0.25555555555555559</v>
      </c>
      <c r="C341" s="2">
        <v>0.32083333333333336</v>
      </c>
      <c r="D341" s="2">
        <v>0.5</v>
      </c>
      <c r="E341" s="2">
        <v>0.58263888888888882</v>
      </c>
      <c r="F341" s="2">
        <v>0.67847222222222225</v>
      </c>
      <c r="G341" s="2">
        <v>0.74375000000000002</v>
      </c>
    </row>
    <row r="342" spans="1:7" x14ac:dyDescent="0.25">
      <c r="A342" s="1">
        <v>42345</v>
      </c>
      <c r="B342" s="2">
        <v>0.25625000000000003</v>
      </c>
      <c r="C342" s="2">
        <v>0.3215277777777778</v>
      </c>
      <c r="D342" s="2">
        <v>0.5</v>
      </c>
      <c r="E342" s="2">
        <v>0.58263888888888882</v>
      </c>
      <c r="F342" s="2">
        <v>0.67847222222222225</v>
      </c>
      <c r="G342" s="2">
        <v>0.74375000000000002</v>
      </c>
    </row>
    <row r="343" spans="1:7" x14ac:dyDescent="0.25">
      <c r="A343" s="1">
        <v>42346</v>
      </c>
      <c r="B343" s="2">
        <v>0.25694444444444448</v>
      </c>
      <c r="C343" s="2">
        <v>0.32222222222222224</v>
      </c>
      <c r="D343" s="2">
        <v>0.5</v>
      </c>
      <c r="E343" s="2">
        <v>0.58263888888888882</v>
      </c>
      <c r="F343" s="2">
        <v>0.67847222222222225</v>
      </c>
      <c r="G343" s="2">
        <v>0.74305555555555547</v>
      </c>
    </row>
    <row r="344" spans="1:7" x14ac:dyDescent="0.25">
      <c r="A344" s="1">
        <v>42347</v>
      </c>
      <c r="B344" s="2">
        <v>0.25763888888888892</v>
      </c>
      <c r="C344" s="2">
        <v>0.32291666666666669</v>
      </c>
      <c r="D344" s="2">
        <v>0.50069444444444444</v>
      </c>
      <c r="E344" s="2">
        <v>0.58263888888888882</v>
      </c>
      <c r="F344" s="2">
        <v>0.67847222222222225</v>
      </c>
      <c r="G344" s="2">
        <v>0.74375000000000002</v>
      </c>
    </row>
    <row r="345" spans="1:7" x14ac:dyDescent="0.25">
      <c r="A345" s="1">
        <v>42348</v>
      </c>
      <c r="B345" s="2">
        <v>0.25833333333333336</v>
      </c>
      <c r="C345" s="2">
        <v>0.32361111111111113</v>
      </c>
      <c r="D345" s="2">
        <v>0.50069444444444444</v>
      </c>
      <c r="E345" s="2">
        <v>0.58263888888888882</v>
      </c>
      <c r="F345" s="2">
        <v>0.67847222222222225</v>
      </c>
      <c r="G345" s="2">
        <v>0.74375000000000002</v>
      </c>
    </row>
    <row r="346" spans="1:7" x14ac:dyDescent="0.25">
      <c r="A346" s="1">
        <v>42349</v>
      </c>
      <c r="B346" s="2">
        <v>0.2590277777777778</v>
      </c>
      <c r="C346" s="2">
        <v>0.32430555555555557</v>
      </c>
      <c r="D346" s="2">
        <v>0.50138888888888888</v>
      </c>
      <c r="E346" s="2">
        <v>0.58263888888888882</v>
      </c>
      <c r="F346" s="2">
        <v>0.67847222222222225</v>
      </c>
      <c r="G346" s="2">
        <v>0.74375000000000002</v>
      </c>
    </row>
    <row r="347" spans="1:7" x14ac:dyDescent="0.25">
      <c r="A347" s="1">
        <v>42350</v>
      </c>
      <c r="B347" s="2">
        <v>0.25972222222222224</v>
      </c>
      <c r="C347" s="2">
        <v>0.32500000000000001</v>
      </c>
      <c r="D347" s="2">
        <v>0.50138888888888888</v>
      </c>
      <c r="E347" s="2">
        <v>0.58263888888888882</v>
      </c>
      <c r="F347" s="2">
        <v>0.67847222222222225</v>
      </c>
      <c r="G347" s="2">
        <v>0.74375000000000002</v>
      </c>
    </row>
    <row r="348" spans="1:7" x14ac:dyDescent="0.25">
      <c r="A348" s="1">
        <v>42351</v>
      </c>
      <c r="B348" s="2">
        <v>0.25972222222222224</v>
      </c>
      <c r="C348" s="2">
        <v>0.32500000000000001</v>
      </c>
      <c r="D348" s="2">
        <v>0.50208333333333333</v>
      </c>
      <c r="E348" s="2">
        <v>0.58263888888888882</v>
      </c>
      <c r="F348" s="2">
        <v>0.67847222222222225</v>
      </c>
      <c r="G348" s="2">
        <v>0.74375000000000002</v>
      </c>
    </row>
    <row r="349" spans="1:7" x14ac:dyDescent="0.25">
      <c r="A349" s="1">
        <v>42352</v>
      </c>
      <c r="B349" s="2">
        <v>0.26041666666666669</v>
      </c>
      <c r="C349" s="2">
        <v>0.32569444444444445</v>
      </c>
      <c r="D349" s="2">
        <v>0.50208333333333333</v>
      </c>
      <c r="E349" s="2">
        <v>0.58333333333333337</v>
      </c>
      <c r="F349" s="2">
        <v>0.67847222222222225</v>
      </c>
      <c r="G349" s="2">
        <v>0.74375000000000002</v>
      </c>
    </row>
    <row r="350" spans="1:7" x14ac:dyDescent="0.25">
      <c r="A350" s="1">
        <v>42353</v>
      </c>
      <c r="B350" s="2">
        <v>0.26111111111111113</v>
      </c>
      <c r="C350" s="2">
        <v>0.3263888888888889</v>
      </c>
      <c r="D350" s="2">
        <v>0.50277777777777777</v>
      </c>
      <c r="E350" s="2">
        <v>0.58333333333333337</v>
      </c>
      <c r="F350" s="2">
        <v>0.67847222222222225</v>
      </c>
      <c r="G350" s="2">
        <v>0.74375000000000002</v>
      </c>
    </row>
    <row r="351" spans="1:7" x14ac:dyDescent="0.25">
      <c r="A351" s="1">
        <v>42354</v>
      </c>
      <c r="B351" s="2">
        <v>0.26180555555555557</v>
      </c>
      <c r="C351" s="2">
        <v>0.32708333333333334</v>
      </c>
      <c r="D351" s="2">
        <v>0.50277777777777777</v>
      </c>
      <c r="E351" s="2">
        <v>0.58333333333333337</v>
      </c>
      <c r="F351" s="2">
        <v>0.67847222222222225</v>
      </c>
      <c r="G351" s="2">
        <v>0.74444444444444446</v>
      </c>
    </row>
    <row r="352" spans="1:7" x14ac:dyDescent="0.25">
      <c r="A352" s="1">
        <v>42355</v>
      </c>
      <c r="B352" s="2">
        <v>0.26180555555555557</v>
      </c>
      <c r="C352" s="2">
        <v>0.32777777777777778</v>
      </c>
      <c r="D352" s="2">
        <v>0.50347222222222221</v>
      </c>
      <c r="E352" s="2">
        <v>0.58333333333333337</v>
      </c>
      <c r="F352" s="2">
        <v>0.6791666666666667</v>
      </c>
      <c r="G352" s="2">
        <v>0.74444444444444446</v>
      </c>
    </row>
    <row r="353" spans="1:7" x14ac:dyDescent="0.25">
      <c r="A353" s="1">
        <v>42356</v>
      </c>
      <c r="B353" s="2">
        <v>0.26250000000000001</v>
      </c>
      <c r="C353" s="2">
        <v>0.32777777777777778</v>
      </c>
      <c r="D353" s="2">
        <v>0.50347222222222221</v>
      </c>
      <c r="E353" s="2">
        <v>0.58402777777777781</v>
      </c>
      <c r="F353" s="2">
        <v>0.6791666666666667</v>
      </c>
      <c r="G353" s="2">
        <v>0.74444444444444446</v>
      </c>
    </row>
    <row r="354" spans="1:7" x14ac:dyDescent="0.25">
      <c r="A354" s="1">
        <v>42357</v>
      </c>
      <c r="B354" s="2">
        <v>0.26250000000000001</v>
      </c>
      <c r="C354" s="2">
        <v>0.32847222222222222</v>
      </c>
      <c r="D354" s="2">
        <v>0.50416666666666665</v>
      </c>
      <c r="E354" s="2">
        <v>0.58402777777777781</v>
      </c>
      <c r="F354" s="2">
        <v>0.6791666666666667</v>
      </c>
      <c r="G354" s="2">
        <v>0.74513888888888891</v>
      </c>
    </row>
    <row r="355" spans="1:7" x14ac:dyDescent="0.25">
      <c r="A355" s="1">
        <v>42358</v>
      </c>
      <c r="B355" s="2">
        <v>0.26319444444444445</v>
      </c>
      <c r="C355" s="2">
        <v>0.32916666666666666</v>
      </c>
      <c r="D355" s="2">
        <v>0.50416666666666665</v>
      </c>
      <c r="E355" s="2">
        <v>0.58472222222222225</v>
      </c>
      <c r="F355" s="2">
        <v>0.67986111111111114</v>
      </c>
      <c r="G355" s="2">
        <v>0.74513888888888891</v>
      </c>
    </row>
    <row r="356" spans="1:7" x14ac:dyDescent="0.25">
      <c r="A356" s="1">
        <v>42359</v>
      </c>
      <c r="B356" s="2">
        <v>0.2638888888888889</v>
      </c>
      <c r="C356" s="2">
        <v>0.32916666666666666</v>
      </c>
      <c r="D356" s="2">
        <v>0.50486111111111109</v>
      </c>
      <c r="E356" s="2">
        <v>0.58472222222222225</v>
      </c>
      <c r="F356" s="2">
        <v>0.67986111111111114</v>
      </c>
      <c r="G356" s="2">
        <v>0.74583333333333324</v>
      </c>
    </row>
    <row r="357" spans="1:7" x14ac:dyDescent="0.25">
      <c r="A357" s="1">
        <v>42360</v>
      </c>
      <c r="B357" s="2">
        <v>0.2638888888888889</v>
      </c>
      <c r="C357" s="2">
        <v>0.3298611111111111</v>
      </c>
      <c r="D357" s="2">
        <v>0.50486111111111109</v>
      </c>
      <c r="E357" s="2">
        <v>0.5854166666666667</v>
      </c>
      <c r="F357" s="2">
        <v>0.68055555555555547</v>
      </c>
      <c r="G357" s="2">
        <v>0.74583333333333324</v>
      </c>
    </row>
    <row r="358" spans="1:7" x14ac:dyDescent="0.25">
      <c r="A358" s="1">
        <v>42361</v>
      </c>
      <c r="B358" s="2">
        <v>0.26458333333333334</v>
      </c>
      <c r="C358" s="2">
        <v>0.3298611111111111</v>
      </c>
      <c r="D358" s="2">
        <v>0.50555555555555554</v>
      </c>
      <c r="E358" s="2">
        <v>0.5854166666666667</v>
      </c>
      <c r="F358" s="2">
        <v>0.68055555555555547</v>
      </c>
      <c r="G358" s="2">
        <v>0.74652777777777779</v>
      </c>
    </row>
    <row r="359" spans="1:7" x14ac:dyDescent="0.25">
      <c r="A359" s="1">
        <v>42362</v>
      </c>
      <c r="B359" s="2">
        <v>0.26458333333333334</v>
      </c>
      <c r="C359" s="2">
        <v>0.3298611111111111</v>
      </c>
      <c r="D359" s="2">
        <v>0.50555555555555554</v>
      </c>
      <c r="E359" s="2">
        <v>0.58611111111111114</v>
      </c>
      <c r="F359" s="2">
        <v>0.68125000000000002</v>
      </c>
      <c r="G359" s="2">
        <v>0.74652777777777779</v>
      </c>
    </row>
    <row r="360" spans="1:7" x14ac:dyDescent="0.25">
      <c r="A360" s="1">
        <v>42363</v>
      </c>
      <c r="B360" s="2">
        <v>0.26458333333333334</v>
      </c>
      <c r="C360" s="2">
        <v>0.33055555555555555</v>
      </c>
      <c r="D360" s="2">
        <v>0.50624999999999998</v>
      </c>
      <c r="E360" s="2">
        <v>0.58611111111111114</v>
      </c>
      <c r="F360" s="2">
        <v>0.68194444444444446</v>
      </c>
      <c r="G360" s="2">
        <v>0.74722222222222223</v>
      </c>
    </row>
    <row r="361" spans="1:7" x14ac:dyDescent="0.25">
      <c r="A361" s="1">
        <v>42364</v>
      </c>
      <c r="B361" s="2">
        <v>0.26527777777777778</v>
      </c>
      <c r="C361" s="2">
        <v>0.33055555555555555</v>
      </c>
      <c r="D361" s="2">
        <v>0.50624999999999998</v>
      </c>
      <c r="E361" s="2">
        <v>0.58680555555555558</v>
      </c>
      <c r="F361" s="2">
        <v>0.68194444444444446</v>
      </c>
      <c r="G361" s="2">
        <v>0.74791666666666667</v>
      </c>
    </row>
    <row r="362" spans="1:7" x14ac:dyDescent="0.25">
      <c r="A362" s="1">
        <v>42365</v>
      </c>
      <c r="B362" s="2">
        <v>0.26527777777777778</v>
      </c>
      <c r="C362" s="2">
        <v>0.33055555555555555</v>
      </c>
      <c r="D362" s="2">
        <v>0.50694444444444442</v>
      </c>
      <c r="E362" s="2">
        <v>0.58750000000000002</v>
      </c>
      <c r="F362" s="2">
        <v>0.68263888888888891</v>
      </c>
      <c r="G362" s="2">
        <v>0.74791666666666667</v>
      </c>
    </row>
    <row r="363" spans="1:7" x14ac:dyDescent="0.25">
      <c r="A363" s="1">
        <v>42366</v>
      </c>
      <c r="B363" s="2">
        <v>0.26527777777777778</v>
      </c>
      <c r="C363" s="2">
        <v>0.33124999999999999</v>
      </c>
      <c r="D363" s="2">
        <v>0.50694444444444442</v>
      </c>
      <c r="E363" s="2">
        <v>0.58750000000000002</v>
      </c>
      <c r="F363" s="2">
        <v>0.68333333333333324</v>
      </c>
      <c r="G363" s="2">
        <v>0.74861111111111101</v>
      </c>
    </row>
    <row r="364" spans="1:7" x14ac:dyDescent="0.25">
      <c r="A364" s="1">
        <v>42367</v>
      </c>
      <c r="B364" s="2">
        <v>0.26597222222222222</v>
      </c>
      <c r="C364" s="2">
        <v>0.33124999999999999</v>
      </c>
      <c r="D364" s="2">
        <v>0.50763888888888886</v>
      </c>
      <c r="E364" s="2">
        <v>0.58819444444444446</v>
      </c>
      <c r="F364" s="2">
        <v>0.68402777777777779</v>
      </c>
      <c r="G364" s="2">
        <v>0.74930555555555556</v>
      </c>
    </row>
    <row r="365" spans="1:7" x14ac:dyDescent="0.25">
      <c r="A365" s="1">
        <v>42368</v>
      </c>
      <c r="B365" s="2">
        <v>0.26597222222222222</v>
      </c>
      <c r="C365" s="2">
        <v>0.33124999999999999</v>
      </c>
      <c r="D365" s="2">
        <v>0.50763888888888886</v>
      </c>
      <c r="E365" s="2">
        <v>0.58888888888888891</v>
      </c>
      <c r="F365" s="2">
        <v>0.68402777777777779</v>
      </c>
      <c r="G365" s="2">
        <v>0.75</v>
      </c>
    </row>
    <row r="366" spans="1:7" x14ac:dyDescent="0.25">
      <c r="A366" s="1">
        <v>42369</v>
      </c>
      <c r="B366" s="2">
        <v>0.26597222222222222</v>
      </c>
      <c r="C366" s="2">
        <v>0.33124999999999999</v>
      </c>
      <c r="D366" s="2">
        <v>0.5083333333333333</v>
      </c>
      <c r="E366" s="2">
        <v>0.58958333333333335</v>
      </c>
      <c r="F366" s="2">
        <v>0.68472222222222223</v>
      </c>
      <c r="G366" s="2">
        <v>0.75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366"/>
  <sheetViews>
    <sheetView tabSelected="1" workbookViewId="0">
      <selection activeCell="C245" sqref="C245:C366"/>
    </sheetView>
  </sheetViews>
  <sheetFormatPr defaultRowHeight="15" x14ac:dyDescent="0.25"/>
  <cols>
    <col min="1" max="1" width="9.5703125" bestFit="1" customWidth="1"/>
    <col min="2" max="2" width="11.42578125" style="4" bestFit="1" customWidth="1"/>
    <col min="3" max="3" width="8.7109375" style="4" bestFit="1" customWidth="1"/>
    <col min="4" max="4" width="13.5703125" bestFit="1" customWidth="1"/>
    <col min="5" max="5" width="8.5703125" bestFit="1" customWidth="1"/>
    <col min="6" max="6" width="11.7109375" bestFit="1" customWidth="1"/>
    <col min="7" max="7" width="15.85546875" bestFit="1" customWidth="1"/>
    <col min="8" max="8" width="10.85546875" bestFit="1" customWidth="1"/>
    <col min="9" max="9" width="13.140625" bestFit="1" customWidth="1"/>
    <col min="10" max="10" width="8.140625" bestFit="1" customWidth="1"/>
    <col min="11" max="11" width="18" bestFit="1" customWidth="1"/>
    <col min="12" max="12" width="12.85546875" bestFit="1" customWidth="1"/>
    <col min="13" max="13" width="14.140625" bestFit="1" customWidth="1"/>
  </cols>
  <sheetData>
    <row r="1" spans="1:14" x14ac:dyDescent="0.25">
      <c r="A1" s="10" t="s">
        <v>30</v>
      </c>
      <c r="B1" s="10" t="s">
        <v>31</v>
      </c>
      <c r="C1" s="10" t="s">
        <v>32</v>
      </c>
      <c r="D1" s="10" t="s">
        <v>19</v>
      </c>
      <c r="E1" s="10" t="s">
        <v>20</v>
      </c>
      <c r="F1" s="10" t="s">
        <v>21</v>
      </c>
      <c r="G1" s="10" t="s">
        <v>22</v>
      </c>
      <c r="H1" s="10" t="s">
        <v>23</v>
      </c>
      <c r="I1" s="10" t="s">
        <v>24</v>
      </c>
      <c r="J1" s="10" t="s">
        <v>25</v>
      </c>
      <c r="K1" s="10" t="s">
        <v>26</v>
      </c>
      <c r="L1" s="10" t="s">
        <v>27</v>
      </c>
      <c r="M1" s="10" t="s">
        <v>28</v>
      </c>
      <c r="N1" s="11" t="s">
        <v>29</v>
      </c>
    </row>
    <row r="2" spans="1:14" hidden="1" x14ac:dyDescent="0.25">
      <c r="A2" s="17">
        <f>Sheet1!G5</f>
        <v>42005</v>
      </c>
      <c r="B2" s="28"/>
      <c r="C2" s="28"/>
      <c r="D2" s="23">
        <f>Sheet1!H5</f>
        <v>0.26666666666666666</v>
      </c>
      <c r="E2" s="23">
        <f>Sheet1!J5</f>
        <v>0.28125</v>
      </c>
      <c r="F2" s="23">
        <f>Sheet1!K5</f>
        <v>0.33124999999999999</v>
      </c>
      <c r="G2" s="23">
        <f>Sheet1!L5</f>
        <v>0.50972222222222219</v>
      </c>
      <c r="H2" s="23">
        <f>Sheet1!N5</f>
        <v>0.52083333333333337</v>
      </c>
      <c r="I2" s="23">
        <f>Sheet1!O5</f>
        <v>0.59166666666666667</v>
      </c>
      <c r="J2" s="23">
        <f>Sheet1!Q5</f>
        <v>0.625</v>
      </c>
      <c r="K2" s="23">
        <f>Sheet1!R5</f>
        <v>0.68680555555555556</v>
      </c>
      <c r="L2" s="23">
        <f>Sheet1!T5</f>
        <v>0.69097222222222221</v>
      </c>
      <c r="M2" s="23">
        <f>Sheet1!U5</f>
        <v>0.75208333333333333</v>
      </c>
      <c r="N2" s="23">
        <f>Sheet1!W5</f>
        <v>0.82291666666666663</v>
      </c>
    </row>
    <row r="3" spans="1:14" hidden="1" x14ac:dyDescent="0.25">
      <c r="A3" s="17">
        <f>Sheet1!G6</f>
        <v>42006</v>
      </c>
      <c r="B3" s="28"/>
      <c r="C3" s="28"/>
      <c r="D3" s="23">
        <f>Sheet1!H6</f>
        <v>0.26666666666666666</v>
      </c>
      <c r="E3" s="23">
        <f>Sheet1!J6</f>
        <v>0.28125</v>
      </c>
      <c r="F3" s="23">
        <f>Sheet1!K6</f>
        <v>0.33124999999999999</v>
      </c>
      <c r="G3" s="23">
        <f>Sheet1!L6</f>
        <v>0.50972222222222219</v>
      </c>
      <c r="H3" s="23">
        <f>Sheet1!N6</f>
        <v>0.52083333333333337</v>
      </c>
      <c r="I3" s="23">
        <f>Sheet1!O6</f>
        <v>0.59236111111111112</v>
      </c>
      <c r="J3" s="23">
        <f>Sheet1!Q6</f>
        <v>0.625</v>
      </c>
      <c r="K3" s="23">
        <f>Sheet1!R6</f>
        <v>0.6875</v>
      </c>
      <c r="L3" s="23">
        <f>Sheet1!T6</f>
        <v>0.69097222222222221</v>
      </c>
      <c r="M3" s="23">
        <f>Sheet1!U6</f>
        <v>0.75277777777777777</v>
      </c>
      <c r="N3" s="23">
        <f>Sheet1!W6</f>
        <v>0.82291666666666663</v>
      </c>
    </row>
    <row r="4" spans="1:14" hidden="1" x14ac:dyDescent="0.25">
      <c r="A4" s="17">
        <f>Sheet1!G7</f>
        <v>42007</v>
      </c>
      <c r="B4" s="28"/>
      <c r="C4" s="28"/>
      <c r="D4" s="23">
        <f>Sheet1!H7</f>
        <v>0.26666666666666666</v>
      </c>
      <c r="E4" s="23">
        <f>Sheet1!J7</f>
        <v>0.28125</v>
      </c>
      <c r="F4" s="23">
        <f>Sheet1!K7</f>
        <v>0.33124999999999999</v>
      </c>
      <c r="G4" s="23">
        <f>Sheet1!L7</f>
        <v>0.51041666666666663</v>
      </c>
      <c r="H4" s="23">
        <f>Sheet1!N7</f>
        <v>0.52083333333333337</v>
      </c>
      <c r="I4" s="23">
        <f>Sheet1!O7</f>
        <v>0.59305555555555556</v>
      </c>
      <c r="J4" s="23">
        <f>Sheet1!Q7</f>
        <v>0.625</v>
      </c>
      <c r="K4" s="23">
        <f>Sheet1!R7</f>
        <v>0.68819444444444444</v>
      </c>
      <c r="L4" s="23">
        <f>Sheet1!T7</f>
        <v>0.69444444444444442</v>
      </c>
      <c r="M4" s="23">
        <f>Sheet1!U7</f>
        <v>0.75347222222222221</v>
      </c>
      <c r="N4" s="23">
        <f>Sheet1!W7</f>
        <v>0.82291666666666663</v>
      </c>
    </row>
    <row r="5" spans="1:14" hidden="1" x14ac:dyDescent="0.25">
      <c r="A5" s="17">
        <f>Sheet1!G8</f>
        <v>42008</v>
      </c>
      <c r="B5" s="28"/>
      <c r="C5" s="28"/>
      <c r="D5" s="23">
        <f>Sheet1!H8</f>
        <v>0.26666666666666666</v>
      </c>
      <c r="E5" s="23">
        <f>Sheet1!J8</f>
        <v>0.28125</v>
      </c>
      <c r="F5" s="23">
        <f>Sheet1!K8</f>
        <v>0.33124999999999999</v>
      </c>
      <c r="G5" s="23">
        <f>Sheet1!L8</f>
        <v>0.51041666666666663</v>
      </c>
      <c r="H5" s="23">
        <f>Sheet1!N8</f>
        <v>0.52083333333333337</v>
      </c>
      <c r="I5" s="23">
        <f>Sheet1!O8</f>
        <v>0.59375</v>
      </c>
      <c r="J5" s="23">
        <f>Sheet1!Q8</f>
        <v>0.625</v>
      </c>
      <c r="K5" s="23">
        <f>Sheet1!R8</f>
        <v>0.68888888888888899</v>
      </c>
      <c r="L5" s="23">
        <f>Sheet1!T8</f>
        <v>0.69444444444444442</v>
      </c>
      <c r="M5" s="23">
        <f>Sheet1!U8</f>
        <v>0.75416666666666676</v>
      </c>
      <c r="N5" s="23">
        <f>Sheet1!W8</f>
        <v>0.82291666666666663</v>
      </c>
    </row>
    <row r="6" spans="1:14" hidden="1" x14ac:dyDescent="0.25">
      <c r="A6" s="17">
        <f>Sheet1!G9</f>
        <v>42009</v>
      </c>
      <c r="B6" s="28"/>
      <c r="C6" s="28"/>
      <c r="D6" s="23">
        <f>Sheet1!H9</f>
        <v>0.26666666666666666</v>
      </c>
      <c r="E6" s="23">
        <f>Sheet1!J9</f>
        <v>0.28125</v>
      </c>
      <c r="F6" s="23">
        <f>Sheet1!K9</f>
        <v>0.33124999999999999</v>
      </c>
      <c r="G6" s="23">
        <f>Sheet1!L9</f>
        <v>0.51041666666666663</v>
      </c>
      <c r="H6" s="23">
        <f>Sheet1!N9</f>
        <v>0.52083333333333337</v>
      </c>
      <c r="I6" s="23">
        <f>Sheet1!O9</f>
        <v>0.59375</v>
      </c>
      <c r="J6" s="23">
        <f>Sheet1!Q9</f>
        <v>0.625</v>
      </c>
      <c r="K6" s="23">
        <f>Sheet1!R9</f>
        <v>0.68888888888888899</v>
      </c>
      <c r="L6" s="23">
        <f>Sheet1!T9</f>
        <v>0.69444444444444442</v>
      </c>
      <c r="M6" s="23">
        <f>Sheet1!U9</f>
        <v>0.75416666666666676</v>
      </c>
      <c r="N6" s="23">
        <f>Sheet1!W9</f>
        <v>0.82291666666666663</v>
      </c>
    </row>
    <row r="7" spans="1:14" hidden="1" x14ac:dyDescent="0.25">
      <c r="A7" s="17">
        <f>Sheet1!G10</f>
        <v>42010</v>
      </c>
      <c r="B7" s="28"/>
      <c r="C7" s="28"/>
      <c r="D7" s="23">
        <f>Sheet1!H10</f>
        <v>0.26666666666666666</v>
      </c>
      <c r="E7" s="23">
        <f>Sheet1!J10</f>
        <v>0.28125</v>
      </c>
      <c r="F7" s="23">
        <f>Sheet1!K10</f>
        <v>0.33124999999999999</v>
      </c>
      <c r="G7" s="23">
        <f>Sheet1!L10</f>
        <v>0.51041666666666663</v>
      </c>
      <c r="H7" s="23">
        <f>Sheet1!N10</f>
        <v>0.52083333333333337</v>
      </c>
      <c r="I7" s="23">
        <f>Sheet1!O10</f>
        <v>0.59444444444444444</v>
      </c>
      <c r="J7" s="23">
        <f>Sheet1!Q10</f>
        <v>0.625</v>
      </c>
      <c r="K7" s="23">
        <f>Sheet1!R10</f>
        <v>0.69027777777777777</v>
      </c>
      <c r="L7" s="23">
        <f>Sheet1!T10</f>
        <v>0.69444444444444442</v>
      </c>
      <c r="M7" s="23">
        <f>Sheet1!U10</f>
        <v>0.75486111111111109</v>
      </c>
      <c r="N7" s="23">
        <f>Sheet1!W10</f>
        <v>0.82291666666666663</v>
      </c>
    </row>
    <row r="8" spans="1:14" hidden="1" x14ac:dyDescent="0.25">
      <c r="A8" s="17">
        <f>Sheet1!G11</f>
        <v>42011</v>
      </c>
      <c r="B8" s="28"/>
      <c r="C8" s="28"/>
      <c r="D8" s="23">
        <f>Sheet1!H11</f>
        <v>0.26666666666666666</v>
      </c>
      <c r="E8" s="23">
        <f>Sheet1!J11</f>
        <v>0.28125</v>
      </c>
      <c r="F8" s="23">
        <f>Sheet1!K11</f>
        <v>0.33055555555555555</v>
      </c>
      <c r="G8" s="23">
        <f>Sheet1!L11</f>
        <v>0.51111111111111118</v>
      </c>
      <c r="H8" s="23">
        <f>Sheet1!N11</f>
        <v>0.52083333333333337</v>
      </c>
      <c r="I8" s="23">
        <f>Sheet1!O11</f>
        <v>0.59583333333333333</v>
      </c>
      <c r="J8" s="23">
        <f>Sheet1!Q11</f>
        <v>0.625</v>
      </c>
      <c r="K8" s="23">
        <f>Sheet1!R11</f>
        <v>0.69166666666666676</v>
      </c>
      <c r="L8" s="23">
        <f>Sheet1!T11</f>
        <v>0.69791666666666663</v>
      </c>
      <c r="M8" s="23">
        <f>Sheet1!U11</f>
        <v>0.75624999999999998</v>
      </c>
      <c r="N8" s="23">
        <f>Sheet1!W11</f>
        <v>0.82291666666666663</v>
      </c>
    </row>
    <row r="9" spans="1:14" hidden="1" x14ac:dyDescent="0.25">
      <c r="A9" s="17">
        <f>Sheet1!G12</f>
        <v>42012</v>
      </c>
      <c r="B9" s="28"/>
      <c r="C9" s="28"/>
      <c r="D9" s="23">
        <f>Sheet1!H12</f>
        <v>0.26666666666666666</v>
      </c>
      <c r="E9" s="23">
        <f>Sheet1!J12</f>
        <v>0.28125</v>
      </c>
      <c r="F9" s="23">
        <f>Sheet1!K12</f>
        <v>0.33055555555555555</v>
      </c>
      <c r="G9" s="23">
        <f>Sheet1!L12</f>
        <v>0.51180555555555551</v>
      </c>
      <c r="H9" s="23">
        <f>Sheet1!N12</f>
        <v>0.52083333333333337</v>
      </c>
      <c r="I9" s="23">
        <f>Sheet1!O12</f>
        <v>0.59652777777777777</v>
      </c>
      <c r="J9" s="23">
        <f>Sheet1!Q12</f>
        <v>0.625</v>
      </c>
      <c r="K9" s="23">
        <f>Sheet1!R12</f>
        <v>0.69236111111111109</v>
      </c>
      <c r="L9" s="23">
        <f>Sheet1!T12</f>
        <v>0.69791666666666663</v>
      </c>
      <c r="M9" s="23">
        <f>Sheet1!U12</f>
        <v>0.75694444444444453</v>
      </c>
      <c r="N9" s="23">
        <f>Sheet1!W12</f>
        <v>0.82291666666666663</v>
      </c>
    </row>
    <row r="10" spans="1:14" hidden="1" x14ac:dyDescent="0.25">
      <c r="A10" s="17">
        <f>Sheet1!G13</f>
        <v>42013</v>
      </c>
      <c r="B10" s="28"/>
      <c r="C10" s="28"/>
      <c r="D10" s="23">
        <f>Sheet1!H13</f>
        <v>0.26597222222222222</v>
      </c>
      <c r="E10" s="23">
        <f>Sheet1!J13</f>
        <v>0.28125</v>
      </c>
      <c r="F10" s="23">
        <f>Sheet1!K13</f>
        <v>0.3298611111111111</v>
      </c>
      <c r="G10" s="23">
        <f>Sheet1!L13</f>
        <v>0.51180555555555551</v>
      </c>
      <c r="H10" s="23">
        <f>Sheet1!N13</f>
        <v>0.52083333333333337</v>
      </c>
      <c r="I10" s="23">
        <f>Sheet1!O13</f>
        <v>0.59722222222222221</v>
      </c>
      <c r="J10" s="23">
        <f>Sheet1!Q13</f>
        <v>0.625</v>
      </c>
      <c r="K10" s="23">
        <f>Sheet1!R13</f>
        <v>0.69305555555555554</v>
      </c>
      <c r="L10" s="23">
        <f>Sheet1!T13</f>
        <v>0.69791666666666663</v>
      </c>
      <c r="M10" s="23">
        <f>Sheet1!U13</f>
        <v>0.75763888888888886</v>
      </c>
      <c r="N10" s="23">
        <f>Sheet1!W13</f>
        <v>0.82291666666666663</v>
      </c>
    </row>
    <row r="11" spans="1:14" hidden="1" x14ac:dyDescent="0.25">
      <c r="A11" s="17">
        <f>Sheet1!G14</f>
        <v>42014</v>
      </c>
      <c r="B11" s="28"/>
      <c r="C11" s="28"/>
      <c r="D11" s="23">
        <f>Sheet1!H14</f>
        <v>0.26597222222222222</v>
      </c>
      <c r="E11" s="23">
        <f>Sheet1!J14</f>
        <v>0.28125</v>
      </c>
      <c r="F11" s="23">
        <f>Sheet1!K14</f>
        <v>0.3298611111111111</v>
      </c>
      <c r="G11" s="23">
        <f>Sheet1!L14</f>
        <v>0.51250000000000007</v>
      </c>
      <c r="H11" s="23">
        <f>Sheet1!N14</f>
        <v>0.52083333333333337</v>
      </c>
      <c r="I11" s="23">
        <f>Sheet1!O14</f>
        <v>0.59791666666666665</v>
      </c>
      <c r="J11" s="23">
        <f>Sheet1!Q14</f>
        <v>0.625</v>
      </c>
      <c r="K11" s="23">
        <f>Sheet1!R14</f>
        <v>0.69444444444444453</v>
      </c>
      <c r="L11" s="23">
        <f>Sheet1!T14</f>
        <v>0.69791666666666663</v>
      </c>
      <c r="M11" s="23">
        <f>Sheet1!U14</f>
        <v>0.7583333333333333</v>
      </c>
      <c r="N11" s="23">
        <f>Sheet1!W14</f>
        <v>0.82291666666666663</v>
      </c>
    </row>
    <row r="12" spans="1:14" hidden="1" x14ac:dyDescent="0.25">
      <c r="A12" s="17">
        <f>Sheet1!G15</f>
        <v>42015</v>
      </c>
      <c r="B12" s="28"/>
      <c r="C12" s="28"/>
      <c r="D12" s="23">
        <f>Sheet1!H15</f>
        <v>0.26597222222222222</v>
      </c>
      <c r="E12" s="23">
        <f>Sheet1!J15</f>
        <v>0.28125</v>
      </c>
      <c r="F12" s="23">
        <f>Sheet1!K15</f>
        <v>0.3298611111111111</v>
      </c>
      <c r="G12" s="23">
        <f>Sheet1!L15</f>
        <v>0.51250000000000007</v>
      </c>
      <c r="H12" s="23">
        <f>Sheet1!N15</f>
        <v>0.52083333333333337</v>
      </c>
      <c r="I12" s="23">
        <f>Sheet1!O15</f>
        <v>0.59861111111111109</v>
      </c>
      <c r="J12" s="23">
        <f>Sheet1!Q15</f>
        <v>0.625</v>
      </c>
      <c r="K12" s="23">
        <f>Sheet1!R15</f>
        <v>0.69513888888888886</v>
      </c>
      <c r="L12" s="23">
        <f>Sheet1!T15</f>
        <v>0.70138888888888884</v>
      </c>
      <c r="M12" s="23">
        <f>Sheet1!U15</f>
        <v>0.75902777777777775</v>
      </c>
      <c r="N12" s="23">
        <f>Sheet1!W15</f>
        <v>0.82291666666666663</v>
      </c>
    </row>
    <row r="13" spans="1:14" hidden="1" x14ac:dyDescent="0.25">
      <c r="A13" s="17">
        <f>Sheet1!G16</f>
        <v>42016</v>
      </c>
      <c r="B13" s="28"/>
      <c r="C13" s="28"/>
      <c r="D13" s="23">
        <f>Sheet1!H16</f>
        <v>0.26527777777777778</v>
      </c>
      <c r="E13" s="23">
        <f>Sheet1!J16</f>
        <v>0.28125</v>
      </c>
      <c r="F13" s="23">
        <f>Sheet1!K16</f>
        <v>0.32916666666666666</v>
      </c>
      <c r="G13" s="23">
        <f>Sheet1!L16</f>
        <v>0.51250000000000007</v>
      </c>
      <c r="H13" s="23">
        <f>Sheet1!N16</f>
        <v>0.52083333333333337</v>
      </c>
      <c r="I13" s="23">
        <f>Sheet1!O16</f>
        <v>0.59930555555555554</v>
      </c>
      <c r="J13" s="23">
        <f>Sheet1!Q16</f>
        <v>0.625</v>
      </c>
      <c r="K13" s="23">
        <f>Sheet1!R16</f>
        <v>0.6958333333333333</v>
      </c>
      <c r="L13" s="23">
        <f>Sheet1!T16</f>
        <v>0.70138888888888884</v>
      </c>
      <c r="M13" s="23">
        <f>Sheet1!U16</f>
        <v>0.7597222222222223</v>
      </c>
      <c r="N13" s="23">
        <f>Sheet1!W16</f>
        <v>0.82291666666666663</v>
      </c>
    </row>
    <row r="14" spans="1:14" hidden="1" x14ac:dyDescent="0.25">
      <c r="A14" s="17">
        <f>Sheet1!G17</f>
        <v>42017</v>
      </c>
      <c r="B14" s="28"/>
      <c r="C14" s="28"/>
      <c r="D14" s="23">
        <f>Sheet1!H17</f>
        <v>0.26527777777777778</v>
      </c>
      <c r="E14" s="23">
        <f>Sheet1!J17</f>
        <v>0.28125</v>
      </c>
      <c r="F14" s="23">
        <f>Sheet1!K17</f>
        <v>0.32916666666666666</v>
      </c>
      <c r="G14" s="23">
        <f>Sheet1!L17</f>
        <v>0.51250000000000007</v>
      </c>
      <c r="H14" s="23">
        <f>Sheet1!N17</f>
        <v>0.52083333333333337</v>
      </c>
      <c r="I14" s="23">
        <f>Sheet1!O17</f>
        <v>0.59930555555555554</v>
      </c>
      <c r="J14" s="23">
        <f>Sheet1!Q17</f>
        <v>0.625</v>
      </c>
      <c r="K14" s="23">
        <f>Sheet1!R17</f>
        <v>0.6958333333333333</v>
      </c>
      <c r="L14" s="23">
        <f>Sheet1!T17</f>
        <v>0.70138888888888884</v>
      </c>
      <c r="M14" s="23">
        <f>Sheet1!U17</f>
        <v>0.7597222222222223</v>
      </c>
      <c r="N14" s="23">
        <f>Sheet1!W17</f>
        <v>0.82291666666666663</v>
      </c>
    </row>
    <row r="15" spans="1:14" hidden="1" x14ac:dyDescent="0.25">
      <c r="A15" s="17">
        <f>Sheet1!G18</f>
        <v>42018</v>
      </c>
      <c r="B15" s="28"/>
      <c r="C15" s="28"/>
      <c r="D15" s="23">
        <f>Sheet1!H18</f>
        <v>0.26527777777777778</v>
      </c>
      <c r="E15" s="23">
        <f>Sheet1!J18</f>
        <v>0.28125</v>
      </c>
      <c r="F15" s="23">
        <f>Sheet1!K18</f>
        <v>0.32847222222222222</v>
      </c>
      <c r="G15" s="23">
        <f>Sheet1!L18</f>
        <v>0.5131944444444444</v>
      </c>
      <c r="H15" s="23">
        <f>Sheet1!N18</f>
        <v>0.52083333333333337</v>
      </c>
      <c r="I15" s="23">
        <f>Sheet1!O18</f>
        <v>0.60069444444444442</v>
      </c>
      <c r="J15" s="23">
        <f>Sheet1!Q18</f>
        <v>0.625</v>
      </c>
      <c r="K15" s="23">
        <f>Sheet1!R18</f>
        <v>0.69791666666666663</v>
      </c>
      <c r="L15" s="23">
        <f>Sheet1!T18</f>
        <v>0.70138888888888884</v>
      </c>
      <c r="M15" s="23">
        <f>Sheet1!U18</f>
        <v>0.76180555555555562</v>
      </c>
      <c r="N15" s="23">
        <f>Sheet1!W18</f>
        <v>0.82291666666666663</v>
      </c>
    </row>
    <row r="16" spans="1:14" hidden="1" x14ac:dyDescent="0.25">
      <c r="A16" s="17">
        <f>Sheet1!G19</f>
        <v>42019</v>
      </c>
      <c r="B16" s="28"/>
      <c r="C16" s="28"/>
      <c r="D16" s="23">
        <f>Sheet1!H19</f>
        <v>0.26458333333333334</v>
      </c>
      <c r="E16" s="23">
        <f>Sheet1!J19</f>
        <v>0.28125</v>
      </c>
      <c r="F16" s="23">
        <f>Sheet1!K19</f>
        <v>0.32777777777777778</v>
      </c>
      <c r="G16" s="23">
        <f>Sheet1!L19</f>
        <v>0.5131944444444444</v>
      </c>
      <c r="H16" s="23">
        <f>Sheet1!N19</f>
        <v>0.52083333333333337</v>
      </c>
      <c r="I16" s="23">
        <f>Sheet1!O19</f>
        <v>0.6020833333333333</v>
      </c>
      <c r="J16" s="23">
        <f>Sheet1!Q19</f>
        <v>0.625</v>
      </c>
      <c r="K16" s="23">
        <f>Sheet1!R19</f>
        <v>0.69861111111111107</v>
      </c>
      <c r="L16" s="23">
        <f>Sheet1!T19</f>
        <v>0.70486111111111105</v>
      </c>
      <c r="M16" s="23">
        <f>Sheet1!U19</f>
        <v>0.76250000000000007</v>
      </c>
      <c r="N16" s="23">
        <f>Sheet1!W19</f>
        <v>0.82291666666666663</v>
      </c>
    </row>
    <row r="17" spans="1:14" hidden="1" x14ac:dyDescent="0.25">
      <c r="A17" s="17">
        <f>Sheet1!G20</f>
        <v>42020</v>
      </c>
      <c r="B17" s="28"/>
      <c r="C17" s="28"/>
      <c r="D17" s="23">
        <f>Sheet1!H20</f>
        <v>0.26458333333333334</v>
      </c>
      <c r="E17" s="23">
        <f>Sheet1!J20</f>
        <v>0.28125</v>
      </c>
      <c r="F17" s="23">
        <f>Sheet1!K20</f>
        <v>0.32708333333333334</v>
      </c>
      <c r="G17" s="23">
        <f>Sheet1!L20</f>
        <v>0.51388888888888895</v>
      </c>
      <c r="H17" s="23">
        <f>Sheet1!N20</f>
        <v>0.52083333333333337</v>
      </c>
      <c r="I17" s="23">
        <f>Sheet1!O20</f>
        <v>0.60277777777777775</v>
      </c>
      <c r="J17" s="23">
        <f>Sheet1!Q20</f>
        <v>0.625</v>
      </c>
      <c r="K17" s="23">
        <f>Sheet1!R20</f>
        <v>0.70000000000000007</v>
      </c>
      <c r="L17" s="23">
        <f>Sheet1!T20</f>
        <v>0.70486111111111105</v>
      </c>
      <c r="M17" s="23">
        <f>Sheet1!U20</f>
        <v>0.7631944444444444</v>
      </c>
      <c r="N17" s="23">
        <f>Sheet1!W20</f>
        <v>0.82291666666666663</v>
      </c>
    </row>
    <row r="18" spans="1:14" hidden="1" x14ac:dyDescent="0.25">
      <c r="A18" s="17">
        <f>Sheet1!G21</f>
        <v>42021</v>
      </c>
      <c r="B18" s="28"/>
      <c r="C18" s="28"/>
      <c r="D18" s="23">
        <f>Sheet1!H21</f>
        <v>0.2638888888888889</v>
      </c>
      <c r="E18" s="23">
        <f>Sheet1!J21</f>
        <v>0.28125</v>
      </c>
      <c r="F18" s="23">
        <f>Sheet1!K21</f>
        <v>0.32708333333333334</v>
      </c>
      <c r="G18" s="23">
        <f>Sheet1!L21</f>
        <v>0.51388888888888895</v>
      </c>
      <c r="H18" s="23">
        <f>Sheet1!N21</f>
        <v>0.52083333333333337</v>
      </c>
      <c r="I18" s="23">
        <f>Sheet1!O21</f>
        <v>0.60347222222222219</v>
      </c>
      <c r="J18" s="23">
        <f>Sheet1!Q21</f>
        <v>0.625</v>
      </c>
      <c r="K18" s="23">
        <f>Sheet1!R21</f>
        <v>0.7006944444444444</v>
      </c>
      <c r="L18" s="23">
        <f>Sheet1!T21</f>
        <v>0.70486111111111105</v>
      </c>
      <c r="M18" s="23">
        <f>Sheet1!U21</f>
        <v>0.76388888888888884</v>
      </c>
      <c r="N18" s="23">
        <f>Sheet1!W21</f>
        <v>0.82291666666666663</v>
      </c>
    </row>
    <row r="19" spans="1:14" hidden="1" x14ac:dyDescent="0.25">
      <c r="A19" s="17">
        <f>Sheet1!G22</f>
        <v>42022</v>
      </c>
      <c r="B19" s="28"/>
      <c r="C19" s="28"/>
      <c r="D19" s="23">
        <f>Sheet1!H22</f>
        <v>0.26319444444444445</v>
      </c>
      <c r="E19" s="23">
        <f>Sheet1!J22</f>
        <v>0.28125</v>
      </c>
      <c r="F19" s="23">
        <f>Sheet1!K22</f>
        <v>0.3263888888888889</v>
      </c>
      <c r="G19" s="23">
        <f>Sheet1!L22</f>
        <v>0.51388888888888895</v>
      </c>
      <c r="H19" s="23">
        <f>Sheet1!N22</f>
        <v>0.52083333333333337</v>
      </c>
      <c r="I19" s="23">
        <f>Sheet1!O22</f>
        <v>0.60416666666666663</v>
      </c>
      <c r="J19" s="23">
        <f>Sheet1!Q22</f>
        <v>0.625</v>
      </c>
      <c r="K19" s="23">
        <f>Sheet1!R22</f>
        <v>0.70138888888888884</v>
      </c>
      <c r="L19" s="23">
        <f>Sheet1!T22</f>
        <v>0.70486111111111105</v>
      </c>
      <c r="M19" s="23">
        <f>Sheet1!U22</f>
        <v>0.76458333333333339</v>
      </c>
      <c r="N19" s="23">
        <f>Sheet1!W22</f>
        <v>0.82291666666666663</v>
      </c>
    </row>
    <row r="20" spans="1:14" hidden="1" x14ac:dyDescent="0.25">
      <c r="A20" s="17">
        <f>Sheet1!G23</f>
        <v>42023</v>
      </c>
      <c r="B20" s="28"/>
      <c r="C20" s="28"/>
      <c r="D20" s="23">
        <f>Sheet1!H23</f>
        <v>0.26319444444444445</v>
      </c>
      <c r="E20" s="23">
        <f>Sheet1!J23</f>
        <v>0.28125</v>
      </c>
      <c r="F20" s="23">
        <f>Sheet1!K23</f>
        <v>0.32569444444444445</v>
      </c>
      <c r="G20" s="23">
        <f>Sheet1!L23</f>
        <v>0.51458333333333328</v>
      </c>
      <c r="H20" s="23">
        <f>Sheet1!N23</f>
        <v>0.52083333333333337</v>
      </c>
      <c r="I20" s="23">
        <f>Sheet1!O23</f>
        <v>0.60555555555555551</v>
      </c>
      <c r="J20" s="23">
        <f>Sheet1!Q23</f>
        <v>0.625</v>
      </c>
      <c r="K20" s="23">
        <f>Sheet1!R23</f>
        <v>0.70277777777777783</v>
      </c>
      <c r="L20" s="23">
        <f>Sheet1!T23</f>
        <v>0.70833333333333326</v>
      </c>
      <c r="M20" s="23">
        <f>Sheet1!U23</f>
        <v>0.76597222222222217</v>
      </c>
      <c r="N20" s="23">
        <f>Sheet1!W23</f>
        <v>0.82291666666666663</v>
      </c>
    </row>
    <row r="21" spans="1:14" hidden="1" x14ac:dyDescent="0.25">
      <c r="A21" s="17">
        <f>Sheet1!G24</f>
        <v>42024</v>
      </c>
      <c r="B21" s="28"/>
      <c r="C21" s="28"/>
      <c r="D21" s="23">
        <f>Sheet1!H24</f>
        <v>0.26319444444444445</v>
      </c>
      <c r="E21" s="23">
        <f>Sheet1!J24</f>
        <v>0.28125</v>
      </c>
      <c r="F21" s="23">
        <f>Sheet1!K24</f>
        <v>0.32569444444444445</v>
      </c>
      <c r="G21" s="23">
        <f>Sheet1!L24</f>
        <v>0.51458333333333328</v>
      </c>
      <c r="H21" s="23">
        <f>Sheet1!N24</f>
        <v>0.52083333333333337</v>
      </c>
      <c r="I21" s="23">
        <f>Sheet1!O24</f>
        <v>0.60555555555555551</v>
      </c>
      <c r="J21" s="23">
        <f>Sheet1!Q24</f>
        <v>0.625</v>
      </c>
      <c r="K21" s="23">
        <f>Sheet1!R24</f>
        <v>0.70277777777777783</v>
      </c>
      <c r="L21" s="23">
        <f>Sheet1!T24</f>
        <v>0.70833333333333326</v>
      </c>
      <c r="M21" s="23">
        <f>Sheet1!U24</f>
        <v>0.76597222222222217</v>
      </c>
      <c r="N21" s="23">
        <f>Sheet1!W24</f>
        <v>0.82291666666666663</v>
      </c>
    </row>
    <row r="22" spans="1:14" hidden="1" x14ac:dyDescent="0.25">
      <c r="A22" s="17">
        <f>Sheet1!G25</f>
        <v>42025</v>
      </c>
      <c r="B22" s="28"/>
      <c r="C22" s="28"/>
      <c r="D22" s="23">
        <f>Sheet1!H25</f>
        <v>0.26180555555555557</v>
      </c>
      <c r="E22" s="23">
        <f>Sheet1!J25</f>
        <v>0.28125</v>
      </c>
      <c r="F22" s="23">
        <f>Sheet1!K25</f>
        <v>0.32430555555555557</v>
      </c>
      <c r="G22" s="23">
        <f>Sheet1!L25</f>
        <v>0.51458333333333328</v>
      </c>
      <c r="H22" s="23">
        <f>Sheet1!N25</f>
        <v>0.52083333333333337</v>
      </c>
      <c r="I22" s="23">
        <f>Sheet1!O25</f>
        <v>0.6069444444444444</v>
      </c>
      <c r="J22" s="23">
        <f>Sheet1!Q25</f>
        <v>0.625</v>
      </c>
      <c r="K22" s="23">
        <f>Sheet1!R25</f>
        <v>0.70486111111111116</v>
      </c>
      <c r="L22" s="23">
        <f>Sheet1!T25</f>
        <v>0.70833333333333326</v>
      </c>
      <c r="M22" s="23">
        <f>Sheet1!U25</f>
        <v>0.76736111111111116</v>
      </c>
      <c r="N22" s="23">
        <f>Sheet1!W25</f>
        <v>0.82291666666666663</v>
      </c>
    </row>
    <row r="23" spans="1:14" hidden="1" x14ac:dyDescent="0.25">
      <c r="A23" s="17">
        <f>Sheet1!G26</f>
        <v>42026</v>
      </c>
      <c r="B23" s="28"/>
      <c r="C23" s="28"/>
      <c r="D23" s="23">
        <f>Sheet1!H26</f>
        <v>0.26180555555555557</v>
      </c>
      <c r="E23" s="23">
        <f>Sheet1!J26</f>
        <v>0.28125</v>
      </c>
      <c r="F23" s="23">
        <f>Sheet1!K26</f>
        <v>0.32361111111111113</v>
      </c>
      <c r="G23" s="23">
        <f>Sheet1!L26</f>
        <v>0.51527777777777783</v>
      </c>
      <c r="H23" s="23">
        <f>Sheet1!N26</f>
        <v>0.52083333333333337</v>
      </c>
      <c r="I23" s="23">
        <f>Sheet1!O26</f>
        <v>0.60763888888888895</v>
      </c>
      <c r="J23" s="23">
        <f>Sheet1!Q26</f>
        <v>0.625</v>
      </c>
      <c r="K23" s="23">
        <f>Sheet1!R26</f>
        <v>0.7055555555555556</v>
      </c>
      <c r="L23" s="23">
        <f>Sheet1!T26</f>
        <v>0.71180555555555547</v>
      </c>
      <c r="M23" s="23">
        <f>Sheet1!U26</f>
        <v>0.76874999999999993</v>
      </c>
      <c r="N23" s="23">
        <f>Sheet1!W26</f>
        <v>0.82291666666666663</v>
      </c>
    </row>
    <row r="24" spans="1:14" hidden="1" x14ac:dyDescent="0.25">
      <c r="A24" s="17">
        <f>Sheet1!G27</f>
        <v>42027</v>
      </c>
      <c r="B24" s="28"/>
      <c r="C24" s="28"/>
      <c r="D24" s="23">
        <f>Sheet1!H27</f>
        <v>0.26111111111111113</v>
      </c>
      <c r="E24" s="23">
        <f>Sheet1!J27</f>
        <v>0.28125</v>
      </c>
      <c r="F24" s="23">
        <f>Sheet1!K27</f>
        <v>0.32291666666666669</v>
      </c>
      <c r="G24" s="23">
        <f>Sheet1!L27</f>
        <v>0.51527777777777783</v>
      </c>
      <c r="H24" s="23">
        <f>Sheet1!N27</f>
        <v>0.52083333333333337</v>
      </c>
      <c r="I24" s="23">
        <f>Sheet1!O27</f>
        <v>0.60902777777777783</v>
      </c>
      <c r="J24" s="23">
        <f>Sheet1!Q27</f>
        <v>0.63541666666666663</v>
      </c>
      <c r="K24" s="23">
        <f>Sheet1!R27</f>
        <v>0.70694444444444438</v>
      </c>
      <c r="L24" s="23">
        <f>Sheet1!T27</f>
        <v>0.71180555555555547</v>
      </c>
      <c r="M24" s="23">
        <f>Sheet1!U27</f>
        <v>0.76944444444444438</v>
      </c>
      <c r="N24" s="23">
        <f>Sheet1!W27</f>
        <v>0.82291666666666663</v>
      </c>
    </row>
    <row r="25" spans="1:14" hidden="1" x14ac:dyDescent="0.25">
      <c r="A25" s="17">
        <f>Sheet1!G28</f>
        <v>42028</v>
      </c>
      <c r="B25" s="28"/>
      <c r="C25" s="28"/>
      <c r="D25" s="23">
        <f>Sheet1!H28</f>
        <v>0.26041666666666669</v>
      </c>
      <c r="E25" s="23">
        <f>Sheet1!J28</f>
        <v>0.28125</v>
      </c>
      <c r="F25" s="23">
        <f>Sheet1!K28</f>
        <v>0.32222222222222224</v>
      </c>
      <c r="G25" s="23">
        <f>Sheet1!L28</f>
        <v>0.51527777777777783</v>
      </c>
      <c r="H25" s="23">
        <f>Sheet1!N28</f>
        <v>0.52083333333333337</v>
      </c>
      <c r="I25" s="23">
        <f>Sheet1!O28</f>
        <v>0.60972222222222217</v>
      </c>
      <c r="J25" s="23">
        <f>Sheet1!Q28</f>
        <v>0.63541666666666663</v>
      </c>
      <c r="K25" s="23">
        <f>Sheet1!R28</f>
        <v>0.70763888888888893</v>
      </c>
      <c r="L25" s="23">
        <f>Sheet1!T28</f>
        <v>0.71180555555555547</v>
      </c>
      <c r="M25" s="23">
        <f>Sheet1!U28</f>
        <v>0.77013888888888893</v>
      </c>
      <c r="N25" s="23">
        <f>Sheet1!W28</f>
        <v>0.82291666666666663</v>
      </c>
    </row>
    <row r="26" spans="1:14" hidden="1" x14ac:dyDescent="0.25">
      <c r="A26" s="17">
        <f>Sheet1!G29</f>
        <v>42029</v>
      </c>
      <c r="B26" s="28"/>
      <c r="C26" s="28"/>
      <c r="D26" s="23">
        <f>Sheet1!H29</f>
        <v>0.25972222222222224</v>
      </c>
      <c r="E26" s="23">
        <f>Sheet1!J29</f>
        <v>0.28125</v>
      </c>
      <c r="F26" s="23">
        <f>Sheet1!K29</f>
        <v>0.3215277777777778</v>
      </c>
      <c r="G26" s="23">
        <f>Sheet1!L29</f>
        <v>0.51527777777777783</v>
      </c>
      <c r="H26" s="23">
        <f>Sheet1!N29</f>
        <v>0.52083333333333337</v>
      </c>
      <c r="I26" s="23">
        <f>Sheet1!O29</f>
        <v>0.61041666666666672</v>
      </c>
      <c r="J26" s="23">
        <f>Sheet1!Q29</f>
        <v>0.63541666666666663</v>
      </c>
      <c r="K26" s="23">
        <f>Sheet1!R29</f>
        <v>0.7090277777777777</v>
      </c>
      <c r="L26" s="23">
        <f>Sheet1!T29</f>
        <v>0.71527777777777779</v>
      </c>
      <c r="M26" s="23">
        <f>Sheet1!U29</f>
        <v>0.77083333333333337</v>
      </c>
      <c r="N26" s="23">
        <f>Sheet1!W29</f>
        <v>0.82291666666666663</v>
      </c>
    </row>
    <row r="27" spans="1:14" hidden="1" x14ac:dyDescent="0.25">
      <c r="A27" s="17">
        <f>Sheet1!G30</f>
        <v>42030</v>
      </c>
      <c r="B27" s="28"/>
      <c r="C27" s="28"/>
      <c r="D27" s="23">
        <f>Sheet1!H30</f>
        <v>0.2590277777777778</v>
      </c>
      <c r="E27" s="23">
        <f>Sheet1!J30</f>
        <v>0.28125</v>
      </c>
      <c r="F27" s="23">
        <f>Sheet1!K30</f>
        <v>0.32083333333333336</v>
      </c>
      <c r="G27" s="23">
        <f>Sheet1!L30</f>
        <v>0.51597222222222217</v>
      </c>
      <c r="H27" s="23">
        <f>Sheet1!N30</f>
        <v>0.52083333333333337</v>
      </c>
      <c r="I27" s="23">
        <f>Sheet1!O30</f>
        <v>0.61111111111111105</v>
      </c>
      <c r="J27" s="23">
        <f>Sheet1!Q30</f>
        <v>0.63541666666666663</v>
      </c>
      <c r="K27" s="23">
        <f>Sheet1!R30</f>
        <v>0.70972222222222225</v>
      </c>
      <c r="L27" s="23">
        <f>Sheet1!T30</f>
        <v>0.71527777777777779</v>
      </c>
      <c r="M27" s="23">
        <f>Sheet1!U30</f>
        <v>0.77222222222222225</v>
      </c>
      <c r="N27" s="23">
        <f>Sheet1!W30</f>
        <v>0.82291666666666663</v>
      </c>
    </row>
    <row r="28" spans="1:14" hidden="1" x14ac:dyDescent="0.25">
      <c r="A28" s="17">
        <f>Sheet1!G31</f>
        <v>42031</v>
      </c>
      <c r="B28" s="28"/>
      <c r="C28" s="28"/>
      <c r="D28" s="23">
        <f>Sheet1!H31</f>
        <v>0.2590277777777778</v>
      </c>
      <c r="E28" s="23">
        <f>Sheet1!J31</f>
        <v>0.28125</v>
      </c>
      <c r="F28" s="23">
        <f>Sheet1!K31</f>
        <v>0.32083333333333336</v>
      </c>
      <c r="G28" s="23">
        <f>Sheet1!L31</f>
        <v>0.51597222222222217</v>
      </c>
      <c r="H28" s="23">
        <f>Sheet1!N31</f>
        <v>0.52083333333333337</v>
      </c>
      <c r="I28" s="23">
        <f>Sheet1!O31</f>
        <v>0.61111111111111105</v>
      </c>
      <c r="J28" s="23">
        <f>Sheet1!Q31</f>
        <v>0.63541666666666663</v>
      </c>
      <c r="K28" s="23">
        <f>Sheet1!R31</f>
        <v>0.70972222222222225</v>
      </c>
      <c r="L28" s="23">
        <f>Sheet1!T31</f>
        <v>0.71527777777777779</v>
      </c>
      <c r="M28" s="23">
        <f>Sheet1!U31</f>
        <v>0.77222222222222225</v>
      </c>
      <c r="N28" s="23">
        <f>Sheet1!W31</f>
        <v>0.82291666666666663</v>
      </c>
    </row>
    <row r="29" spans="1:14" hidden="1" x14ac:dyDescent="0.25">
      <c r="A29" s="17">
        <f>Sheet1!G32</f>
        <v>42032</v>
      </c>
      <c r="B29" s="28"/>
      <c r="C29" s="28"/>
      <c r="D29" s="23">
        <f>Sheet1!H32</f>
        <v>0.25833333333333336</v>
      </c>
      <c r="E29" s="23">
        <f>Sheet1!J32</f>
        <v>0.28125</v>
      </c>
      <c r="F29" s="23">
        <f>Sheet1!K32</f>
        <v>0.32013888888888892</v>
      </c>
      <c r="G29" s="23">
        <f>Sheet1!L32</f>
        <v>0.51597222222222217</v>
      </c>
      <c r="H29" s="23">
        <f>Sheet1!N32</f>
        <v>0.52083333333333337</v>
      </c>
      <c r="I29" s="23">
        <f>Sheet1!O32</f>
        <v>0.61249999999999993</v>
      </c>
      <c r="J29" s="23">
        <f>Sheet1!Q32</f>
        <v>0.63541666666666663</v>
      </c>
      <c r="K29" s="23">
        <f>Sheet1!R32</f>
        <v>0.71111111111111114</v>
      </c>
      <c r="L29" s="23">
        <f>Sheet1!T32</f>
        <v>0.71527777777777779</v>
      </c>
      <c r="M29" s="23">
        <f>Sheet1!U32</f>
        <v>0.7729166666666667</v>
      </c>
      <c r="N29" s="23">
        <f>Sheet1!W32</f>
        <v>0.82291666666666663</v>
      </c>
    </row>
    <row r="30" spans="1:14" hidden="1" x14ac:dyDescent="0.25">
      <c r="A30" s="17">
        <f>Sheet1!G33</f>
        <v>42033</v>
      </c>
      <c r="B30" s="28"/>
      <c r="C30" s="28"/>
      <c r="D30" s="23">
        <f>Sheet1!H33</f>
        <v>0.25694444444444448</v>
      </c>
      <c r="E30" s="23">
        <f>Sheet1!J33</f>
        <v>0.28125</v>
      </c>
      <c r="F30" s="23">
        <f>Sheet1!K33</f>
        <v>0.31875000000000003</v>
      </c>
      <c r="G30" s="23">
        <f>Sheet1!L33</f>
        <v>0.51597222222222217</v>
      </c>
      <c r="H30" s="23">
        <f>Sheet1!N33</f>
        <v>0.52083333333333337</v>
      </c>
      <c r="I30" s="23">
        <f>Sheet1!O33</f>
        <v>0.61388888888888882</v>
      </c>
      <c r="J30" s="23">
        <f>Sheet1!Q33</f>
        <v>0.63541666666666663</v>
      </c>
      <c r="K30" s="23">
        <f>Sheet1!R33</f>
        <v>0.71319444444444446</v>
      </c>
      <c r="L30" s="23">
        <f>Sheet1!T33</f>
        <v>0.71875</v>
      </c>
      <c r="M30" s="23">
        <f>Sheet1!U33</f>
        <v>0.77500000000000002</v>
      </c>
      <c r="N30" s="23">
        <f>Sheet1!W33</f>
        <v>0.82291666666666663</v>
      </c>
    </row>
    <row r="31" spans="1:14" hidden="1" x14ac:dyDescent="0.25">
      <c r="A31" s="17">
        <f>Sheet1!G34</f>
        <v>42034</v>
      </c>
      <c r="B31" s="28"/>
      <c r="C31" s="28"/>
      <c r="D31" s="23">
        <f>Sheet1!H34</f>
        <v>0.25625000000000003</v>
      </c>
      <c r="E31" s="23">
        <f>Sheet1!J34</f>
        <v>0.28125</v>
      </c>
      <c r="F31" s="23">
        <f>Sheet1!K34</f>
        <v>0.31805555555555554</v>
      </c>
      <c r="G31" s="23">
        <f>Sheet1!L34</f>
        <v>0.51597222222222217</v>
      </c>
      <c r="H31" s="23">
        <f>Sheet1!N34</f>
        <v>0.52083333333333337</v>
      </c>
      <c r="I31" s="23">
        <f>Sheet1!O34</f>
        <v>0.61527777777777781</v>
      </c>
      <c r="J31" s="23">
        <f>Sheet1!Q34</f>
        <v>0.64583333333333326</v>
      </c>
      <c r="K31" s="23">
        <f>Sheet1!R34</f>
        <v>0.71388888888888891</v>
      </c>
      <c r="L31" s="23">
        <f>Sheet1!T34</f>
        <v>0.71875</v>
      </c>
      <c r="M31" s="23">
        <f>Sheet1!U34</f>
        <v>0.77569444444444446</v>
      </c>
      <c r="N31" s="23">
        <f>Sheet1!W34</f>
        <v>0.82291666666666663</v>
      </c>
    </row>
    <row r="32" spans="1:14" hidden="1" x14ac:dyDescent="0.25">
      <c r="A32" s="17">
        <f>Sheet1!G35</f>
        <v>42035</v>
      </c>
      <c r="B32" s="28"/>
      <c r="C32" s="28"/>
      <c r="D32" s="23">
        <f>Sheet1!H35</f>
        <v>0.25555555555555559</v>
      </c>
      <c r="E32" s="23">
        <f>Sheet1!J35</f>
        <v>0.28125</v>
      </c>
      <c r="F32" s="23">
        <f>Sheet1!K35</f>
        <v>0.31666666666666665</v>
      </c>
      <c r="G32" s="23">
        <f>Sheet1!L35</f>
        <v>0.51597222222222217</v>
      </c>
      <c r="H32" s="23">
        <f>Sheet1!N35</f>
        <v>0.52083333333333337</v>
      </c>
      <c r="I32" s="23">
        <f>Sheet1!O35</f>
        <v>0.61597222222222225</v>
      </c>
      <c r="J32" s="23">
        <f>Sheet1!Q35</f>
        <v>0.64583333333333326</v>
      </c>
      <c r="K32" s="23">
        <f>Sheet1!R35</f>
        <v>0.71527777777777779</v>
      </c>
      <c r="L32" s="23">
        <f>Sheet1!T35</f>
        <v>0.71875</v>
      </c>
      <c r="M32" s="23">
        <f>Sheet1!U35</f>
        <v>0.77708333333333324</v>
      </c>
      <c r="N32" s="23">
        <f>Sheet1!W35</f>
        <v>0.82291666666666663</v>
      </c>
    </row>
    <row r="33" spans="1:14" hidden="1" x14ac:dyDescent="0.25">
      <c r="A33" s="17">
        <f>Sheet1!G36</f>
        <v>42036</v>
      </c>
      <c r="B33" s="28"/>
      <c r="C33" s="28"/>
      <c r="D33" s="23">
        <f>Sheet1!H36</f>
        <v>0.25555555555555559</v>
      </c>
      <c r="E33" s="23">
        <f>Sheet1!J36</f>
        <v>0.28125</v>
      </c>
      <c r="F33" s="23">
        <f>Sheet1!K36</f>
        <v>0.31666666666666665</v>
      </c>
      <c r="G33" s="23">
        <f>Sheet1!L36</f>
        <v>0.51597222222222217</v>
      </c>
      <c r="H33" s="23">
        <f>Sheet1!N36</f>
        <v>0.52083333333333337</v>
      </c>
      <c r="I33" s="23">
        <f>Sheet1!O36</f>
        <v>0.61597222222222225</v>
      </c>
      <c r="J33" s="23">
        <f>Sheet1!Q36</f>
        <v>0.64583333333333326</v>
      </c>
      <c r="K33" s="23">
        <f>Sheet1!R36</f>
        <v>0.71527777777777779</v>
      </c>
      <c r="L33" s="23">
        <f>Sheet1!T36</f>
        <v>0.71875</v>
      </c>
      <c r="M33" s="23">
        <f>Sheet1!U36</f>
        <v>0.77708333333333324</v>
      </c>
      <c r="N33" s="23">
        <f>Sheet1!W36</f>
        <v>0.82291666666666663</v>
      </c>
    </row>
    <row r="34" spans="1:14" hidden="1" x14ac:dyDescent="0.25">
      <c r="A34" s="17">
        <f>Sheet1!G37</f>
        <v>42037</v>
      </c>
      <c r="B34" s="28"/>
      <c r="C34" s="28"/>
      <c r="D34" s="23">
        <f>Sheet1!H37</f>
        <v>0.25555555555555559</v>
      </c>
      <c r="E34" s="23">
        <f>Sheet1!J37</f>
        <v>0.28125</v>
      </c>
      <c r="F34" s="23">
        <f>Sheet1!K37</f>
        <v>0.31666666666666665</v>
      </c>
      <c r="G34" s="23">
        <f>Sheet1!L37</f>
        <v>0.51597222222222217</v>
      </c>
      <c r="H34" s="23">
        <f>Sheet1!N37</f>
        <v>0.52083333333333337</v>
      </c>
      <c r="I34" s="23">
        <f>Sheet1!O37</f>
        <v>0.61597222222222225</v>
      </c>
      <c r="J34" s="23">
        <f>Sheet1!Q37</f>
        <v>0.64583333333333326</v>
      </c>
      <c r="K34" s="23">
        <f>Sheet1!R37</f>
        <v>0.71527777777777779</v>
      </c>
      <c r="L34" s="23">
        <f>Sheet1!T37</f>
        <v>0.71875</v>
      </c>
      <c r="M34" s="23">
        <f>Sheet1!U37</f>
        <v>0.77708333333333324</v>
      </c>
      <c r="N34" s="23">
        <f>Sheet1!W37</f>
        <v>0.82291666666666663</v>
      </c>
    </row>
    <row r="35" spans="1:14" hidden="1" x14ac:dyDescent="0.25">
      <c r="A35" s="17">
        <f>Sheet1!G38</f>
        <v>42038</v>
      </c>
      <c r="B35" s="28"/>
      <c r="C35" s="28"/>
      <c r="D35" s="23">
        <f>Sheet1!H38</f>
        <v>0.25416666666666665</v>
      </c>
      <c r="E35" s="23">
        <f>Sheet1!J38</f>
        <v>0.28125</v>
      </c>
      <c r="F35" s="23">
        <f>Sheet1!K38</f>
        <v>0.31458333333333333</v>
      </c>
      <c r="G35" s="23">
        <f>Sheet1!L38</f>
        <v>0.51666666666666672</v>
      </c>
      <c r="H35" s="23">
        <f>Sheet1!N38</f>
        <v>0.52083333333333337</v>
      </c>
      <c r="I35" s="23">
        <f>Sheet1!O38</f>
        <v>0.61805555555555558</v>
      </c>
      <c r="J35" s="23">
        <f>Sheet1!Q38</f>
        <v>0.64583333333333326</v>
      </c>
      <c r="K35" s="23">
        <f>Sheet1!R38</f>
        <v>0.71805555555555556</v>
      </c>
      <c r="L35" s="23">
        <f>Sheet1!T38</f>
        <v>0.72222222222222221</v>
      </c>
      <c r="M35" s="23">
        <f>Sheet1!U38</f>
        <v>0.77916666666666667</v>
      </c>
      <c r="N35" s="23">
        <f>Sheet1!W38</f>
        <v>0.82291666666666663</v>
      </c>
    </row>
    <row r="36" spans="1:14" hidden="1" x14ac:dyDescent="0.25">
      <c r="A36" s="17">
        <f>Sheet1!G39</f>
        <v>42039</v>
      </c>
      <c r="B36" s="28"/>
      <c r="C36" s="28"/>
      <c r="D36" s="23">
        <f>Sheet1!H39</f>
        <v>0.25347222222222221</v>
      </c>
      <c r="E36" s="23">
        <f>Sheet1!J39</f>
        <v>0.28125</v>
      </c>
      <c r="F36" s="23">
        <f>Sheet1!K39</f>
        <v>0.31388888888888888</v>
      </c>
      <c r="G36" s="23">
        <f>Sheet1!L39</f>
        <v>0.51666666666666672</v>
      </c>
      <c r="H36" s="23">
        <f>Sheet1!N39</f>
        <v>0.52083333333333337</v>
      </c>
      <c r="I36" s="23">
        <f>Sheet1!O39</f>
        <v>0.61875000000000002</v>
      </c>
      <c r="J36" s="23">
        <f>Sheet1!Q39</f>
        <v>0.64583333333333326</v>
      </c>
      <c r="K36" s="23">
        <f>Sheet1!R39</f>
        <v>0.71875</v>
      </c>
      <c r="L36" s="23">
        <f>Sheet1!T39</f>
        <v>0.72222222222222221</v>
      </c>
      <c r="M36" s="23">
        <f>Sheet1!U39</f>
        <v>0.77986111111111101</v>
      </c>
      <c r="N36" s="23">
        <f>Sheet1!W39</f>
        <v>0.82291666666666663</v>
      </c>
    </row>
    <row r="37" spans="1:14" hidden="1" x14ac:dyDescent="0.25">
      <c r="A37" s="17">
        <f>Sheet1!G40</f>
        <v>42040</v>
      </c>
      <c r="B37" s="28"/>
      <c r="C37" s="28"/>
      <c r="D37" s="23">
        <f>Sheet1!H40</f>
        <v>0.25208333333333333</v>
      </c>
      <c r="E37" s="23">
        <f>Sheet1!J40</f>
        <v>0.28125</v>
      </c>
      <c r="F37" s="23">
        <f>Sheet1!K40</f>
        <v>0.31319444444444444</v>
      </c>
      <c r="G37" s="23">
        <f>Sheet1!L40</f>
        <v>0.51666666666666672</v>
      </c>
      <c r="H37" s="23">
        <f>Sheet1!N40</f>
        <v>0.52083333333333337</v>
      </c>
      <c r="I37" s="23">
        <f>Sheet1!O40</f>
        <v>0.61944444444444446</v>
      </c>
      <c r="J37" s="23">
        <f>Sheet1!Q40</f>
        <v>0.64583333333333326</v>
      </c>
      <c r="K37" s="23">
        <f>Sheet1!R40</f>
        <v>0.72013888888888899</v>
      </c>
      <c r="L37" s="23">
        <f>Sheet1!T40</f>
        <v>0.72569444444444442</v>
      </c>
      <c r="M37" s="23">
        <f>Sheet1!U40</f>
        <v>0.78055555555555556</v>
      </c>
      <c r="N37" s="23">
        <f>Sheet1!W40</f>
        <v>0.82291666666666663</v>
      </c>
    </row>
    <row r="38" spans="1:14" hidden="1" x14ac:dyDescent="0.25">
      <c r="A38" s="17">
        <f>Sheet1!G41</f>
        <v>42041</v>
      </c>
      <c r="B38" s="28"/>
      <c r="C38" s="28"/>
      <c r="D38" s="23">
        <f>Sheet1!H41</f>
        <v>0.25138888888888888</v>
      </c>
      <c r="E38" s="23">
        <f>Sheet1!J41</f>
        <v>0.27083333333333331</v>
      </c>
      <c r="F38" s="23">
        <f>Sheet1!K41</f>
        <v>0.31180555555555556</v>
      </c>
      <c r="G38" s="23">
        <f>Sheet1!L41</f>
        <v>0.51666666666666672</v>
      </c>
      <c r="H38" s="23">
        <f>Sheet1!N41</f>
        <v>0.52083333333333337</v>
      </c>
      <c r="I38" s="23">
        <f>Sheet1!O41</f>
        <v>0.62083333333333335</v>
      </c>
      <c r="J38" s="23">
        <f>Sheet1!Q41</f>
        <v>0.64583333333333326</v>
      </c>
      <c r="K38" s="23">
        <f>Sheet1!R41</f>
        <v>0.72083333333333333</v>
      </c>
      <c r="L38" s="23">
        <f>Sheet1!T41</f>
        <v>0.72569444444444442</v>
      </c>
      <c r="M38" s="23">
        <f>Sheet1!U41</f>
        <v>0.78194444444444444</v>
      </c>
      <c r="N38" s="23">
        <f>Sheet1!W41</f>
        <v>0.82291666666666663</v>
      </c>
    </row>
    <row r="39" spans="1:14" hidden="1" x14ac:dyDescent="0.25">
      <c r="A39" s="17">
        <f>Sheet1!G42</f>
        <v>42042</v>
      </c>
      <c r="B39" s="28"/>
      <c r="C39" s="28"/>
      <c r="D39" s="23">
        <f>Sheet1!H42</f>
        <v>0.25069444444444444</v>
      </c>
      <c r="E39" s="23">
        <f>Sheet1!J42</f>
        <v>0.27083333333333331</v>
      </c>
      <c r="F39" s="23">
        <f>Sheet1!K42</f>
        <v>0.31111111111111112</v>
      </c>
      <c r="G39" s="23">
        <f>Sheet1!L42</f>
        <v>0.51666666666666672</v>
      </c>
      <c r="H39" s="23">
        <f>Sheet1!N42</f>
        <v>0.52083333333333337</v>
      </c>
      <c r="I39" s="23">
        <f>Sheet1!O42</f>
        <v>0.62152777777777779</v>
      </c>
      <c r="J39" s="23">
        <f>Sheet1!Q42</f>
        <v>0.64583333333333326</v>
      </c>
      <c r="K39" s="23">
        <f>Sheet1!R42</f>
        <v>0.72222222222222221</v>
      </c>
      <c r="L39" s="23">
        <f>Sheet1!T42</f>
        <v>0.72569444444444442</v>
      </c>
      <c r="M39" s="23">
        <f>Sheet1!U42</f>
        <v>0.78263888888888899</v>
      </c>
      <c r="N39" s="23">
        <f>Sheet1!W42</f>
        <v>0.82291666666666663</v>
      </c>
    </row>
    <row r="40" spans="1:14" hidden="1" x14ac:dyDescent="0.25">
      <c r="A40" s="17">
        <f>Sheet1!G43</f>
        <v>42043</v>
      </c>
      <c r="B40" s="28"/>
      <c r="C40" s="28"/>
      <c r="D40" s="23">
        <f>Sheet1!H43</f>
        <v>0.24930555555555556</v>
      </c>
      <c r="E40" s="23">
        <f>Sheet1!J43</f>
        <v>0.27083333333333331</v>
      </c>
      <c r="F40" s="23">
        <f>Sheet1!K43</f>
        <v>0.30972222222222223</v>
      </c>
      <c r="G40" s="23">
        <f>Sheet1!L43</f>
        <v>0.51666666666666672</v>
      </c>
      <c r="H40" s="23">
        <f>Sheet1!N43</f>
        <v>0.52083333333333337</v>
      </c>
      <c r="I40" s="23">
        <f>Sheet1!O43</f>
        <v>0.62222222222222223</v>
      </c>
      <c r="J40" s="23">
        <f>Sheet1!Q43</f>
        <v>0.64583333333333326</v>
      </c>
      <c r="K40" s="23">
        <f>Sheet1!R43</f>
        <v>0.72291666666666676</v>
      </c>
      <c r="L40" s="23">
        <f>Sheet1!T43</f>
        <v>0.72916666666666663</v>
      </c>
      <c r="M40" s="23">
        <f>Sheet1!U43</f>
        <v>0.78402777777777777</v>
      </c>
      <c r="N40" s="23">
        <f>Sheet1!W43</f>
        <v>0.82291666666666663</v>
      </c>
    </row>
    <row r="41" spans="1:14" hidden="1" x14ac:dyDescent="0.25">
      <c r="A41" s="17">
        <f>Sheet1!G44</f>
        <v>42044</v>
      </c>
      <c r="B41" s="28"/>
      <c r="C41" s="28"/>
      <c r="D41" s="23">
        <f>Sheet1!H44</f>
        <v>0.24930555555555556</v>
      </c>
      <c r="E41" s="23">
        <f>Sheet1!J44</f>
        <v>0.27083333333333331</v>
      </c>
      <c r="F41" s="23">
        <f>Sheet1!K44</f>
        <v>0.30972222222222223</v>
      </c>
      <c r="G41" s="23">
        <f>Sheet1!L44</f>
        <v>0.51666666666666672</v>
      </c>
      <c r="H41" s="23">
        <f>Sheet1!N44</f>
        <v>0.52083333333333337</v>
      </c>
      <c r="I41" s="23">
        <f>Sheet1!O44</f>
        <v>0.62222222222222223</v>
      </c>
      <c r="J41" s="23">
        <f>Sheet1!Q44</f>
        <v>0.64583333333333326</v>
      </c>
      <c r="K41" s="23">
        <f>Sheet1!R44</f>
        <v>0.72291666666666676</v>
      </c>
      <c r="L41" s="23">
        <f>Sheet1!T44</f>
        <v>0.72916666666666663</v>
      </c>
      <c r="M41" s="23">
        <f>Sheet1!U44</f>
        <v>0.78402777777777777</v>
      </c>
      <c r="N41" s="23">
        <f>Sheet1!W44</f>
        <v>0.82291666666666663</v>
      </c>
    </row>
    <row r="42" spans="1:14" hidden="1" x14ac:dyDescent="0.25">
      <c r="A42" s="17">
        <f>Sheet1!G45</f>
        <v>42045</v>
      </c>
      <c r="B42" s="28"/>
      <c r="C42" s="28"/>
      <c r="D42" s="23">
        <f>Sheet1!H45</f>
        <v>0.24861111111111112</v>
      </c>
      <c r="E42" s="23">
        <f>Sheet1!J45</f>
        <v>0.27083333333333331</v>
      </c>
      <c r="F42" s="23">
        <f>Sheet1!K45</f>
        <v>0.30902777777777779</v>
      </c>
      <c r="G42" s="23">
        <f>Sheet1!L45</f>
        <v>0.51666666666666672</v>
      </c>
      <c r="H42" s="23">
        <f>Sheet1!N45</f>
        <v>0.52083333333333337</v>
      </c>
      <c r="I42" s="23">
        <f>Sheet1!O45</f>
        <v>0.62291666666666667</v>
      </c>
      <c r="J42" s="23">
        <f>Sheet1!Q45</f>
        <v>0.64583333333333326</v>
      </c>
      <c r="K42" s="23">
        <f>Sheet1!R45</f>
        <v>0.72430555555555554</v>
      </c>
      <c r="L42" s="23">
        <f>Sheet1!T45</f>
        <v>0.72916666666666663</v>
      </c>
      <c r="M42" s="23">
        <f>Sheet1!U45</f>
        <v>0.78472222222222221</v>
      </c>
      <c r="N42" s="23">
        <f>Sheet1!W45</f>
        <v>0.82291666666666663</v>
      </c>
    </row>
    <row r="43" spans="1:14" hidden="1" x14ac:dyDescent="0.25">
      <c r="A43" s="17">
        <f>Sheet1!G46</f>
        <v>42046</v>
      </c>
      <c r="B43" s="28"/>
      <c r="C43" s="28"/>
      <c r="D43" s="23">
        <f>Sheet1!H46</f>
        <v>0.24652777777777779</v>
      </c>
      <c r="E43" s="23">
        <f>Sheet1!J46</f>
        <v>0.27083333333333331</v>
      </c>
      <c r="F43" s="23">
        <f>Sheet1!K46</f>
        <v>0.30694444444444441</v>
      </c>
      <c r="G43" s="23">
        <f>Sheet1!L46</f>
        <v>0.51666666666666672</v>
      </c>
      <c r="H43" s="23">
        <f>Sheet1!N46</f>
        <v>0.52083333333333337</v>
      </c>
      <c r="I43" s="23">
        <f>Sheet1!O46</f>
        <v>0.625</v>
      </c>
      <c r="J43" s="23">
        <f>Sheet1!Q46</f>
        <v>0.64583333333333326</v>
      </c>
      <c r="K43" s="23">
        <f>Sheet1!R46</f>
        <v>0.72638888888888886</v>
      </c>
      <c r="L43" s="23">
        <f>Sheet1!T46</f>
        <v>0.73263888888888884</v>
      </c>
      <c r="M43" s="23">
        <f>Sheet1!U46</f>
        <v>0.78680555555555554</v>
      </c>
      <c r="N43" s="23">
        <f>Sheet1!W46</f>
        <v>0.82291666666666663</v>
      </c>
    </row>
    <row r="44" spans="1:14" hidden="1" x14ac:dyDescent="0.25">
      <c r="A44" s="17">
        <f>Sheet1!G47</f>
        <v>42047</v>
      </c>
      <c r="B44" s="28"/>
      <c r="C44" s="28"/>
      <c r="D44" s="23">
        <f>Sheet1!H47</f>
        <v>0.24583333333333335</v>
      </c>
      <c r="E44" s="23">
        <f>Sheet1!J47</f>
        <v>0.27083333333333331</v>
      </c>
      <c r="F44" s="23">
        <f>Sheet1!K47</f>
        <v>0.30555555555555552</v>
      </c>
      <c r="G44" s="23">
        <f>Sheet1!L47</f>
        <v>0.51666666666666672</v>
      </c>
      <c r="H44" s="23">
        <f>Sheet1!N47</f>
        <v>0.52083333333333337</v>
      </c>
      <c r="I44" s="23">
        <f>Sheet1!O47</f>
        <v>0.62569444444444444</v>
      </c>
      <c r="J44" s="23">
        <f>Sheet1!Q47</f>
        <v>0.64583333333333326</v>
      </c>
      <c r="K44" s="23">
        <f>Sheet1!R47</f>
        <v>0.72777777777777775</v>
      </c>
      <c r="L44" s="23">
        <f>Sheet1!T47</f>
        <v>0.73263888888888884</v>
      </c>
      <c r="M44" s="23">
        <f>Sheet1!U47</f>
        <v>0.78749999999999998</v>
      </c>
      <c r="N44" s="23">
        <f>Sheet1!W47</f>
        <v>0.82291666666666663</v>
      </c>
    </row>
    <row r="45" spans="1:14" hidden="1" x14ac:dyDescent="0.25">
      <c r="A45" s="17">
        <f>Sheet1!G48</f>
        <v>42048</v>
      </c>
      <c r="B45" s="28"/>
      <c r="C45" s="28"/>
      <c r="D45" s="23">
        <f>Sheet1!H48</f>
        <v>0.24444444444444446</v>
      </c>
      <c r="E45" s="23">
        <f>Sheet1!J48</f>
        <v>0.26041666666666663</v>
      </c>
      <c r="F45" s="23">
        <f>Sheet1!K48</f>
        <v>0.30416666666666664</v>
      </c>
      <c r="G45" s="23">
        <f>Sheet1!L48</f>
        <v>0.51666666666666672</v>
      </c>
      <c r="H45" s="23">
        <f>Sheet1!N48</f>
        <v>0.52083333333333337</v>
      </c>
      <c r="I45" s="23">
        <f>Sheet1!O48</f>
        <v>0.62638888888888888</v>
      </c>
      <c r="J45" s="23">
        <f>Sheet1!Q48</f>
        <v>0.65625</v>
      </c>
      <c r="K45" s="23">
        <f>Sheet1!R48</f>
        <v>0.7284722222222223</v>
      </c>
      <c r="L45" s="23">
        <f>Sheet1!T48</f>
        <v>0.73263888888888884</v>
      </c>
      <c r="M45" s="23">
        <f>Sheet1!U48</f>
        <v>0.78888888888888886</v>
      </c>
      <c r="N45" s="23">
        <f>Sheet1!W48</f>
        <v>0.82291666666666663</v>
      </c>
    </row>
    <row r="46" spans="1:14" hidden="1" x14ac:dyDescent="0.25">
      <c r="A46" s="17">
        <f>Sheet1!G49</f>
        <v>42049</v>
      </c>
      <c r="B46" s="28"/>
      <c r="C46" s="28"/>
      <c r="D46" s="23">
        <f>Sheet1!H49</f>
        <v>0.24374999999999999</v>
      </c>
      <c r="E46" s="23">
        <f>Sheet1!J49</f>
        <v>0.26041666666666663</v>
      </c>
      <c r="F46" s="23">
        <f>Sheet1!K49</f>
        <v>0.3034722222222222</v>
      </c>
      <c r="G46" s="23">
        <f>Sheet1!L49</f>
        <v>0.51666666666666672</v>
      </c>
      <c r="H46" s="23">
        <f>Sheet1!N49</f>
        <v>0.52083333333333337</v>
      </c>
      <c r="I46" s="23">
        <f>Sheet1!O49</f>
        <v>0.62777777777777777</v>
      </c>
      <c r="J46" s="23">
        <f>Sheet1!Q49</f>
        <v>0.65625</v>
      </c>
      <c r="K46" s="23">
        <f>Sheet1!R49</f>
        <v>0.72986111111111107</v>
      </c>
      <c r="L46" s="23">
        <f>Sheet1!T49</f>
        <v>0.73611111111111105</v>
      </c>
      <c r="M46" s="23">
        <f>Sheet1!U49</f>
        <v>0.7895833333333333</v>
      </c>
      <c r="N46" s="23">
        <f>Sheet1!W49</f>
        <v>0.82291666666666663</v>
      </c>
    </row>
    <row r="47" spans="1:14" hidden="1" x14ac:dyDescent="0.25">
      <c r="A47" s="17">
        <f>Sheet1!G50</f>
        <v>42050</v>
      </c>
      <c r="B47" s="28"/>
      <c r="C47" s="28"/>
      <c r="D47" s="23">
        <f>Sheet1!H50</f>
        <v>0.24236111111111111</v>
      </c>
      <c r="E47" s="23">
        <f>Sheet1!J50</f>
        <v>0.26041666666666663</v>
      </c>
      <c r="F47" s="23">
        <f>Sheet1!K50</f>
        <v>0.30208333333333331</v>
      </c>
      <c r="G47" s="23">
        <f>Sheet1!L50</f>
        <v>0.51666666666666672</v>
      </c>
      <c r="H47" s="23">
        <f>Sheet1!N50</f>
        <v>0.52083333333333337</v>
      </c>
      <c r="I47" s="23">
        <f>Sheet1!O50</f>
        <v>0.62847222222222221</v>
      </c>
      <c r="J47" s="23">
        <f>Sheet1!Q50</f>
        <v>0.65625</v>
      </c>
      <c r="K47" s="23">
        <f>Sheet1!R50</f>
        <v>0.73125000000000007</v>
      </c>
      <c r="L47" s="23">
        <f>Sheet1!T50</f>
        <v>0.73611111111111105</v>
      </c>
      <c r="M47" s="23">
        <f>Sheet1!U50</f>
        <v>0.7909722222222223</v>
      </c>
      <c r="N47" s="23">
        <f>Sheet1!W50</f>
        <v>0.82291666666666663</v>
      </c>
    </row>
    <row r="48" spans="1:14" hidden="1" x14ac:dyDescent="0.25">
      <c r="A48" s="17">
        <f>Sheet1!G51</f>
        <v>42051</v>
      </c>
      <c r="B48" s="28"/>
      <c r="C48" s="28"/>
      <c r="D48" s="23">
        <f>Sheet1!H51</f>
        <v>0.24166666666666667</v>
      </c>
      <c r="E48" s="23">
        <f>Sheet1!J51</f>
        <v>0.26041666666666663</v>
      </c>
      <c r="F48" s="23">
        <f>Sheet1!K51</f>
        <v>0.30138888888888887</v>
      </c>
      <c r="G48" s="23">
        <f>Sheet1!L51</f>
        <v>0.51666666666666672</v>
      </c>
      <c r="H48" s="23">
        <f>Sheet1!N51</f>
        <v>0.52083333333333337</v>
      </c>
      <c r="I48" s="23">
        <f>Sheet1!O51</f>
        <v>0.62916666666666665</v>
      </c>
      <c r="J48" s="23">
        <f>Sheet1!Q51</f>
        <v>0.65625</v>
      </c>
      <c r="K48" s="23">
        <f>Sheet1!R51</f>
        <v>0.7319444444444444</v>
      </c>
      <c r="L48" s="23">
        <f>Sheet1!T51</f>
        <v>0.73611111111111105</v>
      </c>
      <c r="M48" s="23">
        <f>Sheet1!U51</f>
        <v>0.79166666666666663</v>
      </c>
      <c r="N48" s="23">
        <f>Sheet1!W51</f>
        <v>0.82291666666666663</v>
      </c>
    </row>
    <row r="49" spans="1:14" hidden="1" x14ac:dyDescent="0.25">
      <c r="A49" s="17">
        <f>Sheet1!G52</f>
        <v>42052</v>
      </c>
      <c r="B49" s="28"/>
      <c r="C49" s="28"/>
      <c r="D49" s="23">
        <f>Sheet1!H52</f>
        <v>0.24166666666666667</v>
      </c>
      <c r="E49" s="23">
        <f>Sheet1!J52</f>
        <v>0.26041666666666663</v>
      </c>
      <c r="F49" s="23">
        <f>Sheet1!K52</f>
        <v>0.30138888888888887</v>
      </c>
      <c r="G49" s="23">
        <f>Sheet1!L52</f>
        <v>0.51666666666666672</v>
      </c>
      <c r="H49" s="23">
        <f>Sheet1!N52</f>
        <v>0.52083333333333337</v>
      </c>
      <c r="I49" s="23">
        <f>Sheet1!O52</f>
        <v>0.62916666666666665</v>
      </c>
      <c r="J49" s="23">
        <f>Sheet1!Q52</f>
        <v>0.65625</v>
      </c>
      <c r="K49" s="23">
        <f>Sheet1!R52</f>
        <v>0.7319444444444444</v>
      </c>
      <c r="L49" s="23">
        <f>Sheet1!T52</f>
        <v>0.73611111111111105</v>
      </c>
      <c r="M49" s="23">
        <f>Sheet1!U52</f>
        <v>0.79166666666666663</v>
      </c>
      <c r="N49" s="23">
        <f>Sheet1!W52</f>
        <v>0.82291666666666663</v>
      </c>
    </row>
    <row r="50" spans="1:14" hidden="1" x14ac:dyDescent="0.25">
      <c r="A50" s="17">
        <f>Sheet1!G53</f>
        <v>42053</v>
      </c>
      <c r="B50" s="28"/>
      <c r="C50" s="28"/>
      <c r="D50" s="23">
        <f>Sheet1!H53</f>
        <v>0.23958333333333334</v>
      </c>
      <c r="E50" s="23">
        <f>Sheet1!J53</f>
        <v>0.26041666666666663</v>
      </c>
      <c r="F50" s="23">
        <f>Sheet1!K53</f>
        <v>0.2986111111111111</v>
      </c>
      <c r="G50" s="23">
        <f>Sheet1!L53</f>
        <v>0.51666666666666672</v>
      </c>
      <c r="H50" s="23">
        <f>Sheet1!N53</f>
        <v>0.52083333333333337</v>
      </c>
      <c r="I50" s="23">
        <f>Sheet1!O53</f>
        <v>0.63055555555555554</v>
      </c>
      <c r="J50" s="23">
        <f>Sheet1!Q53</f>
        <v>0.65625</v>
      </c>
      <c r="K50" s="23">
        <f>Sheet1!R53</f>
        <v>0.73402777777777783</v>
      </c>
      <c r="L50" s="23">
        <f>Sheet1!T53</f>
        <v>0.73958333333333326</v>
      </c>
      <c r="M50" s="23">
        <f>Sheet1!U53</f>
        <v>0.79375000000000007</v>
      </c>
      <c r="N50" s="23">
        <f>Sheet1!W53</f>
        <v>0.82291666666666663</v>
      </c>
    </row>
    <row r="51" spans="1:14" hidden="1" x14ac:dyDescent="0.25">
      <c r="A51" s="17">
        <f>Sheet1!G54</f>
        <v>42054</v>
      </c>
      <c r="B51" s="28"/>
      <c r="C51" s="28"/>
      <c r="D51" s="23">
        <f>Sheet1!H54</f>
        <v>0.23819444444444446</v>
      </c>
      <c r="E51" s="23">
        <f>Sheet1!J54</f>
        <v>0.26041666666666663</v>
      </c>
      <c r="F51" s="23">
        <f>Sheet1!K54</f>
        <v>0.29722222222222222</v>
      </c>
      <c r="G51" s="23">
        <f>Sheet1!L54</f>
        <v>0.51666666666666672</v>
      </c>
      <c r="H51" s="23">
        <f>Sheet1!N54</f>
        <v>0.52083333333333337</v>
      </c>
      <c r="I51" s="23">
        <f>Sheet1!O54</f>
        <v>0.63194444444444442</v>
      </c>
      <c r="J51" s="23">
        <f>Sheet1!Q54</f>
        <v>0.65625</v>
      </c>
      <c r="K51" s="23">
        <f>Sheet1!R54</f>
        <v>0.73541666666666661</v>
      </c>
      <c r="L51" s="23">
        <f>Sheet1!T54</f>
        <v>0.73958333333333326</v>
      </c>
      <c r="M51" s="23">
        <f>Sheet1!U54</f>
        <v>0.7944444444444444</v>
      </c>
      <c r="N51" s="23">
        <f>Sheet1!W54</f>
        <v>0.82291666666666663</v>
      </c>
    </row>
    <row r="52" spans="1:14" hidden="1" x14ac:dyDescent="0.25">
      <c r="A52" s="17">
        <f>Sheet1!G55</f>
        <v>42055</v>
      </c>
      <c r="B52" s="28"/>
      <c r="C52" s="28"/>
      <c r="D52" s="23">
        <f>Sheet1!H55</f>
        <v>0.23680555555555557</v>
      </c>
      <c r="E52" s="23">
        <f>Sheet1!J55</f>
        <v>0.25</v>
      </c>
      <c r="F52" s="23">
        <f>Sheet1!K55</f>
        <v>0.29652777777777778</v>
      </c>
      <c r="G52" s="23">
        <f>Sheet1!L55</f>
        <v>0.51666666666666672</v>
      </c>
      <c r="H52" s="23">
        <f>Sheet1!N55</f>
        <v>0.52083333333333337</v>
      </c>
      <c r="I52" s="23">
        <f>Sheet1!O55</f>
        <v>0.63263888888888886</v>
      </c>
      <c r="J52" s="23">
        <f>Sheet1!Q55</f>
        <v>0.65625</v>
      </c>
      <c r="K52" s="23">
        <f>Sheet1!R55</f>
        <v>0.73611111111111116</v>
      </c>
      <c r="L52" s="23">
        <f>Sheet1!T55</f>
        <v>0.73958333333333326</v>
      </c>
      <c r="M52" s="23">
        <f>Sheet1!U55</f>
        <v>0.79583333333333339</v>
      </c>
      <c r="N52" s="23">
        <f>Sheet1!W55</f>
        <v>0.82291666666666663</v>
      </c>
    </row>
    <row r="53" spans="1:14" hidden="1" x14ac:dyDescent="0.25">
      <c r="A53" s="17">
        <f>Sheet1!G56</f>
        <v>42056</v>
      </c>
      <c r="B53" s="28"/>
      <c r="C53" s="28"/>
      <c r="D53" s="23">
        <f>Sheet1!H56</f>
        <v>0.23611111111111113</v>
      </c>
      <c r="E53" s="23">
        <f>Sheet1!J56</f>
        <v>0.25</v>
      </c>
      <c r="F53" s="23">
        <f>Sheet1!K56</f>
        <v>0.2951388888888889</v>
      </c>
      <c r="G53" s="23">
        <f>Sheet1!L56</f>
        <v>0.51666666666666672</v>
      </c>
      <c r="H53" s="23">
        <f>Sheet1!N56</f>
        <v>0.52083333333333337</v>
      </c>
      <c r="I53" s="23">
        <f>Sheet1!O56</f>
        <v>0.6333333333333333</v>
      </c>
      <c r="J53" s="23">
        <f>Sheet1!Q56</f>
        <v>0.65625</v>
      </c>
      <c r="K53" s="23">
        <f>Sheet1!R56</f>
        <v>0.73749999999999993</v>
      </c>
      <c r="L53" s="23">
        <f>Sheet1!T56</f>
        <v>0.74305555555555547</v>
      </c>
      <c r="M53" s="23">
        <f>Sheet1!U56</f>
        <v>0.79652777777777783</v>
      </c>
      <c r="N53" s="23">
        <f>Sheet1!W56</f>
        <v>0.82291666666666663</v>
      </c>
    </row>
    <row r="54" spans="1:14" hidden="1" x14ac:dyDescent="0.25">
      <c r="A54" s="17">
        <f>Sheet1!G57</f>
        <v>42057</v>
      </c>
      <c r="B54" s="28"/>
      <c r="C54" s="28"/>
      <c r="D54" s="23">
        <f>Sheet1!H57</f>
        <v>0.23472222222222219</v>
      </c>
      <c r="E54" s="23">
        <f>Sheet1!J57</f>
        <v>0.25</v>
      </c>
      <c r="F54" s="23">
        <f>Sheet1!K57</f>
        <v>0.29375000000000001</v>
      </c>
      <c r="G54" s="23">
        <f>Sheet1!L57</f>
        <v>0.51597222222222217</v>
      </c>
      <c r="H54" s="23">
        <f>Sheet1!N57</f>
        <v>0.52083333333333337</v>
      </c>
      <c r="I54" s="23">
        <f>Sheet1!O57</f>
        <v>0.63402777777777775</v>
      </c>
      <c r="J54" s="23">
        <f>Sheet1!Q57</f>
        <v>0.65625</v>
      </c>
      <c r="K54" s="23">
        <f>Sheet1!R57</f>
        <v>0.73819444444444438</v>
      </c>
      <c r="L54" s="23">
        <f>Sheet1!T57</f>
        <v>0.74305555555555547</v>
      </c>
      <c r="M54" s="23">
        <f>Sheet1!U57</f>
        <v>0.79791666666666661</v>
      </c>
      <c r="N54" s="23">
        <f>Sheet1!W57</f>
        <v>0.82291666666666663</v>
      </c>
    </row>
    <row r="55" spans="1:14" hidden="1" x14ac:dyDescent="0.25">
      <c r="A55" s="17">
        <f>Sheet1!G58</f>
        <v>42058</v>
      </c>
      <c r="B55" s="28"/>
      <c r="C55" s="28"/>
      <c r="D55" s="23">
        <f>Sheet1!H58</f>
        <v>0.23333333333333331</v>
      </c>
      <c r="E55" s="23">
        <f>Sheet1!J58</f>
        <v>0.25</v>
      </c>
      <c r="F55" s="23">
        <f>Sheet1!K58</f>
        <v>0.29236111111111113</v>
      </c>
      <c r="G55" s="23">
        <f>Sheet1!L58</f>
        <v>0.51597222222222217</v>
      </c>
      <c r="H55" s="23">
        <f>Sheet1!N58</f>
        <v>0.52083333333333337</v>
      </c>
      <c r="I55" s="23">
        <f>Sheet1!O58</f>
        <v>0.63472222222222219</v>
      </c>
      <c r="J55" s="23">
        <f>Sheet1!Q58</f>
        <v>0.65625</v>
      </c>
      <c r="K55" s="23">
        <f>Sheet1!R58</f>
        <v>0.73958333333333337</v>
      </c>
      <c r="L55" s="23">
        <f>Sheet1!T58</f>
        <v>0.74305555555555547</v>
      </c>
      <c r="M55" s="23">
        <f>Sheet1!U58</f>
        <v>0.79861111111111116</v>
      </c>
      <c r="N55" s="23">
        <f>Sheet1!W58</f>
        <v>0.82291666666666663</v>
      </c>
    </row>
    <row r="56" spans="1:14" hidden="1" x14ac:dyDescent="0.25">
      <c r="A56" s="17">
        <f>Sheet1!G59</f>
        <v>42059</v>
      </c>
      <c r="B56" s="28"/>
      <c r="C56" s="28"/>
      <c r="D56" s="23">
        <f>Sheet1!H59</f>
        <v>0.23333333333333331</v>
      </c>
      <c r="E56" s="23">
        <f>Sheet1!J59</f>
        <v>0.25</v>
      </c>
      <c r="F56" s="23">
        <f>Sheet1!K59</f>
        <v>0.29236111111111113</v>
      </c>
      <c r="G56" s="23">
        <f>Sheet1!L59</f>
        <v>0.51597222222222217</v>
      </c>
      <c r="H56" s="23">
        <f>Sheet1!N59</f>
        <v>0.52083333333333337</v>
      </c>
      <c r="I56" s="23">
        <f>Sheet1!O59</f>
        <v>0.63472222222222219</v>
      </c>
      <c r="J56" s="23">
        <f>Sheet1!Q59</f>
        <v>0.65625</v>
      </c>
      <c r="K56" s="23">
        <f>Sheet1!R59</f>
        <v>0.73958333333333337</v>
      </c>
      <c r="L56" s="23">
        <f>Sheet1!T59</f>
        <v>0.74305555555555547</v>
      </c>
      <c r="M56" s="23">
        <f>Sheet1!U59</f>
        <v>0.79861111111111116</v>
      </c>
      <c r="N56" s="23">
        <f>Sheet1!W59</f>
        <v>0.82291666666666663</v>
      </c>
    </row>
    <row r="57" spans="1:14" hidden="1" x14ac:dyDescent="0.25">
      <c r="A57" s="17">
        <f>Sheet1!G60</f>
        <v>42060</v>
      </c>
      <c r="B57" s="28"/>
      <c r="C57" s="28"/>
      <c r="D57" s="23">
        <f>Sheet1!H60</f>
        <v>0.23124999999999998</v>
      </c>
      <c r="E57" s="23">
        <f>Sheet1!J60</f>
        <v>0.25</v>
      </c>
      <c r="F57" s="23">
        <f>Sheet1!K60</f>
        <v>0.2902777777777778</v>
      </c>
      <c r="G57" s="23">
        <f>Sheet1!L60</f>
        <v>0.51597222222222217</v>
      </c>
      <c r="H57" s="23">
        <f>Sheet1!N60</f>
        <v>0.52083333333333337</v>
      </c>
      <c r="I57" s="23">
        <f>Sheet1!O60</f>
        <v>0.76041666666666663</v>
      </c>
      <c r="J57" s="23">
        <f>Sheet1!Q60</f>
        <v>0.65625</v>
      </c>
      <c r="K57" s="23">
        <f>Sheet1!R60</f>
        <v>0.7416666666666667</v>
      </c>
      <c r="L57" s="23">
        <f>Sheet1!T60</f>
        <v>0.74652777777777779</v>
      </c>
      <c r="M57" s="23">
        <f>Sheet1!U60</f>
        <v>0.80069444444444438</v>
      </c>
      <c r="N57" s="23">
        <f>Sheet1!W60</f>
        <v>0.82291666666666663</v>
      </c>
    </row>
    <row r="58" spans="1:14" hidden="1" x14ac:dyDescent="0.25">
      <c r="A58" s="17">
        <f>Sheet1!G61</f>
        <v>42061</v>
      </c>
      <c r="B58" s="28"/>
      <c r="C58" s="28"/>
      <c r="D58" s="23">
        <f>Sheet1!H61</f>
        <v>0.2298611111111111</v>
      </c>
      <c r="E58" s="23">
        <f>Sheet1!J61</f>
        <v>0.25</v>
      </c>
      <c r="F58" s="23">
        <f>Sheet1!K61</f>
        <v>0.28888888888888892</v>
      </c>
      <c r="G58" s="23">
        <f>Sheet1!L61</f>
        <v>0.51597222222222217</v>
      </c>
      <c r="H58" s="23">
        <f>Sheet1!N61</f>
        <v>0.52083333333333337</v>
      </c>
      <c r="I58" s="23">
        <f>Sheet1!O61</f>
        <v>0.63750000000000007</v>
      </c>
      <c r="J58" s="23">
        <f>Sheet1!Q61</f>
        <v>0.65625</v>
      </c>
      <c r="K58" s="23">
        <f>Sheet1!R61</f>
        <v>0.74305555555555547</v>
      </c>
      <c r="L58" s="23">
        <f>Sheet1!T61</f>
        <v>0.74652777777777779</v>
      </c>
      <c r="M58" s="23">
        <f>Sheet1!U61</f>
        <v>0.80208333333333337</v>
      </c>
      <c r="N58" s="23">
        <f>Sheet1!W61</f>
        <v>0.82291666666666663</v>
      </c>
    </row>
    <row r="59" spans="1:14" hidden="1" x14ac:dyDescent="0.25">
      <c r="A59" s="17">
        <f>Sheet1!G62</f>
        <v>42062</v>
      </c>
      <c r="B59" s="28"/>
      <c r="C59" s="28"/>
      <c r="D59" s="23">
        <f>Sheet1!H62</f>
        <v>0.22847222222222222</v>
      </c>
      <c r="E59" s="23">
        <f>Sheet1!J62</f>
        <v>0.23958333333333331</v>
      </c>
      <c r="F59" s="23">
        <f>Sheet1!K62</f>
        <v>0.28750000000000003</v>
      </c>
      <c r="G59" s="23">
        <f>Sheet1!L62</f>
        <v>0.51597222222222217</v>
      </c>
      <c r="H59" s="23">
        <f>Sheet1!N62</f>
        <v>0.52083333333333337</v>
      </c>
      <c r="I59" s="23">
        <f>Sheet1!O62</f>
        <v>0.6381944444444444</v>
      </c>
      <c r="J59" s="23">
        <f>Sheet1!Q62</f>
        <v>0.66666666666666663</v>
      </c>
      <c r="K59" s="23">
        <f>Sheet1!R62</f>
        <v>0.74375000000000002</v>
      </c>
      <c r="L59" s="23">
        <f>Sheet1!T62</f>
        <v>0.75</v>
      </c>
      <c r="M59" s="23">
        <f>Sheet1!U62</f>
        <v>0.8027777777777777</v>
      </c>
      <c r="N59" s="23">
        <f>Sheet1!W62</f>
        <v>0.82291666666666663</v>
      </c>
    </row>
    <row r="60" spans="1:14" hidden="1" x14ac:dyDescent="0.25">
      <c r="A60" s="17">
        <f>Sheet1!G63</f>
        <v>42063</v>
      </c>
      <c r="B60" s="28"/>
      <c r="C60" s="28"/>
      <c r="D60" s="23">
        <f>Sheet1!H63</f>
        <v>0.22708333333333333</v>
      </c>
      <c r="E60" s="23">
        <f>Sheet1!J63</f>
        <v>0.23958333333333331</v>
      </c>
      <c r="F60" s="23">
        <f>Sheet1!K63</f>
        <v>0.28611111111111115</v>
      </c>
      <c r="G60" s="23">
        <f>Sheet1!L63</f>
        <v>0.51527777777777783</v>
      </c>
      <c r="H60" s="23">
        <f>Sheet1!N63</f>
        <v>0.52083333333333337</v>
      </c>
      <c r="I60" s="23">
        <f>Sheet1!O63</f>
        <v>0.63888888888888895</v>
      </c>
      <c r="J60" s="23">
        <f>Sheet1!Q63</f>
        <v>0.66666666666666663</v>
      </c>
      <c r="K60" s="23">
        <f>Sheet1!R63</f>
        <v>0.74513888888888891</v>
      </c>
      <c r="L60" s="23">
        <f>Sheet1!T63</f>
        <v>0.75</v>
      </c>
      <c r="M60" s="23">
        <f>Sheet1!U63</f>
        <v>0.80347222222222225</v>
      </c>
      <c r="N60" s="23">
        <f>Sheet1!W63</f>
        <v>0.82291666666666663</v>
      </c>
    </row>
    <row r="61" spans="1:14" hidden="1" x14ac:dyDescent="0.25">
      <c r="A61" s="17">
        <f>Sheet1!G64</f>
        <v>42064</v>
      </c>
      <c r="B61" s="28"/>
      <c r="C61" s="28"/>
      <c r="D61" s="23">
        <f>Sheet1!H64</f>
        <v>0.22500000000000001</v>
      </c>
      <c r="E61" s="23">
        <f>Sheet1!J64</f>
        <v>0.23958333333333331</v>
      </c>
      <c r="F61" s="23">
        <f>Sheet1!K64</f>
        <v>0.28333333333333333</v>
      </c>
      <c r="G61" s="23">
        <f>Sheet1!L64</f>
        <v>0.51527777777777783</v>
      </c>
      <c r="H61" s="23">
        <f>Sheet1!N64</f>
        <v>0.52083333333333337</v>
      </c>
      <c r="I61" s="23">
        <f>Sheet1!O64</f>
        <v>0.64027777777777783</v>
      </c>
      <c r="J61" s="23">
        <f>Sheet1!Q64</f>
        <v>0.66666666666666663</v>
      </c>
      <c r="K61" s="23">
        <f>Sheet1!R64</f>
        <v>0.74722222222222223</v>
      </c>
      <c r="L61" s="23">
        <f>Sheet1!T64</f>
        <v>0.75347222222222221</v>
      </c>
      <c r="M61" s="23">
        <f>Sheet1!U64</f>
        <v>0.80555555555555547</v>
      </c>
      <c r="N61" s="23">
        <f>Sheet1!W64</f>
        <v>0.82291666666666663</v>
      </c>
    </row>
    <row r="62" spans="1:14" hidden="1" x14ac:dyDescent="0.25">
      <c r="A62" s="17">
        <f>Sheet1!G65</f>
        <v>42065</v>
      </c>
      <c r="B62" s="28"/>
      <c r="C62" s="28"/>
      <c r="D62" s="23">
        <f>Sheet1!H65</f>
        <v>0.22361111111111109</v>
      </c>
      <c r="E62" s="23">
        <f>Sheet1!J65</f>
        <v>0.23958333333333331</v>
      </c>
      <c r="F62" s="23">
        <f>Sheet1!K65</f>
        <v>0.28194444444444444</v>
      </c>
      <c r="G62" s="23">
        <f>Sheet1!L65</f>
        <v>0.51527777777777783</v>
      </c>
      <c r="H62" s="23">
        <f>Sheet1!N65</f>
        <v>0.52083333333333337</v>
      </c>
      <c r="I62" s="23">
        <f>Sheet1!O65</f>
        <v>0.64097222222222217</v>
      </c>
      <c r="J62" s="23">
        <f>Sheet1!Q65</f>
        <v>0.66666666666666663</v>
      </c>
      <c r="K62" s="23">
        <f>Sheet1!R65</f>
        <v>0.74791666666666667</v>
      </c>
      <c r="L62" s="23">
        <f>Sheet1!T65</f>
        <v>0.75347222222222221</v>
      </c>
      <c r="M62" s="23">
        <f>Sheet1!U65</f>
        <v>0.80694444444444446</v>
      </c>
      <c r="N62" s="23">
        <f>Sheet1!W65</f>
        <v>0.82291666666666663</v>
      </c>
    </row>
    <row r="63" spans="1:14" hidden="1" x14ac:dyDescent="0.25">
      <c r="A63" s="17">
        <f>Sheet1!G66</f>
        <v>42066</v>
      </c>
      <c r="B63" s="28"/>
      <c r="C63" s="28"/>
      <c r="D63" s="23">
        <f>Sheet1!H66</f>
        <v>0.22083333333333333</v>
      </c>
      <c r="E63" s="23">
        <f>Sheet1!J66</f>
        <v>0.23958333333333331</v>
      </c>
      <c r="F63" s="23">
        <f>Sheet1!K66</f>
        <v>0.27986111111111112</v>
      </c>
      <c r="G63" s="23">
        <f>Sheet1!L66</f>
        <v>0.51458333333333328</v>
      </c>
      <c r="H63" s="23">
        <f>Sheet1!N66</f>
        <v>0.52083333333333337</v>
      </c>
      <c r="I63" s="23">
        <f>Sheet1!O66</f>
        <v>0.64236111111111105</v>
      </c>
      <c r="J63" s="23">
        <f>Sheet1!Q66</f>
        <v>0.66666666666666663</v>
      </c>
      <c r="K63" s="23">
        <f>Sheet1!R66</f>
        <v>0.75</v>
      </c>
      <c r="L63" s="23">
        <f>Sheet1!T66</f>
        <v>0.75347222222222221</v>
      </c>
      <c r="M63" s="23">
        <f>Sheet1!U66</f>
        <v>0.80902777777777779</v>
      </c>
      <c r="N63" s="23">
        <f>Sheet1!W66</f>
        <v>0.82291666666666663</v>
      </c>
    </row>
    <row r="64" spans="1:14" hidden="1" x14ac:dyDescent="0.25">
      <c r="A64" s="17">
        <f>Sheet1!G67</f>
        <v>42067</v>
      </c>
      <c r="B64" s="28"/>
      <c r="C64" s="28"/>
      <c r="D64" s="23">
        <f>Sheet1!H67</f>
        <v>0.21944444444444444</v>
      </c>
      <c r="E64" s="23">
        <f>Sheet1!J67</f>
        <v>0.23958333333333331</v>
      </c>
      <c r="F64" s="23">
        <f>Sheet1!K67</f>
        <v>0.27847222222222223</v>
      </c>
      <c r="G64" s="23">
        <f>Sheet1!L67</f>
        <v>0.51458333333333328</v>
      </c>
      <c r="H64" s="23">
        <f>Sheet1!N67</f>
        <v>0.52083333333333337</v>
      </c>
      <c r="I64" s="23">
        <f>Sheet1!O67</f>
        <v>0.6430555555555556</v>
      </c>
      <c r="J64" s="23">
        <f>Sheet1!Q67</f>
        <v>0.66666666666666663</v>
      </c>
      <c r="K64" s="23">
        <f>Sheet1!R67</f>
        <v>0.75138888888888899</v>
      </c>
      <c r="L64" s="23">
        <f>Sheet1!T67</f>
        <v>0.75694444444444442</v>
      </c>
      <c r="M64" s="23">
        <f>Sheet1!U67</f>
        <v>0.80972222222222223</v>
      </c>
      <c r="N64" s="23">
        <f>Sheet1!W67</f>
        <v>0.82291666666666663</v>
      </c>
    </row>
    <row r="65" spans="1:14" hidden="1" x14ac:dyDescent="0.25">
      <c r="A65" s="17">
        <f>Sheet1!G68</f>
        <v>42068</v>
      </c>
      <c r="B65" s="28"/>
      <c r="C65" s="28"/>
      <c r="D65" s="23">
        <f>Sheet1!H68</f>
        <v>0.21805555555555556</v>
      </c>
      <c r="E65" s="23">
        <f>Sheet1!J68</f>
        <v>0.23958333333333331</v>
      </c>
      <c r="F65" s="23">
        <f>Sheet1!K68</f>
        <v>0.27708333333333335</v>
      </c>
      <c r="G65" s="23">
        <f>Sheet1!L68</f>
        <v>0.51458333333333328</v>
      </c>
      <c r="H65" s="23">
        <f>Sheet1!N68</f>
        <v>0.52083333333333337</v>
      </c>
      <c r="I65" s="23">
        <f>Sheet1!O68</f>
        <v>0.64374999999999993</v>
      </c>
      <c r="J65" s="23">
        <f>Sheet1!Q68</f>
        <v>0.66666666666666663</v>
      </c>
      <c r="K65" s="23">
        <f>Sheet1!R68</f>
        <v>0.75208333333333333</v>
      </c>
      <c r="L65" s="23">
        <f>Sheet1!T68</f>
        <v>0.75694444444444442</v>
      </c>
      <c r="M65" s="23">
        <f>Sheet1!U68</f>
        <v>0.81111111111111101</v>
      </c>
      <c r="N65" s="23">
        <f>Sheet1!W68</f>
        <v>0.82291666666666663</v>
      </c>
    </row>
    <row r="66" spans="1:14" hidden="1" x14ac:dyDescent="0.25">
      <c r="A66" s="17">
        <f>Sheet1!G69</f>
        <v>42069</v>
      </c>
      <c r="B66" s="28"/>
      <c r="C66" s="28"/>
      <c r="D66" s="23">
        <f>Sheet1!H69</f>
        <v>0.21666666666666667</v>
      </c>
      <c r="E66" s="23">
        <f>Sheet1!J69</f>
        <v>0.23958333333333331</v>
      </c>
      <c r="F66" s="23">
        <f>Sheet1!K69</f>
        <v>0.27569444444444446</v>
      </c>
      <c r="G66" s="23">
        <f>Sheet1!L69</f>
        <v>0.51458333333333328</v>
      </c>
      <c r="H66" s="23">
        <f>Sheet1!N69</f>
        <v>0.52083333333333337</v>
      </c>
      <c r="I66" s="23">
        <f>Sheet1!O69</f>
        <v>0.64444444444444449</v>
      </c>
      <c r="J66" s="23">
        <f>Sheet1!Q69</f>
        <v>0.66666666666666663</v>
      </c>
      <c r="K66" s="23">
        <f>Sheet1!R69</f>
        <v>0.75347222222222221</v>
      </c>
      <c r="L66" s="23">
        <f>Sheet1!T69</f>
        <v>0.75694444444444442</v>
      </c>
      <c r="M66" s="23">
        <f>Sheet1!U69</f>
        <v>0.81180555555555556</v>
      </c>
      <c r="N66" s="23">
        <f>Sheet1!W69</f>
        <v>0.82291666666666663</v>
      </c>
    </row>
    <row r="67" spans="1:14" hidden="1" x14ac:dyDescent="0.25">
      <c r="A67" s="17">
        <f>Sheet1!G70</f>
        <v>42070</v>
      </c>
      <c r="B67" s="28"/>
      <c r="C67" s="28"/>
      <c r="D67" s="23">
        <f>Sheet1!H70</f>
        <v>0.21527777777777779</v>
      </c>
      <c r="E67" s="23">
        <f>Sheet1!J70</f>
        <v>0.23958333333333331</v>
      </c>
      <c r="F67" s="23">
        <f>Sheet1!K70</f>
        <v>0.27430555555555552</v>
      </c>
      <c r="G67" s="23">
        <f>Sheet1!L70</f>
        <v>0.51388888888888895</v>
      </c>
      <c r="H67" s="23">
        <f>Sheet1!N70</f>
        <v>0.52083333333333337</v>
      </c>
      <c r="I67" s="23">
        <f>Sheet1!O70</f>
        <v>0.64513888888888882</v>
      </c>
      <c r="J67" s="23">
        <f>Sheet1!Q70</f>
        <v>0.66666666666666663</v>
      </c>
      <c r="K67" s="23">
        <f>Sheet1!R70</f>
        <v>0.75416666666666676</v>
      </c>
      <c r="L67" s="23">
        <f>Sheet1!T70</f>
        <v>0.76041666666666663</v>
      </c>
      <c r="M67" s="23">
        <f>Sheet1!U70</f>
        <v>0.81319444444444444</v>
      </c>
      <c r="N67" s="23">
        <f>Sheet1!W70</f>
        <v>0.82291666666666663</v>
      </c>
    </row>
    <row r="68" spans="1:14" hidden="1" x14ac:dyDescent="0.25">
      <c r="A68" s="17">
        <f>Sheet1!G71</f>
        <v>42071</v>
      </c>
      <c r="B68" s="28"/>
      <c r="C68" s="28"/>
      <c r="D68" s="23">
        <f>Sheet1!H71</f>
        <v>0.25555555555555559</v>
      </c>
      <c r="E68" s="23">
        <f>Sheet1!J71</f>
        <v>0.28125</v>
      </c>
      <c r="F68" s="23">
        <f>Sheet1!K71</f>
        <v>0.31458333333333333</v>
      </c>
      <c r="G68" s="23">
        <f>Sheet1!L71</f>
        <v>5.5555555555555552E-2</v>
      </c>
      <c r="H68" s="23">
        <f>Sheet1!N71</f>
        <v>0.5625</v>
      </c>
      <c r="I68" s="23">
        <f>Sheet1!O71</f>
        <v>0.6875</v>
      </c>
      <c r="J68" s="23">
        <f>Sheet1!Q71</f>
        <v>0.66666666666666663</v>
      </c>
      <c r="K68" s="23">
        <f>Sheet1!R71</f>
        <v>0.79722222222222217</v>
      </c>
      <c r="L68" s="23">
        <f>Sheet1!T71</f>
        <v>0.80208333333333326</v>
      </c>
      <c r="M68" s="23">
        <f>Sheet1!U71</f>
        <v>0.85555555555555562</v>
      </c>
      <c r="N68" s="23">
        <f>Sheet1!W71</f>
        <v>0.86458333333333326</v>
      </c>
    </row>
    <row r="69" spans="1:14" hidden="1" x14ac:dyDescent="0.25">
      <c r="A69" s="17">
        <f>Sheet1!G72</f>
        <v>42072</v>
      </c>
      <c r="B69" s="28"/>
      <c r="C69" s="28"/>
      <c r="D69" s="23">
        <f>Sheet1!H72</f>
        <v>0.25416666666666665</v>
      </c>
      <c r="E69" s="23">
        <f>Sheet1!J72</f>
        <v>0.28125</v>
      </c>
      <c r="F69" s="23">
        <f>Sheet1!K72</f>
        <v>0.31319444444444444</v>
      </c>
      <c r="G69" s="23">
        <f>Sheet1!L72</f>
        <v>5.5555555555555552E-2</v>
      </c>
      <c r="H69" s="23">
        <f>Sheet1!N72</f>
        <v>0.5625</v>
      </c>
      <c r="I69" s="23">
        <f>Sheet1!O72</f>
        <v>0.68819444444444444</v>
      </c>
      <c r="J69" s="23">
        <f>Sheet1!Q72</f>
        <v>0.66666666666666663</v>
      </c>
      <c r="K69" s="23">
        <f>Sheet1!R72</f>
        <v>0.79791666666666661</v>
      </c>
      <c r="L69" s="23">
        <f>Sheet1!T72</f>
        <v>0.80208333333333326</v>
      </c>
      <c r="M69" s="23">
        <f>Sheet1!U72</f>
        <v>0.8569444444444444</v>
      </c>
      <c r="N69" s="23">
        <f>Sheet1!W72</f>
        <v>0.86458333333333326</v>
      </c>
    </row>
    <row r="70" spans="1:14" hidden="1" x14ac:dyDescent="0.25">
      <c r="A70" s="17">
        <f>Sheet1!G73</f>
        <v>42073</v>
      </c>
      <c r="B70" s="28"/>
      <c r="C70" s="28"/>
      <c r="D70" s="23">
        <f>Sheet1!H73</f>
        <v>0.25277777777777777</v>
      </c>
      <c r="E70" s="23">
        <f>Sheet1!J73</f>
        <v>0.28125</v>
      </c>
      <c r="F70" s="23">
        <f>Sheet1!K73</f>
        <v>0.31180555555555556</v>
      </c>
      <c r="G70" s="23">
        <f>Sheet1!L73</f>
        <v>5.5555555555555552E-2</v>
      </c>
      <c r="H70" s="23">
        <f>Sheet1!N73</f>
        <v>0.5625</v>
      </c>
      <c r="I70" s="23">
        <f>Sheet1!O73</f>
        <v>0.68888888888888899</v>
      </c>
      <c r="J70" s="23">
        <f>Sheet1!Q73</f>
        <v>0.66666666666666663</v>
      </c>
      <c r="K70" s="23">
        <f>Sheet1!R73</f>
        <v>0.79861111111111116</v>
      </c>
      <c r="L70" s="23">
        <f>Sheet1!T73</f>
        <v>0.80208333333333326</v>
      </c>
      <c r="M70" s="23">
        <f>Sheet1!U73</f>
        <v>0.85763888888888884</v>
      </c>
      <c r="N70" s="23">
        <f>Sheet1!W73</f>
        <v>0.86458333333333326</v>
      </c>
    </row>
    <row r="71" spans="1:14" hidden="1" x14ac:dyDescent="0.25">
      <c r="A71" s="17">
        <f>Sheet1!G74</f>
        <v>42074</v>
      </c>
      <c r="B71" s="28"/>
      <c r="C71" s="28"/>
      <c r="D71" s="23">
        <f>Sheet1!H74</f>
        <v>0.25138888888888888</v>
      </c>
      <c r="E71" s="23">
        <f>Sheet1!J74</f>
        <v>0.28125</v>
      </c>
      <c r="F71" s="23">
        <f>Sheet1!K74</f>
        <v>0.31041666666666667</v>
      </c>
      <c r="G71" s="23">
        <f>Sheet1!L74</f>
        <v>5.486111111111111E-2</v>
      </c>
      <c r="H71" s="23">
        <f>Sheet1!N74</f>
        <v>0.5625</v>
      </c>
      <c r="I71" s="23">
        <f>Sheet1!O74</f>
        <v>0.68958333333333333</v>
      </c>
      <c r="J71" s="23">
        <f>Sheet1!Q74</f>
        <v>0.66666666666666663</v>
      </c>
      <c r="K71" s="23">
        <f>Sheet1!R74</f>
        <v>0.79999999999999993</v>
      </c>
      <c r="L71" s="23">
        <f>Sheet1!T74</f>
        <v>0.80555555555555547</v>
      </c>
      <c r="M71" s="23">
        <f>Sheet1!U74</f>
        <v>0.85902777777777783</v>
      </c>
      <c r="N71" s="23">
        <f>Sheet1!W74</f>
        <v>0.86458333333333326</v>
      </c>
    </row>
    <row r="72" spans="1:14" hidden="1" x14ac:dyDescent="0.25">
      <c r="A72" s="17">
        <f>Sheet1!G75</f>
        <v>42075</v>
      </c>
      <c r="B72" s="28"/>
      <c r="C72" s="28"/>
      <c r="D72" s="23">
        <f>Sheet1!H75</f>
        <v>0.25</v>
      </c>
      <c r="E72" s="23">
        <f>Sheet1!J75</f>
        <v>0.28125</v>
      </c>
      <c r="F72" s="23">
        <f>Sheet1!K75</f>
        <v>0.30902777777777779</v>
      </c>
      <c r="G72" s="23">
        <f>Sheet1!L75</f>
        <v>5.486111111111111E-2</v>
      </c>
      <c r="H72" s="23">
        <f>Sheet1!N75</f>
        <v>0.5625</v>
      </c>
      <c r="I72" s="23">
        <f>Sheet1!O75</f>
        <v>0.68958333333333333</v>
      </c>
      <c r="J72" s="23">
        <f>Sheet1!Q75</f>
        <v>0.66666666666666663</v>
      </c>
      <c r="K72" s="23">
        <f>Sheet1!R75</f>
        <v>0.80069444444444438</v>
      </c>
      <c r="L72" s="23">
        <f>Sheet1!T75</f>
        <v>0.80555555555555547</v>
      </c>
      <c r="M72" s="23">
        <f>Sheet1!U75</f>
        <v>0.85972222222222217</v>
      </c>
      <c r="N72" s="23">
        <f>Sheet1!W75</f>
        <v>0.86458333333333326</v>
      </c>
    </row>
    <row r="73" spans="1:14" hidden="1" x14ac:dyDescent="0.25">
      <c r="A73" s="17">
        <f>Sheet1!G76</f>
        <v>42076</v>
      </c>
      <c r="B73" s="28"/>
      <c r="C73" s="28"/>
      <c r="D73" s="23">
        <f>Sheet1!H76</f>
        <v>0.24861111111111112</v>
      </c>
      <c r="E73" s="23">
        <f>Sheet1!J76</f>
        <v>0.26041666666666663</v>
      </c>
      <c r="F73" s="23">
        <f>Sheet1!K76</f>
        <v>0.30763888888888891</v>
      </c>
      <c r="G73" s="23">
        <f>Sheet1!L76</f>
        <v>5.486111111111111E-2</v>
      </c>
      <c r="H73" s="23">
        <f>Sheet1!N76</f>
        <v>0.5625</v>
      </c>
      <c r="I73" s="23">
        <f>Sheet1!O76</f>
        <v>0.69027777777777777</v>
      </c>
      <c r="J73" s="23">
        <f>Sheet1!Q76</f>
        <v>0.71875</v>
      </c>
      <c r="K73" s="23">
        <f>Sheet1!R76</f>
        <v>0.80208333333333337</v>
      </c>
      <c r="L73" s="23">
        <f>Sheet1!T76</f>
        <v>0.80555555555555547</v>
      </c>
      <c r="M73" s="23">
        <f>Sheet1!U76</f>
        <v>0.86111111111111116</v>
      </c>
      <c r="N73" s="23">
        <f>Sheet1!W76</f>
        <v>0.875</v>
      </c>
    </row>
    <row r="74" spans="1:14" hidden="1" x14ac:dyDescent="0.25">
      <c r="A74" s="17">
        <f>Sheet1!G77</f>
        <v>42077</v>
      </c>
      <c r="B74" s="28"/>
      <c r="C74" s="28"/>
      <c r="D74" s="23">
        <f>Sheet1!H77</f>
        <v>0.24722222222222223</v>
      </c>
      <c r="E74" s="23">
        <f>Sheet1!J77</f>
        <v>0.26041666666666663</v>
      </c>
      <c r="F74" s="23">
        <f>Sheet1!K77</f>
        <v>0.30624999999999997</v>
      </c>
      <c r="G74" s="23">
        <f>Sheet1!L77</f>
        <v>5.486111111111111E-2</v>
      </c>
      <c r="H74" s="23">
        <f>Sheet1!N77</f>
        <v>0.5625</v>
      </c>
      <c r="I74" s="23">
        <f>Sheet1!O77</f>
        <v>0.69097222222222221</v>
      </c>
      <c r="J74" s="23">
        <f>Sheet1!Q77</f>
        <v>0.71875</v>
      </c>
      <c r="K74" s="23">
        <f>Sheet1!R77</f>
        <v>0.8027777777777777</v>
      </c>
      <c r="L74" s="23">
        <f>Sheet1!T77</f>
        <v>0.80902777777777768</v>
      </c>
      <c r="M74" s="23">
        <f>Sheet1!U77</f>
        <v>0.86249999999999993</v>
      </c>
      <c r="N74" s="23">
        <f>Sheet1!W77</f>
        <v>0.875</v>
      </c>
    </row>
    <row r="75" spans="1:14" hidden="1" x14ac:dyDescent="0.25">
      <c r="A75" s="17">
        <f>Sheet1!G78</f>
        <v>42078</v>
      </c>
      <c r="B75" s="28"/>
      <c r="C75" s="28"/>
      <c r="D75" s="23">
        <f>Sheet1!H78</f>
        <v>0.24513888888888888</v>
      </c>
      <c r="E75" s="23">
        <f>Sheet1!J78</f>
        <v>0.26041666666666663</v>
      </c>
      <c r="F75" s="23">
        <f>Sheet1!K78</f>
        <v>0.30486111111111108</v>
      </c>
      <c r="G75" s="23">
        <f>Sheet1!L78</f>
        <v>5.4166666666666669E-2</v>
      </c>
      <c r="H75" s="23">
        <f>Sheet1!N78</f>
        <v>0.5625</v>
      </c>
      <c r="I75" s="23">
        <f>Sheet1!O78</f>
        <v>0.69166666666666676</v>
      </c>
      <c r="J75" s="23">
        <f>Sheet1!Q78</f>
        <v>0.71875</v>
      </c>
      <c r="K75" s="23">
        <f>Sheet1!R78</f>
        <v>0.8041666666666667</v>
      </c>
      <c r="L75" s="23">
        <f>Sheet1!T78</f>
        <v>0.80902777777777768</v>
      </c>
      <c r="M75" s="23">
        <f>Sheet1!U78</f>
        <v>0.86319444444444438</v>
      </c>
      <c r="N75" s="23">
        <f>Sheet1!W78</f>
        <v>0.875</v>
      </c>
    </row>
    <row r="76" spans="1:14" hidden="1" x14ac:dyDescent="0.25">
      <c r="A76" s="17">
        <f>Sheet1!G79</f>
        <v>42079</v>
      </c>
      <c r="B76" s="28"/>
      <c r="C76" s="28"/>
      <c r="D76" s="23">
        <f>Sheet1!H79</f>
        <v>0.24374999999999999</v>
      </c>
      <c r="E76" s="23">
        <f>Sheet1!J79</f>
        <v>0.26041666666666663</v>
      </c>
      <c r="F76" s="23">
        <f>Sheet1!K79</f>
        <v>0.3034722222222222</v>
      </c>
      <c r="G76" s="23">
        <f>Sheet1!L79</f>
        <v>5.4166666666666669E-2</v>
      </c>
      <c r="H76" s="23">
        <f>Sheet1!N79</f>
        <v>0.5625</v>
      </c>
      <c r="I76" s="23">
        <f>Sheet1!O79</f>
        <v>0.69236111111111109</v>
      </c>
      <c r="J76" s="23">
        <f>Sheet1!Q79</f>
        <v>0.71875</v>
      </c>
      <c r="K76" s="23">
        <f>Sheet1!R79</f>
        <v>0.80486111111111114</v>
      </c>
      <c r="L76" s="23">
        <f>Sheet1!T79</f>
        <v>0.80902777777777768</v>
      </c>
      <c r="M76" s="23">
        <f>Sheet1!U79</f>
        <v>0.86458333333333337</v>
      </c>
      <c r="N76" s="23">
        <f>Sheet1!W79</f>
        <v>0.875</v>
      </c>
    </row>
    <row r="77" spans="1:14" hidden="1" x14ac:dyDescent="0.25">
      <c r="A77" s="17">
        <f>Sheet1!G80</f>
        <v>42080</v>
      </c>
      <c r="B77" s="28"/>
      <c r="C77" s="28"/>
      <c r="D77" s="23">
        <f>Sheet1!H80</f>
        <v>0.24236111111111111</v>
      </c>
      <c r="E77" s="23">
        <f>Sheet1!J80</f>
        <v>0.26041666666666663</v>
      </c>
      <c r="F77" s="23">
        <f>Sheet1!K80</f>
        <v>0.30208333333333331</v>
      </c>
      <c r="G77" s="23">
        <f>Sheet1!L80</f>
        <v>5.4166666666666669E-2</v>
      </c>
      <c r="H77" s="23">
        <f>Sheet1!N80</f>
        <v>0.5625</v>
      </c>
      <c r="I77" s="23">
        <f>Sheet1!O80</f>
        <v>0.69305555555555554</v>
      </c>
      <c r="J77" s="23">
        <f>Sheet1!Q80</f>
        <v>0.71875</v>
      </c>
      <c r="K77" s="23">
        <f>Sheet1!R80</f>
        <v>0.80625000000000002</v>
      </c>
      <c r="L77" s="23">
        <f>Sheet1!T80</f>
        <v>0.8125</v>
      </c>
      <c r="M77" s="23">
        <f>Sheet1!U80</f>
        <v>0.8652777777777777</v>
      </c>
      <c r="N77" s="23">
        <f>Sheet1!W80</f>
        <v>0.875</v>
      </c>
    </row>
    <row r="78" spans="1:14" hidden="1" x14ac:dyDescent="0.25">
      <c r="A78" s="17">
        <f>Sheet1!G81</f>
        <v>42081</v>
      </c>
      <c r="B78" s="28"/>
      <c r="C78" s="28"/>
      <c r="D78" s="23">
        <f>Sheet1!H81</f>
        <v>0.24097222222222223</v>
      </c>
      <c r="E78" s="23">
        <f>Sheet1!J81</f>
        <v>0.26041666666666663</v>
      </c>
      <c r="F78" s="23">
        <f>Sheet1!K81</f>
        <v>0.30069444444444443</v>
      </c>
      <c r="G78" s="23">
        <f>Sheet1!L81</f>
        <v>5.347222222222222E-2</v>
      </c>
      <c r="H78" s="23">
        <f>Sheet1!N81</f>
        <v>0.5625</v>
      </c>
      <c r="I78" s="23">
        <f>Sheet1!O81</f>
        <v>0.69374999999999998</v>
      </c>
      <c r="J78" s="23">
        <f>Sheet1!Q81</f>
        <v>0.71875</v>
      </c>
      <c r="K78" s="23">
        <f>Sheet1!R81</f>
        <v>0.80694444444444446</v>
      </c>
      <c r="L78" s="23">
        <f>Sheet1!T81</f>
        <v>0.8125</v>
      </c>
      <c r="M78" s="23">
        <f>Sheet1!U81</f>
        <v>0.8666666666666667</v>
      </c>
      <c r="N78" s="23">
        <f>Sheet1!W81</f>
        <v>0.875</v>
      </c>
    </row>
    <row r="79" spans="1:14" hidden="1" x14ac:dyDescent="0.25">
      <c r="A79" s="17">
        <f>Sheet1!G82</f>
        <v>42082</v>
      </c>
      <c r="B79" s="28"/>
      <c r="C79" s="28"/>
      <c r="D79" s="23">
        <f>Sheet1!H82</f>
        <v>0.23958333333333334</v>
      </c>
      <c r="E79" s="23">
        <f>Sheet1!J82</f>
        <v>0.26041666666666663</v>
      </c>
      <c r="F79" s="23">
        <f>Sheet1!K82</f>
        <v>0.29930555555555555</v>
      </c>
      <c r="G79" s="23">
        <f>Sheet1!L82</f>
        <v>5.347222222222222E-2</v>
      </c>
      <c r="H79" s="23">
        <f>Sheet1!N82</f>
        <v>0.5625</v>
      </c>
      <c r="I79" s="23">
        <f>Sheet1!O82</f>
        <v>0.69374999999999998</v>
      </c>
      <c r="J79" s="23">
        <f>Sheet1!Q82</f>
        <v>0.71875</v>
      </c>
      <c r="K79" s="23">
        <f>Sheet1!R82</f>
        <v>0.80763888888888891</v>
      </c>
      <c r="L79" s="23">
        <f>Sheet1!T82</f>
        <v>0.8125</v>
      </c>
      <c r="M79" s="23">
        <f>Sheet1!U82</f>
        <v>0.86736111111111114</v>
      </c>
      <c r="N79" s="23">
        <f>Sheet1!W82</f>
        <v>0.875</v>
      </c>
    </row>
    <row r="80" spans="1:14" hidden="1" x14ac:dyDescent="0.25">
      <c r="A80" s="17">
        <f>Sheet1!G83</f>
        <v>42083</v>
      </c>
      <c r="B80" s="28"/>
      <c r="C80" s="28"/>
      <c r="D80" s="23">
        <f>Sheet1!H83</f>
        <v>0.23819444444444446</v>
      </c>
      <c r="E80" s="23">
        <f>Sheet1!J83</f>
        <v>0.25</v>
      </c>
      <c r="F80" s="23">
        <f>Sheet1!K83</f>
        <v>0.29791666666666666</v>
      </c>
      <c r="G80" s="23">
        <f>Sheet1!L83</f>
        <v>5.347222222222222E-2</v>
      </c>
      <c r="H80" s="23">
        <f>Sheet1!N83</f>
        <v>0.5625</v>
      </c>
      <c r="I80" s="23">
        <f>Sheet1!O83</f>
        <v>0.69444444444444453</v>
      </c>
      <c r="J80" s="23">
        <f>Sheet1!Q83</f>
        <v>0.71875</v>
      </c>
      <c r="K80" s="23">
        <f>Sheet1!R83</f>
        <v>0.80902777777777779</v>
      </c>
      <c r="L80" s="23">
        <f>Sheet1!T83</f>
        <v>0.8125</v>
      </c>
      <c r="M80" s="23">
        <f>Sheet1!U83</f>
        <v>0.86875000000000002</v>
      </c>
      <c r="N80" s="23">
        <f>Sheet1!W83</f>
        <v>0.88541666666666663</v>
      </c>
    </row>
    <row r="81" spans="1:14" hidden="1" x14ac:dyDescent="0.25">
      <c r="A81" s="17">
        <f>Sheet1!G84</f>
        <v>42084</v>
      </c>
      <c r="B81" s="28"/>
      <c r="C81" s="28"/>
      <c r="D81" s="23">
        <f>Sheet1!H84</f>
        <v>0.23611111111111113</v>
      </c>
      <c r="E81" s="23">
        <f>Sheet1!J84</f>
        <v>0.25</v>
      </c>
      <c r="F81" s="23">
        <f>Sheet1!K84</f>
        <v>0.29652777777777778</v>
      </c>
      <c r="G81" s="23">
        <f>Sheet1!L84</f>
        <v>5.347222222222222E-2</v>
      </c>
      <c r="H81" s="23">
        <f>Sheet1!N84</f>
        <v>0.5625</v>
      </c>
      <c r="I81" s="23">
        <f>Sheet1!O84</f>
        <v>0.69513888888888886</v>
      </c>
      <c r="J81" s="23">
        <f>Sheet1!Q84</f>
        <v>0.71875</v>
      </c>
      <c r="K81" s="23">
        <f>Sheet1!R84</f>
        <v>0.80972222222222223</v>
      </c>
      <c r="L81" s="23">
        <f>Sheet1!T84</f>
        <v>0.81597222222222221</v>
      </c>
      <c r="M81" s="23">
        <f>Sheet1!U84</f>
        <v>0.87013888888888891</v>
      </c>
      <c r="N81" s="23">
        <f>Sheet1!W84</f>
        <v>0.88541666666666663</v>
      </c>
    </row>
    <row r="82" spans="1:14" hidden="1" x14ac:dyDescent="0.25">
      <c r="A82" s="17">
        <f>Sheet1!G85</f>
        <v>42085</v>
      </c>
      <c r="B82" s="28"/>
      <c r="C82" s="28"/>
      <c r="D82" s="23">
        <f>Sheet1!H85</f>
        <v>0.23472222222222219</v>
      </c>
      <c r="E82" s="23">
        <f>Sheet1!J85</f>
        <v>0.25</v>
      </c>
      <c r="F82" s="23">
        <f>Sheet1!K85</f>
        <v>0.2951388888888889</v>
      </c>
      <c r="G82" s="23">
        <f>Sheet1!L85</f>
        <v>5.2777777777777778E-2</v>
      </c>
      <c r="H82" s="23">
        <f>Sheet1!N85</f>
        <v>0.5625</v>
      </c>
      <c r="I82" s="23">
        <f>Sheet1!O85</f>
        <v>0.6958333333333333</v>
      </c>
      <c r="J82" s="23">
        <f>Sheet1!Q85</f>
        <v>0.71875</v>
      </c>
      <c r="K82" s="23">
        <f>Sheet1!R85</f>
        <v>0.81111111111111101</v>
      </c>
      <c r="L82" s="23">
        <f>Sheet1!T85</f>
        <v>0.81597222222222221</v>
      </c>
      <c r="M82" s="23">
        <f>Sheet1!U85</f>
        <v>0.87083333333333324</v>
      </c>
      <c r="N82" s="23">
        <f>Sheet1!W85</f>
        <v>0.88541666666666663</v>
      </c>
    </row>
    <row r="83" spans="1:14" hidden="1" x14ac:dyDescent="0.25">
      <c r="A83" s="17">
        <f>Sheet1!G86</f>
        <v>42086</v>
      </c>
      <c r="B83" s="28"/>
      <c r="C83" s="28"/>
      <c r="D83" s="23">
        <f>Sheet1!H86</f>
        <v>0.23333333333333331</v>
      </c>
      <c r="E83" s="23">
        <f>Sheet1!J86</f>
        <v>0.25</v>
      </c>
      <c r="F83" s="23">
        <f>Sheet1!K86</f>
        <v>0.29375000000000001</v>
      </c>
      <c r="G83" s="23">
        <f>Sheet1!L86</f>
        <v>5.2777777777777778E-2</v>
      </c>
      <c r="H83" s="23">
        <f>Sheet1!N86</f>
        <v>0.5625</v>
      </c>
      <c r="I83" s="23">
        <f>Sheet1!O86</f>
        <v>0.69652777777777775</v>
      </c>
      <c r="J83" s="23">
        <f>Sheet1!Q86</f>
        <v>0.71875</v>
      </c>
      <c r="K83" s="23">
        <f>Sheet1!R86</f>
        <v>0.81180555555555556</v>
      </c>
      <c r="L83" s="23">
        <f>Sheet1!T86</f>
        <v>0.81597222222222221</v>
      </c>
      <c r="M83" s="23">
        <f>Sheet1!U86</f>
        <v>0.87222222222222223</v>
      </c>
      <c r="N83" s="23">
        <f>Sheet1!W86</f>
        <v>0.88541666666666663</v>
      </c>
    </row>
    <row r="84" spans="1:14" hidden="1" x14ac:dyDescent="0.25">
      <c r="A84" s="17">
        <f>Sheet1!G87</f>
        <v>42087</v>
      </c>
      <c r="B84" s="28"/>
      <c r="C84" s="28"/>
      <c r="D84" s="23">
        <f>Sheet1!H87</f>
        <v>0.23194444444444443</v>
      </c>
      <c r="E84" s="23">
        <f>Sheet1!J87</f>
        <v>0.25</v>
      </c>
      <c r="F84" s="23">
        <f>Sheet1!K87</f>
        <v>0.29236111111111113</v>
      </c>
      <c r="G84" s="23">
        <f>Sheet1!L87</f>
        <v>5.2777777777777778E-2</v>
      </c>
      <c r="H84" s="23">
        <f>Sheet1!N87</f>
        <v>0.5625</v>
      </c>
      <c r="I84" s="23">
        <f>Sheet1!O87</f>
        <v>0.69652777777777775</v>
      </c>
      <c r="J84" s="23">
        <f>Sheet1!Q87</f>
        <v>0.71875</v>
      </c>
      <c r="K84" s="23">
        <f>Sheet1!R87</f>
        <v>0.81319444444444444</v>
      </c>
      <c r="L84" s="23">
        <f>Sheet1!T87</f>
        <v>0.81944444444444442</v>
      </c>
      <c r="M84" s="23">
        <f>Sheet1!U87</f>
        <v>0.87291666666666667</v>
      </c>
      <c r="N84" s="23">
        <f>Sheet1!W87</f>
        <v>0.88541666666666663</v>
      </c>
    </row>
    <row r="85" spans="1:14" hidden="1" x14ac:dyDescent="0.25">
      <c r="A85" s="17">
        <f>Sheet1!G88</f>
        <v>42088</v>
      </c>
      <c r="B85" s="28"/>
      <c r="C85" s="28"/>
      <c r="D85" s="23">
        <f>Sheet1!H88</f>
        <v>0.23055555555555554</v>
      </c>
      <c r="E85" s="23">
        <f>Sheet1!J88</f>
        <v>0.25</v>
      </c>
      <c r="F85" s="23">
        <f>Sheet1!K88</f>
        <v>0.2902777777777778</v>
      </c>
      <c r="G85" s="23">
        <f>Sheet1!L88</f>
        <v>5.2083333333333336E-2</v>
      </c>
      <c r="H85" s="23">
        <f>Sheet1!N88</f>
        <v>0.5625</v>
      </c>
      <c r="I85" s="23">
        <f>Sheet1!O88</f>
        <v>0.6972222222222223</v>
      </c>
      <c r="J85" s="23">
        <f>Sheet1!Q88</f>
        <v>0.71875</v>
      </c>
      <c r="K85" s="23">
        <f>Sheet1!R88</f>
        <v>0.81388888888888899</v>
      </c>
      <c r="L85" s="23">
        <f>Sheet1!T88</f>
        <v>0.81944444444444442</v>
      </c>
      <c r="M85" s="23">
        <f>Sheet1!U88</f>
        <v>0.87430555555555556</v>
      </c>
      <c r="N85" s="23">
        <f>Sheet1!W88</f>
        <v>0.88541666666666663</v>
      </c>
    </row>
    <row r="86" spans="1:14" hidden="1" x14ac:dyDescent="0.25">
      <c r="A86" s="17">
        <f>Sheet1!G89</f>
        <v>42089</v>
      </c>
      <c r="B86" s="28"/>
      <c r="C86" s="28"/>
      <c r="D86" s="23">
        <f>Sheet1!H89</f>
        <v>0.22847222222222222</v>
      </c>
      <c r="E86" s="23">
        <f>Sheet1!J89</f>
        <v>0.25</v>
      </c>
      <c r="F86" s="23">
        <f>Sheet1!K89</f>
        <v>0.28888888888888892</v>
      </c>
      <c r="G86" s="23">
        <f>Sheet1!L89</f>
        <v>5.2083333333333336E-2</v>
      </c>
      <c r="H86" s="23">
        <f>Sheet1!N89</f>
        <v>0.5625</v>
      </c>
      <c r="I86" s="23">
        <f>Sheet1!O89</f>
        <v>0.69791666666666663</v>
      </c>
      <c r="J86" s="23">
        <f>Sheet1!Q89</f>
        <v>0.71875</v>
      </c>
      <c r="K86" s="23">
        <f>Sheet1!R89</f>
        <v>0.81458333333333333</v>
      </c>
      <c r="L86" s="23">
        <f>Sheet1!T89</f>
        <v>0.81944444444444442</v>
      </c>
      <c r="M86" s="23">
        <f>Sheet1!U89</f>
        <v>0.87569444444444444</v>
      </c>
      <c r="N86" s="23">
        <f>Sheet1!W89</f>
        <v>0.88541666666666663</v>
      </c>
    </row>
    <row r="87" spans="1:14" hidden="1" x14ac:dyDescent="0.25">
      <c r="A87" s="17">
        <f>Sheet1!G90</f>
        <v>42090</v>
      </c>
      <c r="B87" s="28"/>
      <c r="C87" s="28"/>
      <c r="D87" s="23">
        <f>Sheet1!H90</f>
        <v>0.22708333333333333</v>
      </c>
      <c r="E87" s="23">
        <f>Sheet1!J90</f>
        <v>0.23958333333333331</v>
      </c>
      <c r="F87" s="23">
        <f>Sheet1!K90</f>
        <v>0.28750000000000003</v>
      </c>
      <c r="G87" s="23">
        <f>Sheet1!L90</f>
        <v>5.2083333333333336E-2</v>
      </c>
      <c r="H87" s="23">
        <f>Sheet1!N90</f>
        <v>0.5625</v>
      </c>
      <c r="I87" s="23">
        <f>Sheet1!O90</f>
        <v>0.69861111111111107</v>
      </c>
      <c r="J87" s="23">
        <f>Sheet1!Q90</f>
        <v>0.72916666666666663</v>
      </c>
      <c r="K87" s="23">
        <f>Sheet1!R90</f>
        <v>0.81597222222222221</v>
      </c>
      <c r="L87" s="23">
        <f>Sheet1!T90</f>
        <v>0.81944444444444442</v>
      </c>
      <c r="M87" s="23">
        <f>Sheet1!U90</f>
        <v>0.87638888888888899</v>
      </c>
      <c r="N87" s="23">
        <f>Sheet1!W90</f>
        <v>0.88541666666666663</v>
      </c>
    </row>
    <row r="88" spans="1:14" hidden="1" x14ac:dyDescent="0.25">
      <c r="A88" s="17">
        <f>Sheet1!G91</f>
        <v>42091</v>
      </c>
      <c r="B88" s="28"/>
      <c r="C88" s="28"/>
      <c r="D88" s="23">
        <f>Sheet1!H91</f>
        <v>0.22569444444444445</v>
      </c>
      <c r="E88" s="23">
        <f>Sheet1!J91</f>
        <v>0.23958333333333331</v>
      </c>
      <c r="F88" s="23">
        <f>Sheet1!K91</f>
        <v>0.28611111111111115</v>
      </c>
      <c r="G88" s="23">
        <f>Sheet1!L91</f>
        <v>5.1388888888888894E-2</v>
      </c>
      <c r="H88" s="23">
        <f>Sheet1!N91</f>
        <v>0.5625</v>
      </c>
      <c r="I88" s="23">
        <f>Sheet1!O91</f>
        <v>0.69861111111111107</v>
      </c>
      <c r="J88" s="23">
        <f>Sheet1!Q91</f>
        <v>0.72916666666666663</v>
      </c>
      <c r="K88" s="23">
        <f>Sheet1!R91</f>
        <v>0.81666666666666676</v>
      </c>
      <c r="L88" s="23">
        <f>Sheet1!T91</f>
        <v>0.82291666666666663</v>
      </c>
      <c r="M88" s="23">
        <f>Sheet1!U91</f>
        <v>0.87777777777777777</v>
      </c>
      <c r="N88" s="23">
        <f>Sheet1!W91</f>
        <v>0.88541666666666663</v>
      </c>
    </row>
    <row r="89" spans="1:14" hidden="1" x14ac:dyDescent="0.25">
      <c r="A89" s="17">
        <f>Sheet1!G92</f>
        <v>42092</v>
      </c>
      <c r="B89" s="28"/>
      <c r="C89" s="28"/>
      <c r="D89" s="23">
        <f>Sheet1!H92</f>
        <v>0.22361111111111109</v>
      </c>
      <c r="E89" s="23">
        <f>Sheet1!J92</f>
        <v>0.23958333333333331</v>
      </c>
      <c r="F89" s="23">
        <f>Sheet1!K92</f>
        <v>0.28472222222222221</v>
      </c>
      <c r="G89" s="23">
        <f>Sheet1!L92</f>
        <v>5.1388888888888894E-2</v>
      </c>
      <c r="H89" s="23">
        <f>Sheet1!N92</f>
        <v>0.5625</v>
      </c>
      <c r="I89" s="23">
        <f>Sheet1!O92</f>
        <v>0.69930555555555562</v>
      </c>
      <c r="J89" s="23">
        <f>Sheet1!Q92</f>
        <v>0.72916666666666663</v>
      </c>
      <c r="K89" s="23">
        <f>Sheet1!R92</f>
        <v>0.81805555555555554</v>
      </c>
      <c r="L89" s="23">
        <f>Sheet1!T92</f>
        <v>0.82291666666666663</v>
      </c>
      <c r="M89" s="23">
        <f>Sheet1!U92</f>
        <v>0.87916666666666676</v>
      </c>
      <c r="N89" s="23">
        <f>Sheet1!W92</f>
        <v>0.88541666666666663</v>
      </c>
    </row>
    <row r="90" spans="1:14" hidden="1" x14ac:dyDescent="0.25">
      <c r="A90" s="17">
        <f>Sheet1!G93</f>
        <v>42093</v>
      </c>
      <c r="B90" s="28"/>
      <c r="C90" s="28"/>
      <c r="D90" s="23">
        <f>Sheet1!H93</f>
        <v>0.22291666666666665</v>
      </c>
      <c r="E90" s="23">
        <f>Sheet1!J93</f>
        <v>0.23958333333333331</v>
      </c>
      <c r="F90" s="23">
        <f>Sheet1!K93</f>
        <v>0.28333333333333333</v>
      </c>
      <c r="G90" s="23">
        <f>Sheet1!L93</f>
        <v>5.1388888888888894E-2</v>
      </c>
      <c r="H90" s="23">
        <f>Sheet1!N93</f>
        <v>0.5625</v>
      </c>
      <c r="I90" s="23">
        <f>Sheet1!O93</f>
        <v>0.70000000000000007</v>
      </c>
      <c r="J90" s="23">
        <f>Sheet1!Q93</f>
        <v>0.72916666666666663</v>
      </c>
      <c r="K90" s="23">
        <f>Sheet1!R93</f>
        <v>0.81874999999999998</v>
      </c>
      <c r="L90" s="23">
        <f>Sheet1!T93</f>
        <v>0.82291666666666663</v>
      </c>
      <c r="M90" s="23">
        <f>Sheet1!U93</f>
        <v>0.87986111111111109</v>
      </c>
      <c r="N90" s="23">
        <f>Sheet1!W93</f>
        <v>0.88541666666666663</v>
      </c>
    </row>
    <row r="91" spans="1:14" hidden="1" x14ac:dyDescent="0.25">
      <c r="A91" s="17">
        <f>Sheet1!G94</f>
        <v>42094</v>
      </c>
      <c r="B91" s="28"/>
      <c r="C91" s="28"/>
      <c r="D91" s="23">
        <f>Sheet1!H94</f>
        <v>0.22222222222222221</v>
      </c>
      <c r="E91" s="23">
        <f>Sheet1!J94</f>
        <v>0.23958333333333331</v>
      </c>
      <c r="F91" s="23">
        <f>Sheet1!K94</f>
        <v>0.28263888888888888</v>
      </c>
      <c r="G91" s="23">
        <f>Sheet1!L94</f>
        <v>5.1388888888888894E-2</v>
      </c>
      <c r="H91" s="23">
        <f>Sheet1!N94</f>
        <v>0.5625</v>
      </c>
      <c r="I91" s="23">
        <f>Sheet1!O94</f>
        <v>0.70000000000000007</v>
      </c>
      <c r="J91" s="23">
        <f>Sheet1!Q94</f>
        <v>0.72916666666666663</v>
      </c>
      <c r="K91" s="23">
        <f>Sheet1!R94</f>
        <v>0.81944444444444453</v>
      </c>
      <c r="L91" s="23">
        <f>Sheet1!T94</f>
        <v>0.82291666666666663</v>
      </c>
      <c r="M91" s="23">
        <f>Sheet1!U94</f>
        <v>0.88055555555555554</v>
      </c>
      <c r="N91" s="23">
        <f>Sheet1!W94</f>
        <v>0.88541666666666663</v>
      </c>
    </row>
    <row r="92" spans="1:14" hidden="1" x14ac:dyDescent="0.25">
      <c r="A92" s="17">
        <f>Sheet1!G95</f>
        <v>42095</v>
      </c>
      <c r="B92" s="28"/>
      <c r="C92" s="28"/>
      <c r="D92" s="23">
        <f>Sheet1!H95</f>
        <v>0.22083333333333333</v>
      </c>
      <c r="E92" s="23">
        <f>Sheet1!J95</f>
        <v>0.23958333333333331</v>
      </c>
      <c r="F92" s="23">
        <f>Sheet1!K95</f>
        <v>0.28194444444444444</v>
      </c>
      <c r="G92" s="23">
        <f>Sheet1!L95</f>
        <v>5.1388888888888894E-2</v>
      </c>
      <c r="H92" s="23">
        <f>Sheet1!N95</f>
        <v>0.5625</v>
      </c>
      <c r="I92" s="23">
        <f>Sheet1!O95</f>
        <v>0.7006944444444444</v>
      </c>
      <c r="J92" s="23">
        <f>Sheet1!Q95</f>
        <v>0.72916666666666663</v>
      </c>
      <c r="K92" s="23">
        <f>Sheet1!R95</f>
        <v>0.82013888888888886</v>
      </c>
      <c r="L92" s="23">
        <f>Sheet1!T95</f>
        <v>0.82638888888888884</v>
      </c>
      <c r="M92" s="23">
        <f>Sheet1!U95</f>
        <v>0.88124999999999998</v>
      </c>
      <c r="N92" s="23">
        <f>Sheet1!W95</f>
        <v>0.88541666666666663</v>
      </c>
    </row>
    <row r="93" spans="1:14" hidden="1" x14ac:dyDescent="0.25">
      <c r="A93" s="17">
        <f>Sheet1!G96</f>
        <v>42096</v>
      </c>
      <c r="B93" s="28"/>
      <c r="C93" s="28"/>
      <c r="D93" s="23">
        <f>Sheet1!H96</f>
        <v>0.21944444444444444</v>
      </c>
      <c r="E93" s="23">
        <f>Sheet1!J96</f>
        <v>0.23958333333333331</v>
      </c>
      <c r="F93" s="23">
        <f>Sheet1!K96</f>
        <v>0.28055555555555556</v>
      </c>
      <c r="G93" s="23">
        <f>Sheet1!L96</f>
        <v>5.0694444444444452E-2</v>
      </c>
      <c r="H93" s="23">
        <f>Sheet1!N96</f>
        <v>0.5625</v>
      </c>
      <c r="I93" s="23">
        <f>Sheet1!O96</f>
        <v>0.7006944444444444</v>
      </c>
      <c r="J93" s="23">
        <f>Sheet1!Q96</f>
        <v>0.72916666666666663</v>
      </c>
      <c r="K93" s="23">
        <f>Sheet1!R96</f>
        <v>0.8208333333333333</v>
      </c>
      <c r="L93" s="23">
        <f>Sheet1!T96</f>
        <v>0.82638888888888884</v>
      </c>
      <c r="M93" s="23">
        <f>Sheet1!U96</f>
        <v>0.88263888888888886</v>
      </c>
      <c r="N93" s="23">
        <f>Sheet1!W96</f>
        <v>0.88541666666666663</v>
      </c>
    </row>
    <row r="94" spans="1:14" hidden="1" x14ac:dyDescent="0.25">
      <c r="A94" s="17">
        <f>Sheet1!G97</f>
        <v>42097</v>
      </c>
      <c r="B94" s="28"/>
      <c r="C94" s="28"/>
      <c r="D94" s="23">
        <f>Sheet1!H97</f>
        <v>0.21736111111111112</v>
      </c>
      <c r="E94" s="23">
        <f>Sheet1!J97</f>
        <v>0.23958333333333331</v>
      </c>
      <c r="F94" s="23">
        <f>Sheet1!K97</f>
        <v>0.27916666666666667</v>
      </c>
      <c r="G94" s="23">
        <f>Sheet1!L97</f>
        <v>5.0694444444444452E-2</v>
      </c>
      <c r="H94" s="23">
        <f>Sheet1!N97</f>
        <v>0.5625</v>
      </c>
      <c r="I94" s="23">
        <f>Sheet1!O97</f>
        <v>0.70138888888888884</v>
      </c>
      <c r="J94" s="23">
        <f>Sheet1!Q97</f>
        <v>0.72916666666666663</v>
      </c>
      <c r="K94" s="23">
        <f>Sheet1!R97</f>
        <v>0.82152777777777775</v>
      </c>
      <c r="L94" s="23">
        <f>Sheet1!T97</f>
        <v>0.82638888888888884</v>
      </c>
      <c r="M94" s="23">
        <f>Sheet1!U97</f>
        <v>0.88402777777777775</v>
      </c>
      <c r="N94" s="23">
        <f>Sheet1!W97</f>
        <v>0.89583333333333326</v>
      </c>
    </row>
    <row r="95" spans="1:14" hidden="1" x14ac:dyDescent="0.25">
      <c r="A95" s="17">
        <f>Sheet1!G98</f>
        <v>42098</v>
      </c>
      <c r="B95" s="28"/>
      <c r="C95" s="28"/>
      <c r="D95" s="23">
        <f>Sheet1!H98</f>
        <v>0.21597222222222223</v>
      </c>
      <c r="E95" s="23">
        <f>Sheet1!J98</f>
        <v>0.23958333333333331</v>
      </c>
      <c r="F95" s="23">
        <f>Sheet1!K98</f>
        <v>0.27777777777777779</v>
      </c>
      <c r="G95" s="23">
        <f>Sheet1!L98</f>
        <v>5.0694444444444452E-2</v>
      </c>
      <c r="H95" s="23">
        <f>Sheet1!N98</f>
        <v>0.5625</v>
      </c>
      <c r="I95" s="23">
        <f>Sheet1!O98</f>
        <v>0.70208333333333339</v>
      </c>
      <c r="J95" s="23">
        <f>Sheet1!Q98</f>
        <v>0.72916666666666663</v>
      </c>
      <c r="K95" s="23">
        <f>Sheet1!R98</f>
        <v>0.82291666666666663</v>
      </c>
      <c r="L95" s="23">
        <f>Sheet1!T98</f>
        <v>0.82638888888888884</v>
      </c>
      <c r="M95" s="23">
        <f>Sheet1!U98</f>
        <v>0.8847222222222223</v>
      </c>
      <c r="N95" s="23">
        <f>Sheet1!W98</f>
        <v>0.89583333333333326</v>
      </c>
    </row>
    <row r="96" spans="1:14" hidden="1" x14ac:dyDescent="0.25">
      <c r="A96" s="17">
        <f>Sheet1!G99</f>
        <v>42099</v>
      </c>
      <c r="B96" s="28"/>
      <c r="C96" s="28"/>
      <c r="D96" s="23">
        <f>Sheet1!H99</f>
        <v>0.21458333333333335</v>
      </c>
      <c r="E96" s="23">
        <f>Sheet1!J99</f>
        <v>0.23958333333333331</v>
      </c>
      <c r="F96" s="23">
        <f>Sheet1!K99</f>
        <v>0.27638888888888885</v>
      </c>
      <c r="G96" s="23">
        <f>Sheet1!L99</f>
        <v>4.9999999999999996E-2</v>
      </c>
      <c r="H96" s="23">
        <f>Sheet1!N99</f>
        <v>0.5625</v>
      </c>
      <c r="I96" s="23">
        <f>Sheet1!O99</f>
        <v>0.70208333333333339</v>
      </c>
      <c r="J96" s="23">
        <f>Sheet1!Q99</f>
        <v>0.72916666666666663</v>
      </c>
      <c r="K96" s="23">
        <f>Sheet1!R99</f>
        <v>0.82361111111111107</v>
      </c>
      <c r="L96" s="23">
        <f>Sheet1!T99</f>
        <v>0.82986111111111105</v>
      </c>
      <c r="M96" s="23">
        <f>Sheet1!U99</f>
        <v>0.88611111111111107</v>
      </c>
      <c r="N96" s="23">
        <f>Sheet1!W99</f>
        <v>0.89583333333333326</v>
      </c>
    </row>
    <row r="97" spans="1:14" hidden="1" x14ac:dyDescent="0.25">
      <c r="A97" s="17">
        <f>Sheet1!G100</f>
        <v>42100</v>
      </c>
      <c r="B97" s="28"/>
      <c r="C97" s="28"/>
      <c r="D97" s="23">
        <f>Sheet1!H100</f>
        <v>0.21249999999999999</v>
      </c>
      <c r="E97" s="23">
        <f>Sheet1!J100</f>
        <v>0.23958333333333331</v>
      </c>
      <c r="F97" s="23">
        <f>Sheet1!K100</f>
        <v>0.27499999999999997</v>
      </c>
      <c r="G97" s="23">
        <f>Sheet1!L100</f>
        <v>4.9999999999999996E-2</v>
      </c>
      <c r="H97" s="23">
        <f>Sheet1!N100</f>
        <v>0.5625</v>
      </c>
      <c r="I97" s="23">
        <f>Sheet1!O100</f>
        <v>0.70277777777777783</v>
      </c>
      <c r="J97" s="23">
        <f>Sheet1!Q100</f>
        <v>0.72916666666666663</v>
      </c>
      <c r="K97" s="23">
        <f>Sheet1!R100</f>
        <v>0.82500000000000007</v>
      </c>
      <c r="L97" s="23">
        <f>Sheet1!T100</f>
        <v>0.82986111111111105</v>
      </c>
      <c r="M97" s="23">
        <f>Sheet1!U100</f>
        <v>0.88750000000000007</v>
      </c>
      <c r="N97" s="23">
        <f>Sheet1!W100</f>
        <v>0.89583333333333326</v>
      </c>
    </row>
    <row r="98" spans="1:14" hidden="1" x14ac:dyDescent="0.25">
      <c r="A98" s="17">
        <f>Sheet1!G101</f>
        <v>42101</v>
      </c>
      <c r="B98" s="28"/>
      <c r="C98" s="28"/>
      <c r="D98" s="23">
        <f>Sheet1!H101</f>
        <v>0.21111111111111111</v>
      </c>
      <c r="E98" s="23">
        <f>Sheet1!J101</f>
        <v>0.23958333333333331</v>
      </c>
      <c r="F98" s="23">
        <f>Sheet1!K101</f>
        <v>0.27361111111111108</v>
      </c>
      <c r="G98" s="23">
        <f>Sheet1!L101</f>
        <v>4.9999999999999996E-2</v>
      </c>
      <c r="H98" s="23">
        <f>Sheet1!N101</f>
        <v>0.5625</v>
      </c>
      <c r="I98" s="23">
        <f>Sheet1!O101</f>
        <v>0.70347222222222217</v>
      </c>
      <c r="J98" s="23">
        <f>Sheet1!Q101</f>
        <v>0.72916666666666663</v>
      </c>
      <c r="K98" s="23">
        <f>Sheet1!R101</f>
        <v>0.8256944444444444</v>
      </c>
      <c r="L98" s="23">
        <f>Sheet1!T101</f>
        <v>0.82986111111111105</v>
      </c>
      <c r="M98" s="23">
        <f>Sheet1!U101</f>
        <v>0.88888888888888884</v>
      </c>
      <c r="N98" s="23">
        <f>Sheet1!W101</f>
        <v>0.89583333333333326</v>
      </c>
    </row>
    <row r="99" spans="1:14" hidden="1" x14ac:dyDescent="0.25">
      <c r="A99" s="17">
        <f>Sheet1!G102</f>
        <v>42102</v>
      </c>
      <c r="B99" s="28"/>
      <c r="C99" s="28"/>
      <c r="D99" s="23">
        <f>Sheet1!H102</f>
        <v>0.20972222222222223</v>
      </c>
      <c r="E99" s="23">
        <f>Sheet1!J102</f>
        <v>0.23958333333333331</v>
      </c>
      <c r="F99" s="23">
        <f>Sheet1!K102</f>
        <v>0.2722222222222222</v>
      </c>
      <c r="G99" s="23">
        <f>Sheet1!L102</f>
        <v>4.9999999999999996E-2</v>
      </c>
      <c r="H99" s="23">
        <f>Sheet1!N102</f>
        <v>0.5625</v>
      </c>
      <c r="I99" s="23">
        <f>Sheet1!O102</f>
        <v>0.70347222222222217</v>
      </c>
      <c r="J99" s="23">
        <f>Sheet1!Q102</f>
        <v>0.72916666666666663</v>
      </c>
      <c r="K99" s="23">
        <f>Sheet1!R102</f>
        <v>0.82638888888888884</v>
      </c>
      <c r="L99" s="23">
        <f>Sheet1!T102</f>
        <v>0.82986111111111105</v>
      </c>
      <c r="M99" s="23">
        <f>Sheet1!U102</f>
        <v>0.88958333333333339</v>
      </c>
      <c r="N99" s="23">
        <f>Sheet1!W102</f>
        <v>0.89583333333333326</v>
      </c>
    </row>
    <row r="100" spans="1:14" hidden="1" x14ac:dyDescent="0.25">
      <c r="A100" s="17">
        <f>Sheet1!G103</f>
        <v>42103</v>
      </c>
      <c r="B100" s="28"/>
      <c r="C100" s="28"/>
      <c r="D100" s="23">
        <f>Sheet1!H103</f>
        <v>0.2076388888888889</v>
      </c>
      <c r="E100" s="23">
        <f>Sheet1!J103</f>
        <v>0.23958333333333331</v>
      </c>
      <c r="F100" s="23">
        <f>Sheet1!K103</f>
        <v>0.27152777777777776</v>
      </c>
      <c r="G100" s="23">
        <f>Sheet1!L103</f>
        <v>4.9305555555555554E-2</v>
      </c>
      <c r="H100" s="23">
        <f>Sheet1!N103</f>
        <v>0.5625</v>
      </c>
      <c r="I100" s="23">
        <f>Sheet1!O103</f>
        <v>0.70416666666666661</v>
      </c>
      <c r="J100" s="23">
        <f>Sheet1!Q103</f>
        <v>0.72916666666666663</v>
      </c>
      <c r="K100" s="23">
        <f>Sheet1!R103</f>
        <v>0.82777777777777783</v>
      </c>
      <c r="L100" s="23">
        <f>Sheet1!T103</f>
        <v>0.83333333333333326</v>
      </c>
      <c r="M100" s="23">
        <f>Sheet1!U103</f>
        <v>0.89097222222222217</v>
      </c>
      <c r="N100" s="23">
        <f>Sheet1!W103</f>
        <v>0.89583333333333326</v>
      </c>
    </row>
    <row r="101" spans="1:14" hidden="1" x14ac:dyDescent="0.25">
      <c r="A101" s="17">
        <f>Sheet1!G104</f>
        <v>42104</v>
      </c>
      <c r="B101" s="28"/>
      <c r="C101" s="28"/>
      <c r="D101" s="23">
        <f>Sheet1!H104</f>
        <v>0.20625000000000002</v>
      </c>
      <c r="E101" s="23">
        <f>Sheet1!J104</f>
        <v>0.22916666666666666</v>
      </c>
      <c r="F101" s="23">
        <f>Sheet1!K104</f>
        <v>0.27013888888888887</v>
      </c>
      <c r="G101" s="23">
        <f>Sheet1!L104</f>
        <v>4.9305555555555554E-2</v>
      </c>
      <c r="H101" s="23">
        <f>Sheet1!N104</f>
        <v>0.5625</v>
      </c>
      <c r="I101" s="23">
        <f>Sheet1!O104</f>
        <v>0.70486111111111116</v>
      </c>
      <c r="J101" s="23">
        <f>Sheet1!Q104</f>
        <v>0.72916666666666663</v>
      </c>
      <c r="K101" s="23">
        <f>Sheet1!R104</f>
        <v>0.82847222222222217</v>
      </c>
      <c r="L101" s="23">
        <f>Sheet1!T104</f>
        <v>0.83333333333333326</v>
      </c>
      <c r="M101" s="23">
        <f>Sheet1!U104</f>
        <v>0.89236111111111116</v>
      </c>
      <c r="N101" s="23">
        <f>Sheet1!W104</f>
        <v>0.90625</v>
      </c>
    </row>
    <row r="102" spans="1:14" hidden="1" x14ac:dyDescent="0.25">
      <c r="A102" s="17">
        <f>Sheet1!G105</f>
        <v>42105</v>
      </c>
      <c r="B102" s="28"/>
      <c r="C102" s="28"/>
      <c r="D102" s="23">
        <f>Sheet1!H105</f>
        <v>0.20486111111111113</v>
      </c>
      <c r="E102" s="23">
        <f>Sheet1!J105</f>
        <v>0.22916666666666666</v>
      </c>
      <c r="F102" s="23">
        <f>Sheet1!K105</f>
        <v>0.26874999999999999</v>
      </c>
      <c r="G102" s="23">
        <f>Sheet1!L105</f>
        <v>4.9305555555555554E-2</v>
      </c>
      <c r="H102" s="23">
        <f>Sheet1!N105</f>
        <v>0.5625</v>
      </c>
      <c r="I102" s="23">
        <f>Sheet1!O105</f>
        <v>0.70486111111111116</v>
      </c>
      <c r="J102" s="23">
        <f>Sheet1!Q105</f>
        <v>0.72916666666666663</v>
      </c>
      <c r="K102" s="23">
        <f>Sheet1!R105</f>
        <v>0.82986111111111116</v>
      </c>
      <c r="L102" s="23">
        <f>Sheet1!T105</f>
        <v>0.83333333333333326</v>
      </c>
      <c r="M102" s="23">
        <f>Sheet1!U105</f>
        <v>0.89374999999999993</v>
      </c>
      <c r="N102" s="23">
        <f>Sheet1!W105</f>
        <v>0.90625</v>
      </c>
    </row>
    <row r="103" spans="1:14" hidden="1" x14ac:dyDescent="0.25">
      <c r="A103" s="17">
        <f>Sheet1!G106</f>
        <v>42106</v>
      </c>
      <c r="B103" s="28"/>
      <c r="C103" s="28"/>
      <c r="D103" s="23">
        <f>Sheet1!H106</f>
        <v>0.20277777777777781</v>
      </c>
      <c r="E103" s="23">
        <f>Sheet1!J106</f>
        <v>0.22916666666666666</v>
      </c>
      <c r="F103" s="23">
        <f>Sheet1!K106</f>
        <v>0.2673611111111111</v>
      </c>
      <c r="G103" s="23">
        <f>Sheet1!L106</f>
        <v>4.8611111111111112E-2</v>
      </c>
      <c r="H103" s="23">
        <f>Sheet1!N106</f>
        <v>0.5625</v>
      </c>
      <c r="I103" s="23">
        <f>Sheet1!O106</f>
        <v>0.7055555555555556</v>
      </c>
      <c r="J103" s="23">
        <f>Sheet1!Q106</f>
        <v>0.72916666666666663</v>
      </c>
      <c r="K103" s="23">
        <f>Sheet1!R106</f>
        <v>0.8305555555555556</v>
      </c>
      <c r="L103" s="23">
        <f>Sheet1!T106</f>
        <v>0.83680555555555547</v>
      </c>
      <c r="M103" s="23">
        <f>Sheet1!U106</f>
        <v>0.89513888888888893</v>
      </c>
      <c r="N103" s="23">
        <f>Sheet1!W106</f>
        <v>0.90625</v>
      </c>
    </row>
    <row r="104" spans="1:14" hidden="1" x14ac:dyDescent="0.25">
      <c r="A104" s="17">
        <f>Sheet1!G107</f>
        <v>42107</v>
      </c>
      <c r="B104" s="28"/>
      <c r="C104" s="28"/>
      <c r="D104" s="23">
        <f>Sheet1!H107</f>
        <v>0.20138888888888887</v>
      </c>
      <c r="E104" s="23">
        <f>Sheet1!J107</f>
        <v>0.22916666666666666</v>
      </c>
      <c r="F104" s="23">
        <f>Sheet1!K107</f>
        <v>0.26597222222222222</v>
      </c>
      <c r="G104" s="23">
        <f>Sheet1!L107</f>
        <v>4.8611111111111112E-2</v>
      </c>
      <c r="H104" s="23">
        <f>Sheet1!N107</f>
        <v>0.5625</v>
      </c>
      <c r="I104" s="23">
        <f>Sheet1!O107</f>
        <v>0.7055555555555556</v>
      </c>
      <c r="J104" s="23">
        <f>Sheet1!Q107</f>
        <v>0.72916666666666663</v>
      </c>
      <c r="K104" s="23">
        <f>Sheet1!R107</f>
        <v>0.83194444444444438</v>
      </c>
      <c r="L104" s="23">
        <f>Sheet1!T107</f>
        <v>0.83680555555555547</v>
      </c>
      <c r="M104" s="23">
        <f>Sheet1!U107</f>
        <v>0.89583333333333337</v>
      </c>
      <c r="N104" s="23">
        <f>Sheet1!W107</f>
        <v>0.90625</v>
      </c>
    </row>
    <row r="105" spans="1:14" hidden="1" x14ac:dyDescent="0.25">
      <c r="A105" s="17">
        <f>Sheet1!G108</f>
        <v>42108</v>
      </c>
      <c r="B105" s="28"/>
      <c r="C105" s="28"/>
      <c r="D105" s="23">
        <f>Sheet1!H108</f>
        <v>0.19999999999999998</v>
      </c>
      <c r="E105" s="23">
        <f>Sheet1!J108</f>
        <v>0.22916666666666666</v>
      </c>
      <c r="F105" s="23">
        <f>Sheet1!K108</f>
        <v>0.26458333333333334</v>
      </c>
      <c r="G105" s="23">
        <f>Sheet1!L108</f>
        <v>4.8611111111111112E-2</v>
      </c>
      <c r="H105" s="23">
        <f>Sheet1!N108</f>
        <v>0.5625</v>
      </c>
      <c r="I105" s="23">
        <f>Sheet1!O108</f>
        <v>0.70624999999999993</v>
      </c>
      <c r="J105" s="23">
        <f>Sheet1!Q108</f>
        <v>0.72916666666666663</v>
      </c>
      <c r="K105" s="23">
        <f>Sheet1!R108</f>
        <v>0.83263888888888893</v>
      </c>
      <c r="L105" s="23">
        <f>Sheet1!T108</f>
        <v>0.83680555555555547</v>
      </c>
      <c r="M105" s="23">
        <f>Sheet1!U108</f>
        <v>0.89722222222222225</v>
      </c>
      <c r="N105" s="23">
        <f>Sheet1!W108</f>
        <v>0.90625</v>
      </c>
    </row>
    <row r="106" spans="1:14" hidden="1" x14ac:dyDescent="0.25">
      <c r="A106" s="17">
        <f>Sheet1!G109</f>
        <v>42109</v>
      </c>
      <c r="B106" s="28"/>
      <c r="C106" s="28"/>
      <c r="D106" s="23">
        <f>Sheet1!H109</f>
        <v>0.19791666666666666</v>
      </c>
      <c r="E106" s="23">
        <f>Sheet1!J109</f>
        <v>0.22916666666666666</v>
      </c>
      <c r="F106" s="23">
        <f>Sheet1!K109</f>
        <v>0.26319444444444445</v>
      </c>
      <c r="G106" s="23">
        <f>Sheet1!L109</f>
        <v>4.8611111111111112E-2</v>
      </c>
      <c r="H106" s="23">
        <f>Sheet1!N109</f>
        <v>0.5625</v>
      </c>
      <c r="I106" s="23">
        <f>Sheet1!O109</f>
        <v>0.70694444444444438</v>
      </c>
      <c r="J106" s="23">
        <f>Sheet1!Q109</f>
        <v>0.72916666666666663</v>
      </c>
      <c r="K106" s="23">
        <f>Sheet1!R109</f>
        <v>0.83333333333333337</v>
      </c>
      <c r="L106" s="23">
        <f>Sheet1!T109</f>
        <v>0.83680555555555547</v>
      </c>
      <c r="M106" s="23">
        <f>Sheet1!U109</f>
        <v>0.89861111111111114</v>
      </c>
      <c r="N106" s="23">
        <f>Sheet1!W109</f>
        <v>0.90625</v>
      </c>
    </row>
    <row r="107" spans="1:14" hidden="1" x14ac:dyDescent="0.25">
      <c r="A107" s="17">
        <f>Sheet1!G110</f>
        <v>42110</v>
      </c>
      <c r="B107" s="28"/>
      <c r="C107" s="28"/>
      <c r="D107" s="23">
        <f>Sheet1!H110</f>
        <v>0.19652777777777777</v>
      </c>
      <c r="E107" s="23">
        <f>Sheet1!J110</f>
        <v>0.22916666666666666</v>
      </c>
      <c r="F107" s="23">
        <f>Sheet1!K110</f>
        <v>0.26180555555555557</v>
      </c>
      <c r="G107" s="23">
        <f>Sheet1!L110</f>
        <v>4.7916666666666663E-2</v>
      </c>
      <c r="H107" s="23">
        <f>Sheet1!N110</f>
        <v>0.5625</v>
      </c>
      <c r="I107" s="23">
        <f>Sheet1!O110</f>
        <v>0.70694444444444438</v>
      </c>
      <c r="J107" s="23">
        <f>Sheet1!Q110</f>
        <v>0.72916666666666663</v>
      </c>
      <c r="K107" s="23">
        <f>Sheet1!R110</f>
        <v>0.83472222222222225</v>
      </c>
      <c r="L107" s="23">
        <f>Sheet1!T110</f>
        <v>0.84027777777777768</v>
      </c>
      <c r="M107" s="23">
        <f>Sheet1!U110</f>
        <v>0.9</v>
      </c>
      <c r="N107" s="23">
        <f>Sheet1!W110</f>
        <v>0.90625</v>
      </c>
    </row>
    <row r="108" spans="1:14" hidden="1" x14ac:dyDescent="0.25">
      <c r="A108" s="17">
        <f>Sheet1!G111</f>
        <v>42111</v>
      </c>
      <c r="B108" s="28"/>
      <c r="C108" s="28"/>
      <c r="D108" s="23">
        <f>Sheet1!H111</f>
        <v>0.19513888888888889</v>
      </c>
      <c r="E108" s="23">
        <f>Sheet1!J111</f>
        <v>0.21875</v>
      </c>
      <c r="F108" s="23">
        <f>Sheet1!K111</f>
        <v>0.26041666666666669</v>
      </c>
      <c r="G108" s="23">
        <f>Sheet1!L111</f>
        <v>4.7916666666666663E-2</v>
      </c>
      <c r="H108" s="23">
        <f>Sheet1!N111</f>
        <v>0.5625</v>
      </c>
      <c r="I108" s="23">
        <f>Sheet1!O111</f>
        <v>0.70763888888888893</v>
      </c>
      <c r="J108" s="23">
        <f>Sheet1!Q111</f>
        <v>0.72916666666666663</v>
      </c>
      <c r="K108" s="23">
        <f>Sheet1!R111</f>
        <v>0.8354166666666667</v>
      </c>
      <c r="L108" s="23">
        <f>Sheet1!T111</f>
        <v>0.84027777777777768</v>
      </c>
      <c r="M108" s="23">
        <f>Sheet1!U111</f>
        <v>0.90138888888888891</v>
      </c>
      <c r="N108" s="23">
        <f>Sheet1!W111</f>
        <v>0.91666666666666663</v>
      </c>
    </row>
    <row r="109" spans="1:14" hidden="1" x14ac:dyDescent="0.25">
      <c r="A109" s="17">
        <f>Sheet1!G112</f>
        <v>42112</v>
      </c>
      <c r="B109" s="28"/>
      <c r="C109" s="28"/>
      <c r="D109" s="23">
        <f>Sheet1!H112</f>
        <v>0.19305555555555554</v>
      </c>
      <c r="E109" s="23">
        <f>Sheet1!J112</f>
        <v>0.21875</v>
      </c>
      <c r="F109" s="23">
        <f>Sheet1!K112</f>
        <v>0.2590277777777778</v>
      </c>
      <c r="G109" s="23">
        <f>Sheet1!L112</f>
        <v>4.7916666666666663E-2</v>
      </c>
      <c r="H109" s="23">
        <f>Sheet1!N112</f>
        <v>0.5625</v>
      </c>
      <c r="I109" s="23">
        <f>Sheet1!O112</f>
        <v>0.70763888888888893</v>
      </c>
      <c r="J109" s="23">
        <f>Sheet1!Q112</f>
        <v>0.72916666666666663</v>
      </c>
      <c r="K109" s="23">
        <f>Sheet1!R112</f>
        <v>0.83680555555555547</v>
      </c>
      <c r="L109" s="23">
        <f>Sheet1!T112</f>
        <v>0.84027777777777768</v>
      </c>
      <c r="M109" s="23">
        <f>Sheet1!U112</f>
        <v>0.90277777777777779</v>
      </c>
      <c r="N109" s="23">
        <f>Sheet1!W112</f>
        <v>0.91666666666666663</v>
      </c>
    </row>
    <row r="110" spans="1:14" hidden="1" x14ac:dyDescent="0.25">
      <c r="A110" s="17">
        <f>Sheet1!G113</f>
        <v>42113</v>
      </c>
      <c r="B110" s="28"/>
      <c r="C110" s="28"/>
      <c r="D110" s="23">
        <f>Sheet1!H113</f>
        <v>0.19166666666666665</v>
      </c>
      <c r="E110" s="23">
        <f>Sheet1!J113</f>
        <v>0.21875</v>
      </c>
      <c r="F110" s="23">
        <f>Sheet1!K113</f>
        <v>0.25833333333333336</v>
      </c>
      <c r="G110" s="23">
        <f>Sheet1!L113</f>
        <v>4.7916666666666663E-2</v>
      </c>
      <c r="H110" s="23">
        <f>Sheet1!N113</f>
        <v>0.5625</v>
      </c>
      <c r="I110" s="23">
        <f>Sheet1!O113</f>
        <v>0.70833333333333337</v>
      </c>
      <c r="J110" s="23">
        <f>Sheet1!Q113</f>
        <v>0.72916666666666663</v>
      </c>
      <c r="K110" s="23">
        <f>Sheet1!R113</f>
        <v>0.83750000000000002</v>
      </c>
      <c r="L110" s="23">
        <f>Sheet1!T113</f>
        <v>0.84375</v>
      </c>
      <c r="M110" s="23">
        <f>Sheet1!U113</f>
        <v>0.90416666666666667</v>
      </c>
      <c r="N110" s="23">
        <f>Sheet1!W113</f>
        <v>0.91666666666666663</v>
      </c>
    </row>
    <row r="111" spans="1:14" hidden="1" x14ac:dyDescent="0.25">
      <c r="A111" s="17">
        <f>Sheet1!G114</f>
        <v>42114</v>
      </c>
      <c r="B111" s="28"/>
      <c r="C111" s="28"/>
      <c r="D111" s="23">
        <f>Sheet1!H114</f>
        <v>0.19027777777777777</v>
      </c>
      <c r="E111" s="23">
        <f>Sheet1!J114</f>
        <v>0.21875</v>
      </c>
      <c r="F111" s="23">
        <f>Sheet1!K114</f>
        <v>0.25694444444444448</v>
      </c>
      <c r="G111" s="23">
        <f>Sheet1!L114</f>
        <v>4.7916666666666663E-2</v>
      </c>
      <c r="H111" s="23">
        <f>Sheet1!N114</f>
        <v>0.5625</v>
      </c>
      <c r="I111" s="23">
        <f>Sheet1!O114</f>
        <v>0.70833333333333337</v>
      </c>
      <c r="J111" s="23">
        <f>Sheet1!Q114</f>
        <v>0.72916666666666663</v>
      </c>
      <c r="K111" s="23">
        <f>Sheet1!R114</f>
        <v>0.83819444444444446</v>
      </c>
      <c r="L111" s="23">
        <f>Sheet1!T114</f>
        <v>0.84375</v>
      </c>
      <c r="M111" s="23">
        <f>Sheet1!U114</f>
        <v>0.90555555555555556</v>
      </c>
      <c r="N111" s="23">
        <f>Sheet1!W114</f>
        <v>0.91666666666666663</v>
      </c>
    </row>
    <row r="112" spans="1:14" hidden="1" x14ac:dyDescent="0.25">
      <c r="A112" s="17">
        <f>Sheet1!G115</f>
        <v>42115</v>
      </c>
      <c r="B112" s="28"/>
      <c r="C112" s="28"/>
      <c r="D112" s="23">
        <f>Sheet1!H115</f>
        <v>0.18819444444444444</v>
      </c>
      <c r="E112" s="23">
        <f>Sheet1!J115</f>
        <v>0.21875</v>
      </c>
      <c r="F112" s="23">
        <f>Sheet1!K115</f>
        <v>0.25555555555555559</v>
      </c>
      <c r="G112" s="23">
        <f>Sheet1!L115</f>
        <v>4.7222222222222221E-2</v>
      </c>
      <c r="H112" s="23">
        <f>Sheet1!N115</f>
        <v>0.5625</v>
      </c>
      <c r="I112" s="23">
        <f>Sheet1!O115</f>
        <v>0.7090277777777777</v>
      </c>
      <c r="J112" s="23">
        <f>Sheet1!Q115</f>
        <v>0.72916666666666663</v>
      </c>
      <c r="K112" s="23">
        <f>Sheet1!R115</f>
        <v>0.83958333333333324</v>
      </c>
      <c r="L112" s="23">
        <f>Sheet1!T115</f>
        <v>0.84375</v>
      </c>
      <c r="M112" s="23">
        <f>Sheet1!U115</f>
        <v>0.90625</v>
      </c>
      <c r="N112" s="23">
        <f>Sheet1!W115</f>
        <v>0.91666666666666663</v>
      </c>
    </row>
    <row r="113" spans="1:14" hidden="1" x14ac:dyDescent="0.25">
      <c r="A113" s="17">
        <f>Sheet1!G116</f>
        <v>42116</v>
      </c>
      <c r="B113" s="28"/>
      <c r="C113" s="28"/>
      <c r="D113" s="23">
        <f>Sheet1!H116</f>
        <v>0.18680555555555556</v>
      </c>
      <c r="E113" s="23">
        <f>Sheet1!J116</f>
        <v>0.21875</v>
      </c>
      <c r="F113" s="23">
        <f>Sheet1!K116</f>
        <v>0.25416666666666665</v>
      </c>
      <c r="G113" s="23">
        <f>Sheet1!L116</f>
        <v>4.7222222222222221E-2</v>
      </c>
      <c r="H113" s="23">
        <f>Sheet1!N116</f>
        <v>0.5625</v>
      </c>
      <c r="I113" s="23">
        <f>Sheet1!O116</f>
        <v>0.70972222222222225</v>
      </c>
      <c r="J113" s="23">
        <f>Sheet1!Q116</f>
        <v>0.72916666666666663</v>
      </c>
      <c r="K113" s="23">
        <f>Sheet1!R116</f>
        <v>0.84027777777777779</v>
      </c>
      <c r="L113" s="23">
        <f>Sheet1!T116</f>
        <v>0.84375</v>
      </c>
      <c r="M113" s="23">
        <f>Sheet1!U116</f>
        <v>0.90763888888888899</v>
      </c>
      <c r="N113" s="23">
        <f>Sheet1!W116</f>
        <v>0.91666666666666663</v>
      </c>
    </row>
    <row r="114" spans="1:14" hidden="1" x14ac:dyDescent="0.25">
      <c r="A114" s="17">
        <f>Sheet1!G117</f>
        <v>42117</v>
      </c>
      <c r="B114" s="28"/>
      <c r="C114" s="28"/>
      <c r="D114" s="23">
        <f>Sheet1!H117</f>
        <v>0.18541666666666667</v>
      </c>
      <c r="E114" s="23">
        <f>Sheet1!J117</f>
        <v>0.21875</v>
      </c>
      <c r="F114" s="23">
        <f>Sheet1!K117</f>
        <v>0.25277777777777777</v>
      </c>
      <c r="G114" s="23">
        <f>Sheet1!L117</f>
        <v>4.7222222222222221E-2</v>
      </c>
      <c r="H114" s="23">
        <f>Sheet1!N117</f>
        <v>0.5625</v>
      </c>
      <c r="I114" s="23">
        <f>Sheet1!O117</f>
        <v>0.70972222222222225</v>
      </c>
      <c r="J114" s="23">
        <f>Sheet1!Q117</f>
        <v>0.72916666666666663</v>
      </c>
      <c r="K114" s="23">
        <f>Sheet1!R117</f>
        <v>0.84166666666666667</v>
      </c>
      <c r="L114" s="23">
        <f>Sheet1!T117</f>
        <v>0.84722222222222221</v>
      </c>
      <c r="M114" s="23">
        <f>Sheet1!U117</f>
        <v>0.90902777777777777</v>
      </c>
      <c r="N114" s="23">
        <f>Sheet1!W117</f>
        <v>0.91666666666666663</v>
      </c>
    </row>
    <row r="115" spans="1:14" hidden="1" x14ac:dyDescent="0.25">
      <c r="A115" s="17">
        <f>Sheet1!G118</f>
        <v>42118</v>
      </c>
      <c r="B115" s="28"/>
      <c r="C115" s="28"/>
      <c r="D115" s="23">
        <f>Sheet1!H118</f>
        <v>0.18333333333333335</v>
      </c>
      <c r="E115" s="23">
        <f>Sheet1!J118</f>
        <v>0.20833333333333331</v>
      </c>
      <c r="F115" s="23">
        <f>Sheet1!K118</f>
        <v>0.25208333333333333</v>
      </c>
      <c r="G115" s="23">
        <f>Sheet1!L118</f>
        <v>4.7222222222222221E-2</v>
      </c>
      <c r="H115" s="23">
        <f>Sheet1!N118</f>
        <v>0.5625</v>
      </c>
      <c r="I115" s="23">
        <f>Sheet1!O118</f>
        <v>0.7104166666666667</v>
      </c>
      <c r="J115" s="23">
        <f>Sheet1!Q118</f>
        <v>0.73958333333333326</v>
      </c>
      <c r="K115" s="23">
        <f>Sheet1!R118</f>
        <v>0.84236111111111101</v>
      </c>
      <c r="L115" s="23">
        <f>Sheet1!T118</f>
        <v>0.84722222222222221</v>
      </c>
      <c r="M115" s="23">
        <f>Sheet1!U118</f>
        <v>0.91041666666666676</v>
      </c>
      <c r="N115" s="23">
        <f>Sheet1!W118</f>
        <v>0.92708333333333326</v>
      </c>
    </row>
    <row r="116" spans="1:14" hidden="1" x14ac:dyDescent="0.25">
      <c r="A116" s="17">
        <f>Sheet1!G119</f>
        <v>42119</v>
      </c>
      <c r="B116" s="28"/>
      <c r="C116" s="28"/>
      <c r="D116" s="23">
        <f>Sheet1!H119</f>
        <v>0.18194444444444444</v>
      </c>
      <c r="E116" s="23">
        <f>Sheet1!J119</f>
        <v>0.20833333333333331</v>
      </c>
      <c r="F116" s="23">
        <f>Sheet1!K119</f>
        <v>0.25069444444444444</v>
      </c>
      <c r="G116" s="23">
        <f>Sheet1!L119</f>
        <v>4.7222222222222221E-2</v>
      </c>
      <c r="H116" s="23">
        <f>Sheet1!N119</f>
        <v>0.5625</v>
      </c>
      <c r="I116" s="23">
        <f>Sheet1!O119</f>
        <v>0.7104166666666667</v>
      </c>
      <c r="J116" s="23">
        <f>Sheet1!Q119</f>
        <v>0.73958333333333326</v>
      </c>
      <c r="K116" s="23">
        <f>Sheet1!R119</f>
        <v>0.84305555555555556</v>
      </c>
      <c r="L116" s="23">
        <f>Sheet1!T119</f>
        <v>0.84722222222222221</v>
      </c>
      <c r="M116" s="23">
        <f>Sheet1!U119</f>
        <v>0.91180555555555554</v>
      </c>
      <c r="N116" s="23">
        <f>Sheet1!W119</f>
        <v>0.92708333333333326</v>
      </c>
    </row>
    <row r="117" spans="1:14" hidden="1" x14ac:dyDescent="0.25">
      <c r="A117" s="17">
        <f>Sheet1!G120</f>
        <v>42120</v>
      </c>
      <c r="B117" s="28"/>
      <c r="C117" s="28"/>
      <c r="D117" s="23">
        <f>Sheet1!H120</f>
        <v>0.18055555555555555</v>
      </c>
      <c r="E117" s="23">
        <f>Sheet1!J120</f>
        <v>0.20833333333333331</v>
      </c>
      <c r="F117" s="23">
        <f>Sheet1!K120</f>
        <v>0.24930555555555556</v>
      </c>
      <c r="G117" s="23">
        <f>Sheet1!L120</f>
        <v>4.7222222222222221E-2</v>
      </c>
      <c r="H117" s="23">
        <f>Sheet1!N120</f>
        <v>0.5625</v>
      </c>
      <c r="I117" s="23">
        <f>Sheet1!O120</f>
        <v>0.71111111111111114</v>
      </c>
      <c r="J117" s="23">
        <f>Sheet1!Q120</f>
        <v>0.73958333333333326</v>
      </c>
      <c r="K117" s="23">
        <f>Sheet1!R120</f>
        <v>0.84444444444444444</v>
      </c>
      <c r="L117" s="23">
        <f>Sheet1!T120</f>
        <v>0.85069444444444442</v>
      </c>
      <c r="M117" s="23">
        <f>Sheet1!U120</f>
        <v>0.91319444444444453</v>
      </c>
      <c r="N117" s="23">
        <f>Sheet1!W120</f>
        <v>0.92708333333333326</v>
      </c>
    </row>
    <row r="118" spans="1:14" hidden="1" x14ac:dyDescent="0.25">
      <c r="A118" s="17">
        <f>Sheet1!G121</f>
        <v>42121</v>
      </c>
      <c r="B118" s="28"/>
      <c r="C118" s="28"/>
      <c r="D118" s="23">
        <f>Sheet1!H121</f>
        <v>0.17847222222222223</v>
      </c>
      <c r="E118" s="23">
        <f>Sheet1!J121</f>
        <v>0.20833333333333331</v>
      </c>
      <c r="F118" s="23">
        <f>Sheet1!K121</f>
        <v>0.24791666666666667</v>
      </c>
      <c r="G118" s="23">
        <f>Sheet1!L121</f>
        <v>4.6527777777777779E-2</v>
      </c>
      <c r="H118" s="23">
        <f>Sheet1!N121</f>
        <v>0.5625</v>
      </c>
      <c r="I118" s="23">
        <f>Sheet1!O121</f>
        <v>0.71111111111111114</v>
      </c>
      <c r="J118" s="23">
        <f>Sheet1!Q121</f>
        <v>0.73958333333333326</v>
      </c>
      <c r="K118" s="23">
        <f>Sheet1!R121</f>
        <v>0.84513888888888899</v>
      </c>
      <c r="L118" s="23">
        <f>Sheet1!T121</f>
        <v>0.85069444444444442</v>
      </c>
      <c r="M118" s="23">
        <f>Sheet1!U121</f>
        <v>0.9145833333333333</v>
      </c>
      <c r="N118" s="23">
        <f>Sheet1!W121</f>
        <v>0.92708333333333326</v>
      </c>
    </row>
    <row r="119" spans="1:14" hidden="1" x14ac:dyDescent="0.25">
      <c r="A119" s="17">
        <f>Sheet1!G122</f>
        <v>42122</v>
      </c>
      <c r="B119" s="28"/>
      <c r="C119" s="28"/>
      <c r="D119" s="23">
        <f>Sheet1!H122</f>
        <v>0.17708333333333334</v>
      </c>
      <c r="E119" s="23">
        <f>Sheet1!J122</f>
        <v>0.20833333333333331</v>
      </c>
      <c r="F119" s="23">
        <f>Sheet1!K122</f>
        <v>0.24722222222222223</v>
      </c>
      <c r="G119" s="23">
        <f>Sheet1!L122</f>
        <v>4.6527777777777779E-2</v>
      </c>
      <c r="H119" s="23">
        <f>Sheet1!N122</f>
        <v>0.5625</v>
      </c>
      <c r="I119" s="23">
        <f>Sheet1!O122</f>
        <v>0.71180555555555547</v>
      </c>
      <c r="J119" s="23">
        <f>Sheet1!Q122</f>
        <v>0.73958333333333326</v>
      </c>
      <c r="K119" s="23">
        <f>Sheet1!R122</f>
        <v>0.84652777777777777</v>
      </c>
      <c r="L119" s="23">
        <f>Sheet1!T122</f>
        <v>0.85069444444444442</v>
      </c>
      <c r="M119" s="23">
        <f>Sheet1!U122</f>
        <v>0.9159722222222223</v>
      </c>
      <c r="N119" s="23">
        <f>Sheet1!W122</f>
        <v>0.92708333333333326</v>
      </c>
    </row>
    <row r="120" spans="1:14" hidden="1" x14ac:dyDescent="0.25">
      <c r="A120" s="17">
        <f>Sheet1!G123</f>
        <v>42123</v>
      </c>
      <c r="B120" s="28"/>
      <c r="C120" s="28"/>
      <c r="D120" s="23">
        <f>Sheet1!H123</f>
        <v>0.17569444444444446</v>
      </c>
      <c r="E120" s="23">
        <f>Sheet1!J123</f>
        <v>0.20833333333333331</v>
      </c>
      <c r="F120" s="23">
        <f>Sheet1!K123</f>
        <v>0.24583333333333335</v>
      </c>
      <c r="G120" s="23">
        <f>Sheet1!L123</f>
        <v>4.6527777777777779E-2</v>
      </c>
      <c r="H120" s="23">
        <f>Sheet1!N123</f>
        <v>0.5625</v>
      </c>
      <c r="I120" s="23">
        <f>Sheet1!O123</f>
        <v>0.71180555555555547</v>
      </c>
      <c r="J120" s="23">
        <f>Sheet1!Q123</f>
        <v>0.73958333333333326</v>
      </c>
      <c r="K120" s="23">
        <f>Sheet1!R123</f>
        <v>0.84722222222222221</v>
      </c>
      <c r="L120" s="23">
        <f>Sheet1!T123</f>
        <v>0.85069444444444442</v>
      </c>
      <c r="M120" s="23">
        <f>Sheet1!U123</f>
        <v>0.91736111111111107</v>
      </c>
      <c r="N120" s="23">
        <f>Sheet1!W123</f>
        <v>0.92708333333333326</v>
      </c>
    </row>
    <row r="121" spans="1:14" hidden="1" x14ac:dyDescent="0.25">
      <c r="A121" s="17">
        <f>Sheet1!G124</f>
        <v>42124</v>
      </c>
      <c r="B121" s="28"/>
      <c r="C121" s="28"/>
      <c r="D121" s="23">
        <f>Sheet1!H124</f>
        <v>0.17430555555555557</v>
      </c>
      <c r="E121" s="23">
        <f>Sheet1!J124</f>
        <v>0.20833333333333331</v>
      </c>
      <c r="F121" s="23">
        <f>Sheet1!K124</f>
        <v>0.24444444444444446</v>
      </c>
      <c r="G121" s="23">
        <f>Sheet1!L124</f>
        <v>4.6527777777777779E-2</v>
      </c>
      <c r="H121" s="23">
        <f>Sheet1!N124</f>
        <v>0.5625</v>
      </c>
      <c r="I121" s="23">
        <f>Sheet1!O124</f>
        <v>0.71250000000000002</v>
      </c>
      <c r="J121" s="23">
        <f>Sheet1!Q124</f>
        <v>0.73958333333333326</v>
      </c>
      <c r="K121" s="23">
        <f>Sheet1!R124</f>
        <v>0.84791666666666676</v>
      </c>
      <c r="L121" s="23">
        <f>Sheet1!T124</f>
        <v>0.85416666666666663</v>
      </c>
      <c r="M121" s="23">
        <f>Sheet1!U124</f>
        <v>0.91875000000000007</v>
      </c>
      <c r="N121" s="23">
        <f>Sheet1!W124</f>
        <v>0.92708333333333326</v>
      </c>
    </row>
    <row r="122" spans="1:14" hidden="1" x14ac:dyDescent="0.25">
      <c r="A122" s="17">
        <f>Sheet1!G125</f>
        <v>42125</v>
      </c>
      <c r="B122" s="28"/>
      <c r="C122" s="28"/>
      <c r="D122" s="23">
        <f>Sheet1!H125</f>
        <v>0.17222222222222225</v>
      </c>
      <c r="E122" s="23">
        <f>Sheet1!J125</f>
        <v>0.19791666666666666</v>
      </c>
      <c r="F122" s="23">
        <f>Sheet1!K125</f>
        <v>0.24374999999999999</v>
      </c>
      <c r="G122" s="23">
        <f>Sheet1!L125</f>
        <v>4.6527777777777779E-2</v>
      </c>
      <c r="H122" s="23">
        <f>Sheet1!N125</f>
        <v>0.5625</v>
      </c>
      <c r="I122" s="23">
        <f>Sheet1!O125</f>
        <v>0.71250000000000002</v>
      </c>
      <c r="J122" s="23">
        <f>Sheet1!Q125</f>
        <v>0.73958333333333326</v>
      </c>
      <c r="K122" s="23">
        <f>Sheet1!R125</f>
        <v>0.84930555555555554</v>
      </c>
      <c r="L122" s="23">
        <f>Sheet1!T125</f>
        <v>0.85416666666666663</v>
      </c>
      <c r="M122" s="23">
        <f>Sheet1!U125</f>
        <v>0.92013888888888884</v>
      </c>
      <c r="N122" s="23">
        <f>Sheet1!W125</f>
        <v>0.9375</v>
      </c>
    </row>
    <row r="123" spans="1:14" hidden="1" x14ac:dyDescent="0.25">
      <c r="A123" s="17">
        <f>Sheet1!G126</f>
        <v>42126</v>
      </c>
      <c r="B123" s="28"/>
      <c r="C123" s="28"/>
      <c r="D123" s="23">
        <f>Sheet1!H126</f>
        <v>0.17083333333333331</v>
      </c>
      <c r="E123" s="23">
        <f>Sheet1!J126</f>
        <v>0.19791666666666666</v>
      </c>
      <c r="F123" s="23">
        <f>Sheet1!K126</f>
        <v>0.24236111111111111</v>
      </c>
      <c r="G123" s="23">
        <f>Sheet1!L126</f>
        <v>4.6527777777777779E-2</v>
      </c>
      <c r="H123" s="23">
        <f>Sheet1!N126</f>
        <v>0.5625</v>
      </c>
      <c r="I123" s="23">
        <f>Sheet1!O126</f>
        <v>0.71319444444444446</v>
      </c>
      <c r="J123" s="23">
        <f>Sheet1!Q126</f>
        <v>0.73958333333333326</v>
      </c>
      <c r="K123" s="23">
        <f>Sheet1!R126</f>
        <v>0.85</v>
      </c>
      <c r="L123" s="23">
        <f>Sheet1!T126</f>
        <v>0.85416666666666663</v>
      </c>
      <c r="M123" s="23">
        <f>Sheet1!U126</f>
        <v>0.92152777777777783</v>
      </c>
      <c r="N123" s="23">
        <f>Sheet1!W126</f>
        <v>0.9375</v>
      </c>
    </row>
    <row r="124" spans="1:14" hidden="1" x14ac:dyDescent="0.25">
      <c r="A124" s="17">
        <f>Sheet1!G127</f>
        <v>42127</v>
      </c>
      <c r="B124" s="28"/>
      <c r="C124" s="28"/>
      <c r="D124" s="23">
        <f>Sheet1!H127</f>
        <v>0.16944444444444443</v>
      </c>
      <c r="E124" s="23">
        <f>Sheet1!J127</f>
        <v>0.19791666666666666</v>
      </c>
      <c r="F124" s="23">
        <f>Sheet1!K127</f>
        <v>0.24166666666666667</v>
      </c>
      <c r="G124" s="23">
        <f>Sheet1!L127</f>
        <v>4.6527777777777779E-2</v>
      </c>
      <c r="H124" s="23">
        <f>Sheet1!N127</f>
        <v>0.5625</v>
      </c>
      <c r="I124" s="23">
        <f>Sheet1!O127</f>
        <v>0.71319444444444446</v>
      </c>
      <c r="J124" s="23">
        <f>Sheet1!Q127</f>
        <v>0.73958333333333326</v>
      </c>
      <c r="K124" s="23">
        <f>Sheet1!R127</f>
        <v>0.85138888888888886</v>
      </c>
      <c r="L124" s="23">
        <f>Sheet1!T127</f>
        <v>0.85763888888888884</v>
      </c>
      <c r="M124" s="23">
        <f>Sheet1!U127</f>
        <v>0.92291666666666661</v>
      </c>
      <c r="N124" s="23">
        <f>Sheet1!W127</f>
        <v>0.9375</v>
      </c>
    </row>
    <row r="125" spans="1:14" hidden="1" x14ac:dyDescent="0.25">
      <c r="A125" s="17">
        <f>Sheet1!G128</f>
        <v>42128</v>
      </c>
      <c r="B125" s="28"/>
      <c r="C125" s="28"/>
      <c r="D125" s="23">
        <f>Sheet1!H128</f>
        <v>0.16805555555555554</v>
      </c>
      <c r="E125" s="23">
        <f>Sheet1!J128</f>
        <v>0.19791666666666666</v>
      </c>
      <c r="F125" s="23">
        <f>Sheet1!K128</f>
        <v>0.24027777777777778</v>
      </c>
      <c r="G125" s="23">
        <f>Sheet1!L128</f>
        <v>4.6527777777777779E-2</v>
      </c>
      <c r="H125" s="23">
        <f>Sheet1!N128</f>
        <v>0.5625</v>
      </c>
      <c r="I125" s="23">
        <f>Sheet1!O128</f>
        <v>0.71388888888888891</v>
      </c>
      <c r="J125" s="23">
        <f>Sheet1!Q128</f>
        <v>0.73958333333333326</v>
      </c>
      <c r="K125" s="23">
        <f>Sheet1!R128</f>
        <v>0.8520833333333333</v>
      </c>
      <c r="L125" s="23">
        <f>Sheet1!T128</f>
        <v>0.85763888888888884</v>
      </c>
      <c r="M125" s="23">
        <f>Sheet1!U128</f>
        <v>0.92499999999999993</v>
      </c>
      <c r="N125" s="23">
        <f>Sheet1!W128</f>
        <v>0.9375</v>
      </c>
    </row>
    <row r="126" spans="1:14" hidden="1" x14ac:dyDescent="0.25">
      <c r="A126" s="17">
        <f>Sheet1!G129</f>
        <v>42129</v>
      </c>
      <c r="B126" s="28"/>
      <c r="C126" s="28"/>
      <c r="D126" s="23">
        <f>Sheet1!H129</f>
        <v>0.16597222222222222</v>
      </c>
      <c r="E126" s="23">
        <f>Sheet1!J129</f>
        <v>0.19791666666666666</v>
      </c>
      <c r="F126" s="23">
        <f>Sheet1!K129</f>
        <v>0.23958333333333334</v>
      </c>
      <c r="G126" s="23">
        <f>Sheet1!L129</f>
        <v>4.5833333333333337E-2</v>
      </c>
      <c r="H126" s="23">
        <f>Sheet1!N129</f>
        <v>0.5625</v>
      </c>
      <c r="I126" s="23">
        <f>Sheet1!O129</f>
        <v>0.71388888888888891</v>
      </c>
      <c r="J126" s="23">
        <f>Sheet1!Q129</f>
        <v>0.73958333333333326</v>
      </c>
      <c r="K126" s="23">
        <f>Sheet1!R129</f>
        <v>0.85277777777777775</v>
      </c>
      <c r="L126" s="23">
        <f>Sheet1!T129</f>
        <v>0.85763888888888884</v>
      </c>
      <c r="M126" s="23">
        <f>Sheet1!U129</f>
        <v>0.92638888888888893</v>
      </c>
      <c r="N126" s="23">
        <f>Sheet1!W129</f>
        <v>0.9375</v>
      </c>
    </row>
    <row r="127" spans="1:14" hidden="1" x14ac:dyDescent="0.25">
      <c r="A127" s="17">
        <f>Sheet1!G130</f>
        <v>42130</v>
      </c>
      <c r="B127" s="28"/>
      <c r="C127" s="28"/>
      <c r="D127" s="23">
        <f>Sheet1!H130</f>
        <v>0.16458333333333333</v>
      </c>
      <c r="E127" s="23">
        <f>Sheet1!J130</f>
        <v>0.19791666666666666</v>
      </c>
      <c r="F127" s="23">
        <f>Sheet1!K130</f>
        <v>0.23819444444444446</v>
      </c>
      <c r="G127" s="23">
        <f>Sheet1!L130</f>
        <v>4.5833333333333337E-2</v>
      </c>
      <c r="H127" s="23">
        <f>Sheet1!N130</f>
        <v>0.5625</v>
      </c>
      <c r="I127" s="23">
        <f>Sheet1!O130</f>
        <v>0.71458333333333324</v>
      </c>
      <c r="J127" s="23">
        <f>Sheet1!Q130</f>
        <v>0.73958333333333326</v>
      </c>
      <c r="K127" s="23">
        <f>Sheet1!R130</f>
        <v>0.85416666666666663</v>
      </c>
      <c r="L127" s="23">
        <f>Sheet1!T130</f>
        <v>0.85763888888888884</v>
      </c>
      <c r="M127" s="23">
        <f>Sheet1!U130</f>
        <v>0.9277777777777777</v>
      </c>
      <c r="N127" s="23">
        <f>Sheet1!W130</f>
        <v>0.9375</v>
      </c>
    </row>
    <row r="128" spans="1:14" hidden="1" x14ac:dyDescent="0.25">
      <c r="A128" s="17">
        <f>Sheet1!G131</f>
        <v>42131</v>
      </c>
      <c r="B128" s="28"/>
      <c r="C128" s="28"/>
      <c r="D128" s="23">
        <f>Sheet1!H131</f>
        <v>0.16319444444444445</v>
      </c>
      <c r="E128" s="23">
        <f>Sheet1!J131</f>
        <v>0.19791666666666666</v>
      </c>
      <c r="F128" s="23">
        <f>Sheet1!K131</f>
        <v>0.23750000000000002</v>
      </c>
      <c r="G128" s="23">
        <f>Sheet1!L131</f>
        <v>4.5833333333333337E-2</v>
      </c>
      <c r="H128" s="23">
        <f>Sheet1!N131</f>
        <v>0.5625</v>
      </c>
      <c r="I128" s="23">
        <f>Sheet1!O131</f>
        <v>0.71458333333333324</v>
      </c>
      <c r="J128" s="23">
        <f>Sheet1!Q131</f>
        <v>0.73958333333333326</v>
      </c>
      <c r="K128" s="23">
        <f>Sheet1!R131</f>
        <v>0.85486111111111107</v>
      </c>
      <c r="L128" s="23">
        <f>Sheet1!T131</f>
        <v>0.86111111111111105</v>
      </c>
      <c r="M128" s="23">
        <f>Sheet1!U131</f>
        <v>0.9291666666666667</v>
      </c>
      <c r="N128" s="23">
        <f>Sheet1!W131</f>
        <v>0.9375</v>
      </c>
    </row>
    <row r="129" spans="1:14" hidden="1" x14ac:dyDescent="0.25">
      <c r="A129" s="17">
        <f>Sheet1!G132</f>
        <v>42132</v>
      </c>
      <c r="B129" s="28"/>
      <c r="C129" s="28"/>
      <c r="D129" s="23">
        <f>Sheet1!H132</f>
        <v>0.16180555555555556</v>
      </c>
      <c r="E129" s="23">
        <f>Sheet1!J132</f>
        <v>0.19791666666666666</v>
      </c>
      <c r="F129" s="23">
        <f>Sheet1!K132</f>
        <v>0.23611111111111113</v>
      </c>
      <c r="G129" s="23">
        <f>Sheet1!L132</f>
        <v>4.5833333333333337E-2</v>
      </c>
      <c r="H129" s="23">
        <f>Sheet1!N132</f>
        <v>0.5625</v>
      </c>
      <c r="I129" s="23">
        <f>Sheet1!O132</f>
        <v>0.71527777777777779</v>
      </c>
      <c r="J129" s="23">
        <f>Sheet1!Q132</f>
        <v>0.73958333333333326</v>
      </c>
      <c r="K129" s="23">
        <f>Sheet1!R132</f>
        <v>0.85555555555555562</v>
      </c>
      <c r="L129" s="23">
        <f>Sheet1!T132</f>
        <v>0.86111111111111105</v>
      </c>
      <c r="M129" s="23">
        <f>Sheet1!U132</f>
        <v>0.93055555555555547</v>
      </c>
      <c r="N129" s="23">
        <f>Sheet1!W132</f>
        <v>0.94791666666666663</v>
      </c>
    </row>
    <row r="130" spans="1:14" hidden="1" x14ac:dyDescent="0.25">
      <c r="A130" s="17">
        <f>Sheet1!G133</f>
        <v>42133</v>
      </c>
      <c r="B130" s="28"/>
      <c r="C130" s="28"/>
      <c r="D130" s="23">
        <f>Sheet1!H133</f>
        <v>0.16041666666666668</v>
      </c>
      <c r="E130" s="23">
        <f>Sheet1!J133</f>
        <v>0.19791666666666666</v>
      </c>
      <c r="F130" s="23">
        <f>Sheet1!K133</f>
        <v>0.23541666666666669</v>
      </c>
      <c r="G130" s="23">
        <f>Sheet1!L133</f>
        <v>4.5833333333333337E-2</v>
      </c>
      <c r="H130" s="23">
        <f>Sheet1!N133</f>
        <v>0.5625</v>
      </c>
      <c r="I130" s="23">
        <f>Sheet1!O133</f>
        <v>0.71527777777777779</v>
      </c>
      <c r="J130" s="23">
        <f>Sheet1!Q133</f>
        <v>0.73958333333333326</v>
      </c>
      <c r="K130" s="23">
        <f>Sheet1!R133</f>
        <v>0.8569444444444444</v>
      </c>
      <c r="L130" s="23">
        <f>Sheet1!T133</f>
        <v>0.86111111111111105</v>
      </c>
      <c r="M130" s="23">
        <f>Sheet1!U133</f>
        <v>0.93194444444444446</v>
      </c>
      <c r="N130" s="23">
        <f>Sheet1!W133</f>
        <v>0.94791666666666663</v>
      </c>
    </row>
    <row r="131" spans="1:14" hidden="1" x14ac:dyDescent="0.25">
      <c r="A131" s="17">
        <f>Sheet1!G134</f>
        <v>42134</v>
      </c>
      <c r="B131" s="28"/>
      <c r="C131" s="28"/>
      <c r="D131" s="23">
        <f>Sheet1!H134</f>
        <v>0.15902777777777777</v>
      </c>
      <c r="E131" s="23">
        <f>Sheet1!J134</f>
        <v>0.19791666666666666</v>
      </c>
      <c r="F131" s="23">
        <f>Sheet1!K134</f>
        <v>0.23402777777777781</v>
      </c>
      <c r="G131" s="23">
        <f>Sheet1!L134</f>
        <v>4.5833333333333337E-2</v>
      </c>
      <c r="H131" s="23">
        <f>Sheet1!N134</f>
        <v>0.5625</v>
      </c>
      <c r="I131" s="23">
        <f>Sheet1!O134</f>
        <v>0.71597222222222223</v>
      </c>
      <c r="J131" s="23">
        <f>Sheet1!Q134</f>
        <v>0.73958333333333326</v>
      </c>
      <c r="K131" s="23">
        <f>Sheet1!R134</f>
        <v>0.85763888888888884</v>
      </c>
      <c r="L131" s="23">
        <f>Sheet1!T134</f>
        <v>0.86111111111111105</v>
      </c>
      <c r="M131" s="23">
        <f>Sheet1!U134</f>
        <v>0.93333333333333324</v>
      </c>
      <c r="N131" s="23">
        <f>Sheet1!W134</f>
        <v>0.94791666666666663</v>
      </c>
    </row>
    <row r="132" spans="1:14" hidden="1" x14ac:dyDescent="0.25">
      <c r="A132" s="17">
        <f>Sheet1!G135</f>
        <v>42135</v>
      </c>
      <c r="B132" s="28"/>
      <c r="C132" s="28"/>
      <c r="D132" s="23">
        <f>Sheet1!H135</f>
        <v>0.15694444444444444</v>
      </c>
      <c r="E132" s="23">
        <f>Sheet1!J135</f>
        <v>0.19791666666666666</v>
      </c>
      <c r="F132" s="23">
        <f>Sheet1!K135</f>
        <v>0.23333333333333331</v>
      </c>
      <c r="G132" s="23">
        <f>Sheet1!L135</f>
        <v>4.5833333333333337E-2</v>
      </c>
      <c r="H132" s="23">
        <f>Sheet1!N135</f>
        <v>0.5625</v>
      </c>
      <c r="I132" s="23">
        <f>Sheet1!O135</f>
        <v>0.71597222222222223</v>
      </c>
      <c r="J132" s="23">
        <f>Sheet1!Q135</f>
        <v>0.73958333333333326</v>
      </c>
      <c r="K132" s="23">
        <f>Sheet1!R135</f>
        <v>0.85833333333333339</v>
      </c>
      <c r="L132" s="23">
        <f>Sheet1!T135</f>
        <v>0.86458333333333326</v>
      </c>
      <c r="M132" s="23">
        <f>Sheet1!U135</f>
        <v>0.93472222222222223</v>
      </c>
      <c r="N132" s="23">
        <f>Sheet1!W135</f>
        <v>0.94791666666666663</v>
      </c>
    </row>
    <row r="133" spans="1:14" hidden="1" x14ac:dyDescent="0.25">
      <c r="A133" s="17">
        <f>Sheet1!G136</f>
        <v>42136</v>
      </c>
      <c r="B133" s="28"/>
      <c r="C133" s="28"/>
      <c r="D133" s="23">
        <f>Sheet1!H136</f>
        <v>0.15555555555555556</v>
      </c>
      <c r="E133" s="23">
        <f>Sheet1!J136</f>
        <v>0.19791666666666666</v>
      </c>
      <c r="F133" s="23">
        <f>Sheet1!K136</f>
        <v>0.23263888888888887</v>
      </c>
      <c r="G133" s="23">
        <f>Sheet1!L136</f>
        <v>4.5833333333333337E-2</v>
      </c>
      <c r="H133" s="23">
        <f>Sheet1!N136</f>
        <v>0.5625</v>
      </c>
      <c r="I133" s="23">
        <f>Sheet1!O136</f>
        <v>0.71666666666666667</v>
      </c>
      <c r="J133" s="23">
        <f>Sheet1!Q136</f>
        <v>0.73958333333333326</v>
      </c>
      <c r="K133" s="23">
        <f>Sheet1!R136</f>
        <v>0.85972222222222217</v>
      </c>
      <c r="L133" s="23">
        <f>Sheet1!T136</f>
        <v>0.86458333333333326</v>
      </c>
      <c r="M133" s="23">
        <f>Sheet1!U136</f>
        <v>0.93611111111111101</v>
      </c>
      <c r="N133" s="23">
        <f>Sheet1!W136</f>
        <v>0.94791666666666663</v>
      </c>
    </row>
    <row r="134" spans="1:14" hidden="1" x14ac:dyDescent="0.25">
      <c r="A134" s="17">
        <f>Sheet1!G137</f>
        <v>42137</v>
      </c>
      <c r="B134" s="28"/>
      <c r="C134" s="28"/>
      <c r="D134" s="23">
        <f>Sheet1!H137</f>
        <v>0.15416666666666667</v>
      </c>
      <c r="E134" s="23">
        <f>Sheet1!J137</f>
        <v>0.19791666666666666</v>
      </c>
      <c r="F134" s="23">
        <f>Sheet1!K137</f>
        <v>0.23124999999999998</v>
      </c>
      <c r="G134" s="23">
        <f>Sheet1!L137</f>
        <v>4.5833333333333337E-2</v>
      </c>
      <c r="H134" s="23">
        <f>Sheet1!N137</f>
        <v>0.5625</v>
      </c>
      <c r="I134" s="23">
        <f>Sheet1!O137</f>
        <v>0.71666666666666667</v>
      </c>
      <c r="J134" s="23">
        <f>Sheet1!Q137</f>
        <v>0.73958333333333326</v>
      </c>
      <c r="K134" s="23">
        <f>Sheet1!R137</f>
        <v>0.86041666666666661</v>
      </c>
      <c r="L134" s="23">
        <f>Sheet1!T137</f>
        <v>0.86458333333333326</v>
      </c>
      <c r="M134" s="23">
        <f>Sheet1!U137</f>
        <v>0.9375</v>
      </c>
      <c r="N134" s="23">
        <f>Sheet1!W137</f>
        <v>0.94791666666666663</v>
      </c>
    </row>
    <row r="135" spans="1:14" hidden="1" x14ac:dyDescent="0.25">
      <c r="A135" s="17">
        <f>Sheet1!G138</f>
        <v>42138</v>
      </c>
      <c r="B135" s="28"/>
      <c r="C135" s="28"/>
      <c r="D135" s="23">
        <f>Sheet1!H138</f>
        <v>0.15277777777777776</v>
      </c>
      <c r="E135" s="23">
        <f>Sheet1!J138</f>
        <v>0.19791666666666666</v>
      </c>
      <c r="F135" s="23">
        <f>Sheet1!K138</f>
        <v>0.23055555555555554</v>
      </c>
      <c r="G135" s="23">
        <f>Sheet1!L138</f>
        <v>4.5833333333333337E-2</v>
      </c>
      <c r="H135" s="23">
        <f>Sheet1!N138</f>
        <v>0.5625</v>
      </c>
      <c r="I135" s="23">
        <f>Sheet1!O138</f>
        <v>0.71736111111111101</v>
      </c>
      <c r="J135" s="23">
        <f>Sheet1!Q138</f>
        <v>0.73958333333333326</v>
      </c>
      <c r="K135" s="23">
        <f>Sheet1!R138</f>
        <v>0.86111111111111116</v>
      </c>
      <c r="L135" s="23">
        <f>Sheet1!T138</f>
        <v>0.86458333333333326</v>
      </c>
      <c r="M135" s="23">
        <f>Sheet1!U138</f>
        <v>0.93888888888888899</v>
      </c>
      <c r="N135" s="23">
        <f>Sheet1!W138</f>
        <v>0.94791666666666663</v>
      </c>
    </row>
    <row r="136" spans="1:14" hidden="1" x14ac:dyDescent="0.25">
      <c r="A136" s="17">
        <f>Sheet1!G139</f>
        <v>42139</v>
      </c>
      <c r="B136" s="28"/>
      <c r="C136" s="28"/>
      <c r="D136" s="23">
        <f>Sheet1!H139</f>
        <v>0.15138888888888888</v>
      </c>
      <c r="E136" s="23">
        <f>Sheet1!J139</f>
        <v>0.1875</v>
      </c>
      <c r="F136" s="23">
        <f>Sheet1!K139</f>
        <v>0.2298611111111111</v>
      </c>
      <c r="G136" s="23">
        <f>Sheet1!L139</f>
        <v>4.5833333333333337E-2</v>
      </c>
      <c r="H136" s="23">
        <f>Sheet1!N139</f>
        <v>0.5625</v>
      </c>
      <c r="I136" s="23">
        <f>Sheet1!O139</f>
        <v>0.71736111111111101</v>
      </c>
      <c r="J136" s="23">
        <f>Sheet1!Q139</f>
        <v>0.73958333333333326</v>
      </c>
      <c r="K136" s="23">
        <f>Sheet1!R139</f>
        <v>0.8618055555555556</v>
      </c>
      <c r="L136" s="23">
        <f>Sheet1!T139</f>
        <v>0.86805555555555547</v>
      </c>
      <c r="M136" s="23">
        <f>Sheet1!U139</f>
        <v>0.94027777777777777</v>
      </c>
      <c r="N136" s="23">
        <f>Sheet1!W139</f>
        <v>0.94791666666666663</v>
      </c>
    </row>
    <row r="137" spans="1:14" hidden="1" x14ac:dyDescent="0.25">
      <c r="A137" s="17">
        <f>Sheet1!G140</f>
        <v>42140</v>
      </c>
      <c r="B137" s="28"/>
      <c r="C137" s="28"/>
      <c r="D137" s="23">
        <f>Sheet1!H140</f>
        <v>0.15</v>
      </c>
      <c r="E137" s="23">
        <f>Sheet1!J140</f>
        <v>0.1875</v>
      </c>
      <c r="F137" s="23">
        <f>Sheet1!K140</f>
        <v>0.22916666666666666</v>
      </c>
      <c r="G137" s="23">
        <f>Sheet1!L140</f>
        <v>4.5833333333333337E-2</v>
      </c>
      <c r="H137" s="23">
        <f>Sheet1!N140</f>
        <v>0.5625</v>
      </c>
      <c r="I137" s="23">
        <f>Sheet1!O140</f>
        <v>0.71805555555555556</v>
      </c>
      <c r="J137" s="23">
        <f>Sheet1!Q140</f>
        <v>0.73958333333333326</v>
      </c>
      <c r="K137" s="23">
        <f>Sheet1!R140</f>
        <v>0.86319444444444438</v>
      </c>
      <c r="L137" s="23">
        <f>Sheet1!T140</f>
        <v>0.86805555555555547</v>
      </c>
      <c r="M137" s="23">
        <f>Sheet1!U140</f>
        <v>0.94166666666666676</v>
      </c>
      <c r="N137" s="23">
        <f>Sheet1!W140</f>
        <v>0.94791666666666663</v>
      </c>
    </row>
    <row r="138" spans="1:14" hidden="1" x14ac:dyDescent="0.25">
      <c r="A138" s="17">
        <f>Sheet1!G141</f>
        <v>42141</v>
      </c>
      <c r="B138" s="28"/>
      <c r="C138" s="28"/>
      <c r="D138" s="23">
        <f>Sheet1!H141</f>
        <v>0.14861111111111111</v>
      </c>
      <c r="E138" s="23">
        <f>Sheet1!J141</f>
        <v>0.1875</v>
      </c>
      <c r="F138" s="23">
        <f>Sheet1!K141</f>
        <v>0.22777777777777777</v>
      </c>
      <c r="G138" s="23">
        <f>Sheet1!L141</f>
        <v>4.5833333333333337E-2</v>
      </c>
      <c r="H138" s="23">
        <f>Sheet1!N141</f>
        <v>0.5625</v>
      </c>
      <c r="I138" s="23">
        <f>Sheet1!O141</f>
        <v>0.71805555555555556</v>
      </c>
      <c r="J138" s="23">
        <f>Sheet1!Q141</f>
        <v>0.73958333333333326</v>
      </c>
      <c r="K138" s="23">
        <f>Sheet1!R141</f>
        <v>0.86388888888888893</v>
      </c>
      <c r="L138" s="23">
        <f>Sheet1!T141</f>
        <v>0.86805555555555547</v>
      </c>
      <c r="M138" s="23">
        <f>Sheet1!U141</f>
        <v>0.94305555555555554</v>
      </c>
      <c r="N138" s="23">
        <f>Sheet1!W141</f>
        <v>0.94791666666666663</v>
      </c>
    </row>
    <row r="139" spans="1:14" hidden="1" x14ac:dyDescent="0.25">
      <c r="A139" s="17">
        <f>Sheet1!G142</f>
        <v>42142</v>
      </c>
      <c r="B139" s="28"/>
      <c r="C139" s="28"/>
      <c r="D139" s="23">
        <f>Sheet1!H142</f>
        <v>0.14722222222222223</v>
      </c>
      <c r="E139" s="23">
        <f>Sheet1!J142</f>
        <v>0.1875</v>
      </c>
      <c r="F139" s="23">
        <f>Sheet1!K142</f>
        <v>0.22708333333333333</v>
      </c>
      <c r="G139" s="23">
        <f>Sheet1!L142</f>
        <v>4.5833333333333337E-2</v>
      </c>
      <c r="H139" s="23">
        <f>Sheet1!N142</f>
        <v>0.5625</v>
      </c>
      <c r="I139" s="23">
        <f>Sheet1!O142</f>
        <v>0.71875</v>
      </c>
      <c r="J139" s="23">
        <f>Sheet1!Q142</f>
        <v>0.73958333333333326</v>
      </c>
      <c r="K139" s="23">
        <f>Sheet1!R142</f>
        <v>0.86458333333333337</v>
      </c>
      <c r="L139" s="23">
        <f>Sheet1!T142</f>
        <v>0.86805555555555547</v>
      </c>
      <c r="M139" s="23">
        <f>Sheet1!U142</f>
        <v>0.94444444444444453</v>
      </c>
      <c r="N139" s="23">
        <f>Sheet1!W142</f>
        <v>0.94791666666666663</v>
      </c>
    </row>
    <row r="140" spans="1:14" hidden="1" x14ac:dyDescent="0.25">
      <c r="A140" s="17">
        <f>Sheet1!G143</f>
        <v>42143</v>
      </c>
      <c r="B140" s="28"/>
      <c r="C140" s="28"/>
      <c r="D140" s="23">
        <f>Sheet1!H143</f>
        <v>0.14583333333333334</v>
      </c>
      <c r="E140" s="23">
        <f>Sheet1!J143</f>
        <v>0.1875</v>
      </c>
      <c r="F140" s="23">
        <f>Sheet1!K143</f>
        <v>0.22638888888888889</v>
      </c>
      <c r="G140" s="23">
        <f>Sheet1!L143</f>
        <v>4.5833333333333337E-2</v>
      </c>
      <c r="H140" s="23">
        <f>Sheet1!N143</f>
        <v>0.5625</v>
      </c>
      <c r="I140" s="23">
        <f>Sheet1!O143</f>
        <v>0.71875</v>
      </c>
      <c r="J140" s="23">
        <f>Sheet1!Q143</f>
        <v>0.73958333333333326</v>
      </c>
      <c r="K140" s="23">
        <f>Sheet1!R143</f>
        <v>0.8652777777777777</v>
      </c>
      <c r="L140" s="23">
        <f>Sheet1!T143</f>
        <v>0.87152777777777768</v>
      </c>
      <c r="M140" s="23">
        <f>Sheet1!U143</f>
        <v>0.9458333333333333</v>
      </c>
      <c r="N140" s="23">
        <f>Sheet1!W143</f>
        <v>0.94791666666666663</v>
      </c>
    </row>
    <row r="141" spans="1:14" hidden="1" x14ac:dyDescent="0.25">
      <c r="A141" s="17">
        <f>Sheet1!G144</f>
        <v>42144</v>
      </c>
      <c r="B141" s="28"/>
      <c r="C141" s="28"/>
      <c r="D141" s="23">
        <f>Sheet1!H144</f>
        <v>0.14444444444444446</v>
      </c>
      <c r="E141" s="23">
        <f>Sheet1!J144</f>
        <v>0.1875</v>
      </c>
      <c r="F141" s="23">
        <f>Sheet1!K144</f>
        <v>0.22569444444444445</v>
      </c>
      <c r="G141" s="23">
        <f>Sheet1!L144</f>
        <v>4.5833333333333337E-2</v>
      </c>
      <c r="H141" s="23">
        <f>Sheet1!N144</f>
        <v>0.5625</v>
      </c>
      <c r="I141" s="23">
        <f>Sheet1!O144</f>
        <v>0.71875</v>
      </c>
      <c r="J141" s="23">
        <f>Sheet1!Q144</f>
        <v>0.73958333333333326</v>
      </c>
      <c r="K141" s="23">
        <f>Sheet1!R144</f>
        <v>0.8666666666666667</v>
      </c>
      <c r="L141" s="23">
        <f>Sheet1!T144</f>
        <v>0.87152777777777768</v>
      </c>
      <c r="M141" s="23">
        <f>Sheet1!U144</f>
        <v>0.9472222222222223</v>
      </c>
      <c r="N141" s="23">
        <f>Sheet1!W144</f>
        <v>0.94791666666666663</v>
      </c>
    </row>
    <row r="142" spans="1:14" hidden="1" x14ac:dyDescent="0.25">
      <c r="A142" s="17">
        <f>Sheet1!G145</f>
        <v>42145</v>
      </c>
      <c r="B142" s="28"/>
      <c r="C142" s="28"/>
      <c r="D142" s="23">
        <f>Sheet1!H145</f>
        <v>0.14375000000000002</v>
      </c>
      <c r="E142" s="23">
        <f>Sheet1!J145</f>
        <v>0.1875</v>
      </c>
      <c r="F142" s="23">
        <f>Sheet1!K145</f>
        <v>0.22500000000000001</v>
      </c>
      <c r="G142" s="23">
        <f>Sheet1!L145</f>
        <v>4.5833333333333337E-2</v>
      </c>
      <c r="H142" s="23">
        <f>Sheet1!N145</f>
        <v>0.5625</v>
      </c>
      <c r="I142" s="23">
        <f>Sheet1!O145</f>
        <v>0.71944444444444444</v>
      </c>
      <c r="J142" s="23">
        <f>Sheet1!Q145</f>
        <v>0.73958333333333326</v>
      </c>
      <c r="K142" s="23">
        <f>Sheet1!R145</f>
        <v>0.86736111111111114</v>
      </c>
      <c r="L142" s="23">
        <f>Sheet1!T145</f>
        <v>0.87152777777777768</v>
      </c>
      <c r="M142" s="23">
        <f>Sheet1!U145</f>
        <v>0.9472222222222223</v>
      </c>
      <c r="N142" s="23">
        <f>Sheet1!W145</f>
        <v>0.94791666666666663</v>
      </c>
    </row>
    <row r="143" spans="1:14" hidden="1" x14ac:dyDescent="0.25">
      <c r="A143" s="17">
        <f>Sheet1!G146</f>
        <v>42146</v>
      </c>
      <c r="B143" s="28"/>
      <c r="C143" s="28"/>
      <c r="D143" s="23">
        <f>Sheet1!H146</f>
        <v>0.1423611111111111</v>
      </c>
      <c r="E143" s="23">
        <f>Sheet1!J146</f>
        <v>0.1875</v>
      </c>
      <c r="F143" s="23">
        <f>Sheet1!K146</f>
        <v>0.22430555555555556</v>
      </c>
      <c r="G143" s="23">
        <f>Sheet1!L146</f>
        <v>4.6527777777777779E-2</v>
      </c>
      <c r="H143" s="23">
        <f>Sheet1!N146</f>
        <v>0.5625</v>
      </c>
      <c r="I143" s="23">
        <f>Sheet1!O146</f>
        <v>0.71944444444444444</v>
      </c>
      <c r="J143" s="23">
        <f>Sheet1!Q146</f>
        <v>0.75</v>
      </c>
      <c r="K143" s="23">
        <f>Sheet1!R146</f>
        <v>0.86805555555555547</v>
      </c>
      <c r="L143" s="23">
        <f>Sheet1!T146</f>
        <v>0.87152777777777768</v>
      </c>
      <c r="M143" s="23">
        <f>Sheet1!U146</f>
        <v>0.9472222222222223</v>
      </c>
      <c r="N143" s="23">
        <f>Sheet1!W146</f>
        <v>0.94791666666666663</v>
      </c>
    </row>
    <row r="144" spans="1:14" hidden="1" x14ac:dyDescent="0.25">
      <c r="A144" s="17">
        <f>Sheet1!G147</f>
        <v>42147</v>
      </c>
      <c r="B144" s="28"/>
      <c r="C144" s="28"/>
      <c r="D144" s="23">
        <f>Sheet1!H147</f>
        <v>0.14097222222222222</v>
      </c>
      <c r="E144" s="23">
        <f>Sheet1!J147</f>
        <v>0.1875</v>
      </c>
      <c r="F144" s="23">
        <f>Sheet1!K147</f>
        <v>0.22361111111111109</v>
      </c>
      <c r="G144" s="23">
        <f>Sheet1!L147</f>
        <v>4.6527777777777779E-2</v>
      </c>
      <c r="H144" s="23">
        <f>Sheet1!N147</f>
        <v>0.5625</v>
      </c>
      <c r="I144" s="23">
        <f>Sheet1!O147</f>
        <v>0.72013888888888899</v>
      </c>
      <c r="J144" s="23">
        <f>Sheet1!Q147</f>
        <v>0.75</v>
      </c>
      <c r="K144" s="23">
        <f>Sheet1!R147</f>
        <v>0.86875000000000002</v>
      </c>
      <c r="L144" s="23">
        <f>Sheet1!T147</f>
        <v>0.875</v>
      </c>
      <c r="M144" s="23">
        <f>Sheet1!U147</f>
        <v>0.9472222222222223</v>
      </c>
      <c r="N144" s="23">
        <f>Sheet1!W147</f>
        <v>0.94791666666666663</v>
      </c>
    </row>
    <row r="145" spans="1:14" hidden="1" x14ac:dyDescent="0.25">
      <c r="A145" s="17">
        <f>Sheet1!G148</f>
        <v>42148</v>
      </c>
      <c r="B145" s="28"/>
      <c r="C145" s="28"/>
      <c r="D145" s="23">
        <f>Sheet1!H148</f>
        <v>0.13958333333333334</v>
      </c>
      <c r="E145" s="23">
        <f>Sheet1!J148</f>
        <v>0.1875</v>
      </c>
      <c r="F145" s="23">
        <f>Sheet1!K148</f>
        <v>0.22291666666666665</v>
      </c>
      <c r="G145" s="23">
        <f>Sheet1!L148</f>
        <v>4.6527777777777779E-2</v>
      </c>
      <c r="H145" s="23">
        <f>Sheet1!N148</f>
        <v>0.5625</v>
      </c>
      <c r="I145" s="23">
        <f>Sheet1!O148</f>
        <v>0.72013888888888899</v>
      </c>
      <c r="J145" s="23">
        <f>Sheet1!Q148</f>
        <v>0.75</v>
      </c>
      <c r="K145" s="23">
        <f>Sheet1!R148</f>
        <v>0.86944444444444446</v>
      </c>
      <c r="L145" s="23">
        <f>Sheet1!T148</f>
        <v>0.875</v>
      </c>
      <c r="M145" s="23">
        <f>Sheet1!U148</f>
        <v>0.9472222222222223</v>
      </c>
      <c r="N145" s="23">
        <f>Sheet1!W148</f>
        <v>0.94791666666666663</v>
      </c>
    </row>
    <row r="146" spans="1:14" hidden="1" x14ac:dyDescent="0.25">
      <c r="A146" s="17">
        <f>Sheet1!G149</f>
        <v>42149</v>
      </c>
      <c r="B146" s="28"/>
      <c r="C146" s="28"/>
      <c r="D146" s="23">
        <f>Sheet1!H149</f>
        <v>0.1388888888888889</v>
      </c>
      <c r="E146" s="23">
        <f>Sheet1!J149</f>
        <v>0.1875</v>
      </c>
      <c r="F146" s="23">
        <f>Sheet1!K149</f>
        <v>0.22222222222222221</v>
      </c>
      <c r="G146" s="23">
        <f>Sheet1!L149</f>
        <v>4.6527777777777779E-2</v>
      </c>
      <c r="H146" s="23">
        <f>Sheet1!N149</f>
        <v>0.5625</v>
      </c>
      <c r="I146" s="23">
        <f>Sheet1!O149</f>
        <v>0.72083333333333333</v>
      </c>
      <c r="J146" s="23">
        <f>Sheet1!Q149</f>
        <v>0.75</v>
      </c>
      <c r="K146" s="23">
        <f>Sheet1!R149</f>
        <v>0.87013888888888891</v>
      </c>
      <c r="L146" s="23">
        <f>Sheet1!T149</f>
        <v>0.875</v>
      </c>
      <c r="M146" s="23">
        <f>Sheet1!U149</f>
        <v>0.9472222222222223</v>
      </c>
      <c r="N146" s="23">
        <f>Sheet1!W149</f>
        <v>0.94791666666666663</v>
      </c>
    </row>
    <row r="147" spans="1:14" hidden="1" x14ac:dyDescent="0.25">
      <c r="A147" s="17">
        <f>Sheet1!G150</f>
        <v>42150</v>
      </c>
      <c r="B147" s="28"/>
      <c r="C147" s="28"/>
      <c r="D147" s="23">
        <f>Sheet1!H150</f>
        <v>0.13749999999999998</v>
      </c>
      <c r="E147" s="23">
        <f>Sheet1!J150</f>
        <v>0.1875</v>
      </c>
      <c r="F147" s="23">
        <f>Sheet1!K150</f>
        <v>0.22152777777777777</v>
      </c>
      <c r="G147" s="23">
        <f>Sheet1!L150</f>
        <v>4.6527777777777779E-2</v>
      </c>
      <c r="H147" s="23">
        <f>Sheet1!N150</f>
        <v>0.5625</v>
      </c>
      <c r="I147" s="23">
        <f>Sheet1!O150</f>
        <v>0.72083333333333333</v>
      </c>
      <c r="J147" s="23">
        <f>Sheet1!Q150</f>
        <v>0.75</v>
      </c>
      <c r="K147" s="23">
        <f>Sheet1!R150</f>
        <v>0.87083333333333324</v>
      </c>
      <c r="L147" s="23">
        <f>Sheet1!T150</f>
        <v>0.875</v>
      </c>
      <c r="M147" s="23">
        <f>Sheet1!U150</f>
        <v>0.9472222222222223</v>
      </c>
      <c r="N147" s="23">
        <f>Sheet1!W150</f>
        <v>0.94791666666666663</v>
      </c>
    </row>
    <row r="148" spans="1:14" hidden="1" x14ac:dyDescent="0.25">
      <c r="A148" s="17">
        <f>Sheet1!G151</f>
        <v>42151</v>
      </c>
      <c r="B148" s="28"/>
      <c r="C148" s="28"/>
      <c r="D148" s="23">
        <f>Sheet1!H151</f>
        <v>0.1361111111111111</v>
      </c>
      <c r="E148" s="23">
        <f>Sheet1!J151</f>
        <v>0.1875</v>
      </c>
      <c r="F148" s="23">
        <f>Sheet1!K151</f>
        <v>0.22083333333333333</v>
      </c>
      <c r="G148" s="23">
        <f>Sheet1!L151</f>
        <v>4.6527777777777779E-2</v>
      </c>
      <c r="H148" s="23">
        <f>Sheet1!N151</f>
        <v>0.5625</v>
      </c>
      <c r="I148" s="23">
        <f>Sheet1!O151</f>
        <v>0.72083333333333333</v>
      </c>
      <c r="J148" s="23">
        <f>Sheet1!Q151</f>
        <v>0.75</v>
      </c>
      <c r="K148" s="23">
        <f>Sheet1!R151</f>
        <v>0.87152777777777779</v>
      </c>
      <c r="L148" s="23">
        <f>Sheet1!T151</f>
        <v>0.875</v>
      </c>
      <c r="M148" s="23">
        <f>Sheet1!U151</f>
        <v>0.9472222222222223</v>
      </c>
      <c r="N148" s="23">
        <f>Sheet1!W151</f>
        <v>0.94791666666666663</v>
      </c>
    </row>
    <row r="149" spans="1:14" hidden="1" x14ac:dyDescent="0.25">
      <c r="A149" s="17">
        <f>Sheet1!G152</f>
        <v>42152</v>
      </c>
      <c r="B149" s="28"/>
      <c r="C149" s="28"/>
      <c r="D149" s="23">
        <f>Sheet1!H152</f>
        <v>0.13541666666666666</v>
      </c>
      <c r="E149" s="23">
        <f>Sheet1!J152</f>
        <v>0.1875</v>
      </c>
      <c r="F149" s="23">
        <f>Sheet1!K152</f>
        <v>0.22083333333333333</v>
      </c>
      <c r="G149" s="23">
        <f>Sheet1!L152</f>
        <v>4.6527777777777779E-2</v>
      </c>
      <c r="H149" s="23">
        <f>Sheet1!N152</f>
        <v>0.5625</v>
      </c>
      <c r="I149" s="23">
        <f>Sheet1!O152</f>
        <v>0.72152777777777777</v>
      </c>
      <c r="J149" s="23">
        <f>Sheet1!Q152</f>
        <v>0.75</v>
      </c>
      <c r="K149" s="23">
        <f>Sheet1!R152</f>
        <v>0.87222222222222223</v>
      </c>
      <c r="L149" s="23">
        <f>Sheet1!T152</f>
        <v>0.87847222222222221</v>
      </c>
      <c r="M149" s="23">
        <f>Sheet1!U152</f>
        <v>0.9472222222222223</v>
      </c>
      <c r="N149" s="23">
        <f>Sheet1!W152</f>
        <v>0.94791666666666663</v>
      </c>
    </row>
    <row r="150" spans="1:14" hidden="1" x14ac:dyDescent="0.25">
      <c r="A150" s="17">
        <f>Sheet1!G153</f>
        <v>42153</v>
      </c>
      <c r="B150" s="28"/>
      <c r="C150" s="28"/>
      <c r="D150" s="23">
        <f>Sheet1!H153</f>
        <v>0.13402777777777777</v>
      </c>
      <c r="E150" s="23">
        <f>Sheet1!J153</f>
        <v>0.17708333333333331</v>
      </c>
      <c r="F150" s="23">
        <f>Sheet1!K153</f>
        <v>0.22013888888888888</v>
      </c>
      <c r="G150" s="23">
        <f>Sheet1!L153</f>
        <v>4.6527777777777779E-2</v>
      </c>
      <c r="H150" s="23">
        <f>Sheet1!N153</f>
        <v>0.5625</v>
      </c>
      <c r="I150" s="23">
        <f>Sheet1!O153</f>
        <v>0.72152777777777777</v>
      </c>
      <c r="J150" s="23">
        <f>Sheet1!Q153</f>
        <v>0.75</v>
      </c>
      <c r="K150" s="23">
        <f>Sheet1!R153</f>
        <v>0.87291666666666667</v>
      </c>
      <c r="L150" s="23">
        <f>Sheet1!T153</f>
        <v>0.87847222222222221</v>
      </c>
      <c r="M150" s="23">
        <f>Sheet1!U153</f>
        <v>0.9472222222222223</v>
      </c>
      <c r="N150" s="23">
        <f>Sheet1!W153</f>
        <v>0.95833333333333326</v>
      </c>
    </row>
    <row r="151" spans="1:14" hidden="1" x14ac:dyDescent="0.25">
      <c r="A151" s="17">
        <f>Sheet1!G154</f>
        <v>42154</v>
      </c>
      <c r="B151" s="28"/>
      <c r="C151" s="28"/>
      <c r="D151" s="23">
        <f>Sheet1!H154</f>
        <v>0.13333333333333333</v>
      </c>
      <c r="E151" s="23">
        <f>Sheet1!J154</f>
        <v>0.17708333333333331</v>
      </c>
      <c r="F151" s="23">
        <f>Sheet1!K154</f>
        <v>0.21944444444444444</v>
      </c>
      <c r="G151" s="23">
        <f>Sheet1!L154</f>
        <v>4.6527777777777779E-2</v>
      </c>
      <c r="H151" s="23">
        <f>Sheet1!N154</f>
        <v>0.5625</v>
      </c>
      <c r="I151" s="23">
        <f>Sheet1!O154</f>
        <v>0.72222222222222221</v>
      </c>
      <c r="J151" s="23">
        <f>Sheet1!Q154</f>
        <v>0.75</v>
      </c>
      <c r="K151" s="23">
        <f>Sheet1!R154</f>
        <v>0.87361111111111101</v>
      </c>
      <c r="L151" s="23">
        <f>Sheet1!T154</f>
        <v>0.87847222222222221</v>
      </c>
      <c r="M151" s="23">
        <f>Sheet1!U154</f>
        <v>0.9472222222222223</v>
      </c>
      <c r="N151" s="23">
        <f>Sheet1!W154</f>
        <v>0.95833333333333326</v>
      </c>
    </row>
    <row r="152" spans="1:14" hidden="1" x14ac:dyDescent="0.25">
      <c r="A152" s="17">
        <f>Sheet1!G155</f>
        <v>42155</v>
      </c>
      <c r="B152" s="28"/>
      <c r="C152" s="28"/>
      <c r="D152" s="23">
        <f>Sheet1!H155</f>
        <v>0.13263888888888889</v>
      </c>
      <c r="E152" s="23">
        <f>Sheet1!J155</f>
        <v>0.17708333333333331</v>
      </c>
      <c r="F152" s="23">
        <f>Sheet1!K155</f>
        <v>0.21875</v>
      </c>
      <c r="G152" s="23">
        <f>Sheet1!L155</f>
        <v>4.7222222222222221E-2</v>
      </c>
      <c r="H152" s="23">
        <f>Sheet1!N155</f>
        <v>0.5625</v>
      </c>
      <c r="I152" s="23">
        <f>Sheet1!O155</f>
        <v>0.72222222222222221</v>
      </c>
      <c r="J152" s="23">
        <f>Sheet1!Q155</f>
        <v>0.75</v>
      </c>
      <c r="K152" s="23">
        <f>Sheet1!R155</f>
        <v>0.87430555555555556</v>
      </c>
      <c r="L152" s="23">
        <f>Sheet1!T155</f>
        <v>0.87847222222222221</v>
      </c>
      <c r="M152" s="23">
        <f>Sheet1!U155</f>
        <v>0.9472222222222223</v>
      </c>
      <c r="N152" s="23">
        <f>Sheet1!W155</f>
        <v>0.95833333333333326</v>
      </c>
    </row>
    <row r="153" spans="1:14" hidden="1" x14ac:dyDescent="0.25">
      <c r="A153" s="17">
        <f>Sheet1!G156</f>
        <v>42156</v>
      </c>
      <c r="B153" s="28"/>
      <c r="C153" s="28"/>
      <c r="D153" s="23">
        <f>Sheet1!H156</f>
        <v>0.13125000000000001</v>
      </c>
      <c r="E153" s="23">
        <f>Sheet1!J156</f>
        <v>0.17708333333333331</v>
      </c>
      <c r="F153" s="23">
        <f>Sheet1!K156</f>
        <v>0.21875</v>
      </c>
      <c r="G153" s="23">
        <f>Sheet1!L156</f>
        <v>4.7222222222222221E-2</v>
      </c>
      <c r="H153" s="23">
        <f>Sheet1!N156</f>
        <v>0.5625</v>
      </c>
      <c r="I153" s="23">
        <f>Sheet1!O156</f>
        <v>0.72222222222222221</v>
      </c>
      <c r="J153" s="23">
        <f>Sheet1!Q156</f>
        <v>0.75</v>
      </c>
      <c r="K153" s="23">
        <f>Sheet1!R156</f>
        <v>0.875</v>
      </c>
      <c r="L153" s="23">
        <f>Sheet1!T156</f>
        <v>0.87847222222222221</v>
      </c>
      <c r="M153" s="23">
        <f>Sheet1!U156</f>
        <v>0.9506944444444444</v>
      </c>
      <c r="N153" s="23">
        <f>Sheet1!W156</f>
        <v>0.95833333333333326</v>
      </c>
    </row>
    <row r="154" spans="1:14" hidden="1" x14ac:dyDescent="0.25">
      <c r="A154" s="17">
        <f>Sheet1!G157</f>
        <v>42157</v>
      </c>
      <c r="B154" s="28"/>
      <c r="C154" s="28"/>
      <c r="D154" s="23">
        <f>Sheet1!H157</f>
        <v>0.13055555555555556</v>
      </c>
      <c r="E154" s="23">
        <f>Sheet1!J157</f>
        <v>0.17708333333333331</v>
      </c>
      <c r="F154" s="23">
        <f>Sheet1!K157</f>
        <v>0.21805555555555556</v>
      </c>
      <c r="G154" s="23">
        <f>Sheet1!L157</f>
        <v>4.7222222222222221E-2</v>
      </c>
      <c r="H154" s="23">
        <f>Sheet1!N157</f>
        <v>0.5625</v>
      </c>
      <c r="I154" s="23">
        <f>Sheet1!O157</f>
        <v>0.72291666666666676</v>
      </c>
      <c r="J154" s="23">
        <f>Sheet1!Q157</f>
        <v>0.75</v>
      </c>
      <c r="K154" s="23">
        <f>Sheet1!R157</f>
        <v>0.87569444444444444</v>
      </c>
      <c r="L154" s="23">
        <f>Sheet1!T157</f>
        <v>0.88194444444444442</v>
      </c>
      <c r="M154" s="23">
        <f>Sheet1!U157</f>
        <v>0.95138888888888884</v>
      </c>
      <c r="N154" s="23">
        <f>Sheet1!W157</f>
        <v>0.95833333333333326</v>
      </c>
    </row>
    <row r="155" spans="1:14" hidden="1" x14ac:dyDescent="0.25">
      <c r="A155" s="17">
        <f>Sheet1!G158</f>
        <v>42158</v>
      </c>
      <c r="B155" s="28"/>
      <c r="C155" s="28"/>
      <c r="D155" s="23">
        <f>Sheet1!H158</f>
        <v>0.12986111111111112</v>
      </c>
      <c r="E155" s="23">
        <f>Sheet1!J158</f>
        <v>0.17708333333333331</v>
      </c>
      <c r="F155" s="23">
        <f>Sheet1!K158</f>
        <v>0.21805555555555556</v>
      </c>
      <c r="G155" s="23">
        <f>Sheet1!L158</f>
        <v>4.7222222222222221E-2</v>
      </c>
      <c r="H155" s="23">
        <f>Sheet1!N158</f>
        <v>0.5625</v>
      </c>
      <c r="I155" s="23">
        <f>Sheet1!O158</f>
        <v>0.72291666666666676</v>
      </c>
      <c r="J155" s="23">
        <f>Sheet1!Q158</f>
        <v>0.75</v>
      </c>
      <c r="K155" s="23">
        <f>Sheet1!R158</f>
        <v>0.87638888888888899</v>
      </c>
      <c r="L155" s="23">
        <f>Sheet1!T158</f>
        <v>0.88194444444444442</v>
      </c>
      <c r="M155" s="23">
        <f>Sheet1!U158</f>
        <v>0.95208333333333339</v>
      </c>
      <c r="N155" s="23">
        <f>Sheet1!W158</f>
        <v>0.95833333333333326</v>
      </c>
    </row>
    <row r="156" spans="1:14" hidden="1" x14ac:dyDescent="0.25">
      <c r="A156" s="17">
        <f>Sheet1!G159</f>
        <v>42159</v>
      </c>
      <c r="B156" s="28"/>
      <c r="C156" s="28"/>
      <c r="D156" s="23">
        <f>Sheet1!H159</f>
        <v>0.12916666666666668</v>
      </c>
      <c r="E156" s="23">
        <f>Sheet1!J159</f>
        <v>0.17708333333333331</v>
      </c>
      <c r="F156" s="23">
        <f>Sheet1!K159</f>
        <v>0.21736111111111112</v>
      </c>
      <c r="G156" s="23">
        <f>Sheet1!L159</f>
        <v>4.7222222222222221E-2</v>
      </c>
      <c r="H156" s="23">
        <f>Sheet1!N159</f>
        <v>0.5625</v>
      </c>
      <c r="I156" s="23">
        <f>Sheet1!O159</f>
        <v>0.72361111111111109</v>
      </c>
      <c r="J156" s="23">
        <f>Sheet1!Q159</f>
        <v>0.75</v>
      </c>
      <c r="K156" s="23">
        <f>Sheet1!R159</f>
        <v>0.87708333333333333</v>
      </c>
      <c r="L156" s="23">
        <f>Sheet1!T159</f>
        <v>0.88194444444444442</v>
      </c>
      <c r="M156" s="23">
        <f>Sheet1!U159</f>
        <v>0.95277777777777783</v>
      </c>
      <c r="N156" s="23">
        <f>Sheet1!W159</f>
        <v>0.95833333333333326</v>
      </c>
    </row>
    <row r="157" spans="1:14" hidden="1" x14ac:dyDescent="0.25">
      <c r="A157" s="17">
        <f>Sheet1!G160</f>
        <v>42160</v>
      </c>
      <c r="B157" s="28"/>
      <c r="C157" s="28"/>
      <c r="D157" s="23">
        <f>Sheet1!H160</f>
        <v>0.12847222222222224</v>
      </c>
      <c r="E157" s="23">
        <f>Sheet1!J160</f>
        <v>0.17708333333333331</v>
      </c>
      <c r="F157" s="23">
        <f>Sheet1!K160</f>
        <v>0.21736111111111112</v>
      </c>
      <c r="G157" s="23">
        <f>Sheet1!L160</f>
        <v>4.7222222222222221E-2</v>
      </c>
      <c r="H157" s="23">
        <f>Sheet1!N160</f>
        <v>0.5625</v>
      </c>
      <c r="I157" s="23">
        <f>Sheet1!O160</f>
        <v>0.72361111111111109</v>
      </c>
      <c r="J157" s="23">
        <f>Sheet1!Q160</f>
        <v>0.75</v>
      </c>
      <c r="K157" s="23">
        <f>Sheet1!R160</f>
        <v>0.87777777777777777</v>
      </c>
      <c r="L157" s="23">
        <f>Sheet1!T160</f>
        <v>0.88194444444444442</v>
      </c>
      <c r="M157" s="23">
        <f>Sheet1!U160</f>
        <v>0.95347222222222217</v>
      </c>
      <c r="N157" s="23">
        <f>Sheet1!W160</f>
        <v>0.95833333333333326</v>
      </c>
    </row>
    <row r="158" spans="1:14" hidden="1" x14ac:dyDescent="0.25">
      <c r="A158" s="17">
        <f>Sheet1!G161</f>
        <v>42161</v>
      </c>
      <c r="B158" s="28"/>
      <c r="C158" s="28"/>
      <c r="D158" s="23">
        <f>Sheet1!H161</f>
        <v>0.1277777777777778</v>
      </c>
      <c r="E158" s="23">
        <f>Sheet1!J161</f>
        <v>0.17708333333333331</v>
      </c>
      <c r="F158" s="23">
        <f>Sheet1!K161</f>
        <v>0.21666666666666667</v>
      </c>
      <c r="G158" s="23">
        <f>Sheet1!L161</f>
        <v>4.7916666666666663E-2</v>
      </c>
      <c r="H158" s="23">
        <f>Sheet1!N161</f>
        <v>0.5625</v>
      </c>
      <c r="I158" s="23">
        <f>Sheet1!O161</f>
        <v>0.72361111111111109</v>
      </c>
      <c r="J158" s="23">
        <f>Sheet1!Q161</f>
        <v>0.75</v>
      </c>
      <c r="K158" s="23">
        <f>Sheet1!R161</f>
        <v>0.87777777777777777</v>
      </c>
      <c r="L158" s="23">
        <f>Sheet1!T161</f>
        <v>0.88194444444444442</v>
      </c>
      <c r="M158" s="23">
        <f>Sheet1!U161</f>
        <v>0.95416666666666661</v>
      </c>
      <c r="N158" s="23">
        <f>Sheet1!W161</f>
        <v>0.95833333333333326</v>
      </c>
    </row>
    <row r="159" spans="1:14" hidden="1" x14ac:dyDescent="0.25">
      <c r="A159" s="17">
        <f>Sheet1!G162</f>
        <v>42162</v>
      </c>
      <c r="B159" s="28"/>
      <c r="C159" s="28"/>
      <c r="D159" s="23">
        <f>Sheet1!H162</f>
        <v>0.12708333333333333</v>
      </c>
      <c r="E159" s="23">
        <f>Sheet1!J162</f>
        <v>0.17708333333333331</v>
      </c>
      <c r="F159" s="23">
        <f>Sheet1!K162</f>
        <v>0.21666666666666667</v>
      </c>
      <c r="G159" s="23">
        <f>Sheet1!L162</f>
        <v>4.7916666666666663E-2</v>
      </c>
      <c r="H159" s="23">
        <f>Sheet1!N162</f>
        <v>0.5625</v>
      </c>
      <c r="I159" s="23">
        <f>Sheet1!O162</f>
        <v>0.72430555555555554</v>
      </c>
      <c r="J159" s="23">
        <f>Sheet1!Q162</f>
        <v>0.75</v>
      </c>
      <c r="K159" s="23">
        <f>Sheet1!R162</f>
        <v>0.87847222222222221</v>
      </c>
      <c r="L159" s="23">
        <f>Sheet1!T162</f>
        <v>0.88194444444444442</v>
      </c>
      <c r="M159" s="23">
        <f>Sheet1!U162</f>
        <v>0.95416666666666661</v>
      </c>
      <c r="N159" s="23">
        <f>Sheet1!W162</f>
        <v>0.95833333333333326</v>
      </c>
    </row>
    <row r="160" spans="1:14" hidden="1" x14ac:dyDescent="0.25">
      <c r="A160" s="17">
        <f>Sheet1!G163</f>
        <v>42163</v>
      </c>
      <c r="B160" s="28"/>
      <c r="C160" s="28"/>
      <c r="D160" s="23">
        <f>Sheet1!H163</f>
        <v>0.12638888888888888</v>
      </c>
      <c r="E160" s="23">
        <f>Sheet1!J163</f>
        <v>0.17708333333333331</v>
      </c>
      <c r="F160" s="23">
        <f>Sheet1!K163</f>
        <v>0.21666666666666667</v>
      </c>
      <c r="G160" s="23">
        <f>Sheet1!L163</f>
        <v>4.7916666666666663E-2</v>
      </c>
      <c r="H160" s="23">
        <f>Sheet1!N163</f>
        <v>0.5625</v>
      </c>
      <c r="I160" s="23">
        <f>Sheet1!O163</f>
        <v>0.72430555555555554</v>
      </c>
      <c r="J160" s="23">
        <f>Sheet1!Q163</f>
        <v>0.75</v>
      </c>
      <c r="K160" s="23">
        <f>Sheet1!R163</f>
        <v>0.87916666666666676</v>
      </c>
      <c r="L160" s="23">
        <f>Sheet1!T163</f>
        <v>0.88541666666666663</v>
      </c>
      <c r="M160" s="23">
        <f>Sheet1!U163</f>
        <v>0.95486111111111116</v>
      </c>
      <c r="N160" s="23">
        <f>Sheet1!W163</f>
        <v>0.95833333333333326</v>
      </c>
    </row>
    <row r="161" spans="1:14" hidden="1" x14ac:dyDescent="0.25">
      <c r="A161" s="17">
        <f>Sheet1!G164</f>
        <v>42164</v>
      </c>
      <c r="B161" s="28"/>
      <c r="C161" s="28"/>
      <c r="D161" s="23">
        <f>Sheet1!H164</f>
        <v>0.12569444444444444</v>
      </c>
      <c r="E161" s="23">
        <f>Sheet1!J164</f>
        <v>0.17708333333333331</v>
      </c>
      <c r="F161" s="23">
        <f>Sheet1!K164</f>
        <v>0.21597222222222223</v>
      </c>
      <c r="G161" s="23">
        <f>Sheet1!L164</f>
        <v>4.7916666666666663E-2</v>
      </c>
      <c r="H161" s="23">
        <f>Sheet1!N164</f>
        <v>0.5625</v>
      </c>
      <c r="I161" s="23">
        <f>Sheet1!O164</f>
        <v>0.72430555555555554</v>
      </c>
      <c r="J161" s="23">
        <f>Sheet1!Q164</f>
        <v>0.75</v>
      </c>
      <c r="K161" s="23">
        <f>Sheet1!R164</f>
        <v>0.87916666666666676</v>
      </c>
      <c r="L161" s="23">
        <f>Sheet1!T164</f>
        <v>0.88541666666666663</v>
      </c>
      <c r="M161" s="23">
        <f>Sheet1!U164</f>
        <v>0.9555555555555556</v>
      </c>
      <c r="N161" s="23">
        <f>Sheet1!W164</f>
        <v>0.95833333333333326</v>
      </c>
    </row>
    <row r="162" spans="1:14" hidden="1" x14ac:dyDescent="0.25">
      <c r="A162" s="17">
        <f>Sheet1!G165</f>
        <v>42165</v>
      </c>
      <c r="B162" s="28"/>
      <c r="C162" s="28"/>
      <c r="D162" s="23">
        <f>Sheet1!H165</f>
        <v>0.125</v>
      </c>
      <c r="E162" s="23">
        <f>Sheet1!J165</f>
        <v>0.17708333333333331</v>
      </c>
      <c r="F162" s="23">
        <f>Sheet1!K165</f>
        <v>0.21597222222222223</v>
      </c>
      <c r="G162" s="23">
        <f>Sheet1!L165</f>
        <v>4.7916666666666663E-2</v>
      </c>
      <c r="H162" s="23">
        <f>Sheet1!N165</f>
        <v>0.5625</v>
      </c>
      <c r="I162" s="23">
        <f>Sheet1!O165</f>
        <v>0.72499999999999998</v>
      </c>
      <c r="J162" s="23">
        <f>Sheet1!Q165</f>
        <v>0.75</v>
      </c>
      <c r="K162" s="23">
        <f>Sheet1!R165</f>
        <v>0.87986111111111109</v>
      </c>
      <c r="L162" s="23">
        <f>Sheet1!T165</f>
        <v>0.88541666666666663</v>
      </c>
      <c r="M162" s="23">
        <f>Sheet1!U165</f>
        <v>0.9555555555555556</v>
      </c>
      <c r="N162" s="23">
        <f>Sheet1!W165</f>
        <v>0.95833333333333326</v>
      </c>
    </row>
    <row r="163" spans="1:14" hidden="1" x14ac:dyDescent="0.25">
      <c r="A163" s="17">
        <f>Sheet1!G166</f>
        <v>42166</v>
      </c>
      <c r="B163" s="28"/>
      <c r="C163" s="28"/>
      <c r="D163" s="23">
        <f>Sheet1!H166</f>
        <v>0.125</v>
      </c>
      <c r="E163" s="23">
        <f>Sheet1!J166</f>
        <v>0.17708333333333331</v>
      </c>
      <c r="F163" s="23">
        <f>Sheet1!K166</f>
        <v>0.21597222222222223</v>
      </c>
      <c r="G163" s="23">
        <f>Sheet1!L166</f>
        <v>4.8611111111111112E-2</v>
      </c>
      <c r="H163" s="23">
        <f>Sheet1!N166</f>
        <v>0.5625</v>
      </c>
      <c r="I163" s="23">
        <f>Sheet1!O166</f>
        <v>0.72499999999999998</v>
      </c>
      <c r="J163" s="23">
        <f>Sheet1!Q166</f>
        <v>0.75</v>
      </c>
      <c r="K163" s="23">
        <f>Sheet1!R166</f>
        <v>0.88055555555555554</v>
      </c>
      <c r="L163" s="23">
        <f>Sheet1!T166</f>
        <v>0.88541666666666663</v>
      </c>
      <c r="M163" s="23">
        <f>Sheet1!U166</f>
        <v>0.95624999999999993</v>
      </c>
      <c r="N163" s="23">
        <f>Sheet1!W166</f>
        <v>0.95833333333333326</v>
      </c>
    </row>
    <row r="164" spans="1:14" hidden="1" x14ac:dyDescent="0.25">
      <c r="A164" s="17">
        <f>Sheet1!G167</f>
        <v>42167</v>
      </c>
      <c r="B164" s="28"/>
      <c r="C164" s="28"/>
      <c r="D164" s="23">
        <f>Sheet1!H167</f>
        <v>0.12430555555555556</v>
      </c>
      <c r="E164" s="23">
        <f>Sheet1!J167</f>
        <v>0.17708333333333331</v>
      </c>
      <c r="F164" s="23">
        <f>Sheet1!K167</f>
        <v>0.21597222222222223</v>
      </c>
      <c r="G164" s="23">
        <f>Sheet1!L167</f>
        <v>4.8611111111111112E-2</v>
      </c>
      <c r="H164" s="23">
        <f>Sheet1!N167</f>
        <v>0.5625</v>
      </c>
      <c r="I164" s="23">
        <f>Sheet1!O167</f>
        <v>0.72499999999999998</v>
      </c>
      <c r="J164" s="23">
        <f>Sheet1!Q167</f>
        <v>0.75</v>
      </c>
      <c r="K164" s="23">
        <f>Sheet1!R167</f>
        <v>0.88055555555555554</v>
      </c>
      <c r="L164" s="23">
        <f>Sheet1!T167</f>
        <v>0.88541666666666663</v>
      </c>
      <c r="M164" s="23">
        <f>Sheet1!U167</f>
        <v>0.95624999999999993</v>
      </c>
      <c r="N164" s="23">
        <f>Sheet1!W167</f>
        <v>0.95833333333333326</v>
      </c>
    </row>
    <row r="165" spans="1:14" hidden="1" x14ac:dyDescent="0.25">
      <c r="A165" s="17">
        <f>Sheet1!G168</f>
        <v>42168</v>
      </c>
      <c r="B165" s="28"/>
      <c r="C165" s="28"/>
      <c r="D165" s="23">
        <f>Sheet1!H168</f>
        <v>0.12430555555555556</v>
      </c>
      <c r="E165" s="23">
        <f>Sheet1!J168</f>
        <v>0.17708333333333331</v>
      </c>
      <c r="F165" s="23">
        <f>Sheet1!K168</f>
        <v>0.21597222222222223</v>
      </c>
      <c r="G165" s="23">
        <f>Sheet1!L168</f>
        <v>4.8611111111111112E-2</v>
      </c>
      <c r="H165" s="23">
        <f>Sheet1!N168</f>
        <v>0.5625</v>
      </c>
      <c r="I165" s="23">
        <f>Sheet1!O168</f>
        <v>0.72569444444444453</v>
      </c>
      <c r="J165" s="23">
        <f>Sheet1!Q168</f>
        <v>0.75</v>
      </c>
      <c r="K165" s="23">
        <f>Sheet1!R168</f>
        <v>0.88124999999999998</v>
      </c>
      <c r="L165" s="23">
        <f>Sheet1!T168</f>
        <v>0.88541666666666663</v>
      </c>
      <c r="M165" s="23">
        <f>Sheet1!U168</f>
        <v>0.95694444444444438</v>
      </c>
      <c r="N165" s="23">
        <f>Sheet1!W168</f>
        <v>0.95833333333333326</v>
      </c>
    </row>
    <row r="166" spans="1:14" hidden="1" x14ac:dyDescent="0.25">
      <c r="A166" s="17">
        <f>Sheet1!G169</f>
        <v>42169</v>
      </c>
      <c r="B166" s="28"/>
      <c r="C166" s="28"/>
      <c r="D166" s="23">
        <f>Sheet1!H169</f>
        <v>0.12430555555555556</v>
      </c>
      <c r="E166" s="23">
        <f>Sheet1!J169</f>
        <v>0.17708333333333331</v>
      </c>
      <c r="F166" s="23">
        <f>Sheet1!K169</f>
        <v>0.21527777777777779</v>
      </c>
      <c r="G166" s="23">
        <f>Sheet1!L169</f>
        <v>4.8611111111111112E-2</v>
      </c>
      <c r="H166" s="23">
        <f>Sheet1!N169</f>
        <v>0.5625</v>
      </c>
      <c r="I166" s="23">
        <f>Sheet1!O169</f>
        <v>0.72569444444444453</v>
      </c>
      <c r="J166" s="23">
        <f>Sheet1!Q169</f>
        <v>0.75</v>
      </c>
      <c r="K166" s="23">
        <f>Sheet1!R169</f>
        <v>0.88124999999999998</v>
      </c>
      <c r="L166" s="23">
        <f>Sheet1!T169</f>
        <v>0.88541666666666663</v>
      </c>
      <c r="M166" s="23">
        <f>Sheet1!U169</f>
        <v>0.95694444444444438</v>
      </c>
      <c r="N166" s="23">
        <f>Sheet1!W169</f>
        <v>0.95833333333333326</v>
      </c>
    </row>
    <row r="167" spans="1:14" hidden="1" x14ac:dyDescent="0.25">
      <c r="A167" s="17">
        <f>Sheet1!G170</f>
        <v>42170</v>
      </c>
      <c r="B167" s="28"/>
      <c r="C167" s="28"/>
      <c r="D167" s="23">
        <f>Sheet1!H170</f>
        <v>0.12361111111111112</v>
      </c>
      <c r="E167" s="23">
        <f>Sheet1!J170</f>
        <v>0.17708333333333331</v>
      </c>
      <c r="F167" s="23">
        <f>Sheet1!K170</f>
        <v>0.21527777777777779</v>
      </c>
      <c r="G167" s="23">
        <f>Sheet1!L170</f>
        <v>4.8611111111111112E-2</v>
      </c>
      <c r="H167" s="23">
        <f>Sheet1!N170</f>
        <v>0.5625</v>
      </c>
      <c r="I167" s="23">
        <f>Sheet1!O170</f>
        <v>0.72569444444444453</v>
      </c>
      <c r="J167" s="23">
        <f>Sheet1!Q170</f>
        <v>0.75</v>
      </c>
      <c r="K167" s="23">
        <f>Sheet1!R170</f>
        <v>0.88194444444444453</v>
      </c>
      <c r="L167" s="23">
        <f>Sheet1!T170</f>
        <v>0.88541666666666663</v>
      </c>
      <c r="M167" s="23">
        <f>Sheet1!U170</f>
        <v>0.95763888888888893</v>
      </c>
      <c r="N167" s="23">
        <f>Sheet1!W170</f>
        <v>0.95833333333333326</v>
      </c>
    </row>
    <row r="168" spans="1:14" hidden="1" x14ac:dyDescent="0.25">
      <c r="A168" s="17">
        <f>Sheet1!G171</f>
        <v>42171</v>
      </c>
      <c r="B168" s="28"/>
      <c r="C168" s="28"/>
      <c r="D168" s="23">
        <f>Sheet1!H171</f>
        <v>0.12361111111111112</v>
      </c>
      <c r="E168" s="23">
        <f>Sheet1!J171</f>
        <v>0.17708333333333331</v>
      </c>
      <c r="F168" s="23">
        <f>Sheet1!K171</f>
        <v>0.21527777777777779</v>
      </c>
      <c r="G168" s="23">
        <f>Sheet1!L171</f>
        <v>4.9305555555555554E-2</v>
      </c>
      <c r="H168" s="23">
        <f>Sheet1!N171</f>
        <v>0.5625</v>
      </c>
      <c r="I168" s="23">
        <f>Sheet1!O171</f>
        <v>0.72569444444444453</v>
      </c>
      <c r="J168" s="23">
        <f>Sheet1!Q171</f>
        <v>0.75</v>
      </c>
      <c r="K168" s="23">
        <f>Sheet1!R171</f>
        <v>0.88194444444444453</v>
      </c>
      <c r="L168" s="23">
        <f>Sheet1!T171</f>
        <v>0.88541666666666663</v>
      </c>
      <c r="M168" s="23">
        <f>Sheet1!U171</f>
        <v>0.95763888888888893</v>
      </c>
      <c r="N168" s="23">
        <f>Sheet1!W171</f>
        <v>0.95833333333333326</v>
      </c>
    </row>
    <row r="169" spans="1:14" hidden="1" x14ac:dyDescent="0.25">
      <c r="A169" s="17">
        <f>Sheet1!G172</f>
        <v>42172</v>
      </c>
      <c r="B169" s="28"/>
      <c r="C169" s="28"/>
      <c r="D169" s="23">
        <f>Sheet1!H172</f>
        <v>0.12222222222222223</v>
      </c>
      <c r="E169" s="23">
        <f>Sheet1!J172</f>
        <v>0.17708333333333331</v>
      </c>
      <c r="F169" s="23">
        <f>Sheet1!K172</f>
        <v>0.21458333333333335</v>
      </c>
      <c r="G169" s="23">
        <f>Sheet1!L172</f>
        <v>4.8611111111111112E-2</v>
      </c>
      <c r="H169" s="23">
        <f>Sheet1!N172</f>
        <v>0.5625</v>
      </c>
      <c r="I169" s="23">
        <f>Sheet1!O172</f>
        <v>0.72569444444444453</v>
      </c>
      <c r="J169" s="23">
        <f>Sheet1!Q172</f>
        <v>0.75</v>
      </c>
      <c r="K169" s="23">
        <f>Sheet1!R172</f>
        <v>0.88194444444444453</v>
      </c>
      <c r="L169" s="23">
        <f>Sheet1!T172</f>
        <v>0.88541666666666663</v>
      </c>
      <c r="M169" s="23">
        <f>Sheet1!U172</f>
        <v>0.94444444444444453</v>
      </c>
      <c r="N169" s="23">
        <f>Sheet1!W172</f>
        <v>0.95833333333333326</v>
      </c>
    </row>
    <row r="170" spans="1:14" hidden="1" x14ac:dyDescent="0.25">
      <c r="A170" s="17">
        <f>Sheet1!G173</f>
        <v>42173</v>
      </c>
      <c r="B170" s="28"/>
      <c r="C170" s="28"/>
      <c r="D170" s="23">
        <f>Sheet1!H173</f>
        <v>0.12222222222222223</v>
      </c>
      <c r="E170" s="23">
        <f>Sheet1!J173</f>
        <v>0.17708333333333331</v>
      </c>
      <c r="F170" s="23">
        <f>Sheet1!K173</f>
        <v>0.21458333333333335</v>
      </c>
      <c r="G170" s="23">
        <f>Sheet1!L173</f>
        <v>4.8611111111111112E-2</v>
      </c>
      <c r="H170" s="23">
        <f>Sheet1!N173</f>
        <v>0.5625</v>
      </c>
      <c r="I170" s="23">
        <f>Sheet1!O173</f>
        <v>0.72569444444444453</v>
      </c>
      <c r="J170" s="23">
        <f>Sheet1!Q173</f>
        <v>0.75</v>
      </c>
      <c r="K170" s="23">
        <f>Sheet1!R173</f>
        <v>0.88194444444444453</v>
      </c>
      <c r="L170" s="23">
        <f>Sheet1!T173</f>
        <v>0.88541666666666663</v>
      </c>
      <c r="M170" s="23">
        <f>Sheet1!U173</f>
        <v>0.94444444444444453</v>
      </c>
      <c r="N170" s="23">
        <f>Sheet1!W173</f>
        <v>0.95833333333333326</v>
      </c>
    </row>
    <row r="171" spans="1:14" hidden="1" x14ac:dyDescent="0.25">
      <c r="A171" s="17">
        <f>Sheet1!G174</f>
        <v>42174</v>
      </c>
      <c r="B171" s="28"/>
      <c r="C171" s="28"/>
      <c r="D171" s="23">
        <f>Sheet1!H174</f>
        <v>0.12222222222222223</v>
      </c>
      <c r="E171" s="23">
        <f>Sheet1!J174</f>
        <v>0.17708333333333331</v>
      </c>
      <c r="F171" s="23">
        <f>Sheet1!K174</f>
        <v>0.21458333333333335</v>
      </c>
      <c r="G171" s="23">
        <f>Sheet1!L174</f>
        <v>4.8611111111111112E-2</v>
      </c>
      <c r="H171" s="23">
        <f>Sheet1!N174</f>
        <v>0.5625</v>
      </c>
      <c r="I171" s="23">
        <f>Sheet1!O174</f>
        <v>0.72569444444444453</v>
      </c>
      <c r="J171" s="23">
        <f>Sheet1!Q174</f>
        <v>0.75</v>
      </c>
      <c r="K171" s="23">
        <f>Sheet1!R174</f>
        <v>0.88194444444444453</v>
      </c>
      <c r="L171" s="23">
        <f>Sheet1!T174</f>
        <v>0.88541666666666663</v>
      </c>
      <c r="M171" s="23">
        <f>Sheet1!U174</f>
        <v>0.94444444444444453</v>
      </c>
      <c r="N171" s="23">
        <f>Sheet1!W174</f>
        <v>0.94791666666666663</v>
      </c>
    </row>
    <row r="172" spans="1:14" hidden="1" x14ac:dyDescent="0.25">
      <c r="A172" s="17">
        <f>Sheet1!G175</f>
        <v>42175</v>
      </c>
      <c r="B172" s="28"/>
      <c r="C172" s="28"/>
      <c r="D172" s="23">
        <f>Sheet1!H175</f>
        <v>0.12222222222222223</v>
      </c>
      <c r="E172" s="23">
        <f>Sheet1!J175</f>
        <v>0.17708333333333331</v>
      </c>
      <c r="F172" s="23">
        <f>Sheet1!K175</f>
        <v>0.21527777777777779</v>
      </c>
      <c r="G172" s="23">
        <f>Sheet1!L175</f>
        <v>4.9305555555555554E-2</v>
      </c>
      <c r="H172" s="23">
        <f>Sheet1!N175</f>
        <v>0.5625</v>
      </c>
      <c r="I172" s="23">
        <f>Sheet1!O175</f>
        <v>0.72569444444444453</v>
      </c>
      <c r="J172" s="23">
        <f>Sheet1!Q175</f>
        <v>0.75</v>
      </c>
      <c r="K172" s="23">
        <f>Sheet1!R175</f>
        <v>0.88263888888888886</v>
      </c>
      <c r="L172" s="23">
        <f>Sheet1!T175</f>
        <v>0.88888888888888884</v>
      </c>
      <c r="M172" s="23">
        <f>Sheet1!U175</f>
        <v>0.94513888888888886</v>
      </c>
      <c r="N172" s="23">
        <f>Sheet1!W175</f>
        <v>0.94791666666666663</v>
      </c>
    </row>
    <row r="173" spans="1:14" hidden="1" x14ac:dyDescent="0.25">
      <c r="A173" s="17">
        <f>Sheet1!G176</f>
        <v>42176</v>
      </c>
      <c r="B173" s="28"/>
      <c r="C173" s="28"/>
      <c r="D173" s="23">
        <f>Sheet1!H176</f>
        <v>0.12291666666666667</v>
      </c>
      <c r="E173" s="23">
        <f>Sheet1!J176</f>
        <v>0.17708333333333331</v>
      </c>
      <c r="F173" s="23">
        <f>Sheet1!K176</f>
        <v>0.21527777777777779</v>
      </c>
      <c r="G173" s="23">
        <f>Sheet1!L176</f>
        <v>4.9305555555555554E-2</v>
      </c>
      <c r="H173" s="23">
        <f>Sheet1!N176</f>
        <v>0.5625</v>
      </c>
      <c r="I173" s="23">
        <f>Sheet1!O176</f>
        <v>0.72638888888888886</v>
      </c>
      <c r="J173" s="23">
        <f>Sheet1!Q176</f>
        <v>0.75</v>
      </c>
      <c r="K173" s="23">
        <f>Sheet1!R176</f>
        <v>0.88263888888888886</v>
      </c>
      <c r="L173" s="23">
        <f>Sheet1!T176</f>
        <v>0.88888888888888884</v>
      </c>
      <c r="M173" s="23">
        <f>Sheet1!U176</f>
        <v>0.94513888888888886</v>
      </c>
      <c r="N173" s="23">
        <f>Sheet1!W176</f>
        <v>0.94791666666666663</v>
      </c>
    </row>
    <row r="174" spans="1:14" hidden="1" x14ac:dyDescent="0.25">
      <c r="A174" s="17">
        <f>Sheet1!G177</f>
        <v>42177</v>
      </c>
      <c r="B174" s="28"/>
      <c r="C174" s="28"/>
      <c r="D174" s="23">
        <f>Sheet1!H177</f>
        <v>0.12291666666666667</v>
      </c>
      <c r="E174" s="23">
        <f>Sheet1!J177</f>
        <v>0.17708333333333331</v>
      </c>
      <c r="F174" s="23">
        <f>Sheet1!K177</f>
        <v>0.21527777777777779</v>
      </c>
      <c r="G174" s="23">
        <f>Sheet1!L177</f>
        <v>4.9305555555555554E-2</v>
      </c>
      <c r="H174" s="23">
        <f>Sheet1!N177</f>
        <v>0.5625</v>
      </c>
      <c r="I174" s="23">
        <f>Sheet1!O177</f>
        <v>0.72638888888888886</v>
      </c>
      <c r="J174" s="23">
        <f>Sheet1!Q177</f>
        <v>0.75</v>
      </c>
      <c r="K174" s="23">
        <f>Sheet1!R177</f>
        <v>0.88263888888888886</v>
      </c>
      <c r="L174" s="23">
        <f>Sheet1!T177</f>
        <v>0.88888888888888884</v>
      </c>
      <c r="M174" s="23">
        <f>Sheet1!U177</f>
        <v>0.94513888888888886</v>
      </c>
      <c r="N174" s="23">
        <f>Sheet1!W177</f>
        <v>0.94791666666666663</v>
      </c>
    </row>
    <row r="175" spans="1:14" hidden="1" x14ac:dyDescent="0.25">
      <c r="A175" s="17">
        <f>Sheet1!G178</f>
        <v>42178</v>
      </c>
      <c r="B175" s="28"/>
      <c r="C175" s="28"/>
      <c r="D175" s="23">
        <f>Sheet1!H178</f>
        <v>0.12291666666666667</v>
      </c>
      <c r="E175" s="23">
        <f>Sheet1!J178</f>
        <v>0.17708333333333331</v>
      </c>
      <c r="F175" s="23">
        <f>Sheet1!K178</f>
        <v>0.21527777777777779</v>
      </c>
      <c r="G175" s="23">
        <f>Sheet1!L178</f>
        <v>4.9305555555555554E-2</v>
      </c>
      <c r="H175" s="23">
        <f>Sheet1!N178</f>
        <v>0.5625</v>
      </c>
      <c r="I175" s="23">
        <f>Sheet1!O178</f>
        <v>0.72638888888888886</v>
      </c>
      <c r="J175" s="23">
        <f>Sheet1!Q178</f>
        <v>0.75</v>
      </c>
      <c r="K175" s="23">
        <f>Sheet1!R178</f>
        <v>0.88263888888888886</v>
      </c>
      <c r="L175" s="23">
        <f>Sheet1!T178</f>
        <v>0.88888888888888884</v>
      </c>
      <c r="M175" s="23">
        <f>Sheet1!U178</f>
        <v>0.94513888888888886</v>
      </c>
      <c r="N175" s="23">
        <f>Sheet1!W178</f>
        <v>0.94791666666666663</v>
      </c>
    </row>
    <row r="176" spans="1:14" hidden="1" x14ac:dyDescent="0.25">
      <c r="A176" s="17">
        <f>Sheet1!G179</f>
        <v>42179</v>
      </c>
      <c r="B176" s="28"/>
      <c r="C176" s="28"/>
      <c r="D176" s="23">
        <f>Sheet1!H179</f>
        <v>0.12361111111111112</v>
      </c>
      <c r="E176" s="23">
        <f>Sheet1!J179</f>
        <v>0.17708333333333331</v>
      </c>
      <c r="F176" s="23">
        <f>Sheet1!K179</f>
        <v>0.21597222222222223</v>
      </c>
      <c r="G176" s="23">
        <f>Sheet1!L179</f>
        <v>4.9305555555555554E-2</v>
      </c>
      <c r="H176" s="23">
        <f>Sheet1!N179</f>
        <v>0.5625</v>
      </c>
      <c r="I176" s="23">
        <f>Sheet1!O179</f>
        <v>0.72638888888888886</v>
      </c>
      <c r="J176" s="23">
        <f>Sheet1!Q179</f>
        <v>0.75</v>
      </c>
      <c r="K176" s="23">
        <f>Sheet1!R179</f>
        <v>0.88263888888888886</v>
      </c>
      <c r="L176" s="23">
        <f>Sheet1!T179</f>
        <v>0.88888888888888884</v>
      </c>
      <c r="M176" s="23">
        <f>Sheet1!U179</f>
        <v>0.94513888888888886</v>
      </c>
      <c r="N176" s="23">
        <f>Sheet1!W179</f>
        <v>0.94791666666666663</v>
      </c>
    </row>
    <row r="177" spans="1:14" hidden="1" x14ac:dyDescent="0.25">
      <c r="A177" s="17">
        <f>Sheet1!G180</f>
        <v>42180</v>
      </c>
      <c r="B177" s="28"/>
      <c r="C177" s="28"/>
      <c r="D177" s="23">
        <f>Sheet1!H180</f>
        <v>0.12430555555555556</v>
      </c>
      <c r="E177" s="23">
        <f>Sheet1!J180</f>
        <v>0.17708333333333331</v>
      </c>
      <c r="F177" s="23">
        <f>Sheet1!K180</f>
        <v>0.21597222222222223</v>
      </c>
      <c r="G177" s="23">
        <f>Sheet1!L180</f>
        <v>4.9999999999999996E-2</v>
      </c>
      <c r="H177" s="23">
        <f>Sheet1!N180</f>
        <v>0.5625</v>
      </c>
      <c r="I177" s="23">
        <f>Sheet1!O180</f>
        <v>0.72638888888888886</v>
      </c>
      <c r="J177" s="23">
        <f>Sheet1!Q180</f>
        <v>0.75</v>
      </c>
      <c r="K177" s="23">
        <f>Sheet1!R180</f>
        <v>0.88263888888888886</v>
      </c>
      <c r="L177" s="23">
        <f>Sheet1!T180</f>
        <v>0.88888888888888884</v>
      </c>
      <c r="M177" s="23">
        <f>Sheet1!U180</f>
        <v>0.94513888888888886</v>
      </c>
      <c r="N177" s="23">
        <f>Sheet1!W180</f>
        <v>0.94791666666666663</v>
      </c>
    </row>
    <row r="178" spans="1:14" hidden="1" x14ac:dyDescent="0.25">
      <c r="A178" s="17">
        <f>Sheet1!G181</f>
        <v>42181</v>
      </c>
      <c r="B178" s="28"/>
      <c r="C178" s="28"/>
      <c r="D178" s="23">
        <f>Sheet1!H181</f>
        <v>0.12430555555555556</v>
      </c>
      <c r="E178" s="23">
        <f>Sheet1!J181</f>
        <v>0.17708333333333331</v>
      </c>
      <c r="F178" s="23">
        <f>Sheet1!K181</f>
        <v>0.21597222222222223</v>
      </c>
      <c r="G178" s="23">
        <f>Sheet1!L181</f>
        <v>4.9999999999999996E-2</v>
      </c>
      <c r="H178" s="23">
        <f>Sheet1!N181</f>
        <v>0.5625</v>
      </c>
      <c r="I178" s="23">
        <f>Sheet1!O181</f>
        <v>0.7270833333333333</v>
      </c>
      <c r="J178" s="23">
        <f>Sheet1!Q181</f>
        <v>0.75</v>
      </c>
      <c r="K178" s="23">
        <f>Sheet1!R181</f>
        <v>0.88263888888888886</v>
      </c>
      <c r="L178" s="23">
        <f>Sheet1!T181</f>
        <v>0.88888888888888884</v>
      </c>
      <c r="M178" s="23">
        <f>Sheet1!U181</f>
        <v>0.94513888888888886</v>
      </c>
      <c r="N178" s="23">
        <f>Sheet1!W181</f>
        <v>0.94791666666666663</v>
      </c>
    </row>
    <row r="179" spans="1:14" hidden="1" x14ac:dyDescent="0.25">
      <c r="A179" s="17">
        <f>Sheet1!G182</f>
        <v>42182</v>
      </c>
      <c r="B179" s="28"/>
      <c r="C179" s="28"/>
      <c r="D179" s="23">
        <f>Sheet1!H182</f>
        <v>0.125</v>
      </c>
      <c r="E179" s="23">
        <f>Sheet1!J182</f>
        <v>0.17708333333333331</v>
      </c>
      <c r="F179" s="23">
        <f>Sheet1!K182</f>
        <v>0.21666666666666667</v>
      </c>
      <c r="G179" s="23">
        <f>Sheet1!L182</f>
        <v>4.9999999999999996E-2</v>
      </c>
      <c r="H179" s="23">
        <f>Sheet1!N182</f>
        <v>0.5625</v>
      </c>
      <c r="I179" s="23">
        <f>Sheet1!O182</f>
        <v>0.7270833333333333</v>
      </c>
      <c r="J179" s="23">
        <f>Sheet1!Q182</f>
        <v>0.75</v>
      </c>
      <c r="K179" s="23">
        <f>Sheet1!R182</f>
        <v>0.88263888888888886</v>
      </c>
      <c r="L179" s="23">
        <f>Sheet1!T182</f>
        <v>0.88888888888888884</v>
      </c>
      <c r="M179" s="23">
        <f>Sheet1!U182</f>
        <v>0.94513888888888886</v>
      </c>
      <c r="N179" s="23">
        <f>Sheet1!W182</f>
        <v>0.94791666666666663</v>
      </c>
    </row>
    <row r="180" spans="1:14" hidden="1" x14ac:dyDescent="0.25">
      <c r="A180" s="17">
        <f>Sheet1!G183</f>
        <v>42183</v>
      </c>
      <c r="B180" s="28"/>
      <c r="C180" s="28"/>
      <c r="D180" s="23">
        <f>Sheet1!H183</f>
        <v>0.12569444444444444</v>
      </c>
      <c r="E180" s="23">
        <f>Sheet1!J183</f>
        <v>0.17708333333333331</v>
      </c>
      <c r="F180" s="23">
        <f>Sheet1!K183</f>
        <v>0.21666666666666667</v>
      </c>
      <c r="G180" s="23">
        <f>Sheet1!L183</f>
        <v>4.9999999999999996E-2</v>
      </c>
      <c r="H180" s="23">
        <f>Sheet1!N183</f>
        <v>0.5625</v>
      </c>
      <c r="I180" s="23">
        <f>Sheet1!O183</f>
        <v>0.7270833333333333</v>
      </c>
      <c r="J180" s="23">
        <f>Sheet1!Q183</f>
        <v>0.75</v>
      </c>
      <c r="K180" s="23">
        <f>Sheet1!R183</f>
        <v>0.88263888888888886</v>
      </c>
      <c r="L180" s="23">
        <f>Sheet1!T183</f>
        <v>0.88888888888888884</v>
      </c>
      <c r="M180" s="23">
        <f>Sheet1!U183</f>
        <v>0.94513888888888886</v>
      </c>
      <c r="N180" s="23">
        <f>Sheet1!W183</f>
        <v>0.94791666666666663</v>
      </c>
    </row>
    <row r="181" spans="1:14" hidden="1" x14ac:dyDescent="0.25">
      <c r="A181" s="17">
        <f>Sheet1!G184</f>
        <v>42184</v>
      </c>
      <c r="B181" s="28"/>
      <c r="C181" s="28"/>
      <c r="D181" s="23">
        <f>Sheet1!H184</f>
        <v>0.12638888888888888</v>
      </c>
      <c r="E181" s="23">
        <f>Sheet1!J184</f>
        <v>0.17708333333333331</v>
      </c>
      <c r="F181" s="23">
        <f>Sheet1!K184</f>
        <v>0.21736111111111112</v>
      </c>
      <c r="G181" s="23">
        <f>Sheet1!L184</f>
        <v>4.9999999999999996E-2</v>
      </c>
      <c r="H181" s="23">
        <f>Sheet1!N184</f>
        <v>0.5625</v>
      </c>
      <c r="I181" s="23">
        <f>Sheet1!O184</f>
        <v>0.7270833333333333</v>
      </c>
      <c r="J181" s="23">
        <f>Sheet1!Q184</f>
        <v>0.75</v>
      </c>
      <c r="K181" s="23">
        <f>Sheet1!R184</f>
        <v>0.88263888888888886</v>
      </c>
      <c r="L181" s="23">
        <f>Sheet1!T184</f>
        <v>0.88888888888888884</v>
      </c>
      <c r="M181" s="23">
        <f>Sheet1!U184</f>
        <v>0.94513888888888886</v>
      </c>
      <c r="N181" s="23">
        <f>Sheet1!W184</f>
        <v>0.94791666666666663</v>
      </c>
    </row>
    <row r="182" spans="1:14" hidden="1" x14ac:dyDescent="0.25">
      <c r="A182" s="17">
        <f>Sheet1!G185</f>
        <v>42185</v>
      </c>
      <c r="B182" s="28"/>
      <c r="C182" s="28"/>
      <c r="D182" s="23">
        <f>Sheet1!H185</f>
        <v>0.12708333333333333</v>
      </c>
      <c r="E182" s="23">
        <f>Sheet1!J185</f>
        <v>0.17708333333333331</v>
      </c>
      <c r="F182" s="23">
        <f>Sheet1!K185</f>
        <v>0.21736111111111112</v>
      </c>
      <c r="G182" s="23">
        <f>Sheet1!L185</f>
        <v>5.0694444444444452E-2</v>
      </c>
      <c r="H182" s="23">
        <f>Sheet1!N185</f>
        <v>0.5625</v>
      </c>
      <c r="I182" s="23">
        <f>Sheet1!O185</f>
        <v>0.7270833333333333</v>
      </c>
      <c r="J182" s="23">
        <f>Sheet1!Q185</f>
        <v>0.75</v>
      </c>
      <c r="K182" s="23">
        <f>Sheet1!R185</f>
        <v>0.88263888888888886</v>
      </c>
      <c r="L182" s="23">
        <f>Sheet1!T185</f>
        <v>0.88888888888888884</v>
      </c>
      <c r="M182" s="23">
        <f>Sheet1!U185</f>
        <v>0.94513888888888886</v>
      </c>
      <c r="N182" s="23">
        <f>Sheet1!W185</f>
        <v>0.94791666666666663</v>
      </c>
    </row>
    <row r="183" spans="1:14" hidden="1" x14ac:dyDescent="0.25">
      <c r="A183" s="17">
        <f>Sheet1!G186</f>
        <v>42186</v>
      </c>
      <c r="B183" s="28"/>
      <c r="C183" s="28"/>
      <c r="D183" s="23">
        <f>Sheet1!H186</f>
        <v>0.1277777777777778</v>
      </c>
      <c r="E183" s="23">
        <f>Sheet1!J186</f>
        <v>0.17708333333333331</v>
      </c>
      <c r="F183" s="23">
        <f>Sheet1!K186</f>
        <v>0.21805555555555556</v>
      </c>
      <c r="G183" s="23">
        <f>Sheet1!L186</f>
        <v>5.0694444444444452E-2</v>
      </c>
      <c r="H183" s="23">
        <f>Sheet1!N186</f>
        <v>0.5625</v>
      </c>
      <c r="I183" s="23">
        <f>Sheet1!O186</f>
        <v>0.7270833333333333</v>
      </c>
      <c r="J183" s="23">
        <f>Sheet1!Q186</f>
        <v>0.75</v>
      </c>
      <c r="K183" s="23">
        <f>Sheet1!R186</f>
        <v>0.88263888888888886</v>
      </c>
      <c r="L183" s="23">
        <f>Sheet1!T186</f>
        <v>0.88888888888888884</v>
      </c>
      <c r="M183" s="23">
        <f>Sheet1!U186</f>
        <v>0.94513888888888886</v>
      </c>
      <c r="N183" s="23">
        <f>Sheet1!W186</f>
        <v>0.94791666666666663</v>
      </c>
    </row>
    <row r="184" spans="1:14" hidden="1" x14ac:dyDescent="0.25">
      <c r="A184" s="17">
        <f>Sheet1!G187</f>
        <v>42187</v>
      </c>
      <c r="B184" s="28"/>
      <c r="C184" s="28"/>
      <c r="D184" s="23">
        <f>Sheet1!H187</f>
        <v>0.12847222222222224</v>
      </c>
      <c r="E184" s="23">
        <f>Sheet1!J187</f>
        <v>0.17708333333333331</v>
      </c>
      <c r="F184" s="23">
        <f>Sheet1!K187</f>
        <v>0.21875</v>
      </c>
      <c r="G184" s="23">
        <f>Sheet1!L187</f>
        <v>5.0694444444444452E-2</v>
      </c>
      <c r="H184" s="23">
        <f>Sheet1!N187</f>
        <v>0.5625</v>
      </c>
      <c r="I184" s="23">
        <f>Sheet1!O187</f>
        <v>0.7270833333333333</v>
      </c>
      <c r="J184" s="23">
        <f>Sheet1!Q187</f>
        <v>0.75</v>
      </c>
      <c r="K184" s="23">
        <f>Sheet1!R187</f>
        <v>0.88194444444444453</v>
      </c>
      <c r="L184" s="23">
        <f>Sheet1!T187</f>
        <v>0.88541666666666663</v>
      </c>
      <c r="M184" s="23">
        <f>Sheet1!U187</f>
        <v>0.94444444444444453</v>
      </c>
      <c r="N184" s="23">
        <f>Sheet1!W187</f>
        <v>0.94791666666666663</v>
      </c>
    </row>
    <row r="185" spans="1:14" hidden="1" x14ac:dyDescent="0.25">
      <c r="A185" s="17">
        <f>Sheet1!G188</f>
        <v>42188</v>
      </c>
      <c r="B185" s="28"/>
      <c r="C185" s="28"/>
      <c r="D185" s="23">
        <f>Sheet1!H188</f>
        <v>0.12916666666666668</v>
      </c>
      <c r="E185" s="23">
        <f>Sheet1!J188</f>
        <v>0.1875</v>
      </c>
      <c r="F185" s="23">
        <f>Sheet1!K188</f>
        <v>0.21875</v>
      </c>
      <c r="G185" s="23">
        <f>Sheet1!L188</f>
        <v>5.0694444444444452E-2</v>
      </c>
      <c r="H185" s="23">
        <f>Sheet1!N188</f>
        <v>0.5625</v>
      </c>
      <c r="I185" s="23">
        <f>Sheet1!O188</f>
        <v>0.7270833333333333</v>
      </c>
      <c r="J185" s="23">
        <f>Sheet1!Q188</f>
        <v>0.75</v>
      </c>
      <c r="K185" s="23">
        <f>Sheet1!R188</f>
        <v>0.88194444444444453</v>
      </c>
      <c r="L185" s="23">
        <f>Sheet1!T188</f>
        <v>0.88541666666666663</v>
      </c>
      <c r="M185" s="23">
        <f>Sheet1!U188</f>
        <v>0.94444444444444453</v>
      </c>
      <c r="N185" s="23">
        <f>Sheet1!W188</f>
        <v>0.94791666666666663</v>
      </c>
    </row>
    <row r="186" spans="1:14" hidden="1" x14ac:dyDescent="0.25">
      <c r="A186" s="17">
        <f>Sheet1!G189</f>
        <v>42189</v>
      </c>
      <c r="B186" s="28"/>
      <c r="C186" s="28"/>
      <c r="D186" s="23">
        <f>Sheet1!H189</f>
        <v>0.12986111111111112</v>
      </c>
      <c r="E186" s="23">
        <f>Sheet1!J189</f>
        <v>0.1875</v>
      </c>
      <c r="F186" s="23">
        <f>Sheet1!K189</f>
        <v>0.21944444444444444</v>
      </c>
      <c r="G186" s="23">
        <f>Sheet1!L189</f>
        <v>5.0694444444444452E-2</v>
      </c>
      <c r="H186" s="23">
        <f>Sheet1!N189</f>
        <v>0.5625</v>
      </c>
      <c r="I186" s="23">
        <f>Sheet1!O189</f>
        <v>0.7270833333333333</v>
      </c>
      <c r="J186" s="23">
        <f>Sheet1!Q189</f>
        <v>0.75</v>
      </c>
      <c r="K186" s="23">
        <f>Sheet1!R189</f>
        <v>0.88194444444444453</v>
      </c>
      <c r="L186" s="23">
        <f>Sheet1!T189</f>
        <v>0.88541666666666663</v>
      </c>
      <c r="M186" s="23">
        <f>Sheet1!U189</f>
        <v>0.94444444444444453</v>
      </c>
      <c r="N186" s="23">
        <f>Sheet1!W189</f>
        <v>0.94791666666666663</v>
      </c>
    </row>
    <row r="187" spans="1:14" hidden="1" x14ac:dyDescent="0.25">
      <c r="A187" s="17">
        <f>Sheet1!G190</f>
        <v>42190</v>
      </c>
      <c r="B187" s="28"/>
      <c r="C187" s="28"/>
      <c r="D187" s="23">
        <f>Sheet1!H190</f>
        <v>0.13125000000000001</v>
      </c>
      <c r="E187" s="23">
        <f>Sheet1!J190</f>
        <v>0.1875</v>
      </c>
      <c r="F187" s="23">
        <f>Sheet1!K190</f>
        <v>0.22013888888888888</v>
      </c>
      <c r="G187" s="23">
        <f>Sheet1!L190</f>
        <v>5.1388888888888894E-2</v>
      </c>
      <c r="H187" s="23">
        <f>Sheet1!N190</f>
        <v>0.5625</v>
      </c>
      <c r="I187" s="23">
        <f>Sheet1!O190</f>
        <v>0.7270833333333333</v>
      </c>
      <c r="J187" s="23">
        <f>Sheet1!Q190</f>
        <v>0.75</v>
      </c>
      <c r="K187" s="23">
        <f>Sheet1!R190</f>
        <v>0.88124999999999998</v>
      </c>
      <c r="L187" s="23">
        <f>Sheet1!T190</f>
        <v>0.88541666666666663</v>
      </c>
      <c r="M187" s="23">
        <f>Sheet1!U190</f>
        <v>0.94374999999999998</v>
      </c>
      <c r="N187" s="23">
        <f>Sheet1!W190</f>
        <v>0.94791666666666663</v>
      </c>
    </row>
    <row r="188" spans="1:14" hidden="1" x14ac:dyDescent="0.25">
      <c r="A188" s="17">
        <f>Sheet1!G191</f>
        <v>42191</v>
      </c>
      <c r="B188" s="28"/>
      <c r="C188" s="28"/>
      <c r="D188" s="23">
        <f>Sheet1!H191</f>
        <v>0.13194444444444445</v>
      </c>
      <c r="E188" s="23">
        <f>Sheet1!J191</f>
        <v>0.1875</v>
      </c>
      <c r="F188" s="23">
        <f>Sheet1!K191</f>
        <v>0.22013888888888888</v>
      </c>
      <c r="G188" s="23">
        <f>Sheet1!L191</f>
        <v>5.1388888888888894E-2</v>
      </c>
      <c r="H188" s="23">
        <f>Sheet1!N191</f>
        <v>0.5625</v>
      </c>
      <c r="I188" s="23">
        <f>Sheet1!O191</f>
        <v>0.7270833333333333</v>
      </c>
      <c r="J188" s="23">
        <f>Sheet1!Q191</f>
        <v>0.75</v>
      </c>
      <c r="K188" s="23">
        <f>Sheet1!R191</f>
        <v>0.88124999999999998</v>
      </c>
      <c r="L188" s="23">
        <f>Sheet1!T191</f>
        <v>0.88541666666666663</v>
      </c>
      <c r="M188" s="23">
        <f>Sheet1!U191</f>
        <v>0.94374999999999998</v>
      </c>
      <c r="N188" s="23">
        <f>Sheet1!W191</f>
        <v>0.94791666666666663</v>
      </c>
    </row>
    <row r="189" spans="1:14" hidden="1" x14ac:dyDescent="0.25">
      <c r="A189" s="17">
        <f>Sheet1!G192</f>
        <v>42192</v>
      </c>
      <c r="B189" s="28"/>
      <c r="C189" s="28"/>
      <c r="D189" s="23">
        <f>Sheet1!H192</f>
        <v>0.13333333333333333</v>
      </c>
      <c r="E189" s="23">
        <f>Sheet1!J192</f>
        <v>0.1875</v>
      </c>
      <c r="F189" s="23">
        <f>Sheet1!K192</f>
        <v>0.22083333333333333</v>
      </c>
      <c r="G189" s="23">
        <f>Sheet1!L192</f>
        <v>5.1388888888888894E-2</v>
      </c>
      <c r="H189" s="23">
        <f>Sheet1!N192</f>
        <v>0.5625</v>
      </c>
      <c r="I189" s="23">
        <f>Sheet1!O192</f>
        <v>0.7270833333333333</v>
      </c>
      <c r="J189" s="23">
        <f>Sheet1!Q192</f>
        <v>0.75</v>
      </c>
      <c r="K189" s="23">
        <f>Sheet1!R192</f>
        <v>0.88055555555555554</v>
      </c>
      <c r="L189" s="23">
        <f>Sheet1!T192</f>
        <v>0.88541666666666663</v>
      </c>
      <c r="M189" s="23">
        <f>Sheet1!U192</f>
        <v>0.94305555555555554</v>
      </c>
      <c r="N189" s="23">
        <f>Sheet1!W192</f>
        <v>0.94791666666666663</v>
      </c>
    </row>
    <row r="190" spans="1:14" hidden="1" x14ac:dyDescent="0.25">
      <c r="A190" s="17">
        <f>Sheet1!G193</f>
        <v>42193</v>
      </c>
      <c r="B190" s="28"/>
      <c r="C190" s="28"/>
      <c r="D190" s="23">
        <f>Sheet1!H193</f>
        <v>0.13402777777777777</v>
      </c>
      <c r="E190" s="23">
        <f>Sheet1!J193</f>
        <v>0.1875</v>
      </c>
      <c r="F190" s="23">
        <f>Sheet1!K193</f>
        <v>0.22152777777777777</v>
      </c>
      <c r="G190" s="23">
        <f>Sheet1!L193</f>
        <v>5.1388888888888894E-2</v>
      </c>
      <c r="H190" s="23">
        <f>Sheet1!N193</f>
        <v>0.5625</v>
      </c>
      <c r="I190" s="23">
        <f>Sheet1!O193</f>
        <v>0.7270833333333333</v>
      </c>
      <c r="J190" s="23">
        <f>Sheet1!Q193</f>
        <v>0.75</v>
      </c>
      <c r="K190" s="23">
        <f>Sheet1!R193</f>
        <v>0.88055555555555554</v>
      </c>
      <c r="L190" s="23">
        <f>Sheet1!T193</f>
        <v>0.88541666666666663</v>
      </c>
      <c r="M190" s="23">
        <f>Sheet1!U193</f>
        <v>0.94305555555555554</v>
      </c>
      <c r="N190" s="23">
        <f>Sheet1!W193</f>
        <v>0.94791666666666663</v>
      </c>
    </row>
    <row r="191" spans="1:14" hidden="1" x14ac:dyDescent="0.25">
      <c r="A191" s="17">
        <f>Sheet1!G194</f>
        <v>42194</v>
      </c>
      <c r="B191" s="28"/>
      <c r="C191" s="28"/>
      <c r="D191" s="23">
        <f>Sheet1!H194</f>
        <v>0.13541666666666666</v>
      </c>
      <c r="E191" s="23">
        <f>Sheet1!J194</f>
        <v>0.1875</v>
      </c>
      <c r="F191" s="23">
        <f>Sheet1!K194</f>
        <v>0.22222222222222221</v>
      </c>
      <c r="G191" s="23">
        <f>Sheet1!L194</f>
        <v>5.1388888888888894E-2</v>
      </c>
      <c r="H191" s="23">
        <f>Sheet1!N194</f>
        <v>0.5625</v>
      </c>
      <c r="I191" s="23">
        <f>Sheet1!O194</f>
        <v>0.7270833333333333</v>
      </c>
      <c r="J191" s="23">
        <f>Sheet1!Q194</f>
        <v>0.75</v>
      </c>
      <c r="K191" s="23">
        <f>Sheet1!R194</f>
        <v>0.87986111111111109</v>
      </c>
      <c r="L191" s="23">
        <f>Sheet1!T194</f>
        <v>0.88541666666666663</v>
      </c>
      <c r="M191" s="23">
        <f>Sheet1!U194</f>
        <v>0.94236111111111109</v>
      </c>
      <c r="N191" s="23">
        <f>Sheet1!W194</f>
        <v>0.94791666666666663</v>
      </c>
    </row>
    <row r="192" spans="1:14" hidden="1" x14ac:dyDescent="0.25">
      <c r="A192" s="17">
        <f>Sheet1!G195</f>
        <v>42195</v>
      </c>
      <c r="B192" s="28"/>
      <c r="C192" s="28"/>
      <c r="D192" s="23">
        <f>Sheet1!H195</f>
        <v>0.1361111111111111</v>
      </c>
      <c r="E192" s="23">
        <f>Sheet1!J195</f>
        <v>0.1875</v>
      </c>
      <c r="F192" s="23">
        <f>Sheet1!K195</f>
        <v>0.22291666666666665</v>
      </c>
      <c r="G192" s="23">
        <f>Sheet1!L195</f>
        <v>5.1388888888888894E-2</v>
      </c>
      <c r="H192" s="23">
        <f>Sheet1!N195</f>
        <v>0.5625</v>
      </c>
      <c r="I192" s="23">
        <f>Sheet1!O195</f>
        <v>0.7270833333333333</v>
      </c>
      <c r="J192" s="23">
        <f>Sheet1!Q195</f>
        <v>0.75</v>
      </c>
      <c r="K192" s="23">
        <f>Sheet1!R195</f>
        <v>0.87986111111111109</v>
      </c>
      <c r="L192" s="23">
        <f>Sheet1!T195</f>
        <v>0.88541666666666663</v>
      </c>
      <c r="M192" s="23">
        <f>Sheet1!U195</f>
        <v>0.94236111111111109</v>
      </c>
      <c r="N192" s="23">
        <f>Sheet1!W195</f>
        <v>0.94791666666666663</v>
      </c>
    </row>
    <row r="193" spans="1:14" hidden="1" x14ac:dyDescent="0.25">
      <c r="A193" s="17">
        <f>Sheet1!G196</f>
        <v>42196</v>
      </c>
      <c r="B193" s="28"/>
      <c r="C193" s="28"/>
      <c r="D193" s="23">
        <f>Sheet1!H196</f>
        <v>0.13749999999999998</v>
      </c>
      <c r="E193" s="23">
        <f>Sheet1!J196</f>
        <v>0.1875</v>
      </c>
      <c r="F193" s="23">
        <f>Sheet1!K196</f>
        <v>0.22361111111111109</v>
      </c>
      <c r="G193" s="23">
        <f>Sheet1!L196</f>
        <v>5.2083333333333336E-2</v>
      </c>
      <c r="H193" s="23">
        <f>Sheet1!N196</f>
        <v>0.5625</v>
      </c>
      <c r="I193" s="23">
        <f>Sheet1!O196</f>
        <v>0.7270833333333333</v>
      </c>
      <c r="J193" s="23">
        <f>Sheet1!Q196</f>
        <v>0.75</v>
      </c>
      <c r="K193" s="23">
        <f>Sheet1!R196</f>
        <v>0.87916666666666676</v>
      </c>
      <c r="L193" s="23">
        <f>Sheet1!T196</f>
        <v>0.88541666666666663</v>
      </c>
      <c r="M193" s="23">
        <f>Sheet1!U196</f>
        <v>0.94166666666666676</v>
      </c>
      <c r="N193" s="23">
        <f>Sheet1!W196</f>
        <v>0.94791666666666663</v>
      </c>
    </row>
    <row r="194" spans="1:14" hidden="1" x14ac:dyDescent="0.25">
      <c r="A194" s="17">
        <f>Sheet1!G197</f>
        <v>42197</v>
      </c>
      <c r="B194" s="28"/>
      <c r="C194" s="28"/>
      <c r="D194" s="23">
        <f>Sheet1!H197</f>
        <v>0.1388888888888889</v>
      </c>
      <c r="E194" s="23">
        <f>Sheet1!J197</f>
        <v>0.1875</v>
      </c>
      <c r="F194" s="23">
        <f>Sheet1!K197</f>
        <v>0.22361111111111109</v>
      </c>
      <c r="G194" s="23">
        <f>Sheet1!L197</f>
        <v>5.2083333333333336E-2</v>
      </c>
      <c r="H194" s="23">
        <f>Sheet1!N197</f>
        <v>0.5625</v>
      </c>
      <c r="I194" s="23">
        <f>Sheet1!O197</f>
        <v>0.7270833333333333</v>
      </c>
      <c r="J194" s="23">
        <f>Sheet1!Q197</f>
        <v>0.75</v>
      </c>
      <c r="K194" s="23">
        <f>Sheet1!R197</f>
        <v>0.87847222222222221</v>
      </c>
      <c r="L194" s="23">
        <f>Sheet1!T197</f>
        <v>0.88194444444444442</v>
      </c>
      <c r="M194" s="23">
        <f>Sheet1!U197</f>
        <v>0.94097222222222221</v>
      </c>
      <c r="N194" s="23">
        <f>Sheet1!W197</f>
        <v>0.94791666666666663</v>
      </c>
    </row>
    <row r="195" spans="1:14" hidden="1" x14ac:dyDescent="0.25">
      <c r="A195" s="17">
        <f>Sheet1!G198</f>
        <v>42198</v>
      </c>
      <c r="B195" s="28"/>
      <c r="C195" s="28"/>
      <c r="D195" s="23">
        <f>Sheet1!H198</f>
        <v>0.13958333333333334</v>
      </c>
      <c r="E195" s="23">
        <f>Sheet1!J198</f>
        <v>0.1875</v>
      </c>
      <c r="F195" s="23">
        <f>Sheet1!K198</f>
        <v>0.22430555555555556</v>
      </c>
      <c r="G195" s="23">
        <f>Sheet1!L198</f>
        <v>5.2083333333333336E-2</v>
      </c>
      <c r="H195" s="23">
        <f>Sheet1!N198</f>
        <v>0.5625</v>
      </c>
      <c r="I195" s="23">
        <f>Sheet1!O198</f>
        <v>0.7270833333333333</v>
      </c>
      <c r="J195" s="23">
        <f>Sheet1!Q198</f>
        <v>0.75</v>
      </c>
      <c r="K195" s="23">
        <f>Sheet1!R198</f>
        <v>0.87847222222222221</v>
      </c>
      <c r="L195" s="23">
        <f>Sheet1!T198</f>
        <v>0.88194444444444442</v>
      </c>
      <c r="M195" s="23">
        <f>Sheet1!U198</f>
        <v>0.94097222222222221</v>
      </c>
      <c r="N195" s="23">
        <f>Sheet1!W198</f>
        <v>0.94791666666666663</v>
      </c>
    </row>
    <row r="196" spans="1:14" hidden="1" x14ac:dyDescent="0.25">
      <c r="A196" s="17">
        <f>Sheet1!G199</f>
        <v>42199</v>
      </c>
      <c r="B196" s="28"/>
      <c r="C196" s="28"/>
      <c r="D196" s="23">
        <f>Sheet1!H199</f>
        <v>0.14097222222222222</v>
      </c>
      <c r="E196" s="23">
        <f>Sheet1!J199</f>
        <v>0.1875</v>
      </c>
      <c r="F196" s="23">
        <f>Sheet1!K199</f>
        <v>0.22500000000000001</v>
      </c>
      <c r="G196" s="23">
        <f>Sheet1!L199</f>
        <v>5.2083333333333336E-2</v>
      </c>
      <c r="H196" s="23">
        <f>Sheet1!N199</f>
        <v>0.5625</v>
      </c>
      <c r="I196" s="23">
        <f>Sheet1!O199</f>
        <v>0.72638888888888886</v>
      </c>
      <c r="J196" s="23">
        <f>Sheet1!Q199</f>
        <v>0.75</v>
      </c>
      <c r="K196" s="23">
        <f>Sheet1!R199</f>
        <v>0.87777777777777777</v>
      </c>
      <c r="L196" s="23">
        <f>Sheet1!T199</f>
        <v>0.88194444444444442</v>
      </c>
      <c r="M196" s="23">
        <f>Sheet1!U199</f>
        <v>0.94027777777777777</v>
      </c>
      <c r="N196" s="23">
        <f>Sheet1!W199</f>
        <v>0.94791666666666663</v>
      </c>
    </row>
    <row r="197" spans="1:14" hidden="1" x14ac:dyDescent="0.25">
      <c r="A197" s="17">
        <f>Sheet1!G200</f>
        <v>42200</v>
      </c>
      <c r="B197" s="28"/>
      <c r="C197" s="28"/>
      <c r="D197" s="23">
        <f>Sheet1!H200</f>
        <v>0.1423611111111111</v>
      </c>
      <c r="E197" s="23">
        <f>Sheet1!J200</f>
        <v>0.1875</v>
      </c>
      <c r="F197" s="23">
        <f>Sheet1!K200</f>
        <v>0.22569444444444445</v>
      </c>
      <c r="G197" s="23">
        <f>Sheet1!L200</f>
        <v>5.2083333333333336E-2</v>
      </c>
      <c r="H197" s="23">
        <f>Sheet1!N200</f>
        <v>0.5625</v>
      </c>
      <c r="I197" s="23">
        <f>Sheet1!O200</f>
        <v>0.72638888888888886</v>
      </c>
      <c r="J197" s="23">
        <f>Sheet1!Q200</f>
        <v>0.75</v>
      </c>
      <c r="K197" s="23">
        <f>Sheet1!R200</f>
        <v>0.87708333333333333</v>
      </c>
      <c r="L197" s="23">
        <f>Sheet1!T200</f>
        <v>0.88194444444444442</v>
      </c>
      <c r="M197" s="23">
        <f>Sheet1!U200</f>
        <v>0.93958333333333333</v>
      </c>
      <c r="N197" s="23">
        <f>Sheet1!W200</f>
        <v>0.94791666666666663</v>
      </c>
    </row>
    <row r="198" spans="1:14" hidden="1" x14ac:dyDescent="0.25">
      <c r="A198" s="17">
        <f>Sheet1!G201</f>
        <v>42201</v>
      </c>
      <c r="B198" s="28"/>
      <c r="C198" s="28"/>
      <c r="D198" s="23">
        <f>Sheet1!H201</f>
        <v>0.14375000000000002</v>
      </c>
      <c r="E198" s="23">
        <f>Sheet1!J201</f>
        <v>0.1875</v>
      </c>
      <c r="F198" s="23">
        <f>Sheet1!K201</f>
        <v>0.22638888888888889</v>
      </c>
      <c r="G198" s="23">
        <f>Sheet1!L201</f>
        <v>5.2083333333333336E-2</v>
      </c>
      <c r="H198" s="23">
        <f>Sheet1!N201</f>
        <v>0.5625</v>
      </c>
      <c r="I198" s="23">
        <f>Sheet1!O201</f>
        <v>0.72638888888888886</v>
      </c>
      <c r="J198" s="23">
        <f>Sheet1!Q201</f>
        <v>0.75</v>
      </c>
      <c r="K198" s="23">
        <f>Sheet1!R201</f>
        <v>0.87638888888888899</v>
      </c>
      <c r="L198" s="23">
        <f>Sheet1!T201</f>
        <v>0.88194444444444442</v>
      </c>
      <c r="M198" s="23">
        <f>Sheet1!U201</f>
        <v>0.93888888888888899</v>
      </c>
      <c r="N198" s="23">
        <f>Sheet1!W201</f>
        <v>0.94791666666666663</v>
      </c>
    </row>
    <row r="199" spans="1:14" hidden="1" x14ac:dyDescent="0.25">
      <c r="A199" s="17">
        <f>Sheet1!G202</f>
        <v>42202</v>
      </c>
      <c r="B199" s="28"/>
      <c r="C199" s="28"/>
      <c r="D199" s="23">
        <f>Sheet1!H202</f>
        <v>0.1451388888888889</v>
      </c>
      <c r="E199" s="23">
        <f>Sheet1!J202</f>
        <v>0.1875</v>
      </c>
      <c r="F199" s="23">
        <f>Sheet1!K202</f>
        <v>0.22708333333333333</v>
      </c>
      <c r="G199" s="23">
        <f>Sheet1!L202</f>
        <v>5.2083333333333336E-2</v>
      </c>
      <c r="H199" s="23">
        <f>Sheet1!N202</f>
        <v>0.5625</v>
      </c>
      <c r="I199" s="23">
        <f>Sheet1!O202</f>
        <v>0.72638888888888886</v>
      </c>
      <c r="J199" s="23">
        <f>Sheet1!Q202</f>
        <v>0.75</v>
      </c>
      <c r="K199" s="23">
        <f>Sheet1!R202</f>
        <v>0.87569444444444444</v>
      </c>
      <c r="L199" s="23">
        <f>Sheet1!T202</f>
        <v>0.88194444444444442</v>
      </c>
      <c r="M199" s="23">
        <f>Sheet1!U202</f>
        <v>0.93819444444444444</v>
      </c>
      <c r="N199" s="23">
        <f>Sheet1!W202</f>
        <v>0.95833333333333326</v>
      </c>
    </row>
    <row r="200" spans="1:14" hidden="1" x14ac:dyDescent="0.25">
      <c r="A200" s="17">
        <f>Sheet1!G203</f>
        <v>42203</v>
      </c>
      <c r="B200" s="28"/>
      <c r="C200" s="28"/>
      <c r="D200" s="23">
        <f>Sheet1!H203</f>
        <v>0.14791666666666667</v>
      </c>
      <c r="E200" s="23">
        <f>Sheet1!J203</f>
        <v>0.1875</v>
      </c>
      <c r="F200" s="23">
        <f>Sheet1!K203</f>
        <v>0.22916666666666666</v>
      </c>
      <c r="G200" s="23">
        <f>Sheet1!L203</f>
        <v>5.2777777777777778E-2</v>
      </c>
      <c r="H200" s="23">
        <f>Sheet1!N203</f>
        <v>0.5625</v>
      </c>
      <c r="I200" s="23">
        <f>Sheet1!O203</f>
        <v>0.72638888888888886</v>
      </c>
      <c r="J200" s="23">
        <f>Sheet1!Q203</f>
        <v>0.75</v>
      </c>
      <c r="K200" s="23">
        <f>Sheet1!R203</f>
        <v>0.875</v>
      </c>
      <c r="L200" s="23">
        <f>Sheet1!T203</f>
        <v>0.87847222222222221</v>
      </c>
      <c r="M200" s="23">
        <f>Sheet1!U203</f>
        <v>0.95763888888888893</v>
      </c>
      <c r="N200" s="23">
        <f>Sheet1!W203</f>
        <v>0.95833333333333326</v>
      </c>
    </row>
    <row r="201" spans="1:14" hidden="1" x14ac:dyDescent="0.25">
      <c r="A201" s="17">
        <f>Sheet1!G204</f>
        <v>42204</v>
      </c>
      <c r="B201" s="28"/>
      <c r="C201" s="28"/>
      <c r="D201" s="23">
        <f>Sheet1!H204</f>
        <v>0.14930555555555555</v>
      </c>
      <c r="E201" s="23">
        <f>Sheet1!J204</f>
        <v>0.1875</v>
      </c>
      <c r="F201" s="23">
        <f>Sheet1!K204</f>
        <v>0.2298611111111111</v>
      </c>
      <c r="G201" s="23">
        <f>Sheet1!L204</f>
        <v>5.2777777777777778E-2</v>
      </c>
      <c r="H201" s="23">
        <f>Sheet1!N204</f>
        <v>0.5625</v>
      </c>
      <c r="I201" s="23">
        <f>Sheet1!O204</f>
        <v>0.72638888888888886</v>
      </c>
      <c r="J201" s="23">
        <f>Sheet1!Q204</f>
        <v>0.75</v>
      </c>
      <c r="K201" s="23">
        <f>Sheet1!R204</f>
        <v>0.87430555555555556</v>
      </c>
      <c r="L201" s="23">
        <f>Sheet1!T204</f>
        <v>0.87847222222222221</v>
      </c>
      <c r="M201" s="23">
        <f>Sheet1!U204</f>
        <v>0.95624999999999993</v>
      </c>
      <c r="N201" s="23">
        <f>Sheet1!W204</f>
        <v>0.95833333333333326</v>
      </c>
    </row>
    <row r="202" spans="1:14" hidden="1" x14ac:dyDescent="0.25">
      <c r="A202" s="17">
        <f>Sheet1!G205</f>
        <v>42205</v>
      </c>
      <c r="B202" s="28"/>
      <c r="C202" s="28"/>
      <c r="D202" s="23">
        <f>Sheet1!H205</f>
        <v>0.15069444444444444</v>
      </c>
      <c r="E202" s="23">
        <f>Sheet1!J205</f>
        <v>0.1875</v>
      </c>
      <c r="F202" s="23">
        <f>Sheet1!K205</f>
        <v>0.23124999999999998</v>
      </c>
      <c r="G202" s="23">
        <f>Sheet1!L205</f>
        <v>5.2777777777777778E-2</v>
      </c>
      <c r="H202" s="23">
        <f>Sheet1!N205</f>
        <v>0.5625</v>
      </c>
      <c r="I202" s="23">
        <f>Sheet1!O205</f>
        <v>0.72569444444444453</v>
      </c>
      <c r="J202" s="23">
        <f>Sheet1!Q205</f>
        <v>0.75</v>
      </c>
      <c r="K202" s="23">
        <f>Sheet1!R205</f>
        <v>0.87361111111111101</v>
      </c>
      <c r="L202" s="23">
        <f>Sheet1!T205</f>
        <v>0.87847222222222221</v>
      </c>
      <c r="M202" s="23">
        <f>Sheet1!U205</f>
        <v>0.95486111111111116</v>
      </c>
      <c r="N202" s="23">
        <f>Sheet1!W205</f>
        <v>0.95833333333333326</v>
      </c>
    </row>
    <row r="203" spans="1:14" hidden="1" x14ac:dyDescent="0.25">
      <c r="A203" s="17">
        <f>Sheet1!G206</f>
        <v>42206</v>
      </c>
      <c r="B203" s="28"/>
      <c r="C203" s="28"/>
      <c r="D203" s="23">
        <f>Sheet1!H206</f>
        <v>0.15208333333333332</v>
      </c>
      <c r="E203" s="23">
        <f>Sheet1!J206</f>
        <v>0.1875</v>
      </c>
      <c r="F203" s="23">
        <f>Sheet1!K206</f>
        <v>0.23194444444444443</v>
      </c>
      <c r="G203" s="23">
        <f>Sheet1!L206</f>
        <v>5.2777777777777778E-2</v>
      </c>
      <c r="H203" s="23">
        <f>Sheet1!N206</f>
        <v>0.5625</v>
      </c>
      <c r="I203" s="23">
        <f>Sheet1!O206</f>
        <v>0.72569444444444453</v>
      </c>
      <c r="J203" s="23">
        <f>Sheet1!Q206</f>
        <v>0.75</v>
      </c>
      <c r="K203" s="23">
        <f>Sheet1!R206</f>
        <v>0.87291666666666667</v>
      </c>
      <c r="L203" s="23">
        <f>Sheet1!T206</f>
        <v>0.87847222222222221</v>
      </c>
      <c r="M203" s="23">
        <f>Sheet1!U206</f>
        <v>0.95347222222222217</v>
      </c>
      <c r="N203" s="23">
        <f>Sheet1!W206</f>
        <v>0.95833333333333326</v>
      </c>
    </row>
    <row r="204" spans="1:14" hidden="1" x14ac:dyDescent="0.25">
      <c r="A204" s="17">
        <f>Sheet1!G207</f>
        <v>42207</v>
      </c>
      <c r="B204" s="28"/>
      <c r="C204" s="28"/>
      <c r="D204" s="23">
        <f>Sheet1!H207</f>
        <v>0.15347222222222223</v>
      </c>
      <c r="E204" s="23">
        <f>Sheet1!J207</f>
        <v>0.1875</v>
      </c>
      <c r="F204" s="23">
        <f>Sheet1!K207</f>
        <v>0.23263888888888887</v>
      </c>
      <c r="G204" s="23">
        <f>Sheet1!L207</f>
        <v>5.2777777777777778E-2</v>
      </c>
      <c r="H204" s="23">
        <f>Sheet1!N207</f>
        <v>0.5625</v>
      </c>
      <c r="I204" s="23">
        <f>Sheet1!O207</f>
        <v>0.72569444444444453</v>
      </c>
      <c r="J204" s="23">
        <f>Sheet1!Q207</f>
        <v>0.75</v>
      </c>
      <c r="K204" s="23">
        <f>Sheet1!R207</f>
        <v>0.87222222222222223</v>
      </c>
      <c r="L204" s="23">
        <f>Sheet1!T207</f>
        <v>0.87847222222222221</v>
      </c>
      <c r="M204" s="23">
        <f>Sheet1!U207</f>
        <v>0.95208333333333339</v>
      </c>
      <c r="N204" s="23">
        <f>Sheet1!W207</f>
        <v>0.95833333333333326</v>
      </c>
    </row>
    <row r="205" spans="1:14" hidden="1" x14ac:dyDescent="0.25">
      <c r="A205" s="17">
        <f>Sheet1!G208</f>
        <v>42208</v>
      </c>
      <c r="B205" s="28"/>
      <c r="C205" s="28"/>
      <c r="D205" s="23">
        <f>Sheet1!H208</f>
        <v>0.15486111111111112</v>
      </c>
      <c r="E205" s="23">
        <f>Sheet1!J208</f>
        <v>0.1875</v>
      </c>
      <c r="F205" s="23">
        <f>Sheet1!K208</f>
        <v>0.23333333333333331</v>
      </c>
      <c r="G205" s="23">
        <f>Sheet1!L208</f>
        <v>5.2777777777777778E-2</v>
      </c>
      <c r="H205" s="23">
        <f>Sheet1!N208</f>
        <v>0.5625</v>
      </c>
      <c r="I205" s="23">
        <f>Sheet1!O208</f>
        <v>0.72499999999999998</v>
      </c>
      <c r="J205" s="23">
        <f>Sheet1!Q208</f>
        <v>0.75</v>
      </c>
      <c r="K205" s="23">
        <f>Sheet1!R208</f>
        <v>0.87152777777777779</v>
      </c>
      <c r="L205" s="23">
        <f>Sheet1!T208</f>
        <v>0.875</v>
      </c>
      <c r="M205" s="23">
        <f>Sheet1!U208</f>
        <v>0.95138888888888884</v>
      </c>
      <c r="N205" s="23">
        <f>Sheet1!W208</f>
        <v>0.95833333333333326</v>
      </c>
    </row>
    <row r="206" spans="1:14" hidden="1" x14ac:dyDescent="0.25">
      <c r="A206" s="17">
        <f>Sheet1!G209</f>
        <v>42209</v>
      </c>
      <c r="B206" s="28"/>
      <c r="C206" s="28"/>
      <c r="D206" s="23">
        <f>Sheet1!H209</f>
        <v>0.15625</v>
      </c>
      <c r="E206" s="23">
        <f>Sheet1!J209</f>
        <v>0.19791666666666666</v>
      </c>
      <c r="F206" s="23">
        <f>Sheet1!K209</f>
        <v>0.23402777777777781</v>
      </c>
      <c r="G206" s="23">
        <f>Sheet1!L209</f>
        <v>5.2777777777777778E-2</v>
      </c>
      <c r="H206" s="23">
        <f>Sheet1!N209</f>
        <v>0.5625</v>
      </c>
      <c r="I206" s="23">
        <f>Sheet1!O209</f>
        <v>0.72499999999999998</v>
      </c>
      <c r="J206" s="23">
        <f>Sheet1!Q209</f>
        <v>0.75</v>
      </c>
      <c r="K206" s="23">
        <f>Sheet1!R209</f>
        <v>0.87083333333333324</v>
      </c>
      <c r="L206" s="23">
        <f>Sheet1!T209</f>
        <v>0.875</v>
      </c>
      <c r="M206" s="23">
        <f>Sheet1!U209</f>
        <v>0.95000000000000007</v>
      </c>
      <c r="N206" s="23">
        <f>Sheet1!W209</f>
        <v>0.95833333333333326</v>
      </c>
    </row>
    <row r="207" spans="1:14" hidden="1" x14ac:dyDescent="0.25">
      <c r="A207" s="17">
        <f>Sheet1!G210</f>
        <v>42210</v>
      </c>
      <c r="B207" s="28"/>
      <c r="C207" s="28"/>
      <c r="D207" s="23">
        <f>Sheet1!H210</f>
        <v>0.15763888888888888</v>
      </c>
      <c r="E207" s="23">
        <f>Sheet1!J210</f>
        <v>0.19791666666666666</v>
      </c>
      <c r="F207" s="23">
        <f>Sheet1!K210</f>
        <v>0.23472222222222219</v>
      </c>
      <c r="G207" s="23">
        <f>Sheet1!L210</f>
        <v>5.2777777777777778E-2</v>
      </c>
      <c r="H207" s="23">
        <f>Sheet1!N210</f>
        <v>0.5625</v>
      </c>
      <c r="I207" s="23">
        <f>Sheet1!O210</f>
        <v>0.72499999999999998</v>
      </c>
      <c r="J207" s="23">
        <f>Sheet1!Q210</f>
        <v>0.75</v>
      </c>
      <c r="K207" s="23">
        <f>Sheet1!R210</f>
        <v>0.87013888888888891</v>
      </c>
      <c r="L207" s="23">
        <f>Sheet1!T210</f>
        <v>0.875</v>
      </c>
      <c r="M207" s="23">
        <f>Sheet1!U210</f>
        <v>0.94861111111111107</v>
      </c>
      <c r="N207" s="23">
        <f>Sheet1!W210</f>
        <v>0.95833333333333326</v>
      </c>
    </row>
    <row r="208" spans="1:14" hidden="1" x14ac:dyDescent="0.25">
      <c r="A208" s="17">
        <f>Sheet1!G211</f>
        <v>42211</v>
      </c>
      <c r="B208" s="28"/>
      <c r="C208" s="28"/>
      <c r="D208" s="23">
        <f>Sheet1!H211</f>
        <v>0.15902777777777777</v>
      </c>
      <c r="E208" s="23">
        <f>Sheet1!J211</f>
        <v>0.19791666666666666</v>
      </c>
      <c r="F208" s="23">
        <f>Sheet1!K211</f>
        <v>0.23611111111111113</v>
      </c>
      <c r="G208" s="23">
        <f>Sheet1!L211</f>
        <v>5.2777777777777778E-2</v>
      </c>
      <c r="H208" s="23">
        <f>Sheet1!N211</f>
        <v>0.5625</v>
      </c>
      <c r="I208" s="23">
        <f>Sheet1!O211</f>
        <v>0.72430555555555554</v>
      </c>
      <c r="J208" s="23">
        <f>Sheet1!Q211</f>
        <v>0.75</v>
      </c>
      <c r="K208" s="23">
        <f>Sheet1!R211</f>
        <v>0.86875000000000002</v>
      </c>
      <c r="L208" s="23">
        <f>Sheet1!T211</f>
        <v>0.875</v>
      </c>
      <c r="M208" s="23">
        <f>Sheet1!U211</f>
        <v>0.9472222222222223</v>
      </c>
      <c r="N208" s="23">
        <f>Sheet1!W211</f>
        <v>0.95833333333333326</v>
      </c>
    </row>
    <row r="209" spans="1:14" hidden="1" x14ac:dyDescent="0.25">
      <c r="A209" s="17">
        <f>Sheet1!G212</f>
        <v>42212</v>
      </c>
      <c r="B209" s="28"/>
      <c r="C209" s="28"/>
      <c r="D209" s="23">
        <f>Sheet1!H212</f>
        <v>0.16041666666666668</v>
      </c>
      <c r="E209" s="23">
        <f>Sheet1!J212</f>
        <v>0.19791666666666666</v>
      </c>
      <c r="F209" s="23">
        <f>Sheet1!K212</f>
        <v>0.23680555555555557</v>
      </c>
      <c r="G209" s="23">
        <f>Sheet1!L212</f>
        <v>5.2777777777777778E-2</v>
      </c>
      <c r="H209" s="23">
        <f>Sheet1!N212</f>
        <v>0.5625</v>
      </c>
      <c r="I209" s="23">
        <f>Sheet1!O212</f>
        <v>0.72430555555555554</v>
      </c>
      <c r="J209" s="23">
        <f>Sheet1!Q212</f>
        <v>0.75</v>
      </c>
      <c r="K209" s="23">
        <f>Sheet1!R212</f>
        <v>0.86805555555555547</v>
      </c>
      <c r="L209" s="23">
        <f>Sheet1!T212</f>
        <v>0.87152777777777768</v>
      </c>
      <c r="M209" s="23">
        <f>Sheet1!U212</f>
        <v>0.94513888888888886</v>
      </c>
      <c r="N209" s="23">
        <f>Sheet1!W212</f>
        <v>0.95833333333333326</v>
      </c>
    </row>
    <row r="210" spans="1:14" hidden="1" x14ac:dyDescent="0.25">
      <c r="A210" s="17">
        <f>Sheet1!G213</f>
        <v>42213</v>
      </c>
      <c r="B210" s="28"/>
      <c r="C210" s="28"/>
      <c r="D210" s="23">
        <f>Sheet1!H213</f>
        <v>0.16180555555555556</v>
      </c>
      <c r="E210" s="23">
        <f>Sheet1!J213</f>
        <v>0.19791666666666666</v>
      </c>
      <c r="F210" s="23">
        <f>Sheet1!K213</f>
        <v>0.23750000000000002</v>
      </c>
      <c r="G210" s="23">
        <f>Sheet1!L213</f>
        <v>5.2777777777777778E-2</v>
      </c>
      <c r="H210" s="23">
        <f>Sheet1!N213</f>
        <v>0.5625</v>
      </c>
      <c r="I210" s="23">
        <f>Sheet1!O213</f>
        <v>0.72361111111111109</v>
      </c>
      <c r="J210" s="23">
        <f>Sheet1!Q213</f>
        <v>0.75</v>
      </c>
      <c r="K210" s="23">
        <f>Sheet1!R213</f>
        <v>0.86736111111111114</v>
      </c>
      <c r="L210" s="23">
        <f>Sheet1!T213</f>
        <v>0.87152777777777768</v>
      </c>
      <c r="M210" s="23">
        <f>Sheet1!U213</f>
        <v>0.94374999999999998</v>
      </c>
      <c r="N210" s="23">
        <f>Sheet1!W213</f>
        <v>0.95833333333333326</v>
      </c>
    </row>
    <row r="211" spans="1:14" hidden="1" x14ac:dyDescent="0.25">
      <c r="A211" s="17">
        <f>Sheet1!G214</f>
        <v>42214</v>
      </c>
      <c r="B211" s="28"/>
      <c r="C211" s="28"/>
      <c r="D211" s="23">
        <f>Sheet1!H214</f>
        <v>0.16319444444444445</v>
      </c>
      <c r="E211" s="23">
        <f>Sheet1!J214</f>
        <v>0.19791666666666666</v>
      </c>
      <c r="F211" s="23">
        <f>Sheet1!K214</f>
        <v>0.23819444444444446</v>
      </c>
      <c r="G211" s="23">
        <f>Sheet1!L214</f>
        <v>5.2777777777777778E-2</v>
      </c>
      <c r="H211" s="23">
        <f>Sheet1!N214</f>
        <v>0.5625</v>
      </c>
      <c r="I211" s="23">
        <f>Sheet1!O214</f>
        <v>0.72361111111111109</v>
      </c>
      <c r="J211" s="23">
        <f>Sheet1!Q214</f>
        <v>0.75</v>
      </c>
      <c r="K211" s="23">
        <f>Sheet1!R214</f>
        <v>0.8666666666666667</v>
      </c>
      <c r="L211" s="23">
        <f>Sheet1!T214</f>
        <v>0.87152777777777768</v>
      </c>
      <c r="M211" s="23">
        <f>Sheet1!U214</f>
        <v>0.94236111111111109</v>
      </c>
      <c r="N211" s="23">
        <f>Sheet1!W214</f>
        <v>0.95833333333333326</v>
      </c>
    </row>
    <row r="212" spans="1:14" hidden="1" x14ac:dyDescent="0.25">
      <c r="A212" s="17">
        <f>Sheet1!G215</f>
        <v>42215</v>
      </c>
      <c r="B212" s="28"/>
      <c r="C212" s="28"/>
      <c r="D212" s="23">
        <f>Sheet1!H215</f>
        <v>0.16458333333333333</v>
      </c>
      <c r="E212" s="23">
        <f>Sheet1!J215</f>
        <v>0.19791666666666666</v>
      </c>
      <c r="F212" s="23">
        <f>Sheet1!K215</f>
        <v>0.2388888888888889</v>
      </c>
      <c r="G212" s="23">
        <f>Sheet1!L215</f>
        <v>5.2777777777777778E-2</v>
      </c>
      <c r="H212" s="23">
        <f>Sheet1!N215</f>
        <v>0.5625</v>
      </c>
      <c r="I212" s="23">
        <f>Sheet1!O215</f>
        <v>0.72291666666666676</v>
      </c>
      <c r="J212" s="23">
        <f>Sheet1!Q215</f>
        <v>0.75</v>
      </c>
      <c r="K212" s="23">
        <f>Sheet1!R215</f>
        <v>0.8652777777777777</v>
      </c>
      <c r="L212" s="23">
        <f>Sheet1!T215</f>
        <v>0.87152777777777768</v>
      </c>
      <c r="M212" s="23">
        <f>Sheet1!U215</f>
        <v>0.94097222222222221</v>
      </c>
      <c r="N212" s="23">
        <f>Sheet1!W215</f>
        <v>0.95833333333333326</v>
      </c>
    </row>
    <row r="213" spans="1:14" hidden="1" x14ac:dyDescent="0.25">
      <c r="A213" s="17">
        <f>Sheet1!G216</f>
        <v>42216</v>
      </c>
      <c r="B213" s="28"/>
      <c r="C213" s="28"/>
      <c r="D213" s="23">
        <f>Sheet1!H216</f>
        <v>0.16597222222222222</v>
      </c>
      <c r="E213" s="23">
        <f>Sheet1!J216</f>
        <v>0.20833333333333331</v>
      </c>
      <c r="F213" s="23">
        <f>Sheet1!K216</f>
        <v>0.24027777777777778</v>
      </c>
      <c r="G213" s="23">
        <f>Sheet1!L216</f>
        <v>5.2777777777777778E-2</v>
      </c>
      <c r="H213" s="23">
        <f>Sheet1!N216</f>
        <v>0.5625</v>
      </c>
      <c r="I213" s="23">
        <f>Sheet1!O216</f>
        <v>0.72291666666666676</v>
      </c>
      <c r="J213" s="23">
        <f>Sheet1!Q216</f>
        <v>0.75</v>
      </c>
      <c r="K213" s="23">
        <f>Sheet1!R216</f>
        <v>0.86458333333333337</v>
      </c>
      <c r="L213" s="23">
        <f>Sheet1!T216</f>
        <v>0.86805555555555547</v>
      </c>
      <c r="M213" s="23">
        <f>Sheet1!U216</f>
        <v>0.93958333333333333</v>
      </c>
      <c r="N213" s="23">
        <f>Sheet1!W216</f>
        <v>0.94791666666666663</v>
      </c>
    </row>
    <row r="214" spans="1:14" hidden="1" x14ac:dyDescent="0.25">
      <c r="A214" s="17">
        <f>Sheet1!G217</f>
        <v>42217</v>
      </c>
      <c r="B214" s="28"/>
      <c r="C214" s="28"/>
      <c r="D214" s="23">
        <f>Sheet1!H217</f>
        <v>0.1673611111111111</v>
      </c>
      <c r="E214" s="23">
        <f>Sheet1!J217</f>
        <v>0.20833333333333331</v>
      </c>
      <c r="F214" s="23">
        <f>Sheet1!K217</f>
        <v>0.24097222222222223</v>
      </c>
      <c r="G214" s="23">
        <f>Sheet1!L217</f>
        <v>5.2777777777777778E-2</v>
      </c>
      <c r="H214" s="23">
        <f>Sheet1!N217</f>
        <v>0.5625</v>
      </c>
      <c r="I214" s="23">
        <f>Sheet1!O217</f>
        <v>0.72222222222222221</v>
      </c>
      <c r="J214" s="23">
        <f>Sheet1!Q217</f>
        <v>0.75</v>
      </c>
      <c r="K214" s="23">
        <f>Sheet1!R217</f>
        <v>0.86319444444444438</v>
      </c>
      <c r="L214" s="23">
        <f>Sheet1!T217</f>
        <v>0.86805555555555547</v>
      </c>
      <c r="M214" s="23">
        <f>Sheet1!U217</f>
        <v>0.9375</v>
      </c>
      <c r="N214" s="23">
        <f>Sheet1!W217</f>
        <v>0.94791666666666663</v>
      </c>
    </row>
    <row r="215" spans="1:14" hidden="1" x14ac:dyDescent="0.25">
      <c r="A215" s="17">
        <f>Sheet1!G218</f>
        <v>42218</v>
      </c>
      <c r="B215" s="28"/>
      <c r="C215" s="28"/>
      <c r="D215" s="23">
        <f>Sheet1!H218</f>
        <v>0.16874999999999998</v>
      </c>
      <c r="E215" s="23">
        <f>Sheet1!J218</f>
        <v>0.20833333333333331</v>
      </c>
      <c r="F215" s="23">
        <f>Sheet1!K218</f>
        <v>0.24166666666666667</v>
      </c>
      <c r="G215" s="23">
        <f>Sheet1!L218</f>
        <v>5.2777777777777778E-2</v>
      </c>
      <c r="H215" s="23">
        <f>Sheet1!N218</f>
        <v>0.5625</v>
      </c>
      <c r="I215" s="23">
        <f>Sheet1!O218</f>
        <v>0.72152777777777777</v>
      </c>
      <c r="J215" s="23">
        <f>Sheet1!Q218</f>
        <v>0.75</v>
      </c>
      <c r="K215" s="23">
        <f>Sheet1!R218</f>
        <v>0.86249999999999993</v>
      </c>
      <c r="L215" s="23">
        <f>Sheet1!T218</f>
        <v>0.86805555555555547</v>
      </c>
      <c r="M215" s="23">
        <f>Sheet1!U218</f>
        <v>0.93680555555555556</v>
      </c>
      <c r="N215" s="23">
        <f>Sheet1!W218</f>
        <v>0.94791666666666663</v>
      </c>
    </row>
    <row r="216" spans="1:14" hidden="1" x14ac:dyDescent="0.25">
      <c r="A216" s="17">
        <f>Sheet1!G219</f>
        <v>42219</v>
      </c>
      <c r="B216" s="28"/>
      <c r="C216" s="28"/>
      <c r="D216" s="23">
        <f>Sheet1!H219</f>
        <v>0.17013888888888887</v>
      </c>
      <c r="E216" s="23">
        <f>Sheet1!J219</f>
        <v>0.20833333333333331</v>
      </c>
      <c r="F216" s="23">
        <f>Sheet1!K219</f>
        <v>0.24305555555555555</v>
      </c>
      <c r="G216" s="23">
        <f>Sheet1!L219</f>
        <v>5.2777777777777778E-2</v>
      </c>
      <c r="H216" s="23">
        <f>Sheet1!N219</f>
        <v>0.5625</v>
      </c>
      <c r="I216" s="23">
        <f>Sheet1!O219</f>
        <v>0.72152777777777777</v>
      </c>
      <c r="J216" s="23">
        <f>Sheet1!Q219</f>
        <v>0.75</v>
      </c>
      <c r="K216" s="23">
        <f>Sheet1!R219</f>
        <v>0.8618055555555556</v>
      </c>
      <c r="L216" s="23">
        <f>Sheet1!T219</f>
        <v>0.86805555555555547</v>
      </c>
      <c r="M216" s="23">
        <f>Sheet1!U219</f>
        <v>0.93541666666666667</v>
      </c>
      <c r="N216" s="23">
        <f>Sheet1!W219</f>
        <v>0.94791666666666663</v>
      </c>
    </row>
    <row r="217" spans="1:14" hidden="1" x14ac:dyDescent="0.25">
      <c r="A217" s="17">
        <f>Sheet1!G220</f>
        <v>42220</v>
      </c>
      <c r="B217" s="28"/>
      <c r="C217" s="28"/>
      <c r="D217" s="23">
        <f>Sheet1!H220</f>
        <v>0.17152777777777775</v>
      </c>
      <c r="E217" s="23">
        <f>Sheet1!J220</f>
        <v>0.20833333333333331</v>
      </c>
      <c r="F217" s="23">
        <f>Sheet1!K220</f>
        <v>0.24374999999999999</v>
      </c>
      <c r="G217" s="23">
        <f>Sheet1!L220</f>
        <v>5.2777777777777778E-2</v>
      </c>
      <c r="H217" s="23">
        <f>Sheet1!N220</f>
        <v>0.5625</v>
      </c>
      <c r="I217" s="23">
        <f>Sheet1!O220</f>
        <v>0.72083333333333333</v>
      </c>
      <c r="J217" s="23">
        <f>Sheet1!Q220</f>
        <v>0.75</v>
      </c>
      <c r="K217" s="23">
        <f>Sheet1!R220</f>
        <v>0.86041666666666661</v>
      </c>
      <c r="L217" s="23">
        <f>Sheet1!T220</f>
        <v>0.86458333333333326</v>
      </c>
      <c r="M217" s="23">
        <f>Sheet1!U220</f>
        <v>0.93333333333333324</v>
      </c>
      <c r="N217" s="23">
        <f>Sheet1!W220</f>
        <v>0.94791666666666663</v>
      </c>
    </row>
    <row r="218" spans="1:14" hidden="1" x14ac:dyDescent="0.25">
      <c r="A218" s="17">
        <f>Sheet1!G221</f>
        <v>42221</v>
      </c>
      <c r="B218" s="28"/>
      <c r="C218" s="28"/>
      <c r="D218" s="23">
        <f>Sheet1!H221</f>
        <v>0.17291666666666669</v>
      </c>
      <c r="E218" s="23">
        <f>Sheet1!J221</f>
        <v>0.20833333333333331</v>
      </c>
      <c r="F218" s="23">
        <f>Sheet1!K221</f>
        <v>0.24444444444444446</v>
      </c>
      <c r="G218" s="23">
        <f>Sheet1!L221</f>
        <v>5.2777777777777778E-2</v>
      </c>
      <c r="H218" s="23">
        <f>Sheet1!N221</f>
        <v>0.5625</v>
      </c>
      <c r="I218" s="23">
        <f>Sheet1!O221</f>
        <v>0.72013888888888899</v>
      </c>
      <c r="J218" s="23">
        <f>Sheet1!Q221</f>
        <v>0.75</v>
      </c>
      <c r="K218" s="23">
        <f>Sheet1!R221</f>
        <v>0.85972222222222217</v>
      </c>
      <c r="L218" s="23">
        <f>Sheet1!T221</f>
        <v>0.86458333333333326</v>
      </c>
      <c r="M218" s="23">
        <f>Sheet1!U221</f>
        <v>0.93194444444444446</v>
      </c>
      <c r="N218" s="23">
        <f>Sheet1!W221</f>
        <v>0.94791666666666663</v>
      </c>
    </row>
    <row r="219" spans="1:14" hidden="1" x14ac:dyDescent="0.25">
      <c r="A219" s="17">
        <f>Sheet1!G222</f>
        <v>42222</v>
      </c>
      <c r="B219" s="28"/>
      <c r="C219" s="28"/>
      <c r="D219" s="23">
        <f>Sheet1!H222</f>
        <v>0.17430555555555557</v>
      </c>
      <c r="E219" s="23">
        <f>Sheet1!J222</f>
        <v>0.20833333333333331</v>
      </c>
      <c r="F219" s="23">
        <f>Sheet1!K222</f>
        <v>0.24513888888888888</v>
      </c>
      <c r="G219" s="23">
        <f>Sheet1!L222</f>
        <v>5.2777777777777778E-2</v>
      </c>
      <c r="H219" s="23">
        <f>Sheet1!N222</f>
        <v>0.5625</v>
      </c>
      <c r="I219" s="23">
        <f>Sheet1!O222</f>
        <v>0.72013888888888899</v>
      </c>
      <c r="J219" s="23">
        <f>Sheet1!Q222</f>
        <v>0.75</v>
      </c>
      <c r="K219" s="23">
        <f>Sheet1!R222</f>
        <v>0.85833333333333339</v>
      </c>
      <c r="L219" s="23">
        <f>Sheet1!T222</f>
        <v>0.86458333333333326</v>
      </c>
      <c r="M219" s="23">
        <f>Sheet1!U222</f>
        <v>0.93055555555555547</v>
      </c>
      <c r="N219" s="23">
        <f>Sheet1!W222</f>
        <v>0.94791666666666663</v>
      </c>
    </row>
    <row r="220" spans="1:14" hidden="1" x14ac:dyDescent="0.25">
      <c r="A220" s="17">
        <f>Sheet1!G223</f>
        <v>42223</v>
      </c>
      <c r="B220" s="28"/>
      <c r="C220" s="28"/>
      <c r="D220" s="23">
        <f>Sheet1!H223</f>
        <v>0.17569444444444446</v>
      </c>
      <c r="E220" s="23">
        <f>Sheet1!J223</f>
        <v>0.20833333333333331</v>
      </c>
      <c r="F220" s="23">
        <f>Sheet1!K223</f>
        <v>0.24652777777777779</v>
      </c>
      <c r="G220" s="23">
        <f>Sheet1!L223</f>
        <v>5.2777777777777778E-2</v>
      </c>
      <c r="H220" s="23">
        <f>Sheet1!N223</f>
        <v>0.5625</v>
      </c>
      <c r="I220" s="23">
        <f>Sheet1!O223</f>
        <v>0.71944444444444444</v>
      </c>
      <c r="J220" s="23">
        <f>Sheet1!Q223</f>
        <v>0.73958333333333326</v>
      </c>
      <c r="K220" s="23">
        <f>Sheet1!R223</f>
        <v>0.8569444444444444</v>
      </c>
      <c r="L220" s="23">
        <f>Sheet1!T223</f>
        <v>0.86111111111111105</v>
      </c>
      <c r="M220" s="23">
        <f>Sheet1!U223</f>
        <v>0.9291666666666667</v>
      </c>
      <c r="N220" s="23">
        <f>Sheet1!W223</f>
        <v>0.9375</v>
      </c>
    </row>
    <row r="221" spans="1:14" hidden="1" x14ac:dyDescent="0.25">
      <c r="A221" s="17">
        <f>Sheet1!G224</f>
        <v>42224</v>
      </c>
      <c r="B221" s="28"/>
      <c r="C221" s="28"/>
      <c r="D221" s="23">
        <f>Sheet1!H224</f>
        <v>0.17708333333333334</v>
      </c>
      <c r="E221" s="23">
        <f>Sheet1!J224</f>
        <v>0.20833333333333331</v>
      </c>
      <c r="F221" s="23">
        <f>Sheet1!K224</f>
        <v>0.24722222222222223</v>
      </c>
      <c r="G221" s="23">
        <f>Sheet1!L224</f>
        <v>5.2083333333333336E-2</v>
      </c>
      <c r="H221" s="23">
        <f>Sheet1!N224</f>
        <v>0.5625</v>
      </c>
      <c r="I221" s="23">
        <f>Sheet1!O224</f>
        <v>0.71875</v>
      </c>
      <c r="J221" s="23">
        <f>Sheet1!Q224</f>
        <v>0.73958333333333326</v>
      </c>
      <c r="K221" s="23">
        <f>Sheet1!R224</f>
        <v>0.85625000000000007</v>
      </c>
      <c r="L221" s="23">
        <f>Sheet1!T224</f>
        <v>0.86111111111111105</v>
      </c>
      <c r="M221" s="23">
        <f>Sheet1!U224</f>
        <v>0.92708333333333337</v>
      </c>
      <c r="N221" s="23">
        <f>Sheet1!W224</f>
        <v>0.9375</v>
      </c>
    </row>
    <row r="222" spans="1:14" hidden="1" x14ac:dyDescent="0.25">
      <c r="A222" s="17">
        <f>Sheet1!G225</f>
        <v>42225</v>
      </c>
      <c r="B222" s="28"/>
      <c r="C222" s="28"/>
      <c r="D222" s="23">
        <f>Sheet1!H225</f>
        <v>0.17847222222222223</v>
      </c>
      <c r="E222" s="23">
        <f>Sheet1!J225</f>
        <v>0.20833333333333331</v>
      </c>
      <c r="F222" s="23">
        <f>Sheet1!K225</f>
        <v>0.24791666666666667</v>
      </c>
      <c r="G222" s="23">
        <f>Sheet1!L225</f>
        <v>5.2083333333333336E-2</v>
      </c>
      <c r="H222" s="23">
        <f>Sheet1!N225</f>
        <v>0.5625</v>
      </c>
      <c r="I222" s="23">
        <f>Sheet1!O225</f>
        <v>0.71875</v>
      </c>
      <c r="J222" s="23">
        <f>Sheet1!Q225</f>
        <v>0.73958333333333326</v>
      </c>
      <c r="K222" s="23">
        <f>Sheet1!R225</f>
        <v>0.85486111111111107</v>
      </c>
      <c r="L222" s="23">
        <f>Sheet1!T225</f>
        <v>0.86111111111111105</v>
      </c>
      <c r="M222" s="23">
        <f>Sheet1!U225</f>
        <v>0.92569444444444438</v>
      </c>
      <c r="N222" s="23">
        <f>Sheet1!W225</f>
        <v>0.9375</v>
      </c>
    </row>
    <row r="223" spans="1:14" hidden="1" x14ac:dyDescent="0.25">
      <c r="A223" s="17">
        <f>Sheet1!G226</f>
        <v>42226</v>
      </c>
      <c r="B223" s="28"/>
      <c r="C223" s="28"/>
      <c r="D223" s="23">
        <f>Sheet1!H226</f>
        <v>0.17986111111111111</v>
      </c>
      <c r="E223" s="23">
        <f>Sheet1!J226</f>
        <v>0.20833333333333331</v>
      </c>
      <c r="F223" s="23">
        <f>Sheet1!K226</f>
        <v>0.24930555555555556</v>
      </c>
      <c r="G223" s="23">
        <f>Sheet1!L226</f>
        <v>5.2083333333333336E-2</v>
      </c>
      <c r="H223" s="23">
        <f>Sheet1!N226</f>
        <v>0.5625</v>
      </c>
      <c r="I223" s="23">
        <f>Sheet1!O226</f>
        <v>0.71805555555555556</v>
      </c>
      <c r="J223" s="23">
        <f>Sheet1!Q226</f>
        <v>0.73958333333333326</v>
      </c>
      <c r="K223" s="23">
        <f>Sheet1!R226</f>
        <v>0.85416666666666663</v>
      </c>
      <c r="L223" s="23">
        <f>Sheet1!T226</f>
        <v>0.85763888888888884</v>
      </c>
      <c r="M223" s="23">
        <f>Sheet1!U226</f>
        <v>0.9243055555555556</v>
      </c>
      <c r="N223" s="23">
        <f>Sheet1!W226</f>
        <v>0.9375</v>
      </c>
    </row>
    <row r="224" spans="1:14" hidden="1" x14ac:dyDescent="0.25">
      <c r="A224" s="17">
        <f>Sheet1!G227</f>
        <v>42227</v>
      </c>
      <c r="B224" s="28"/>
      <c r="C224" s="28"/>
      <c r="D224" s="23">
        <f>Sheet1!H227</f>
        <v>0.18124999999999999</v>
      </c>
      <c r="E224" s="23">
        <f>Sheet1!J227</f>
        <v>0.20833333333333331</v>
      </c>
      <c r="F224" s="23">
        <f>Sheet1!K227</f>
        <v>0.25</v>
      </c>
      <c r="G224" s="23">
        <f>Sheet1!L227</f>
        <v>5.2083333333333336E-2</v>
      </c>
      <c r="H224" s="23">
        <f>Sheet1!N227</f>
        <v>0.5625</v>
      </c>
      <c r="I224" s="23">
        <f>Sheet1!O227</f>
        <v>0.71736111111111101</v>
      </c>
      <c r="J224" s="23">
        <f>Sheet1!Q227</f>
        <v>0.73958333333333326</v>
      </c>
      <c r="K224" s="23">
        <f>Sheet1!R227</f>
        <v>0.85277777777777775</v>
      </c>
      <c r="L224" s="23">
        <f>Sheet1!T227</f>
        <v>0.85763888888888884</v>
      </c>
      <c r="M224" s="23">
        <f>Sheet1!U227</f>
        <v>0.92291666666666661</v>
      </c>
      <c r="N224" s="23">
        <f>Sheet1!W227</f>
        <v>0.9375</v>
      </c>
    </row>
    <row r="225" spans="1:14" hidden="1" x14ac:dyDescent="0.25">
      <c r="A225" s="17">
        <f>Sheet1!G228</f>
        <v>42228</v>
      </c>
      <c r="B225" s="28"/>
      <c r="C225" s="28"/>
      <c r="D225" s="23">
        <f>Sheet1!H228</f>
        <v>0.18263888888888891</v>
      </c>
      <c r="E225" s="23">
        <f>Sheet1!J228</f>
        <v>0.20833333333333331</v>
      </c>
      <c r="F225" s="23">
        <f>Sheet1!K228</f>
        <v>0.25069444444444444</v>
      </c>
      <c r="G225" s="23">
        <f>Sheet1!L228</f>
        <v>5.2083333333333336E-2</v>
      </c>
      <c r="H225" s="23">
        <f>Sheet1!N228</f>
        <v>0.5625</v>
      </c>
      <c r="I225" s="23">
        <f>Sheet1!O228</f>
        <v>0.71666666666666667</v>
      </c>
      <c r="J225" s="23">
        <f>Sheet1!Q228</f>
        <v>0.73958333333333326</v>
      </c>
      <c r="K225" s="23">
        <f>Sheet1!R228</f>
        <v>0.85138888888888886</v>
      </c>
      <c r="L225" s="23">
        <f>Sheet1!T228</f>
        <v>0.85763888888888884</v>
      </c>
      <c r="M225" s="23">
        <f>Sheet1!U228</f>
        <v>0.92083333333333339</v>
      </c>
      <c r="N225" s="23">
        <f>Sheet1!W228</f>
        <v>0.9375</v>
      </c>
    </row>
    <row r="226" spans="1:14" hidden="1" x14ac:dyDescent="0.25">
      <c r="A226" s="17">
        <f>Sheet1!G229</f>
        <v>42229</v>
      </c>
      <c r="B226" s="28"/>
      <c r="C226" s="28"/>
      <c r="D226" s="23">
        <f>Sheet1!H229</f>
        <v>0.18402777777777779</v>
      </c>
      <c r="E226" s="23">
        <f>Sheet1!J229</f>
        <v>0.20833333333333331</v>
      </c>
      <c r="F226" s="23">
        <f>Sheet1!K229</f>
        <v>0.25208333333333333</v>
      </c>
      <c r="G226" s="23">
        <f>Sheet1!L229</f>
        <v>5.2083333333333336E-2</v>
      </c>
      <c r="H226" s="23">
        <f>Sheet1!N229</f>
        <v>0.5625</v>
      </c>
      <c r="I226" s="23">
        <f>Sheet1!O229</f>
        <v>0.71597222222222223</v>
      </c>
      <c r="J226" s="23">
        <f>Sheet1!Q229</f>
        <v>0.73958333333333326</v>
      </c>
      <c r="K226" s="23">
        <f>Sheet1!R229</f>
        <v>0.85069444444444453</v>
      </c>
      <c r="L226" s="23">
        <f>Sheet1!T229</f>
        <v>0.85416666666666663</v>
      </c>
      <c r="M226" s="23">
        <f>Sheet1!U229</f>
        <v>0.9194444444444444</v>
      </c>
      <c r="N226" s="23">
        <f>Sheet1!W229</f>
        <v>0.9375</v>
      </c>
    </row>
    <row r="227" spans="1:14" hidden="1" x14ac:dyDescent="0.25">
      <c r="A227" s="17">
        <f>Sheet1!G230</f>
        <v>42230</v>
      </c>
      <c r="B227" s="28"/>
      <c r="C227" s="28"/>
      <c r="D227" s="23">
        <f>Sheet1!H230</f>
        <v>0.18541666666666667</v>
      </c>
      <c r="E227" s="23">
        <f>Sheet1!J230</f>
        <v>0.21875</v>
      </c>
      <c r="F227" s="23">
        <f>Sheet1!K230</f>
        <v>0.25277777777777777</v>
      </c>
      <c r="G227" s="23">
        <f>Sheet1!L230</f>
        <v>5.1388888888888894E-2</v>
      </c>
      <c r="H227" s="23">
        <f>Sheet1!N230</f>
        <v>0.5625</v>
      </c>
      <c r="I227" s="23">
        <f>Sheet1!O230</f>
        <v>0.71527777777777779</v>
      </c>
      <c r="J227" s="23">
        <f>Sheet1!Q230</f>
        <v>0.73958333333333326</v>
      </c>
      <c r="K227" s="23">
        <f>Sheet1!R230</f>
        <v>0.84930555555555554</v>
      </c>
      <c r="L227" s="23">
        <f>Sheet1!T230</f>
        <v>0.85416666666666663</v>
      </c>
      <c r="M227" s="23">
        <f>Sheet1!U230</f>
        <v>0.91805555555555562</v>
      </c>
      <c r="N227" s="23">
        <f>Sheet1!W230</f>
        <v>0.92708333333333326</v>
      </c>
    </row>
    <row r="228" spans="1:14" hidden="1" x14ac:dyDescent="0.25">
      <c r="A228" s="17">
        <f>Sheet1!G231</f>
        <v>42231</v>
      </c>
      <c r="B228" s="28"/>
      <c r="C228" s="28"/>
      <c r="D228" s="23">
        <f>Sheet1!H231</f>
        <v>0.18680555555555556</v>
      </c>
      <c r="E228" s="23">
        <f>Sheet1!J231</f>
        <v>0.21875</v>
      </c>
      <c r="F228" s="23">
        <f>Sheet1!K231</f>
        <v>0.25347222222222221</v>
      </c>
      <c r="G228" s="23">
        <f>Sheet1!L231</f>
        <v>5.1388888888888894E-2</v>
      </c>
      <c r="H228" s="23">
        <f>Sheet1!N231</f>
        <v>0.5625</v>
      </c>
      <c r="I228" s="23">
        <f>Sheet1!O231</f>
        <v>0.71527777777777779</v>
      </c>
      <c r="J228" s="23">
        <f>Sheet1!Q231</f>
        <v>0.73958333333333326</v>
      </c>
      <c r="K228" s="23">
        <f>Sheet1!R231</f>
        <v>0.84791666666666676</v>
      </c>
      <c r="L228" s="23">
        <f>Sheet1!T231</f>
        <v>0.85416666666666663</v>
      </c>
      <c r="M228" s="23">
        <f>Sheet1!U231</f>
        <v>0.9159722222222223</v>
      </c>
      <c r="N228" s="23">
        <f>Sheet1!W231</f>
        <v>0.92708333333333326</v>
      </c>
    </row>
    <row r="229" spans="1:14" hidden="1" x14ac:dyDescent="0.25">
      <c r="A229" s="17">
        <f>Sheet1!G232</f>
        <v>42232</v>
      </c>
      <c r="B229" s="28"/>
      <c r="C229" s="28"/>
      <c r="D229" s="23">
        <f>Sheet1!H232</f>
        <v>0.18819444444444444</v>
      </c>
      <c r="E229" s="23">
        <f>Sheet1!J232</f>
        <v>0.21875</v>
      </c>
      <c r="F229" s="23">
        <f>Sheet1!K232</f>
        <v>0.25486111111111109</v>
      </c>
      <c r="G229" s="23">
        <f>Sheet1!L232</f>
        <v>5.1388888888888894E-2</v>
      </c>
      <c r="H229" s="23">
        <f>Sheet1!N232</f>
        <v>0.5625</v>
      </c>
      <c r="I229" s="23">
        <f>Sheet1!O232</f>
        <v>0.71458333333333324</v>
      </c>
      <c r="J229" s="23">
        <f>Sheet1!Q232</f>
        <v>0.73958333333333326</v>
      </c>
      <c r="K229" s="23">
        <f>Sheet1!R232</f>
        <v>0.84652777777777777</v>
      </c>
      <c r="L229" s="23">
        <f>Sheet1!T232</f>
        <v>0.85069444444444442</v>
      </c>
      <c r="M229" s="23">
        <f>Sheet1!U232</f>
        <v>0.9145833333333333</v>
      </c>
      <c r="N229" s="23">
        <f>Sheet1!W232</f>
        <v>0.92708333333333326</v>
      </c>
    </row>
    <row r="230" spans="1:14" hidden="1" x14ac:dyDescent="0.25">
      <c r="A230" s="17">
        <f>Sheet1!G233</f>
        <v>42233</v>
      </c>
      <c r="B230" s="28"/>
      <c r="C230" s="28"/>
      <c r="D230" s="23">
        <f>Sheet1!H233</f>
        <v>0.18958333333333333</v>
      </c>
      <c r="E230" s="23">
        <f>Sheet1!J233</f>
        <v>0.21875</v>
      </c>
      <c r="F230" s="23">
        <f>Sheet1!K233</f>
        <v>0.25555555555555559</v>
      </c>
      <c r="G230" s="23">
        <f>Sheet1!L233</f>
        <v>5.1388888888888894E-2</v>
      </c>
      <c r="H230" s="23">
        <f>Sheet1!N233</f>
        <v>0.5625</v>
      </c>
      <c r="I230" s="23">
        <f>Sheet1!O233</f>
        <v>0.71388888888888891</v>
      </c>
      <c r="J230" s="23">
        <f>Sheet1!Q233</f>
        <v>0.73958333333333326</v>
      </c>
      <c r="K230" s="23">
        <f>Sheet1!R233</f>
        <v>0.84583333333333333</v>
      </c>
      <c r="L230" s="23">
        <f>Sheet1!T233</f>
        <v>0.85069444444444442</v>
      </c>
      <c r="M230" s="23">
        <f>Sheet1!U233</f>
        <v>0.91319444444444453</v>
      </c>
      <c r="N230" s="23">
        <f>Sheet1!W233</f>
        <v>0.92708333333333326</v>
      </c>
    </row>
    <row r="231" spans="1:14" hidden="1" x14ac:dyDescent="0.25">
      <c r="A231" s="17">
        <f>Sheet1!G234</f>
        <v>42234</v>
      </c>
      <c r="B231" s="28"/>
      <c r="C231" s="28"/>
      <c r="D231" s="23">
        <f>Sheet1!H234</f>
        <v>0.19097222222222221</v>
      </c>
      <c r="E231" s="23">
        <f>Sheet1!J234</f>
        <v>0.21875</v>
      </c>
      <c r="F231" s="23">
        <f>Sheet1!K234</f>
        <v>0.25625000000000003</v>
      </c>
      <c r="G231" s="23">
        <f>Sheet1!L234</f>
        <v>5.1388888888888894E-2</v>
      </c>
      <c r="H231" s="23">
        <f>Sheet1!N234</f>
        <v>0.5625</v>
      </c>
      <c r="I231" s="23">
        <f>Sheet1!O234</f>
        <v>0.71319444444444446</v>
      </c>
      <c r="J231" s="23">
        <f>Sheet1!Q234</f>
        <v>0.73958333333333326</v>
      </c>
      <c r="K231" s="23">
        <f>Sheet1!R234</f>
        <v>0.84444444444444444</v>
      </c>
      <c r="L231" s="23">
        <f>Sheet1!T234</f>
        <v>0.85069444444444442</v>
      </c>
      <c r="M231" s="23">
        <f>Sheet1!U234</f>
        <v>0.91111111111111109</v>
      </c>
      <c r="N231" s="23">
        <f>Sheet1!W234</f>
        <v>0.92708333333333326</v>
      </c>
    </row>
    <row r="232" spans="1:14" hidden="1" x14ac:dyDescent="0.25">
      <c r="A232" s="17">
        <f>Sheet1!G235</f>
        <v>42235</v>
      </c>
      <c r="B232" s="28"/>
      <c r="C232" s="28"/>
      <c r="D232" s="23">
        <f>Sheet1!H235</f>
        <v>0.19236111111111112</v>
      </c>
      <c r="E232" s="23">
        <f>Sheet1!J235</f>
        <v>0.21875</v>
      </c>
      <c r="F232" s="23">
        <f>Sheet1!K235</f>
        <v>0.25763888888888892</v>
      </c>
      <c r="G232" s="23">
        <f>Sheet1!L235</f>
        <v>5.0694444444444452E-2</v>
      </c>
      <c r="H232" s="23">
        <f>Sheet1!N235</f>
        <v>0.5625</v>
      </c>
      <c r="I232" s="23">
        <f>Sheet1!O235</f>
        <v>0.71250000000000002</v>
      </c>
      <c r="J232" s="23">
        <f>Sheet1!Q235</f>
        <v>0.73958333333333326</v>
      </c>
      <c r="K232" s="23">
        <f>Sheet1!R235</f>
        <v>0.84305555555555556</v>
      </c>
      <c r="L232" s="23">
        <f>Sheet1!T235</f>
        <v>0.84722222222222221</v>
      </c>
      <c r="M232" s="23">
        <f>Sheet1!U235</f>
        <v>0.90972222222222221</v>
      </c>
      <c r="N232" s="23">
        <f>Sheet1!W235</f>
        <v>0.92708333333333326</v>
      </c>
    </row>
    <row r="233" spans="1:14" hidden="1" x14ac:dyDescent="0.25">
      <c r="A233" s="17">
        <f>Sheet1!G236</f>
        <v>42236</v>
      </c>
      <c r="B233" s="28"/>
      <c r="C233" s="28"/>
      <c r="D233" s="23">
        <f>Sheet1!H236</f>
        <v>0.19305555555555554</v>
      </c>
      <c r="E233" s="23">
        <f>Sheet1!J236</f>
        <v>0.21875</v>
      </c>
      <c r="F233" s="23">
        <f>Sheet1!K236</f>
        <v>0.25833333333333336</v>
      </c>
      <c r="G233" s="23">
        <f>Sheet1!L236</f>
        <v>5.0694444444444452E-2</v>
      </c>
      <c r="H233" s="23">
        <f>Sheet1!N236</f>
        <v>0.5625</v>
      </c>
      <c r="I233" s="23">
        <f>Sheet1!O236</f>
        <v>0.71180555555555547</v>
      </c>
      <c r="J233" s="23">
        <f>Sheet1!Q236</f>
        <v>0.73958333333333326</v>
      </c>
      <c r="K233" s="23">
        <f>Sheet1!R236</f>
        <v>0.84166666666666667</v>
      </c>
      <c r="L233" s="23">
        <f>Sheet1!T236</f>
        <v>0.84722222222222221</v>
      </c>
      <c r="M233" s="23">
        <f>Sheet1!U236</f>
        <v>0.90833333333333333</v>
      </c>
      <c r="N233" s="23">
        <f>Sheet1!W236</f>
        <v>0.92708333333333326</v>
      </c>
    </row>
    <row r="234" spans="1:14" hidden="1" x14ac:dyDescent="0.25">
      <c r="A234" s="17">
        <f>Sheet1!G237</f>
        <v>42237</v>
      </c>
      <c r="B234" s="28"/>
      <c r="C234" s="28"/>
      <c r="D234" s="23">
        <f>Sheet1!H237</f>
        <v>0.19444444444444445</v>
      </c>
      <c r="E234" s="23">
        <f>Sheet1!J237</f>
        <v>0.21875</v>
      </c>
      <c r="F234" s="23">
        <f>Sheet1!K237</f>
        <v>0.2590277777777778</v>
      </c>
      <c r="G234" s="23">
        <f>Sheet1!L237</f>
        <v>5.0694444444444452E-2</v>
      </c>
      <c r="H234" s="23">
        <f>Sheet1!N237</f>
        <v>0.5625</v>
      </c>
      <c r="I234" s="23">
        <f>Sheet1!O237</f>
        <v>0.71111111111111114</v>
      </c>
      <c r="J234" s="23">
        <f>Sheet1!Q237</f>
        <v>0.72916666666666663</v>
      </c>
      <c r="K234" s="23">
        <f>Sheet1!R237</f>
        <v>0.84027777777777779</v>
      </c>
      <c r="L234" s="23">
        <f>Sheet1!T237</f>
        <v>0.84375</v>
      </c>
      <c r="M234" s="23">
        <f>Sheet1!U237</f>
        <v>0.90625</v>
      </c>
      <c r="N234" s="23">
        <f>Sheet1!W237</f>
        <v>0.90625</v>
      </c>
    </row>
    <row r="235" spans="1:14" hidden="1" x14ac:dyDescent="0.25">
      <c r="A235" s="17">
        <f>Sheet1!G238</f>
        <v>42238</v>
      </c>
      <c r="B235" s="28"/>
      <c r="C235" s="28"/>
      <c r="D235" s="23">
        <f>Sheet1!H238</f>
        <v>0.19583333333333333</v>
      </c>
      <c r="E235" s="23">
        <f>Sheet1!J238</f>
        <v>0.21875</v>
      </c>
      <c r="F235" s="23">
        <f>Sheet1!K238</f>
        <v>0.26041666666666669</v>
      </c>
      <c r="G235" s="23">
        <f>Sheet1!L238</f>
        <v>5.0694444444444452E-2</v>
      </c>
      <c r="H235" s="23">
        <f>Sheet1!N238</f>
        <v>0.5625</v>
      </c>
      <c r="I235" s="23">
        <f>Sheet1!O238</f>
        <v>0.7104166666666667</v>
      </c>
      <c r="J235" s="23">
        <f>Sheet1!Q238</f>
        <v>0.72916666666666663</v>
      </c>
      <c r="K235" s="23">
        <f>Sheet1!R238</f>
        <v>0.83888888888888891</v>
      </c>
      <c r="L235" s="23">
        <f>Sheet1!T238</f>
        <v>0.84375</v>
      </c>
      <c r="M235" s="23">
        <f>Sheet1!U238</f>
        <v>0.90486111111111101</v>
      </c>
      <c r="N235" s="23">
        <f>Sheet1!W238</f>
        <v>0.90625</v>
      </c>
    </row>
    <row r="236" spans="1:14" hidden="1" x14ac:dyDescent="0.25">
      <c r="A236" s="17">
        <f>Sheet1!G239</f>
        <v>42239</v>
      </c>
      <c r="B236" s="28"/>
      <c r="C236" s="28"/>
      <c r="D236" s="23">
        <f>Sheet1!H239</f>
        <v>0.19722222222222222</v>
      </c>
      <c r="E236" s="23">
        <f>Sheet1!J239</f>
        <v>0.21875</v>
      </c>
      <c r="F236" s="23">
        <f>Sheet1!K239</f>
        <v>0.26111111111111113</v>
      </c>
      <c r="G236" s="23">
        <f>Sheet1!L239</f>
        <v>4.9999999999999996E-2</v>
      </c>
      <c r="H236" s="23">
        <f>Sheet1!N239</f>
        <v>0.5625</v>
      </c>
      <c r="I236" s="23">
        <f>Sheet1!O239</f>
        <v>0.70972222222222225</v>
      </c>
      <c r="J236" s="23">
        <f>Sheet1!Q239</f>
        <v>0.72916666666666663</v>
      </c>
      <c r="K236" s="23">
        <f>Sheet1!R239</f>
        <v>0.83819444444444446</v>
      </c>
      <c r="L236" s="23">
        <f>Sheet1!T239</f>
        <v>0.84375</v>
      </c>
      <c r="M236" s="23">
        <f>Sheet1!U239</f>
        <v>0.90347222222222223</v>
      </c>
      <c r="N236" s="23">
        <f>Sheet1!W239</f>
        <v>0.90625</v>
      </c>
    </row>
    <row r="237" spans="1:14" hidden="1" x14ac:dyDescent="0.25">
      <c r="A237" s="17">
        <f>Sheet1!G240</f>
        <v>42240</v>
      </c>
      <c r="B237" s="28"/>
      <c r="C237" s="28"/>
      <c r="D237" s="23">
        <f>Sheet1!H240</f>
        <v>0.1986111111111111</v>
      </c>
      <c r="E237" s="23">
        <f>Sheet1!J240</f>
        <v>0.21875</v>
      </c>
      <c r="F237" s="23">
        <f>Sheet1!K240</f>
        <v>0.26180555555555557</v>
      </c>
      <c r="G237" s="23">
        <f>Sheet1!L240</f>
        <v>4.9999999999999996E-2</v>
      </c>
      <c r="H237" s="23">
        <f>Sheet1!N240</f>
        <v>0.5625</v>
      </c>
      <c r="I237" s="23">
        <f>Sheet1!O240</f>
        <v>0.7090277777777777</v>
      </c>
      <c r="J237" s="23">
        <f>Sheet1!Q240</f>
        <v>0.72916666666666663</v>
      </c>
      <c r="K237" s="23">
        <f>Sheet1!R240</f>
        <v>0.83680555555555547</v>
      </c>
      <c r="L237" s="23">
        <f>Sheet1!T240</f>
        <v>0.84027777777777768</v>
      </c>
      <c r="M237" s="23">
        <f>Sheet1!U240</f>
        <v>0.90138888888888891</v>
      </c>
      <c r="N237" s="23">
        <f>Sheet1!W240</f>
        <v>0.90625</v>
      </c>
    </row>
    <row r="238" spans="1:14" hidden="1" x14ac:dyDescent="0.25">
      <c r="A238" s="17">
        <f>Sheet1!G241</f>
        <v>42241</v>
      </c>
      <c r="B238" s="28"/>
      <c r="C238" s="28"/>
      <c r="D238" s="23">
        <f>Sheet1!H241</f>
        <v>0.19999999999999998</v>
      </c>
      <c r="E238" s="23">
        <f>Sheet1!J241</f>
        <v>0.21875</v>
      </c>
      <c r="F238" s="23">
        <f>Sheet1!K241</f>
        <v>0.26319444444444445</v>
      </c>
      <c r="G238" s="23">
        <f>Sheet1!L241</f>
        <v>4.9999999999999996E-2</v>
      </c>
      <c r="H238" s="23">
        <f>Sheet1!N241</f>
        <v>0.5625</v>
      </c>
      <c r="I238" s="23">
        <f>Sheet1!O241</f>
        <v>0.70763888888888893</v>
      </c>
      <c r="J238" s="23">
        <f>Sheet1!Q241</f>
        <v>0.72916666666666663</v>
      </c>
      <c r="K238" s="23">
        <f>Sheet1!R241</f>
        <v>0.8354166666666667</v>
      </c>
      <c r="L238" s="23">
        <f>Sheet1!T241</f>
        <v>0.84027777777777768</v>
      </c>
      <c r="M238" s="23">
        <f>Sheet1!U241</f>
        <v>0.9</v>
      </c>
      <c r="N238" s="23">
        <f>Sheet1!W241</f>
        <v>0.90625</v>
      </c>
    </row>
    <row r="239" spans="1:14" hidden="1" x14ac:dyDescent="0.25">
      <c r="A239" s="17">
        <f>Sheet1!G242</f>
        <v>42242</v>
      </c>
      <c r="B239" s="28"/>
      <c r="C239" s="28"/>
      <c r="D239" s="23">
        <f>Sheet1!H242</f>
        <v>0.20069444444444443</v>
      </c>
      <c r="E239" s="23">
        <f>Sheet1!J242</f>
        <v>0.21875</v>
      </c>
      <c r="F239" s="23">
        <f>Sheet1!K242</f>
        <v>0.2638888888888889</v>
      </c>
      <c r="G239" s="23">
        <f>Sheet1!L242</f>
        <v>4.9305555555555554E-2</v>
      </c>
      <c r="H239" s="23">
        <f>Sheet1!N242</f>
        <v>0.5625</v>
      </c>
      <c r="I239" s="23">
        <f>Sheet1!O242</f>
        <v>0.70694444444444438</v>
      </c>
      <c r="J239" s="23">
        <f>Sheet1!Q242</f>
        <v>0.72916666666666663</v>
      </c>
      <c r="K239" s="23">
        <f>Sheet1!R242</f>
        <v>0.8340277777777777</v>
      </c>
      <c r="L239" s="23">
        <f>Sheet1!T242</f>
        <v>0.84027777777777768</v>
      </c>
      <c r="M239" s="23">
        <f>Sheet1!U242</f>
        <v>0.89861111111111114</v>
      </c>
      <c r="N239" s="23">
        <f>Sheet1!W242</f>
        <v>0.90625</v>
      </c>
    </row>
    <row r="240" spans="1:14" hidden="1" x14ac:dyDescent="0.25">
      <c r="A240" s="17">
        <f>Sheet1!G243</f>
        <v>42243</v>
      </c>
      <c r="B240" s="28"/>
      <c r="C240" s="28"/>
      <c r="D240" s="23">
        <f>Sheet1!H243</f>
        <v>0.20208333333333331</v>
      </c>
      <c r="E240" s="23">
        <f>Sheet1!J243</f>
        <v>0.21875</v>
      </c>
      <c r="F240" s="23">
        <f>Sheet1!K243</f>
        <v>0.26458333333333334</v>
      </c>
      <c r="G240" s="23">
        <f>Sheet1!L243</f>
        <v>4.9305555555555554E-2</v>
      </c>
      <c r="H240" s="23">
        <f>Sheet1!N243</f>
        <v>0.5625</v>
      </c>
      <c r="I240" s="23">
        <f>Sheet1!O243</f>
        <v>0.70624999999999993</v>
      </c>
      <c r="J240" s="23">
        <f>Sheet1!Q243</f>
        <v>0.72916666666666663</v>
      </c>
      <c r="K240" s="23">
        <f>Sheet1!R243</f>
        <v>0.83263888888888893</v>
      </c>
      <c r="L240" s="23">
        <f>Sheet1!T243</f>
        <v>0.83680555555555547</v>
      </c>
      <c r="M240" s="23">
        <f>Sheet1!U243</f>
        <v>0.89583333333333337</v>
      </c>
      <c r="N240" s="23">
        <f>Sheet1!W243</f>
        <v>0.90625</v>
      </c>
    </row>
    <row r="241" spans="1:14" hidden="1" x14ac:dyDescent="0.25">
      <c r="A241" s="17">
        <f>Sheet1!G244</f>
        <v>42244</v>
      </c>
      <c r="B241" s="28"/>
      <c r="C241" s="28"/>
      <c r="D241" s="23">
        <f>Sheet1!H244</f>
        <v>0.20347222222222219</v>
      </c>
      <c r="E241" s="23">
        <f>Sheet1!J244</f>
        <v>0.22916666666666666</v>
      </c>
      <c r="F241" s="23">
        <f>Sheet1!K244</f>
        <v>0.26597222222222222</v>
      </c>
      <c r="G241" s="23">
        <f>Sheet1!L244</f>
        <v>4.9305555555555554E-2</v>
      </c>
      <c r="H241" s="23">
        <f>Sheet1!N244</f>
        <v>0.5625</v>
      </c>
      <c r="I241" s="23">
        <f>Sheet1!O244</f>
        <v>0.7055555555555556</v>
      </c>
      <c r="J241" s="23">
        <f>Sheet1!Q244</f>
        <v>0.72916666666666663</v>
      </c>
      <c r="K241" s="23">
        <f>Sheet1!R244</f>
        <v>0.83124999999999993</v>
      </c>
      <c r="L241" s="23">
        <f>Sheet1!T244</f>
        <v>0.83680555555555547</v>
      </c>
      <c r="M241" s="23">
        <f>Sheet1!U244</f>
        <v>0.89513888888888893</v>
      </c>
      <c r="N241" s="23">
        <f>Sheet1!W244</f>
        <v>0.89583333333333326</v>
      </c>
    </row>
    <row r="242" spans="1:14" hidden="1" x14ac:dyDescent="0.25">
      <c r="A242" s="17">
        <f>Sheet1!G245</f>
        <v>42245</v>
      </c>
      <c r="B242" s="28"/>
      <c r="C242" s="28"/>
      <c r="D242" s="23">
        <f>Sheet1!H245</f>
        <v>0.20486111111111113</v>
      </c>
      <c r="E242" s="23">
        <f>Sheet1!J245</f>
        <v>0.22916666666666666</v>
      </c>
      <c r="F242" s="23">
        <f>Sheet1!K245</f>
        <v>0.26666666666666666</v>
      </c>
      <c r="G242" s="23">
        <f>Sheet1!L245</f>
        <v>4.9305555555555554E-2</v>
      </c>
      <c r="H242" s="23">
        <f>Sheet1!N245</f>
        <v>0.5625</v>
      </c>
      <c r="I242" s="23">
        <f>Sheet1!O245</f>
        <v>0.70486111111111116</v>
      </c>
      <c r="J242" s="23">
        <f>Sheet1!Q245</f>
        <v>0.72916666666666663</v>
      </c>
      <c r="K242" s="23">
        <f>Sheet1!R245</f>
        <v>0.82986111111111116</v>
      </c>
      <c r="L242" s="23">
        <f>Sheet1!T245</f>
        <v>0.83333333333333326</v>
      </c>
      <c r="M242" s="23">
        <f>Sheet1!U245</f>
        <v>0.8930555555555556</v>
      </c>
      <c r="N242" s="23">
        <f>Sheet1!W245</f>
        <v>0.89583333333333326</v>
      </c>
    </row>
    <row r="243" spans="1:14" hidden="1" x14ac:dyDescent="0.25">
      <c r="A243" s="17">
        <f>Sheet1!G246</f>
        <v>42246</v>
      </c>
      <c r="B243" s="28"/>
      <c r="C243" s="28"/>
      <c r="D243" s="23">
        <f>Sheet1!H246</f>
        <v>0.20555555555555557</v>
      </c>
      <c r="E243" s="23">
        <f>Sheet1!J246</f>
        <v>0.22916666666666666</v>
      </c>
      <c r="F243" s="23">
        <f>Sheet1!K246</f>
        <v>0.2673611111111111</v>
      </c>
      <c r="G243" s="23">
        <f>Sheet1!L246</f>
        <v>4.8611111111111112E-2</v>
      </c>
      <c r="H243" s="23">
        <f>Sheet1!N246</f>
        <v>0.5625</v>
      </c>
      <c r="I243" s="23">
        <f>Sheet1!O246</f>
        <v>0.70416666666666661</v>
      </c>
      <c r="J243" s="23">
        <f>Sheet1!Q246</f>
        <v>0.72916666666666663</v>
      </c>
      <c r="K243" s="23">
        <f>Sheet1!R246</f>
        <v>0.82847222222222217</v>
      </c>
      <c r="L243" s="23">
        <f>Sheet1!T246</f>
        <v>0.83333333333333326</v>
      </c>
      <c r="M243" s="23">
        <f>Sheet1!U246</f>
        <v>0.89166666666666661</v>
      </c>
      <c r="N243" s="23">
        <f>Sheet1!W246</f>
        <v>0.89583333333333326</v>
      </c>
    </row>
    <row r="244" spans="1:14" hidden="1" x14ac:dyDescent="0.25">
      <c r="A244" s="17">
        <f>Sheet1!G247</f>
        <v>42247</v>
      </c>
      <c r="B244" s="28"/>
      <c r="C244" s="28"/>
      <c r="D244" s="23">
        <f>Sheet1!H247</f>
        <v>0.20694444444444446</v>
      </c>
      <c r="E244" s="23">
        <f>Sheet1!J247</f>
        <v>0.22916666666666666</v>
      </c>
      <c r="F244" s="23">
        <f>Sheet1!K247</f>
        <v>0.26874999999999999</v>
      </c>
      <c r="G244" s="23">
        <f>Sheet1!L247</f>
        <v>4.8611111111111112E-2</v>
      </c>
      <c r="H244" s="23">
        <f>Sheet1!N247</f>
        <v>0.5625</v>
      </c>
      <c r="I244" s="23">
        <f>Sheet1!O247</f>
        <v>0.70347222222222217</v>
      </c>
      <c r="J244" s="23">
        <f>Sheet1!Q247</f>
        <v>0.72916666666666663</v>
      </c>
      <c r="K244" s="23">
        <f>Sheet1!R247</f>
        <v>0.82708333333333339</v>
      </c>
      <c r="L244" s="23">
        <f>Sheet1!T247</f>
        <v>0.83333333333333326</v>
      </c>
      <c r="M244" s="23">
        <f>Sheet1!U247</f>
        <v>0.89027777777777783</v>
      </c>
      <c r="N244" s="23">
        <f>Sheet1!W247</f>
        <v>0.89583333333333326</v>
      </c>
    </row>
    <row r="245" spans="1:14" x14ac:dyDescent="0.25">
      <c r="A245" s="17">
        <f>Sheet1!G248</f>
        <v>42248</v>
      </c>
      <c r="B245" s="28" t="str">
        <f>TEXT(A245,"mmmm")</f>
        <v>September</v>
      </c>
      <c r="C245" s="28" t="str">
        <f>TEXT(A245,"d")</f>
        <v>1</v>
      </c>
      <c r="D245" s="23">
        <f>Sheet1!H248</f>
        <v>0.20833333333333334</v>
      </c>
      <c r="E245" s="23">
        <f>Sheet1!J248</f>
        <v>0.22916666666666666</v>
      </c>
      <c r="F245" s="23">
        <f>Sheet1!K248</f>
        <v>0.26944444444444443</v>
      </c>
      <c r="G245" s="23">
        <f>Sheet1!L248</f>
        <v>4.8611111111111112E-2</v>
      </c>
      <c r="H245" s="23">
        <f>Sheet1!N248</f>
        <v>0.5625</v>
      </c>
      <c r="I245" s="23">
        <f>Sheet1!O248</f>
        <v>0.70208333333333339</v>
      </c>
      <c r="J245" s="23">
        <f>Sheet1!Q248</f>
        <v>0.72916666666666663</v>
      </c>
      <c r="K245" s="23">
        <f>Sheet1!R248</f>
        <v>0.8256944444444444</v>
      </c>
      <c r="L245" s="23">
        <f>Sheet1!T248</f>
        <v>0.82986111111111105</v>
      </c>
      <c r="M245" s="23">
        <f>Sheet1!U248</f>
        <v>0.8881944444444444</v>
      </c>
      <c r="N245" s="23">
        <f>Sheet1!W248</f>
        <v>0.89583333333333326</v>
      </c>
    </row>
    <row r="246" spans="1:14" x14ac:dyDescent="0.25">
      <c r="A246" s="17">
        <f>Sheet1!G249</f>
        <v>42249</v>
      </c>
      <c r="B246" s="28" t="str">
        <f t="shared" ref="B246:B309" si="0">TEXT(A246,"mmmm")</f>
        <v>September</v>
      </c>
      <c r="C246" s="28" t="str">
        <f t="shared" ref="C246:C309" si="1">TEXT(A246,"d")</f>
        <v>2</v>
      </c>
      <c r="D246" s="23">
        <f>Sheet1!H249</f>
        <v>0.20972222222222223</v>
      </c>
      <c r="E246" s="23">
        <f>Sheet1!J249</f>
        <v>0.22916666666666666</v>
      </c>
      <c r="F246" s="23">
        <f>Sheet1!K249</f>
        <v>0.27013888888888887</v>
      </c>
      <c r="G246" s="23">
        <f>Sheet1!L249</f>
        <v>4.7916666666666663E-2</v>
      </c>
      <c r="H246" s="23">
        <f>Sheet1!N249</f>
        <v>0.5625</v>
      </c>
      <c r="I246" s="23">
        <f>Sheet1!O249</f>
        <v>0.70138888888888884</v>
      </c>
      <c r="J246" s="23">
        <f>Sheet1!Q249</f>
        <v>0.72916666666666663</v>
      </c>
      <c r="K246" s="23">
        <f>Sheet1!R249</f>
        <v>0.82430555555555562</v>
      </c>
      <c r="L246" s="23">
        <f>Sheet1!T249</f>
        <v>0.82986111111111105</v>
      </c>
      <c r="M246" s="23">
        <f>Sheet1!U249</f>
        <v>0.88680555555555562</v>
      </c>
      <c r="N246" s="23">
        <f>Sheet1!W249</f>
        <v>0.89583333333333326</v>
      </c>
    </row>
    <row r="247" spans="1:14" x14ac:dyDescent="0.25">
      <c r="A247" s="17">
        <f>Sheet1!G250</f>
        <v>42250</v>
      </c>
      <c r="B247" s="28" t="str">
        <f t="shared" si="0"/>
        <v>September</v>
      </c>
      <c r="C247" s="28" t="str">
        <f t="shared" si="1"/>
        <v>3</v>
      </c>
      <c r="D247" s="23">
        <f>Sheet1!H250</f>
        <v>0.21041666666666667</v>
      </c>
      <c r="E247" s="23">
        <f>Sheet1!J250</f>
        <v>0.22916666666666666</v>
      </c>
      <c r="F247" s="23">
        <f>Sheet1!K250</f>
        <v>0.27152777777777776</v>
      </c>
      <c r="G247" s="23">
        <f>Sheet1!L250</f>
        <v>4.7916666666666663E-2</v>
      </c>
      <c r="H247" s="23">
        <f>Sheet1!N250</f>
        <v>0.5625</v>
      </c>
      <c r="I247" s="23">
        <f>Sheet1!O250</f>
        <v>0.7006944444444444</v>
      </c>
      <c r="J247" s="23">
        <f>Sheet1!Q250</f>
        <v>0.72916666666666663</v>
      </c>
      <c r="K247" s="23">
        <f>Sheet1!R250</f>
        <v>0.82291666666666663</v>
      </c>
      <c r="L247" s="23">
        <f>Sheet1!T250</f>
        <v>0.82638888888888884</v>
      </c>
      <c r="M247" s="23">
        <f>Sheet1!U250</f>
        <v>0.88541666666666663</v>
      </c>
      <c r="N247" s="23">
        <f>Sheet1!W250</f>
        <v>0.89583333333333326</v>
      </c>
    </row>
    <row r="248" spans="1:14" x14ac:dyDescent="0.25">
      <c r="A248" s="17">
        <f>Sheet1!G251</f>
        <v>42251</v>
      </c>
      <c r="B248" s="28" t="str">
        <f t="shared" si="0"/>
        <v>September</v>
      </c>
      <c r="C248" s="28" t="str">
        <f t="shared" si="1"/>
        <v>4</v>
      </c>
      <c r="D248" s="23">
        <f>Sheet1!H251</f>
        <v>0.21180555555555555</v>
      </c>
      <c r="E248" s="23">
        <f>Sheet1!J251</f>
        <v>0.23958333333333331</v>
      </c>
      <c r="F248" s="23">
        <f>Sheet1!K251</f>
        <v>0.2722222222222222</v>
      </c>
      <c r="G248" s="23">
        <f>Sheet1!L251</f>
        <v>4.7916666666666663E-2</v>
      </c>
      <c r="H248" s="23">
        <f>Sheet1!N251</f>
        <v>0.5625</v>
      </c>
      <c r="I248" s="23">
        <f>Sheet1!O251</f>
        <v>0.70000000000000007</v>
      </c>
      <c r="J248" s="23">
        <f>Sheet1!Q251</f>
        <v>0.71875</v>
      </c>
      <c r="K248" s="23">
        <f>Sheet1!R251</f>
        <v>0.82152777777777775</v>
      </c>
      <c r="L248" s="23">
        <f>Sheet1!T251</f>
        <v>0.82638888888888884</v>
      </c>
      <c r="M248" s="23">
        <f>Sheet1!U251</f>
        <v>0.8833333333333333</v>
      </c>
      <c r="N248" s="23">
        <f>Sheet1!W251</f>
        <v>0.88541666666666663</v>
      </c>
    </row>
    <row r="249" spans="1:14" x14ac:dyDescent="0.25">
      <c r="A249" s="17">
        <f>Sheet1!G252</f>
        <v>42252</v>
      </c>
      <c r="B249" s="28" t="str">
        <f t="shared" si="0"/>
        <v>September</v>
      </c>
      <c r="C249" s="28" t="str">
        <f t="shared" si="1"/>
        <v>5</v>
      </c>
      <c r="D249" s="23">
        <f>Sheet1!H252</f>
        <v>0.21319444444444444</v>
      </c>
      <c r="E249" s="23">
        <f>Sheet1!J252</f>
        <v>0.23958333333333331</v>
      </c>
      <c r="F249" s="23">
        <f>Sheet1!K252</f>
        <v>0.27361111111111108</v>
      </c>
      <c r="G249" s="23">
        <f>Sheet1!L252</f>
        <v>4.7222222222222221E-2</v>
      </c>
      <c r="H249" s="23">
        <f>Sheet1!N252</f>
        <v>0.5625</v>
      </c>
      <c r="I249" s="23">
        <f>Sheet1!O252</f>
        <v>0.69861111111111107</v>
      </c>
      <c r="J249" s="23">
        <f>Sheet1!Q252</f>
        <v>0.71875</v>
      </c>
      <c r="K249" s="23">
        <f>Sheet1!R252</f>
        <v>0.82013888888888886</v>
      </c>
      <c r="L249" s="23">
        <f>Sheet1!T252</f>
        <v>0.82638888888888884</v>
      </c>
      <c r="M249" s="23">
        <f>Sheet1!U252</f>
        <v>0.88194444444444453</v>
      </c>
      <c r="N249" s="23">
        <f>Sheet1!W252</f>
        <v>0.88541666666666663</v>
      </c>
    </row>
    <row r="250" spans="1:14" x14ac:dyDescent="0.25">
      <c r="A250" s="17">
        <f>Sheet1!G253</f>
        <v>42253</v>
      </c>
      <c r="B250" s="28" t="str">
        <f t="shared" si="0"/>
        <v>September</v>
      </c>
      <c r="C250" s="28" t="str">
        <f t="shared" si="1"/>
        <v>6</v>
      </c>
      <c r="D250" s="23">
        <f>Sheet1!H253</f>
        <v>0.21388888888888891</v>
      </c>
      <c r="E250" s="23">
        <f>Sheet1!J253</f>
        <v>0.23958333333333331</v>
      </c>
      <c r="F250" s="23">
        <f>Sheet1!K253</f>
        <v>0.27430555555555552</v>
      </c>
      <c r="G250" s="23">
        <f>Sheet1!L253</f>
        <v>4.7222222222222221E-2</v>
      </c>
      <c r="H250" s="23">
        <f>Sheet1!N253</f>
        <v>0.5625</v>
      </c>
      <c r="I250" s="23">
        <f>Sheet1!O253</f>
        <v>0.69791666666666663</v>
      </c>
      <c r="J250" s="23">
        <f>Sheet1!Q253</f>
        <v>0.71875</v>
      </c>
      <c r="K250" s="23">
        <f>Sheet1!R253</f>
        <v>0.81874999999999998</v>
      </c>
      <c r="L250" s="23">
        <f>Sheet1!T253</f>
        <v>0.82291666666666663</v>
      </c>
      <c r="M250" s="23">
        <f>Sheet1!U253</f>
        <v>0.88055555555555554</v>
      </c>
      <c r="N250" s="23">
        <f>Sheet1!W253</f>
        <v>0.88541666666666663</v>
      </c>
    </row>
    <row r="251" spans="1:14" x14ac:dyDescent="0.25">
      <c r="A251" s="17">
        <f>Sheet1!G254</f>
        <v>42254</v>
      </c>
      <c r="B251" s="28" t="str">
        <f t="shared" si="0"/>
        <v>September</v>
      </c>
      <c r="C251" s="28" t="str">
        <f t="shared" si="1"/>
        <v>7</v>
      </c>
      <c r="D251" s="23">
        <f>Sheet1!H254</f>
        <v>0.21527777777777779</v>
      </c>
      <c r="E251" s="23">
        <f>Sheet1!J254</f>
        <v>0.23958333333333331</v>
      </c>
      <c r="F251" s="23">
        <f>Sheet1!K254</f>
        <v>0.27499999999999997</v>
      </c>
      <c r="G251" s="23">
        <f>Sheet1!L254</f>
        <v>4.7222222222222221E-2</v>
      </c>
      <c r="H251" s="23">
        <f>Sheet1!N254</f>
        <v>0.5625</v>
      </c>
      <c r="I251" s="23">
        <f>Sheet1!O254</f>
        <v>0.6972222222222223</v>
      </c>
      <c r="J251" s="23">
        <f>Sheet1!Q254</f>
        <v>0.71875</v>
      </c>
      <c r="K251" s="23">
        <f>Sheet1!R254</f>
        <v>0.81736111111111109</v>
      </c>
      <c r="L251" s="23">
        <f>Sheet1!T254</f>
        <v>0.82291666666666663</v>
      </c>
      <c r="M251" s="23">
        <f>Sheet1!U254</f>
        <v>0.87847222222222221</v>
      </c>
      <c r="N251" s="23">
        <f>Sheet1!W254</f>
        <v>0.88541666666666663</v>
      </c>
    </row>
    <row r="252" spans="1:14" x14ac:dyDescent="0.25">
      <c r="A252" s="17">
        <f>Sheet1!G255</f>
        <v>42255</v>
      </c>
      <c r="B252" s="28" t="str">
        <f t="shared" si="0"/>
        <v>September</v>
      </c>
      <c r="C252" s="28" t="str">
        <f t="shared" si="1"/>
        <v>8</v>
      </c>
      <c r="D252" s="23">
        <f>Sheet1!H255</f>
        <v>0.21597222222222223</v>
      </c>
      <c r="E252" s="23">
        <f>Sheet1!J255</f>
        <v>0.23958333333333331</v>
      </c>
      <c r="F252" s="23">
        <f>Sheet1!K255</f>
        <v>0.27638888888888885</v>
      </c>
      <c r="G252" s="23">
        <f>Sheet1!L255</f>
        <v>4.6527777777777779E-2</v>
      </c>
      <c r="H252" s="23">
        <f>Sheet1!N255</f>
        <v>0.5625</v>
      </c>
      <c r="I252" s="23">
        <f>Sheet1!O255</f>
        <v>0.6958333333333333</v>
      </c>
      <c r="J252" s="23">
        <f>Sheet1!Q255</f>
        <v>0.71875</v>
      </c>
      <c r="K252" s="23">
        <f>Sheet1!R255</f>
        <v>0.81597222222222221</v>
      </c>
      <c r="L252" s="23">
        <f>Sheet1!T255</f>
        <v>0.81944444444444442</v>
      </c>
      <c r="M252" s="23">
        <f>Sheet1!U255</f>
        <v>0.87708333333333333</v>
      </c>
      <c r="N252" s="23">
        <f>Sheet1!W255</f>
        <v>0.88541666666666663</v>
      </c>
    </row>
    <row r="253" spans="1:14" x14ac:dyDescent="0.25">
      <c r="A253" s="17">
        <f>Sheet1!G256</f>
        <v>42256</v>
      </c>
      <c r="B253" s="28" t="str">
        <f t="shared" si="0"/>
        <v>September</v>
      </c>
      <c r="C253" s="28" t="str">
        <f t="shared" si="1"/>
        <v>9</v>
      </c>
      <c r="D253" s="23">
        <f>Sheet1!H256</f>
        <v>0.21736111111111112</v>
      </c>
      <c r="E253" s="23">
        <f>Sheet1!J256</f>
        <v>0.23958333333333331</v>
      </c>
      <c r="F253" s="23">
        <f>Sheet1!K256</f>
        <v>0.27708333333333335</v>
      </c>
      <c r="G253" s="23">
        <f>Sheet1!L256</f>
        <v>4.6527777777777779E-2</v>
      </c>
      <c r="H253" s="23">
        <f>Sheet1!N256</f>
        <v>0.5625</v>
      </c>
      <c r="I253" s="23">
        <f>Sheet1!O256</f>
        <v>0.69513888888888886</v>
      </c>
      <c r="J253" s="23">
        <f>Sheet1!Q256</f>
        <v>0.71875</v>
      </c>
      <c r="K253" s="23">
        <f>Sheet1!R256</f>
        <v>0.81458333333333333</v>
      </c>
      <c r="L253" s="23">
        <f>Sheet1!T256</f>
        <v>0.81944444444444442</v>
      </c>
      <c r="M253" s="23">
        <f>Sheet1!U256</f>
        <v>0.87569444444444444</v>
      </c>
      <c r="N253" s="23">
        <f>Sheet1!W256</f>
        <v>0.88541666666666663</v>
      </c>
    </row>
    <row r="254" spans="1:14" x14ac:dyDescent="0.25">
      <c r="A254" s="17">
        <f>Sheet1!G257</f>
        <v>42257</v>
      </c>
      <c r="B254" s="28" t="str">
        <f t="shared" si="0"/>
        <v>September</v>
      </c>
      <c r="C254" s="28" t="str">
        <f t="shared" si="1"/>
        <v>10</v>
      </c>
      <c r="D254" s="23">
        <f>Sheet1!H257</f>
        <v>0.21875</v>
      </c>
      <c r="E254" s="23">
        <f>Sheet1!J257</f>
        <v>0.23958333333333331</v>
      </c>
      <c r="F254" s="23">
        <f>Sheet1!K257</f>
        <v>0.27777777777777779</v>
      </c>
      <c r="G254" s="23">
        <f>Sheet1!L257</f>
        <v>4.6527777777777779E-2</v>
      </c>
      <c r="H254" s="23">
        <f>Sheet1!N257</f>
        <v>0.5625</v>
      </c>
      <c r="I254" s="23">
        <f>Sheet1!O257</f>
        <v>0.69444444444444453</v>
      </c>
      <c r="J254" s="23">
        <f>Sheet1!Q257</f>
        <v>0.71875</v>
      </c>
      <c r="K254" s="23">
        <f>Sheet1!R257</f>
        <v>0.81319444444444444</v>
      </c>
      <c r="L254" s="23">
        <f>Sheet1!T257</f>
        <v>0.81944444444444442</v>
      </c>
      <c r="M254" s="23">
        <f>Sheet1!U257</f>
        <v>0.87361111111111101</v>
      </c>
      <c r="N254" s="23">
        <f>Sheet1!W257</f>
        <v>0.88541666666666663</v>
      </c>
    </row>
    <row r="255" spans="1:14" x14ac:dyDescent="0.25">
      <c r="A255" s="17">
        <f>Sheet1!G258</f>
        <v>42258</v>
      </c>
      <c r="B255" s="28" t="str">
        <f t="shared" si="0"/>
        <v>September</v>
      </c>
      <c r="C255" s="28" t="str">
        <f t="shared" si="1"/>
        <v>11</v>
      </c>
      <c r="D255" s="23">
        <f>Sheet1!H258</f>
        <v>0.21944444444444444</v>
      </c>
      <c r="E255" s="23">
        <f>Sheet1!J258</f>
        <v>0.23958333333333331</v>
      </c>
      <c r="F255" s="23">
        <f>Sheet1!K258</f>
        <v>0.27916666666666667</v>
      </c>
      <c r="G255" s="23">
        <f>Sheet1!L258</f>
        <v>4.5833333333333337E-2</v>
      </c>
      <c r="H255" s="23">
        <f>Sheet1!N258</f>
        <v>0.5625</v>
      </c>
      <c r="I255" s="23">
        <f>Sheet1!O258</f>
        <v>0.69305555555555554</v>
      </c>
      <c r="J255" s="23">
        <f>Sheet1!Q258</f>
        <v>0.71875</v>
      </c>
      <c r="K255" s="23">
        <f>Sheet1!R258</f>
        <v>0.81180555555555556</v>
      </c>
      <c r="L255" s="23">
        <f>Sheet1!T258</f>
        <v>0.81597222222222221</v>
      </c>
      <c r="M255" s="23">
        <f>Sheet1!U258</f>
        <v>0.87222222222222223</v>
      </c>
      <c r="N255" s="23">
        <f>Sheet1!W258</f>
        <v>0.875</v>
      </c>
    </row>
    <row r="256" spans="1:14" x14ac:dyDescent="0.25">
      <c r="A256" s="17">
        <f>Sheet1!G259</f>
        <v>42259</v>
      </c>
      <c r="B256" s="28" t="str">
        <f t="shared" si="0"/>
        <v>September</v>
      </c>
      <c r="C256" s="28" t="str">
        <f t="shared" si="1"/>
        <v>12</v>
      </c>
      <c r="D256" s="23">
        <f>Sheet1!H259</f>
        <v>0.22083333333333333</v>
      </c>
      <c r="E256" s="23">
        <f>Sheet1!J259</f>
        <v>0.23958333333333331</v>
      </c>
      <c r="F256" s="23">
        <f>Sheet1!K259</f>
        <v>0.27986111111111112</v>
      </c>
      <c r="G256" s="23">
        <f>Sheet1!L259</f>
        <v>4.5833333333333337E-2</v>
      </c>
      <c r="H256" s="23">
        <f>Sheet1!N259</f>
        <v>0.5625</v>
      </c>
      <c r="I256" s="23">
        <f>Sheet1!O259</f>
        <v>0.69236111111111109</v>
      </c>
      <c r="J256" s="23">
        <f>Sheet1!Q259</f>
        <v>0.71875</v>
      </c>
      <c r="K256" s="23">
        <f>Sheet1!R259</f>
        <v>0.81041666666666667</v>
      </c>
      <c r="L256" s="23">
        <f>Sheet1!T259</f>
        <v>0.81597222222222221</v>
      </c>
      <c r="M256" s="23">
        <f>Sheet1!U259</f>
        <v>0.87083333333333324</v>
      </c>
      <c r="N256" s="23">
        <f>Sheet1!W259</f>
        <v>0.875</v>
      </c>
    </row>
    <row r="257" spans="1:14" x14ac:dyDescent="0.25">
      <c r="A257" s="17">
        <f>Sheet1!G260</f>
        <v>42260</v>
      </c>
      <c r="B257" s="28" t="str">
        <f t="shared" si="0"/>
        <v>September</v>
      </c>
      <c r="C257" s="28" t="str">
        <f t="shared" si="1"/>
        <v>13</v>
      </c>
      <c r="D257" s="23">
        <f>Sheet1!H260</f>
        <v>0.22152777777777777</v>
      </c>
      <c r="E257" s="23">
        <f>Sheet1!J260</f>
        <v>0.23958333333333331</v>
      </c>
      <c r="F257" s="23">
        <f>Sheet1!K260</f>
        <v>0.28055555555555556</v>
      </c>
      <c r="G257" s="23">
        <f>Sheet1!L260</f>
        <v>4.5138888888888888E-2</v>
      </c>
      <c r="H257" s="23">
        <f>Sheet1!N260</f>
        <v>0.5625</v>
      </c>
      <c r="I257" s="23">
        <f>Sheet1!O260</f>
        <v>0.69166666666666676</v>
      </c>
      <c r="J257" s="23">
        <f>Sheet1!Q260</f>
        <v>0.71875</v>
      </c>
      <c r="K257" s="23">
        <f>Sheet1!R260</f>
        <v>0.80902777777777779</v>
      </c>
      <c r="L257" s="23">
        <f>Sheet1!T260</f>
        <v>0.8125</v>
      </c>
      <c r="M257" s="23">
        <f>Sheet1!U260</f>
        <v>0.86944444444444446</v>
      </c>
      <c r="N257" s="23">
        <f>Sheet1!W260</f>
        <v>0.875</v>
      </c>
    </row>
    <row r="258" spans="1:14" x14ac:dyDescent="0.25">
      <c r="A258" s="17">
        <f>Sheet1!G261</f>
        <v>42261</v>
      </c>
      <c r="B258" s="28" t="str">
        <f t="shared" si="0"/>
        <v>September</v>
      </c>
      <c r="C258" s="28" t="str">
        <f t="shared" si="1"/>
        <v>14</v>
      </c>
      <c r="D258" s="23">
        <f>Sheet1!H261</f>
        <v>0.22291666666666665</v>
      </c>
      <c r="E258" s="23">
        <f>Sheet1!J261</f>
        <v>0.23958333333333331</v>
      </c>
      <c r="F258" s="23">
        <f>Sheet1!K261</f>
        <v>0.28194444444444444</v>
      </c>
      <c r="G258" s="23">
        <f>Sheet1!L261</f>
        <v>4.5138888888888888E-2</v>
      </c>
      <c r="H258" s="23">
        <f>Sheet1!N261</f>
        <v>0.5625</v>
      </c>
      <c r="I258" s="23">
        <f>Sheet1!O261</f>
        <v>0.69027777777777777</v>
      </c>
      <c r="J258" s="23">
        <f>Sheet1!Q261</f>
        <v>0.71875</v>
      </c>
      <c r="K258" s="23">
        <f>Sheet1!R261</f>
        <v>0.80763888888888891</v>
      </c>
      <c r="L258" s="23">
        <f>Sheet1!T261</f>
        <v>0.8125</v>
      </c>
      <c r="M258" s="23">
        <f>Sheet1!U261</f>
        <v>0.86736111111111114</v>
      </c>
      <c r="N258" s="23">
        <f>Sheet1!W261</f>
        <v>0.875</v>
      </c>
    </row>
    <row r="259" spans="1:14" x14ac:dyDescent="0.25">
      <c r="A259" s="17">
        <f>Sheet1!G262</f>
        <v>42262</v>
      </c>
      <c r="B259" s="28" t="str">
        <f t="shared" si="0"/>
        <v>September</v>
      </c>
      <c r="C259" s="28" t="str">
        <f t="shared" si="1"/>
        <v>15</v>
      </c>
      <c r="D259" s="23">
        <f>Sheet1!H262</f>
        <v>0.22430555555555556</v>
      </c>
      <c r="E259" s="23">
        <f>Sheet1!J262</f>
        <v>0.23958333333333331</v>
      </c>
      <c r="F259" s="23">
        <f>Sheet1!K262</f>
        <v>0.28263888888888888</v>
      </c>
      <c r="G259" s="23">
        <f>Sheet1!L262</f>
        <v>4.5138888888888888E-2</v>
      </c>
      <c r="H259" s="23">
        <f>Sheet1!N262</f>
        <v>0.5625</v>
      </c>
      <c r="I259" s="23">
        <f>Sheet1!O262</f>
        <v>0.68958333333333333</v>
      </c>
      <c r="J259" s="23">
        <f>Sheet1!Q262</f>
        <v>0.71875</v>
      </c>
      <c r="K259" s="23">
        <f>Sheet1!R262</f>
        <v>0.80625000000000002</v>
      </c>
      <c r="L259" s="23">
        <f>Sheet1!T262</f>
        <v>0.8125</v>
      </c>
      <c r="M259" s="23">
        <f>Sheet1!U262</f>
        <v>0.86597222222222225</v>
      </c>
      <c r="N259" s="23">
        <f>Sheet1!W262</f>
        <v>0.875</v>
      </c>
    </row>
    <row r="260" spans="1:14" x14ac:dyDescent="0.25">
      <c r="A260" s="17">
        <f>Sheet1!G263</f>
        <v>42263</v>
      </c>
      <c r="B260" s="28" t="str">
        <f t="shared" si="0"/>
        <v>September</v>
      </c>
      <c r="C260" s="28" t="str">
        <f t="shared" si="1"/>
        <v>16</v>
      </c>
      <c r="D260" s="23">
        <f>Sheet1!H263</f>
        <v>0.22500000000000001</v>
      </c>
      <c r="E260" s="23">
        <f>Sheet1!J263</f>
        <v>0.23958333333333331</v>
      </c>
      <c r="F260" s="23">
        <f>Sheet1!K263</f>
        <v>0.28333333333333333</v>
      </c>
      <c r="G260" s="23">
        <f>Sheet1!L263</f>
        <v>4.4444444444444446E-2</v>
      </c>
      <c r="H260" s="23">
        <f>Sheet1!N263</f>
        <v>0.5625</v>
      </c>
      <c r="I260" s="23">
        <f>Sheet1!O263</f>
        <v>0.68819444444444444</v>
      </c>
      <c r="J260" s="23">
        <f>Sheet1!Q263</f>
        <v>0.71875</v>
      </c>
      <c r="K260" s="23">
        <f>Sheet1!R263</f>
        <v>0.80486111111111114</v>
      </c>
      <c r="L260" s="23">
        <f>Sheet1!T263</f>
        <v>0.80902777777777768</v>
      </c>
      <c r="M260" s="23">
        <f>Sheet1!U263</f>
        <v>0.86458333333333337</v>
      </c>
      <c r="N260" s="23">
        <f>Sheet1!W263</f>
        <v>0.875</v>
      </c>
    </row>
    <row r="261" spans="1:14" x14ac:dyDescent="0.25">
      <c r="A261" s="17">
        <f>Sheet1!G264</f>
        <v>42264</v>
      </c>
      <c r="B261" s="28" t="str">
        <f t="shared" si="0"/>
        <v>September</v>
      </c>
      <c r="C261" s="28" t="str">
        <f t="shared" si="1"/>
        <v>17</v>
      </c>
      <c r="D261" s="23">
        <f>Sheet1!H264</f>
        <v>0.22638888888888889</v>
      </c>
      <c r="E261" s="23">
        <f>Sheet1!J264</f>
        <v>0.23958333333333331</v>
      </c>
      <c r="F261" s="23">
        <f>Sheet1!K264</f>
        <v>0.28472222222222221</v>
      </c>
      <c r="G261" s="23">
        <f>Sheet1!L264</f>
        <v>4.4444444444444446E-2</v>
      </c>
      <c r="H261" s="23">
        <f>Sheet1!N264</f>
        <v>0.5625</v>
      </c>
      <c r="I261" s="23">
        <f>Sheet1!O264</f>
        <v>0.6875</v>
      </c>
      <c r="J261" s="23">
        <f>Sheet1!Q264</f>
        <v>0.71875</v>
      </c>
      <c r="K261" s="23">
        <f>Sheet1!R264</f>
        <v>0.80347222222222225</v>
      </c>
      <c r="L261" s="23">
        <f>Sheet1!T264</f>
        <v>0.80902777777777768</v>
      </c>
      <c r="M261" s="23">
        <f>Sheet1!U264</f>
        <v>0.86319444444444438</v>
      </c>
      <c r="N261" s="23">
        <f>Sheet1!W264</f>
        <v>0.875</v>
      </c>
    </row>
    <row r="262" spans="1:14" x14ac:dyDescent="0.25">
      <c r="A262" s="17">
        <f>Sheet1!G265</f>
        <v>42265</v>
      </c>
      <c r="B262" s="28" t="str">
        <f t="shared" si="0"/>
        <v>September</v>
      </c>
      <c r="C262" s="28" t="str">
        <f t="shared" si="1"/>
        <v>18</v>
      </c>
      <c r="D262" s="23">
        <f>Sheet1!H265</f>
        <v>0.22708333333333333</v>
      </c>
      <c r="E262" s="23">
        <f>Sheet1!J265</f>
        <v>0.25</v>
      </c>
      <c r="F262" s="23">
        <f>Sheet1!K265</f>
        <v>0.28541666666666665</v>
      </c>
      <c r="G262" s="23">
        <f>Sheet1!L265</f>
        <v>4.4444444444444446E-2</v>
      </c>
      <c r="H262" s="23">
        <f>Sheet1!N265</f>
        <v>0.5625</v>
      </c>
      <c r="I262" s="23">
        <f>Sheet1!O265</f>
        <v>0.68680555555555556</v>
      </c>
      <c r="J262" s="23">
        <f>Sheet1!Q265</f>
        <v>0.70833333333333326</v>
      </c>
      <c r="K262" s="23">
        <f>Sheet1!R265</f>
        <v>0.80208333333333337</v>
      </c>
      <c r="L262" s="23">
        <f>Sheet1!T265</f>
        <v>0.80555555555555547</v>
      </c>
      <c r="M262" s="23">
        <f>Sheet1!U265</f>
        <v>0.86111111111111116</v>
      </c>
      <c r="N262" s="23">
        <f>Sheet1!W265</f>
        <v>0.86458333333333326</v>
      </c>
    </row>
    <row r="263" spans="1:14" x14ac:dyDescent="0.25">
      <c r="A263" s="17">
        <f>Sheet1!G266</f>
        <v>42266</v>
      </c>
      <c r="B263" s="28" t="str">
        <f t="shared" si="0"/>
        <v>September</v>
      </c>
      <c r="C263" s="28" t="str">
        <f t="shared" si="1"/>
        <v>19</v>
      </c>
      <c r="D263" s="23">
        <f>Sheet1!H266</f>
        <v>0.22847222222222222</v>
      </c>
      <c r="E263" s="23">
        <f>Sheet1!J266</f>
        <v>0.25</v>
      </c>
      <c r="F263" s="23">
        <f>Sheet1!K266</f>
        <v>0.28611111111111115</v>
      </c>
      <c r="G263" s="23">
        <f>Sheet1!L266</f>
        <v>4.3750000000000004E-2</v>
      </c>
      <c r="H263" s="23">
        <f>Sheet1!N266</f>
        <v>0.5625</v>
      </c>
      <c r="I263" s="23">
        <f>Sheet1!O266</f>
        <v>0.68541666666666667</v>
      </c>
      <c r="J263" s="23">
        <f>Sheet1!Q266</f>
        <v>0.70833333333333326</v>
      </c>
      <c r="K263" s="23">
        <f>Sheet1!R266</f>
        <v>0.80069444444444438</v>
      </c>
      <c r="L263" s="23">
        <f>Sheet1!T266</f>
        <v>0.80555555555555547</v>
      </c>
      <c r="M263" s="23">
        <f>Sheet1!U266</f>
        <v>0.85972222222222217</v>
      </c>
      <c r="N263" s="23">
        <f>Sheet1!W266</f>
        <v>0.86458333333333326</v>
      </c>
    </row>
    <row r="264" spans="1:14" x14ac:dyDescent="0.25">
      <c r="A264" s="17">
        <f>Sheet1!G267</f>
        <v>42267</v>
      </c>
      <c r="B264" s="28" t="str">
        <f t="shared" si="0"/>
        <v>September</v>
      </c>
      <c r="C264" s="28" t="str">
        <f t="shared" si="1"/>
        <v>20</v>
      </c>
      <c r="D264" s="23">
        <f>Sheet1!H267</f>
        <v>0.22916666666666666</v>
      </c>
      <c r="E264" s="23">
        <f>Sheet1!J267</f>
        <v>0.25</v>
      </c>
      <c r="F264" s="23">
        <f>Sheet1!K267</f>
        <v>0.28750000000000003</v>
      </c>
      <c r="G264" s="23">
        <f>Sheet1!L267</f>
        <v>4.3750000000000004E-2</v>
      </c>
      <c r="H264" s="23">
        <f>Sheet1!N267</f>
        <v>0.5625</v>
      </c>
      <c r="I264" s="23">
        <f>Sheet1!O267</f>
        <v>0.68472222222222223</v>
      </c>
      <c r="J264" s="23">
        <f>Sheet1!Q267</f>
        <v>0.70833333333333326</v>
      </c>
      <c r="K264" s="23">
        <f>Sheet1!R267</f>
        <v>0.7993055555555556</v>
      </c>
      <c r="L264" s="23">
        <f>Sheet1!T267</f>
        <v>0.80555555555555547</v>
      </c>
      <c r="M264" s="23">
        <f>Sheet1!U267</f>
        <v>0.85833333333333339</v>
      </c>
      <c r="N264" s="23">
        <f>Sheet1!W267</f>
        <v>0.86458333333333326</v>
      </c>
    </row>
    <row r="265" spans="1:14" x14ac:dyDescent="0.25">
      <c r="A265" s="17">
        <f>Sheet1!G268</f>
        <v>42268</v>
      </c>
      <c r="B265" s="28" t="str">
        <f t="shared" si="0"/>
        <v>September</v>
      </c>
      <c r="C265" s="28" t="str">
        <f t="shared" si="1"/>
        <v>21</v>
      </c>
      <c r="D265" s="23">
        <f>Sheet1!H268</f>
        <v>0.23055555555555554</v>
      </c>
      <c r="E265" s="23">
        <f>Sheet1!J268</f>
        <v>0.25</v>
      </c>
      <c r="F265" s="23">
        <f>Sheet1!K268</f>
        <v>0.28819444444444448</v>
      </c>
      <c r="G265" s="23">
        <f>Sheet1!L268</f>
        <v>4.3750000000000004E-2</v>
      </c>
      <c r="H265" s="23">
        <f>Sheet1!N268</f>
        <v>0.5625</v>
      </c>
      <c r="I265" s="23">
        <f>Sheet1!O268</f>
        <v>0.68333333333333324</v>
      </c>
      <c r="J265" s="23">
        <f>Sheet1!Q268</f>
        <v>0.70833333333333326</v>
      </c>
      <c r="K265" s="23">
        <f>Sheet1!R268</f>
        <v>0.79722222222222217</v>
      </c>
      <c r="L265" s="23">
        <f>Sheet1!T268</f>
        <v>0.80208333333333326</v>
      </c>
      <c r="M265" s="23">
        <f>Sheet1!U268</f>
        <v>0.8569444444444444</v>
      </c>
      <c r="N265" s="23">
        <f>Sheet1!W268</f>
        <v>0.86458333333333326</v>
      </c>
    </row>
    <row r="266" spans="1:14" x14ac:dyDescent="0.25">
      <c r="A266" s="17">
        <f>Sheet1!G269</f>
        <v>42269</v>
      </c>
      <c r="B266" s="28" t="str">
        <f t="shared" si="0"/>
        <v>September</v>
      </c>
      <c r="C266" s="28" t="str">
        <f t="shared" si="1"/>
        <v>22</v>
      </c>
      <c r="D266" s="23">
        <f>Sheet1!H269</f>
        <v>0.23124999999999998</v>
      </c>
      <c r="E266" s="23">
        <f>Sheet1!J269</f>
        <v>0.25</v>
      </c>
      <c r="F266" s="23">
        <f>Sheet1!K269</f>
        <v>0.28888888888888892</v>
      </c>
      <c r="G266" s="23">
        <f>Sheet1!L269</f>
        <v>4.3055555555555562E-2</v>
      </c>
      <c r="H266" s="23">
        <f>Sheet1!N269</f>
        <v>0.5625</v>
      </c>
      <c r="I266" s="23">
        <f>Sheet1!O269</f>
        <v>0.68263888888888891</v>
      </c>
      <c r="J266" s="23">
        <f>Sheet1!Q269</f>
        <v>0.70833333333333326</v>
      </c>
      <c r="K266" s="23">
        <f>Sheet1!R269</f>
        <v>0.79583333333333339</v>
      </c>
      <c r="L266" s="23">
        <f>Sheet1!T269</f>
        <v>0.80208333333333326</v>
      </c>
      <c r="M266" s="23">
        <f>Sheet1!U269</f>
        <v>0.85486111111111107</v>
      </c>
      <c r="N266" s="23">
        <f>Sheet1!W269</f>
        <v>0.86458333333333326</v>
      </c>
    </row>
    <row r="267" spans="1:14" x14ac:dyDescent="0.25">
      <c r="A267" s="17">
        <f>Sheet1!G270</f>
        <v>42270</v>
      </c>
      <c r="B267" s="28" t="str">
        <f t="shared" si="0"/>
        <v>September</v>
      </c>
      <c r="C267" s="28" t="str">
        <f t="shared" si="1"/>
        <v>23</v>
      </c>
      <c r="D267" s="23">
        <f>Sheet1!H270</f>
        <v>0.23263888888888887</v>
      </c>
      <c r="E267" s="23">
        <f>Sheet1!J270</f>
        <v>0.25</v>
      </c>
      <c r="F267" s="23">
        <f>Sheet1!K270</f>
        <v>0.2902777777777778</v>
      </c>
      <c r="G267" s="23">
        <f>Sheet1!L270</f>
        <v>4.3055555555555562E-2</v>
      </c>
      <c r="H267" s="23">
        <f>Sheet1!N270</f>
        <v>0.5625</v>
      </c>
      <c r="I267" s="23">
        <f>Sheet1!O270</f>
        <v>0.68125000000000002</v>
      </c>
      <c r="J267" s="23">
        <f>Sheet1!Q270</f>
        <v>0.70833333333333326</v>
      </c>
      <c r="K267" s="23">
        <f>Sheet1!R270</f>
        <v>0.7944444444444444</v>
      </c>
      <c r="L267" s="23">
        <f>Sheet1!T270</f>
        <v>0.79861111111111105</v>
      </c>
      <c r="M267" s="23">
        <f>Sheet1!U270</f>
        <v>0.8534722222222223</v>
      </c>
      <c r="N267" s="23">
        <f>Sheet1!W270</f>
        <v>0.86458333333333326</v>
      </c>
    </row>
    <row r="268" spans="1:14" x14ac:dyDescent="0.25">
      <c r="A268" s="17">
        <f>Sheet1!G271</f>
        <v>42271</v>
      </c>
      <c r="B268" s="28" t="str">
        <f t="shared" si="0"/>
        <v>September</v>
      </c>
      <c r="C268" s="28" t="str">
        <f t="shared" si="1"/>
        <v>24</v>
      </c>
      <c r="D268" s="23">
        <f>Sheet1!H271</f>
        <v>0.23333333333333331</v>
      </c>
      <c r="E268" s="23">
        <f>Sheet1!J271</f>
        <v>0.25</v>
      </c>
      <c r="F268" s="23">
        <f>Sheet1!K271</f>
        <v>0.29097222222222224</v>
      </c>
      <c r="G268" s="23">
        <f>Sheet1!L271</f>
        <v>4.3055555555555562E-2</v>
      </c>
      <c r="H268" s="23">
        <f>Sheet1!N271</f>
        <v>0.5625</v>
      </c>
      <c r="I268" s="23">
        <f>Sheet1!O271</f>
        <v>0.68055555555555547</v>
      </c>
      <c r="J268" s="23">
        <f>Sheet1!Q271</f>
        <v>0.70833333333333326</v>
      </c>
      <c r="K268" s="23">
        <f>Sheet1!R271</f>
        <v>0.79305555555555562</v>
      </c>
      <c r="L268" s="23">
        <f>Sheet1!T271</f>
        <v>0.79861111111111105</v>
      </c>
      <c r="M268" s="23">
        <f>Sheet1!U271</f>
        <v>0.8520833333333333</v>
      </c>
      <c r="N268" s="23">
        <f>Sheet1!W271</f>
        <v>0.86458333333333326</v>
      </c>
    </row>
    <row r="269" spans="1:14" x14ac:dyDescent="0.25">
      <c r="A269" s="17">
        <f>Sheet1!G272</f>
        <v>42272</v>
      </c>
      <c r="B269" s="28" t="str">
        <f t="shared" si="0"/>
        <v>September</v>
      </c>
      <c r="C269" s="28" t="str">
        <f t="shared" si="1"/>
        <v>25</v>
      </c>
      <c r="D269" s="23">
        <f>Sheet1!H272</f>
        <v>0.23472222222222219</v>
      </c>
      <c r="E269" s="23">
        <f>Sheet1!J272</f>
        <v>0.26041666666666663</v>
      </c>
      <c r="F269" s="23">
        <f>Sheet1!K272</f>
        <v>0.29166666666666669</v>
      </c>
      <c r="G269" s="23">
        <f>Sheet1!L272</f>
        <v>4.2361111111111106E-2</v>
      </c>
      <c r="H269" s="23">
        <f>Sheet1!N272</f>
        <v>0.5625</v>
      </c>
      <c r="I269" s="23">
        <f>Sheet1!O272</f>
        <v>0.6791666666666667</v>
      </c>
      <c r="J269" s="23">
        <f>Sheet1!Q272</f>
        <v>0.69791666666666663</v>
      </c>
      <c r="K269" s="23">
        <f>Sheet1!R272</f>
        <v>0.79166666666666663</v>
      </c>
      <c r="L269" s="23">
        <f>Sheet1!T272</f>
        <v>0.79513888888888884</v>
      </c>
      <c r="M269" s="23">
        <f>Sheet1!U272</f>
        <v>0.85069444444444453</v>
      </c>
      <c r="N269" s="23">
        <f>Sheet1!W272</f>
        <v>0.85416666666666663</v>
      </c>
    </row>
    <row r="270" spans="1:14" x14ac:dyDescent="0.25">
      <c r="A270" s="17">
        <f>Sheet1!G273</f>
        <v>42273</v>
      </c>
      <c r="B270" s="28" t="str">
        <f t="shared" si="0"/>
        <v>September</v>
      </c>
      <c r="C270" s="28" t="str">
        <f t="shared" si="1"/>
        <v>26</v>
      </c>
      <c r="D270" s="23">
        <f>Sheet1!H273</f>
        <v>0.23541666666666669</v>
      </c>
      <c r="E270" s="23">
        <f>Sheet1!J273</f>
        <v>0.26041666666666663</v>
      </c>
      <c r="F270" s="23">
        <f>Sheet1!K273</f>
        <v>0.29305555555555557</v>
      </c>
      <c r="G270" s="23">
        <f>Sheet1!L273</f>
        <v>4.2361111111111106E-2</v>
      </c>
      <c r="H270" s="23">
        <f>Sheet1!N273</f>
        <v>0.5625</v>
      </c>
      <c r="I270" s="23">
        <f>Sheet1!O273</f>
        <v>0.67847222222222225</v>
      </c>
      <c r="J270" s="23">
        <f>Sheet1!Q273</f>
        <v>0.69791666666666663</v>
      </c>
      <c r="K270" s="23">
        <f>Sheet1!R273</f>
        <v>0.79027777777777775</v>
      </c>
      <c r="L270" s="23">
        <f>Sheet1!T273</f>
        <v>0.79513888888888884</v>
      </c>
      <c r="M270" s="23">
        <f>Sheet1!U273</f>
        <v>0.84930555555555554</v>
      </c>
      <c r="N270" s="23">
        <f>Sheet1!W273</f>
        <v>0.85416666666666663</v>
      </c>
    </row>
    <row r="271" spans="1:14" x14ac:dyDescent="0.25">
      <c r="A271" s="17">
        <f>Sheet1!G274</f>
        <v>42274</v>
      </c>
      <c r="B271" s="28" t="str">
        <f t="shared" si="0"/>
        <v>September</v>
      </c>
      <c r="C271" s="28" t="str">
        <f t="shared" si="1"/>
        <v>27</v>
      </c>
      <c r="D271" s="23">
        <f>Sheet1!H274</f>
        <v>0.23680555555555557</v>
      </c>
      <c r="E271" s="23">
        <f>Sheet1!J274</f>
        <v>0.26041666666666663</v>
      </c>
      <c r="F271" s="23">
        <f>Sheet1!K274</f>
        <v>0.29375000000000001</v>
      </c>
      <c r="G271" s="23">
        <f>Sheet1!L274</f>
        <v>4.2361111111111106E-2</v>
      </c>
      <c r="H271" s="23">
        <f>Sheet1!N274</f>
        <v>0.5625</v>
      </c>
      <c r="I271" s="23">
        <f>Sheet1!O274</f>
        <v>0.67708333333333337</v>
      </c>
      <c r="J271" s="23">
        <f>Sheet1!Q274</f>
        <v>0.69791666666666663</v>
      </c>
      <c r="K271" s="23">
        <f>Sheet1!R274</f>
        <v>0.78888888888888886</v>
      </c>
      <c r="L271" s="23">
        <f>Sheet1!T274</f>
        <v>0.79513888888888884</v>
      </c>
      <c r="M271" s="23">
        <f>Sheet1!U274</f>
        <v>0.84791666666666676</v>
      </c>
      <c r="N271" s="23">
        <f>Sheet1!W274</f>
        <v>0.85416666666666663</v>
      </c>
    </row>
    <row r="272" spans="1:14" x14ac:dyDescent="0.25">
      <c r="A272" s="17">
        <f>Sheet1!G275</f>
        <v>42275</v>
      </c>
      <c r="B272" s="28" t="str">
        <f t="shared" si="0"/>
        <v>September</v>
      </c>
      <c r="C272" s="28" t="str">
        <f t="shared" si="1"/>
        <v>28</v>
      </c>
      <c r="D272" s="23">
        <f>Sheet1!H275</f>
        <v>0.23750000000000002</v>
      </c>
      <c r="E272" s="23">
        <f>Sheet1!J275</f>
        <v>0.26041666666666663</v>
      </c>
      <c r="F272" s="23">
        <f>Sheet1!K275</f>
        <v>0.2951388888888889</v>
      </c>
      <c r="G272" s="23">
        <f>Sheet1!L275</f>
        <v>4.1666666666666664E-2</v>
      </c>
      <c r="H272" s="23">
        <f>Sheet1!N275</f>
        <v>0.5625</v>
      </c>
      <c r="I272" s="23">
        <f>Sheet1!O275</f>
        <v>0.67638888888888893</v>
      </c>
      <c r="J272" s="23">
        <f>Sheet1!Q275</f>
        <v>0.69791666666666663</v>
      </c>
      <c r="K272" s="23">
        <f>Sheet1!R275</f>
        <v>0.78749999999999998</v>
      </c>
      <c r="L272" s="23">
        <f>Sheet1!T275</f>
        <v>0.79166666666666663</v>
      </c>
      <c r="M272" s="23">
        <f>Sheet1!U275</f>
        <v>0.84583333333333333</v>
      </c>
      <c r="N272" s="23">
        <f>Sheet1!W275</f>
        <v>0.85416666666666663</v>
      </c>
    </row>
    <row r="273" spans="1:14" x14ac:dyDescent="0.25">
      <c r="A273" s="17">
        <f>Sheet1!G276</f>
        <v>42276</v>
      </c>
      <c r="B273" s="28" t="str">
        <f t="shared" si="0"/>
        <v>September</v>
      </c>
      <c r="C273" s="28" t="str">
        <f t="shared" si="1"/>
        <v>29</v>
      </c>
      <c r="D273" s="23">
        <f>Sheet1!H276</f>
        <v>0.23819444444444446</v>
      </c>
      <c r="E273" s="23">
        <f>Sheet1!J276</f>
        <v>0.26041666666666663</v>
      </c>
      <c r="F273" s="23">
        <f>Sheet1!K276</f>
        <v>0.29583333333333334</v>
      </c>
      <c r="G273" s="23">
        <f>Sheet1!L276</f>
        <v>4.1666666666666664E-2</v>
      </c>
      <c r="H273" s="23">
        <f>Sheet1!N276</f>
        <v>0.5625</v>
      </c>
      <c r="I273" s="23">
        <f>Sheet1!O276</f>
        <v>0.67499999999999993</v>
      </c>
      <c r="J273" s="23">
        <f>Sheet1!Q276</f>
        <v>0.69791666666666663</v>
      </c>
      <c r="K273" s="23">
        <f>Sheet1!R276</f>
        <v>0.78611111111111109</v>
      </c>
      <c r="L273" s="23">
        <f>Sheet1!T276</f>
        <v>0.79166666666666663</v>
      </c>
      <c r="M273" s="23">
        <f>Sheet1!U276</f>
        <v>0.84444444444444444</v>
      </c>
      <c r="N273" s="23">
        <f>Sheet1!W276</f>
        <v>0.85416666666666663</v>
      </c>
    </row>
    <row r="274" spans="1:14" x14ac:dyDescent="0.25">
      <c r="A274" s="17">
        <f>Sheet1!G277</f>
        <v>42277</v>
      </c>
      <c r="B274" s="28" t="str">
        <f t="shared" si="0"/>
        <v>September</v>
      </c>
      <c r="C274" s="28" t="str">
        <f t="shared" si="1"/>
        <v>30</v>
      </c>
      <c r="D274" s="23">
        <f>Sheet1!H277</f>
        <v>0.23958333333333334</v>
      </c>
      <c r="E274" s="23">
        <f>Sheet1!J277</f>
        <v>0.26041666666666663</v>
      </c>
      <c r="F274" s="23">
        <f>Sheet1!K277</f>
        <v>0.29652777777777778</v>
      </c>
      <c r="G274" s="23">
        <f>Sheet1!L277</f>
        <v>4.1666666666666664E-2</v>
      </c>
      <c r="H274" s="23">
        <f>Sheet1!N277</f>
        <v>0.5625</v>
      </c>
      <c r="I274" s="23">
        <f>Sheet1!O277</f>
        <v>0.6743055555555556</v>
      </c>
      <c r="J274" s="23">
        <f>Sheet1!Q277</f>
        <v>0.69791666666666663</v>
      </c>
      <c r="K274" s="23">
        <f>Sheet1!R277</f>
        <v>0.78472222222222221</v>
      </c>
      <c r="L274" s="23">
        <f>Sheet1!T277</f>
        <v>0.78819444444444442</v>
      </c>
      <c r="M274" s="23">
        <f>Sheet1!U277</f>
        <v>0.84305555555555556</v>
      </c>
      <c r="N274" s="23">
        <f>Sheet1!W277</f>
        <v>0.85416666666666663</v>
      </c>
    </row>
    <row r="275" spans="1:14" x14ac:dyDescent="0.25">
      <c r="A275" s="17">
        <f>Sheet1!G278</f>
        <v>42278</v>
      </c>
      <c r="B275" s="28" t="str">
        <f t="shared" si="0"/>
        <v>October</v>
      </c>
      <c r="C275" s="28" t="str">
        <f t="shared" si="1"/>
        <v>1</v>
      </c>
      <c r="D275" s="23">
        <f>Sheet1!H278</f>
        <v>0.24027777777777778</v>
      </c>
      <c r="E275" s="23">
        <f>Sheet1!J278</f>
        <v>0.26041666666666663</v>
      </c>
      <c r="F275" s="23">
        <f>Sheet1!K278</f>
        <v>0.29791666666666666</v>
      </c>
      <c r="G275" s="23">
        <f>Sheet1!L278</f>
        <v>0.54097222222222219</v>
      </c>
      <c r="H275" s="23">
        <f>Sheet1!N278</f>
        <v>0.5625</v>
      </c>
      <c r="I275" s="23">
        <f>Sheet1!O278</f>
        <v>0.67291666666666661</v>
      </c>
      <c r="J275" s="23">
        <f>Sheet1!Q278</f>
        <v>0.69791666666666663</v>
      </c>
      <c r="K275" s="23">
        <f>Sheet1!R278</f>
        <v>0.78333333333333333</v>
      </c>
      <c r="L275" s="23">
        <f>Sheet1!T278</f>
        <v>0.78819444444444442</v>
      </c>
      <c r="M275" s="23">
        <f>Sheet1!U278</f>
        <v>0.84166666666666667</v>
      </c>
      <c r="N275" s="23">
        <f>Sheet1!W278</f>
        <v>0.85416666666666663</v>
      </c>
    </row>
    <row r="276" spans="1:14" x14ac:dyDescent="0.25">
      <c r="A276" s="17">
        <f>Sheet1!G279</f>
        <v>42279</v>
      </c>
      <c r="B276" s="28" t="str">
        <f t="shared" si="0"/>
        <v>October</v>
      </c>
      <c r="C276" s="28" t="str">
        <f t="shared" si="1"/>
        <v>2</v>
      </c>
      <c r="D276" s="23">
        <f>Sheet1!H279</f>
        <v>0.24166666666666667</v>
      </c>
      <c r="E276" s="23">
        <f>Sheet1!J279</f>
        <v>0.26041666666666663</v>
      </c>
      <c r="F276" s="23">
        <f>Sheet1!K279</f>
        <v>0.2986111111111111</v>
      </c>
      <c r="G276" s="23">
        <f>Sheet1!L279</f>
        <v>0.54097222222222219</v>
      </c>
      <c r="H276" s="23">
        <f>Sheet1!N279</f>
        <v>0.5625</v>
      </c>
      <c r="I276" s="23">
        <f>Sheet1!O279</f>
        <v>0.67222222222222217</v>
      </c>
      <c r="J276" s="23">
        <f>Sheet1!Q279</f>
        <v>0.6875</v>
      </c>
      <c r="K276" s="23">
        <f>Sheet1!R279</f>
        <v>0.78194444444444444</v>
      </c>
      <c r="L276" s="23">
        <f>Sheet1!T279</f>
        <v>0.78819444444444442</v>
      </c>
      <c r="M276" s="23">
        <f>Sheet1!U279</f>
        <v>0.84027777777777779</v>
      </c>
      <c r="N276" s="23">
        <f>Sheet1!W279</f>
        <v>0.84375</v>
      </c>
    </row>
    <row r="277" spans="1:14" x14ac:dyDescent="0.25">
      <c r="A277" s="17">
        <f>Sheet1!G280</f>
        <v>42280</v>
      </c>
      <c r="B277" s="28" t="str">
        <f t="shared" si="0"/>
        <v>October</v>
      </c>
      <c r="C277" s="28" t="str">
        <f t="shared" si="1"/>
        <v>3</v>
      </c>
      <c r="D277" s="23">
        <f>Sheet1!H280</f>
        <v>0.24236111111111111</v>
      </c>
      <c r="E277" s="23">
        <f>Sheet1!J280</f>
        <v>0.26041666666666663</v>
      </c>
      <c r="F277" s="23">
        <f>Sheet1!K280</f>
        <v>0.29930555555555555</v>
      </c>
      <c r="G277" s="23">
        <f>Sheet1!L280</f>
        <v>0.54097222222222219</v>
      </c>
      <c r="H277" s="23">
        <f>Sheet1!N280</f>
        <v>0.5625</v>
      </c>
      <c r="I277" s="23">
        <f>Sheet1!O280</f>
        <v>0.67083333333333339</v>
      </c>
      <c r="J277" s="23">
        <f>Sheet1!Q280</f>
        <v>0.6875</v>
      </c>
      <c r="K277" s="23">
        <f>Sheet1!R280</f>
        <v>0.78055555555555556</v>
      </c>
      <c r="L277" s="23">
        <f>Sheet1!T280</f>
        <v>0.78472222222222221</v>
      </c>
      <c r="M277" s="23">
        <f>Sheet1!U280</f>
        <v>0.83888888888888891</v>
      </c>
      <c r="N277" s="23">
        <f>Sheet1!W280</f>
        <v>0.84375</v>
      </c>
    </row>
    <row r="278" spans="1:14" x14ac:dyDescent="0.25">
      <c r="A278" s="17">
        <f>Sheet1!G281</f>
        <v>42281</v>
      </c>
      <c r="B278" s="28" t="str">
        <f t="shared" si="0"/>
        <v>October</v>
      </c>
      <c r="C278" s="28" t="str">
        <f t="shared" si="1"/>
        <v>4</v>
      </c>
      <c r="D278" s="23">
        <f>Sheet1!H281</f>
        <v>0.24374999999999999</v>
      </c>
      <c r="E278" s="23">
        <f>Sheet1!J281</f>
        <v>0.26041666666666663</v>
      </c>
      <c r="F278" s="23">
        <f>Sheet1!K281</f>
        <v>0.30069444444444443</v>
      </c>
      <c r="G278" s="23">
        <f>Sheet1!L281</f>
        <v>0.54027777777777775</v>
      </c>
      <c r="H278" s="23">
        <f>Sheet1!N281</f>
        <v>0.5625</v>
      </c>
      <c r="I278" s="23">
        <f>Sheet1!O281</f>
        <v>0.67013888888888884</v>
      </c>
      <c r="J278" s="23">
        <f>Sheet1!Q281</f>
        <v>0.6875</v>
      </c>
      <c r="K278" s="23">
        <f>Sheet1!R281</f>
        <v>0.77916666666666667</v>
      </c>
      <c r="L278" s="23">
        <f>Sheet1!T281</f>
        <v>0.78472222222222221</v>
      </c>
      <c r="M278" s="23">
        <f>Sheet1!U281</f>
        <v>0.83750000000000002</v>
      </c>
      <c r="N278" s="23">
        <f>Sheet1!W281</f>
        <v>0.84375</v>
      </c>
    </row>
    <row r="279" spans="1:14" x14ac:dyDescent="0.25">
      <c r="A279" s="17">
        <f>Sheet1!G282</f>
        <v>42282</v>
      </c>
      <c r="B279" s="28" t="str">
        <f t="shared" si="0"/>
        <v>October</v>
      </c>
      <c r="C279" s="28" t="str">
        <f t="shared" si="1"/>
        <v>5</v>
      </c>
      <c r="D279" s="23">
        <f>Sheet1!H282</f>
        <v>0.24444444444444446</v>
      </c>
      <c r="E279" s="23">
        <f>Sheet1!J282</f>
        <v>0.26041666666666663</v>
      </c>
      <c r="F279" s="23">
        <f>Sheet1!K282</f>
        <v>0.30138888888888887</v>
      </c>
      <c r="G279" s="23">
        <f>Sheet1!L282</f>
        <v>0.54027777777777775</v>
      </c>
      <c r="H279" s="23">
        <f>Sheet1!N282</f>
        <v>0.5625</v>
      </c>
      <c r="I279" s="23">
        <f>Sheet1!O282</f>
        <v>0.66875000000000007</v>
      </c>
      <c r="J279" s="23">
        <f>Sheet1!Q282</f>
        <v>0.6875</v>
      </c>
      <c r="K279" s="23">
        <f>Sheet1!R282</f>
        <v>0.77777777777777779</v>
      </c>
      <c r="L279" s="23">
        <f>Sheet1!T282</f>
        <v>0.78125</v>
      </c>
      <c r="M279" s="23">
        <f>Sheet1!U282</f>
        <v>0.83611111111111114</v>
      </c>
      <c r="N279" s="23">
        <f>Sheet1!W282</f>
        <v>0.84375</v>
      </c>
    </row>
    <row r="280" spans="1:14" x14ac:dyDescent="0.25">
      <c r="A280" s="17">
        <f>Sheet1!G283</f>
        <v>42283</v>
      </c>
      <c r="B280" s="28" t="str">
        <f t="shared" si="0"/>
        <v>October</v>
      </c>
      <c r="C280" s="28" t="str">
        <f t="shared" si="1"/>
        <v>6</v>
      </c>
      <c r="D280" s="23">
        <f>Sheet1!H283</f>
        <v>0.24513888888888888</v>
      </c>
      <c r="E280" s="23">
        <f>Sheet1!J283</f>
        <v>0.26041666666666663</v>
      </c>
      <c r="F280" s="23">
        <f>Sheet1!K283</f>
        <v>0.30277777777777776</v>
      </c>
      <c r="G280" s="23">
        <f>Sheet1!L283</f>
        <v>0.54027777777777775</v>
      </c>
      <c r="H280" s="23">
        <f>Sheet1!N283</f>
        <v>0.5625</v>
      </c>
      <c r="I280" s="23">
        <f>Sheet1!O283</f>
        <v>0.66805555555555562</v>
      </c>
      <c r="J280" s="23">
        <f>Sheet1!Q283</f>
        <v>0.6875</v>
      </c>
      <c r="K280" s="23">
        <f>Sheet1!R283</f>
        <v>0.77638888888888891</v>
      </c>
      <c r="L280" s="23">
        <f>Sheet1!T283</f>
        <v>0.78125</v>
      </c>
      <c r="M280" s="23">
        <f>Sheet1!U283</f>
        <v>0.83472222222222225</v>
      </c>
      <c r="N280" s="23">
        <f>Sheet1!W283</f>
        <v>0.84375</v>
      </c>
    </row>
    <row r="281" spans="1:14" x14ac:dyDescent="0.25">
      <c r="A281" s="17">
        <f>Sheet1!G284</f>
        <v>42284</v>
      </c>
      <c r="B281" s="28" t="str">
        <f t="shared" si="0"/>
        <v>October</v>
      </c>
      <c r="C281" s="28" t="str">
        <f t="shared" si="1"/>
        <v>7</v>
      </c>
      <c r="D281" s="23">
        <f>Sheet1!H284</f>
        <v>0.24652777777777779</v>
      </c>
      <c r="E281" s="23">
        <f>Sheet1!J284</f>
        <v>0.26041666666666663</v>
      </c>
      <c r="F281" s="23">
        <f>Sheet1!K284</f>
        <v>0.3034722222222222</v>
      </c>
      <c r="G281" s="23">
        <f>Sheet1!L284</f>
        <v>0.5395833333333333</v>
      </c>
      <c r="H281" s="23">
        <f>Sheet1!N284</f>
        <v>0.5625</v>
      </c>
      <c r="I281" s="23">
        <f>Sheet1!O284</f>
        <v>0.66666666666666663</v>
      </c>
      <c r="J281" s="23">
        <f>Sheet1!Q284</f>
        <v>0.6875</v>
      </c>
      <c r="K281" s="23">
        <f>Sheet1!R284</f>
        <v>0.77500000000000002</v>
      </c>
      <c r="L281" s="23">
        <f>Sheet1!T284</f>
        <v>0.78125</v>
      </c>
      <c r="M281" s="23">
        <f>Sheet1!U284</f>
        <v>0.83333333333333337</v>
      </c>
      <c r="N281" s="23">
        <f>Sheet1!W284</f>
        <v>0.84375</v>
      </c>
    </row>
    <row r="282" spans="1:14" x14ac:dyDescent="0.25">
      <c r="A282" s="17">
        <f>Sheet1!G285</f>
        <v>42285</v>
      </c>
      <c r="B282" s="28" t="str">
        <f t="shared" si="0"/>
        <v>October</v>
      </c>
      <c r="C282" s="28" t="str">
        <f t="shared" si="1"/>
        <v>8</v>
      </c>
      <c r="D282" s="23">
        <f>Sheet1!H285</f>
        <v>0.24722222222222223</v>
      </c>
      <c r="E282" s="23">
        <f>Sheet1!J285</f>
        <v>0.26041666666666663</v>
      </c>
      <c r="F282" s="23">
        <f>Sheet1!K285</f>
        <v>0.30416666666666664</v>
      </c>
      <c r="G282" s="23">
        <f>Sheet1!L285</f>
        <v>0.5395833333333333</v>
      </c>
      <c r="H282" s="23">
        <f>Sheet1!N285</f>
        <v>0.5625</v>
      </c>
      <c r="I282" s="23">
        <f>Sheet1!O285</f>
        <v>0.66597222222222219</v>
      </c>
      <c r="J282" s="23">
        <f>Sheet1!Q285</f>
        <v>0.6875</v>
      </c>
      <c r="K282" s="23">
        <f>Sheet1!R285</f>
        <v>0.77361111111111114</v>
      </c>
      <c r="L282" s="23">
        <f>Sheet1!T285</f>
        <v>0.77777777777777768</v>
      </c>
      <c r="M282" s="23">
        <f>Sheet1!U285</f>
        <v>0.83194444444444438</v>
      </c>
      <c r="N282" s="23">
        <f>Sheet1!W285</f>
        <v>0.84375</v>
      </c>
    </row>
    <row r="283" spans="1:14" x14ac:dyDescent="0.25">
      <c r="A283" s="17">
        <f>Sheet1!G286</f>
        <v>42286</v>
      </c>
      <c r="B283" s="28" t="str">
        <f t="shared" si="0"/>
        <v>October</v>
      </c>
      <c r="C283" s="28" t="str">
        <f t="shared" si="1"/>
        <v>9</v>
      </c>
      <c r="D283" s="23">
        <f>Sheet1!H286</f>
        <v>0.24861111111111112</v>
      </c>
      <c r="E283" s="23">
        <f>Sheet1!J286</f>
        <v>0.27083333333333331</v>
      </c>
      <c r="F283" s="23">
        <f>Sheet1!K286</f>
        <v>0.30555555555555552</v>
      </c>
      <c r="G283" s="23">
        <f>Sheet1!L286</f>
        <v>0.5395833333333333</v>
      </c>
      <c r="H283" s="23">
        <f>Sheet1!N286</f>
        <v>0.5625</v>
      </c>
      <c r="I283" s="23">
        <f>Sheet1!O286</f>
        <v>0.6645833333333333</v>
      </c>
      <c r="J283" s="23">
        <f>Sheet1!Q286</f>
        <v>0.6875</v>
      </c>
      <c r="K283" s="23">
        <f>Sheet1!R286</f>
        <v>0.77222222222222225</v>
      </c>
      <c r="L283" s="23">
        <f>Sheet1!T286</f>
        <v>0.77777777777777768</v>
      </c>
      <c r="M283" s="23">
        <f>Sheet1!U286</f>
        <v>0.8305555555555556</v>
      </c>
      <c r="N283" s="23">
        <f>Sheet1!W286</f>
        <v>0.83333333333333326</v>
      </c>
    </row>
    <row r="284" spans="1:14" x14ac:dyDescent="0.25">
      <c r="A284" s="17">
        <f>Sheet1!G287</f>
        <v>42287</v>
      </c>
      <c r="B284" s="28" t="str">
        <f t="shared" si="0"/>
        <v>October</v>
      </c>
      <c r="C284" s="28" t="str">
        <f t="shared" si="1"/>
        <v>10</v>
      </c>
      <c r="D284" s="23">
        <f>Sheet1!H287</f>
        <v>0.24930555555555556</v>
      </c>
      <c r="E284" s="23">
        <f>Sheet1!J287</f>
        <v>0.27083333333333331</v>
      </c>
      <c r="F284" s="23">
        <f>Sheet1!K287</f>
        <v>0.30624999999999997</v>
      </c>
      <c r="G284" s="23">
        <f>Sheet1!L287</f>
        <v>0.5395833333333333</v>
      </c>
      <c r="H284" s="23">
        <f>Sheet1!N287</f>
        <v>0.5625</v>
      </c>
      <c r="I284" s="23">
        <f>Sheet1!O287</f>
        <v>0.66388888888888886</v>
      </c>
      <c r="J284" s="23">
        <f>Sheet1!Q287</f>
        <v>0.6875</v>
      </c>
      <c r="K284" s="23">
        <f>Sheet1!R287</f>
        <v>0.77083333333333337</v>
      </c>
      <c r="L284" s="23">
        <f>Sheet1!T287</f>
        <v>0.77430555555555547</v>
      </c>
      <c r="M284" s="23">
        <f>Sheet1!U287</f>
        <v>0.82916666666666661</v>
      </c>
      <c r="N284" s="23">
        <f>Sheet1!W287</f>
        <v>0.83333333333333326</v>
      </c>
    </row>
    <row r="285" spans="1:14" x14ac:dyDescent="0.25">
      <c r="A285" s="17">
        <f>Sheet1!G288</f>
        <v>42288</v>
      </c>
      <c r="B285" s="28" t="str">
        <f t="shared" si="0"/>
        <v>October</v>
      </c>
      <c r="C285" s="28" t="str">
        <f t="shared" si="1"/>
        <v>11</v>
      </c>
      <c r="D285" s="23">
        <f>Sheet1!H288</f>
        <v>0.25</v>
      </c>
      <c r="E285" s="23">
        <f>Sheet1!J288</f>
        <v>0.27083333333333331</v>
      </c>
      <c r="F285" s="23">
        <f>Sheet1!K288</f>
        <v>0.30763888888888891</v>
      </c>
      <c r="G285" s="23">
        <f>Sheet1!L288</f>
        <v>0.53888888888888886</v>
      </c>
      <c r="H285" s="23">
        <f>Sheet1!N288</f>
        <v>0.5625</v>
      </c>
      <c r="I285" s="23">
        <f>Sheet1!O288</f>
        <v>0.66249999999999998</v>
      </c>
      <c r="J285" s="23">
        <f>Sheet1!Q288</f>
        <v>0.6875</v>
      </c>
      <c r="K285" s="23">
        <f>Sheet1!R288</f>
        <v>0.76944444444444438</v>
      </c>
      <c r="L285" s="23">
        <f>Sheet1!T288</f>
        <v>0.77430555555555547</v>
      </c>
      <c r="M285" s="23">
        <f>Sheet1!U288</f>
        <v>0.82777777777777783</v>
      </c>
      <c r="N285" s="23">
        <f>Sheet1!W288</f>
        <v>0.83333333333333326</v>
      </c>
    </row>
    <row r="286" spans="1:14" x14ac:dyDescent="0.25">
      <c r="A286" s="17">
        <f>Sheet1!G289</f>
        <v>42289</v>
      </c>
      <c r="B286" s="28" t="str">
        <f t="shared" si="0"/>
        <v>October</v>
      </c>
      <c r="C286" s="28" t="str">
        <f t="shared" si="1"/>
        <v>12</v>
      </c>
      <c r="D286" s="23">
        <f>Sheet1!H289</f>
        <v>0.25138888888888888</v>
      </c>
      <c r="E286" s="23">
        <f>Sheet1!J289</f>
        <v>0.27083333333333331</v>
      </c>
      <c r="F286" s="23">
        <f>Sheet1!K289</f>
        <v>0.30833333333333335</v>
      </c>
      <c r="G286" s="23">
        <f>Sheet1!L289</f>
        <v>0.53888888888888886</v>
      </c>
      <c r="H286" s="23">
        <f>Sheet1!N289</f>
        <v>0.5625</v>
      </c>
      <c r="I286" s="23">
        <f>Sheet1!O289</f>
        <v>0.66180555555555554</v>
      </c>
      <c r="J286" s="23">
        <f>Sheet1!Q289</f>
        <v>0.6875</v>
      </c>
      <c r="K286" s="23">
        <f>Sheet1!R289</f>
        <v>0.7680555555555556</v>
      </c>
      <c r="L286" s="23">
        <f>Sheet1!T289</f>
        <v>0.77430555555555547</v>
      </c>
      <c r="M286" s="23">
        <f>Sheet1!U289</f>
        <v>0.82638888888888884</v>
      </c>
      <c r="N286" s="23">
        <f>Sheet1!W289</f>
        <v>0.83333333333333326</v>
      </c>
    </row>
    <row r="287" spans="1:14" x14ac:dyDescent="0.25">
      <c r="A287" s="17">
        <f>Sheet1!G290</f>
        <v>42290</v>
      </c>
      <c r="B287" s="28" t="str">
        <f t="shared" si="0"/>
        <v>October</v>
      </c>
      <c r="C287" s="28" t="str">
        <f t="shared" si="1"/>
        <v>13</v>
      </c>
      <c r="D287" s="23">
        <f>Sheet1!H290</f>
        <v>0.25208333333333333</v>
      </c>
      <c r="E287" s="23">
        <f>Sheet1!J290</f>
        <v>0.27083333333333331</v>
      </c>
      <c r="F287" s="23">
        <f>Sheet1!K290</f>
        <v>0.30972222222222223</v>
      </c>
      <c r="G287" s="23">
        <f>Sheet1!L290</f>
        <v>0.53888888888888886</v>
      </c>
      <c r="H287" s="23">
        <f>Sheet1!N290</f>
        <v>0.5625</v>
      </c>
      <c r="I287" s="23">
        <f>Sheet1!O290</f>
        <v>0.66041666666666665</v>
      </c>
      <c r="J287" s="23">
        <f>Sheet1!Q290</f>
        <v>0.6875</v>
      </c>
      <c r="K287" s="23">
        <f>Sheet1!R290</f>
        <v>0.76666666666666661</v>
      </c>
      <c r="L287" s="23">
        <f>Sheet1!T290</f>
        <v>0.77083333333333326</v>
      </c>
      <c r="M287" s="23">
        <f>Sheet1!U290</f>
        <v>0.8256944444444444</v>
      </c>
      <c r="N287" s="23">
        <f>Sheet1!W290</f>
        <v>0.83333333333333326</v>
      </c>
    </row>
    <row r="288" spans="1:14" x14ac:dyDescent="0.25">
      <c r="A288" s="17">
        <f>Sheet1!G291</f>
        <v>42291</v>
      </c>
      <c r="B288" s="28" t="str">
        <f t="shared" si="0"/>
        <v>October</v>
      </c>
      <c r="C288" s="28" t="str">
        <f t="shared" si="1"/>
        <v>14</v>
      </c>
      <c r="D288" s="23">
        <f>Sheet1!H291</f>
        <v>0.25347222222222221</v>
      </c>
      <c r="E288" s="23">
        <f>Sheet1!J291</f>
        <v>0.27083333333333331</v>
      </c>
      <c r="F288" s="23">
        <f>Sheet1!K291</f>
        <v>0.31041666666666667</v>
      </c>
      <c r="G288" s="23">
        <f>Sheet1!L291</f>
        <v>0.53888888888888886</v>
      </c>
      <c r="H288" s="23">
        <f>Sheet1!N291</f>
        <v>0.5625</v>
      </c>
      <c r="I288" s="23">
        <f>Sheet1!O291</f>
        <v>0.65972222222222221</v>
      </c>
      <c r="J288" s="23">
        <f>Sheet1!Q291</f>
        <v>0.6875</v>
      </c>
      <c r="K288" s="23">
        <f>Sheet1!R291</f>
        <v>0.76597222222222217</v>
      </c>
      <c r="L288" s="23">
        <f>Sheet1!T291</f>
        <v>0.77083333333333326</v>
      </c>
      <c r="M288" s="23">
        <f>Sheet1!U291</f>
        <v>0.82430555555555562</v>
      </c>
      <c r="N288" s="23">
        <f>Sheet1!W291</f>
        <v>0.83333333333333326</v>
      </c>
    </row>
    <row r="289" spans="1:14" x14ac:dyDescent="0.25">
      <c r="A289" s="17">
        <f>Sheet1!G292</f>
        <v>42292</v>
      </c>
      <c r="B289" s="28" t="str">
        <f t="shared" si="0"/>
        <v>October</v>
      </c>
      <c r="C289" s="28" t="str">
        <f t="shared" si="1"/>
        <v>15</v>
      </c>
      <c r="D289" s="23">
        <f>Sheet1!H292</f>
        <v>0.25416666666666665</v>
      </c>
      <c r="E289" s="23">
        <f>Sheet1!J292</f>
        <v>0.27083333333333331</v>
      </c>
      <c r="F289" s="23">
        <f>Sheet1!K292</f>
        <v>0.31111111111111112</v>
      </c>
      <c r="G289" s="23">
        <f>Sheet1!L292</f>
        <v>0.53819444444444442</v>
      </c>
      <c r="H289" s="23">
        <f>Sheet1!N292</f>
        <v>0.5625</v>
      </c>
      <c r="I289" s="23">
        <f>Sheet1!O292</f>
        <v>0.65833333333333333</v>
      </c>
      <c r="J289" s="23">
        <f>Sheet1!Q292</f>
        <v>0.6875</v>
      </c>
      <c r="K289" s="23">
        <f>Sheet1!R292</f>
        <v>0.76458333333333339</v>
      </c>
      <c r="L289" s="23">
        <f>Sheet1!T292</f>
        <v>0.77083333333333326</v>
      </c>
      <c r="M289" s="23">
        <f>Sheet1!U292</f>
        <v>0.82291666666666663</v>
      </c>
      <c r="N289" s="23">
        <f>Sheet1!W292</f>
        <v>0.83333333333333326</v>
      </c>
    </row>
    <row r="290" spans="1:14" x14ac:dyDescent="0.25">
      <c r="A290" s="17">
        <f>Sheet1!G293</f>
        <v>42293</v>
      </c>
      <c r="B290" s="28" t="str">
        <f t="shared" si="0"/>
        <v>October</v>
      </c>
      <c r="C290" s="28" t="str">
        <f t="shared" si="1"/>
        <v>16</v>
      </c>
      <c r="D290" s="23">
        <f>Sheet1!H293</f>
        <v>0.25486111111111109</v>
      </c>
      <c r="E290" s="23">
        <f>Sheet1!J293</f>
        <v>0.28125</v>
      </c>
      <c r="F290" s="23">
        <f>Sheet1!K293</f>
        <v>0.3125</v>
      </c>
      <c r="G290" s="23">
        <f>Sheet1!L293</f>
        <v>0.53819444444444442</v>
      </c>
      <c r="H290" s="23">
        <f>Sheet1!N293</f>
        <v>0.5625</v>
      </c>
      <c r="I290" s="23">
        <f>Sheet1!O293</f>
        <v>0.65763888888888888</v>
      </c>
      <c r="J290" s="23">
        <f>Sheet1!Q293</f>
        <v>0.67708333333333326</v>
      </c>
      <c r="K290" s="23">
        <f>Sheet1!R293</f>
        <v>0.7631944444444444</v>
      </c>
      <c r="L290" s="23">
        <f>Sheet1!T293</f>
        <v>0.76736111111111105</v>
      </c>
      <c r="M290" s="23">
        <f>Sheet1!U293</f>
        <v>0.82152777777777775</v>
      </c>
      <c r="N290" s="23">
        <f>Sheet1!W293</f>
        <v>0.82291666666666663</v>
      </c>
    </row>
    <row r="291" spans="1:14" x14ac:dyDescent="0.25">
      <c r="A291" s="17">
        <f>Sheet1!G294</f>
        <v>42294</v>
      </c>
      <c r="B291" s="28" t="str">
        <f t="shared" si="0"/>
        <v>October</v>
      </c>
      <c r="C291" s="28" t="str">
        <f t="shared" si="1"/>
        <v>17</v>
      </c>
      <c r="D291" s="23">
        <f>Sheet1!H294</f>
        <v>0.25625000000000003</v>
      </c>
      <c r="E291" s="23">
        <f>Sheet1!J294</f>
        <v>0.28125</v>
      </c>
      <c r="F291" s="23">
        <f>Sheet1!K294</f>
        <v>0.31319444444444444</v>
      </c>
      <c r="G291" s="23">
        <f>Sheet1!L294</f>
        <v>0.53819444444444442</v>
      </c>
      <c r="H291" s="23">
        <f>Sheet1!N294</f>
        <v>0.5625</v>
      </c>
      <c r="I291" s="23">
        <f>Sheet1!O294</f>
        <v>0.65694444444444444</v>
      </c>
      <c r="J291" s="23">
        <f>Sheet1!Q294</f>
        <v>0.67708333333333326</v>
      </c>
      <c r="K291" s="23">
        <f>Sheet1!R294</f>
        <v>0.76180555555555562</v>
      </c>
      <c r="L291" s="23">
        <f>Sheet1!T294</f>
        <v>0.76736111111111105</v>
      </c>
      <c r="M291" s="23">
        <f>Sheet1!U294</f>
        <v>0.82013888888888886</v>
      </c>
      <c r="N291" s="23">
        <f>Sheet1!W294</f>
        <v>0.82291666666666663</v>
      </c>
    </row>
    <row r="292" spans="1:14" x14ac:dyDescent="0.25">
      <c r="A292" s="17">
        <f>Sheet1!G295</f>
        <v>42295</v>
      </c>
      <c r="B292" s="28" t="str">
        <f t="shared" si="0"/>
        <v>October</v>
      </c>
      <c r="C292" s="28" t="str">
        <f t="shared" si="1"/>
        <v>18</v>
      </c>
      <c r="D292" s="23">
        <f>Sheet1!H295</f>
        <v>0.25694444444444448</v>
      </c>
      <c r="E292" s="23">
        <f>Sheet1!J295</f>
        <v>0.28125</v>
      </c>
      <c r="F292" s="23">
        <f>Sheet1!K295</f>
        <v>0.31458333333333333</v>
      </c>
      <c r="G292" s="23">
        <f>Sheet1!L295</f>
        <v>0.53819444444444442</v>
      </c>
      <c r="H292" s="23">
        <f>Sheet1!N295</f>
        <v>0.5625</v>
      </c>
      <c r="I292" s="23">
        <f>Sheet1!O295</f>
        <v>0.65555555555555556</v>
      </c>
      <c r="J292" s="23">
        <f>Sheet1!Q295</f>
        <v>0.67708333333333326</v>
      </c>
      <c r="K292" s="23">
        <f>Sheet1!R295</f>
        <v>0.76041666666666663</v>
      </c>
      <c r="L292" s="23">
        <f>Sheet1!T295</f>
        <v>0.76388888888888884</v>
      </c>
      <c r="M292" s="23">
        <f>Sheet1!U295</f>
        <v>0.81944444444444453</v>
      </c>
      <c r="N292" s="23">
        <f>Sheet1!W295</f>
        <v>0.82291666666666663</v>
      </c>
    </row>
    <row r="293" spans="1:14" x14ac:dyDescent="0.25">
      <c r="A293" s="17">
        <f>Sheet1!G296</f>
        <v>42296</v>
      </c>
      <c r="B293" s="28" t="str">
        <f t="shared" si="0"/>
        <v>October</v>
      </c>
      <c r="C293" s="28" t="str">
        <f t="shared" si="1"/>
        <v>19</v>
      </c>
      <c r="D293" s="23">
        <f>Sheet1!H296</f>
        <v>0.25763888888888892</v>
      </c>
      <c r="E293" s="23">
        <f>Sheet1!J296</f>
        <v>0.28125</v>
      </c>
      <c r="F293" s="23">
        <f>Sheet1!K296</f>
        <v>0.31527777777777777</v>
      </c>
      <c r="G293" s="23">
        <f>Sheet1!L296</f>
        <v>0.53819444444444442</v>
      </c>
      <c r="H293" s="23">
        <f>Sheet1!N296</f>
        <v>0.5625</v>
      </c>
      <c r="I293" s="23">
        <f>Sheet1!O296</f>
        <v>0.65486111111111112</v>
      </c>
      <c r="J293" s="23">
        <f>Sheet1!Q296</f>
        <v>0.67708333333333326</v>
      </c>
      <c r="K293" s="23">
        <f>Sheet1!R296</f>
        <v>0.75902777777777775</v>
      </c>
      <c r="L293" s="23">
        <f>Sheet1!T296</f>
        <v>0.76388888888888884</v>
      </c>
      <c r="M293" s="23">
        <f>Sheet1!U296</f>
        <v>0.81805555555555554</v>
      </c>
      <c r="N293" s="23">
        <f>Sheet1!W296</f>
        <v>0.82291666666666663</v>
      </c>
    </row>
    <row r="294" spans="1:14" x14ac:dyDescent="0.25">
      <c r="A294" s="17">
        <f>Sheet1!G297</f>
        <v>42297</v>
      </c>
      <c r="B294" s="28" t="str">
        <f t="shared" si="0"/>
        <v>October</v>
      </c>
      <c r="C294" s="28" t="str">
        <f t="shared" si="1"/>
        <v>20</v>
      </c>
      <c r="D294" s="23">
        <f>Sheet1!H297</f>
        <v>0.2590277777777778</v>
      </c>
      <c r="E294" s="23">
        <f>Sheet1!J297</f>
        <v>0.28125</v>
      </c>
      <c r="F294" s="23">
        <f>Sheet1!K297</f>
        <v>0.31666666666666665</v>
      </c>
      <c r="G294" s="23">
        <f>Sheet1!L297</f>
        <v>0.53819444444444442</v>
      </c>
      <c r="H294" s="23">
        <f>Sheet1!N297</f>
        <v>0.5625</v>
      </c>
      <c r="I294" s="23">
        <f>Sheet1!O297</f>
        <v>0.65347222222222223</v>
      </c>
      <c r="J294" s="23">
        <f>Sheet1!Q297</f>
        <v>0.67708333333333326</v>
      </c>
      <c r="K294" s="23">
        <f>Sheet1!R297</f>
        <v>0.75763888888888886</v>
      </c>
      <c r="L294" s="23">
        <f>Sheet1!T297</f>
        <v>0.76388888888888884</v>
      </c>
      <c r="M294" s="23">
        <f>Sheet1!U297</f>
        <v>0.81666666666666676</v>
      </c>
      <c r="N294" s="23">
        <f>Sheet1!W297</f>
        <v>0.82291666666666663</v>
      </c>
    </row>
    <row r="295" spans="1:14" x14ac:dyDescent="0.25">
      <c r="A295" s="17">
        <f>Sheet1!G298</f>
        <v>42298</v>
      </c>
      <c r="B295" s="28" t="str">
        <f t="shared" si="0"/>
        <v>October</v>
      </c>
      <c r="C295" s="28" t="str">
        <f t="shared" si="1"/>
        <v>21</v>
      </c>
      <c r="D295" s="23">
        <f>Sheet1!H298</f>
        <v>0.25972222222222224</v>
      </c>
      <c r="E295" s="23">
        <f>Sheet1!J298</f>
        <v>0.28125</v>
      </c>
      <c r="F295" s="23">
        <f>Sheet1!K298</f>
        <v>0.31736111111111115</v>
      </c>
      <c r="G295" s="23">
        <f>Sheet1!L298</f>
        <v>0.53749999999999998</v>
      </c>
      <c r="H295" s="23">
        <f>Sheet1!N298</f>
        <v>0.5625</v>
      </c>
      <c r="I295" s="23">
        <f>Sheet1!O298</f>
        <v>0.65277777777777779</v>
      </c>
      <c r="J295" s="23">
        <f>Sheet1!Q298</f>
        <v>0.67708333333333326</v>
      </c>
      <c r="K295" s="23">
        <f>Sheet1!R298</f>
        <v>0.75694444444444453</v>
      </c>
      <c r="L295" s="23">
        <f>Sheet1!T298</f>
        <v>0.76041666666666663</v>
      </c>
      <c r="M295" s="23">
        <f>Sheet1!U298</f>
        <v>0.81527777777777777</v>
      </c>
      <c r="N295" s="23">
        <f>Sheet1!W298</f>
        <v>0.82291666666666663</v>
      </c>
    </row>
    <row r="296" spans="1:14" x14ac:dyDescent="0.25">
      <c r="A296" s="17">
        <f>Sheet1!G299</f>
        <v>42299</v>
      </c>
      <c r="B296" s="28" t="str">
        <f t="shared" si="0"/>
        <v>October</v>
      </c>
      <c r="C296" s="28" t="str">
        <f t="shared" si="1"/>
        <v>22</v>
      </c>
      <c r="D296" s="23">
        <f>Sheet1!H299</f>
        <v>0.26111111111111113</v>
      </c>
      <c r="E296" s="23">
        <f>Sheet1!J299</f>
        <v>0.28125</v>
      </c>
      <c r="F296" s="23">
        <f>Sheet1!K299</f>
        <v>0.31875000000000003</v>
      </c>
      <c r="G296" s="23">
        <f>Sheet1!L299</f>
        <v>0.53749999999999998</v>
      </c>
      <c r="H296" s="23">
        <f>Sheet1!N299</f>
        <v>0.5625</v>
      </c>
      <c r="I296" s="23">
        <f>Sheet1!O299</f>
        <v>0.65138888888888891</v>
      </c>
      <c r="J296" s="23">
        <f>Sheet1!Q299</f>
        <v>0.67708333333333326</v>
      </c>
      <c r="K296" s="23">
        <f>Sheet1!R299</f>
        <v>0.75555555555555554</v>
      </c>
      <c r="L296" s="23">
        <f>Sheet1!T299</f>
        <v>0.76041666666666663</v>
      </c>
      <c r="M296" s="23">
        <f>Sheet1!U299</f>
        <v>0.81458333333333333</v>
      </c>
      <c r="N296" s="23">
        <f>Sheet1!W299</f>
        <v>0.82291666666666663</v>
      </c>
    </row>
    <row r="297" spans="1:14" x14ac:dyDescent="0.25">
      <c r="A297" s="17">
        <f>Sheet1!G300</f>
        <v>42300</v>
      </c>
      <c r="B297" s="28" t="str">
        <f t="shared" si="0"/>
        <v>October</v>
      </c>
      <c r="C297" s="28" t="str">
        <f t="shared" si="1"/>
        <v>23</v>
      </c>
      <c r="D297" s="23">
        <f>Sheet1!H300</f>
        <v>0.26180555555555557</v>
      </c>
      <c r="E297" s="23">
        <f>Sheet1!J300</f>
        <v>0.28125</v>
      </c>
      <c r="F297" s="23">
        <f>Sheet1!K300</f>
        <v>0.31944444444444448</v>
      </c>
      <c r="G297" s="23">
        <f>Sheet1!L300</f>
        <v>0.53749999999999998</v>
      </c>
      <c r="H297" s="23">
        <f>Sheet1!N300</f>
        <v>0.5625</v>
      </c>
      <c r="I297" s="23">
        <f>Sheet1!O300</f>
        <v>0.65069444444444446</v>
      </c>
      <c r="J297" s="23">
        <f>Sheet1!Q300</f>
        <v>0.66666666666666663</v>
      </c>
      <c r="K297" s="23">
        <f>Sheet1!R300</f>
        <v>0.75416666666666676</v>
      </c>
      <c r="L297" s="23">
        <f>Sheet1!T300</f>
        <v>0.76041666666666663</v>
      </c>
      <c r="M297" s="23">
        <f>Sheet1!U300</f>
        <v>0.81319444444444444</v>
      </c>
      <c r="N297" s="23">
        <f>Sheet1!W300</f>
        <v>0.82291666666666663</v>
      </c>
    </row>
    <row r="298" spans="1:14" x14ac:dyDescent="0.25">
      <c r="A298" s="17">
        <f>Sheet1!G301</f>
        <v>42301</v>
      </c>
      <c r="B298" s="28" t="str">
        <f t="shared" si="0"/>
        <v>October</v>
      </c>
      <c r="C298" s="28" t="str">
        <f t="shared" si="1"/>
        <v>24</v>
      </c>
      <c r="D298" s="23">
        <f>Sheet1!H301</f>
        <v>0.26250000000000001</v>
      </c>
      <c r="E298" s="23">
        <f>Sheet1!J301</f>
        <v>0.28125</v>
      </c>
      <c r="F298" s="23">
        <f>Sheet1!K301</f>
        <v>0.32083333333333336</v>
      </c>
      <c r="G298" s="23">
        <f>Sheet1!L301</f>
        <v>0.53749999999999998</v>
      </c>
      <c r="H298" s="23">
        <f>Sheet1!N301</f>
        <v>0.5625</v>
      </c>
      <c r="I298" s="23">
        <f>Sheet1!O301</f>
        <v>0.65</v>
      </c>
      <c r="J298" s="23">
        <f>Sheet1!Q301</f>
        <v>0.66666666666666663</v>
      </c>
      <c r="K298" s="23">
        <f>Sheet1!R301</f>
        <v>0.75277777777777777</v>
      </c>
      <c r="L298" s="23">
        <f>Sheet1!T301</f>
        <v>0.75694444444444442</v>
      </c>
      <c r="M298" s="23">
        <f>Sheet1!U301</f>
        <v>0.8125</v>
      </c>
      <c r="N298" s="23">
        <f>Sheet1!W301</f>
        <v>0.82291666666666663</v>
      </c>
    </row>
    <row r="299" spans="1:14" x14ac:dyDescent="0.25">
      <c r="A299" s="17">
        <f>Sheet1!G302</f>
        <v>42302</v>
      </c>
      <c r="B299" s="28" t="str">
        <f t="shared" si="0"/>
        <v>October</v>
      </c>
      <c r="C299" s="28" t="str">
        <f t="shared" si="1"/>
        <v>25</v>
      </c>
      <c r="D299" s="23">
        <f>Sheet1!H302</f>
        <v>0.2638888888888889</v>
      </c>
      <c r="E299" s="23">
        <f>Sheet1!J302</f>
        <v>0.28125</v>
      </c>
      <c r="F299" s="23">
        <f>Sheet1!K302</f>
        <v>0.3215277777777778</v>
      </c>
      <c r="G299" s="23">
        <f>Sheet1!L302</f>
        <v>0.53749999999999998</v>
      </c>
      <c r="H299" s="23">
        <f>Sheet1!N302</f>
        <v>0.5625</v>
      </c>
      <c r="I299" s="23">
        <f>Sheet1!O302</f>
        <v>0.64861111111111114</v>
      </c>
      <c r="J299" s="23">
        <f>Sheet1!Q302</f>
        <v>0.66666666666666663</v>
      </c>
      <c r="K299" s="23">
        <f>Sheet1!R302</f>
        <v>0.75208333333333333</v>
      </c>
      <c r="L299" s="23">
        <f>Sheet1!T302</f>
        <v>0.75694444444444442</v>
      </c>
      <c r="M299" s="23">
        <f>Sheet1!U302</f>
        <v>0.81111111111111101</v>
      </c>
      <c r="N299" s="23">
        <f>Sheet1!W302</f>
        <v>0.82291666666666663</v>
      </c>
    </row>
    <row r="300" spans="1:14" x14ac:dyDescent="0.25">
      <c r="A300" s="17">
        <f>Sheet1!G303</f>
        <v>42303</v>
      </c>
      <c r="B300" s="28" t="str">
        <f t="shared" si="0"/>
        <v>October</v>
      </c>
      <c r="C300" s="28" t="str">
        <f t="shared" si="1"/>
        <v>26</v>
      </c>
      <c r="D300" s="23">
        <f>Sheet1!H303</f>
        <v>0.26458333333333334</v>
      </c>
      <c r="E300" s="23">
        <f>Sheet1!J303</f>
        <v>0.28125</v>
      </c>
      <c r="F300" s="23">
        <f>Sheet1!K303</f>
        <v>0.32291666666666669</v>
      </c>
      <c r="G300" s="23">
        <f>Sheet1!L303</f>
        <v>0.53749999999999998</v>
      </c>
      <c r="H300" s="23">
        <f>Sheet1!N303</f>
        <v>0.5625</v>
      </c>
      <c r="I300" s="23">
        <f>Sheet1!O303</f>
        <v>0.6479166666666667</v>
      </c>
      <c r="J300" s="23">
        <f>Sheet1!Q303</f>
        <v>0.66666666666666663</v>
      </c>
      <c r="K300" s="23">
        <f>Sheet1!R303</f>
        <v>0.75069444444444444</v>
      </c>
      <c r="L300" s="23">
        <f>Sheet1!T303</f>
        <v>0.75694444444444442</v>
      </c>
      <c r="M300" s="23">
        <f>Sheet1!U303</f>
        <v>0.80972222222222223</v>
      </c>
      <c r="N300" s="23">
        <f>Sheet1!W303</f>
        <v>0.82291666666666663</v>
      </c>
    </row>
    <row r="301" spans="1:14" x14ac:dyDescent="0.25">
      <c r="A301" s="17">
        <f>Sheet1!G304</f>
        <v>42304</v>
      </c>
      <c r="B301" s="28" t="str">
        <f t="shared" si="0"/>
        <v>October</v>
      </c>
      <c r="C301" s="28" t="str">
        <f t="shared" si="1"/>
        <v>27</v>
      </c>
      <c r="D301" s="23">
        <f>Sheet1!H304</f>
        <v>0.26527777777777778</v>
      </c>
      <c r="E301" s="23">
        <f>Sheet1!J304</f>
        <v>0.28125</v>
      </c>
      <c r="F301" s="23">
        <f>Sheet1!K304</f>
        <v>0.32361111111111113</v>
      </c>
      <c r="G301" s="23">
        <f>Sheet1!L304</f>
        <v>0.53749999999999998</v>
      </c>
      <c r="H301" s="23">
        <f>Sheet1!N304</f>
        <v>0.5625</v>
      </c>
      <c r="I301" s="23">
        <f>Sheet1!O304</f>
        <v>0.64722222222222225</v>
      </c>
      <c r="J301" s="23">
        <f>Sheet1!Q304</f>
        <v>0.66666666666666663</v>
      </c>
      <c r="K301" s="23">
        <f>Sheet1!R304</f>
        <v>0.74930555555555556</v>
      </c>
      <c r="L301" s="23">
        <f>Sheet1!T304</f>
        <v>0.75347222222222221</v>
      </c>
      <c r="M301" s="23">
        <f>Sheet1!U304</f>
        <v>0.80902777777777779</v>
      </c>
      <c r="N301" s="23">
        <f>Sheet1!W304</f>
        <v>0.82291666666666663</v>
      </c>
    </row>
    <row r="302" spans="1:14" x14ac:dyDescent="0.25">
      <c r="A302" s="17">
        <f>Sheet1!G305</f>
        <v>42305</v>
      </c>
      <c r="B302" s="28" t="str">
        <f t="shared" si="0"/>
        <v>October</v>
      </c>
      <c r="C302" s="28" t="str">
        <f t="shared" si="1"/>
        <v>28</v>
      </c>
      <c r="D302" s="23">
        <f>Sheet1!H305</f>
        <v>0.26666666666666666</v>
      </c>
      <c r="E302" s="23">
        <f>Sheet1!J305</f>
        <v>0.28125</v>
      </c>
      <c r="F302" s="23">
        <f>Sheet1!K305</f>
        <v>0.32500000000000001</v>
      </c>
      <c r="G302" s="23">
        <f>Sheet1!L305</f>
        <v>0.53749999999999998</v>
      </c>
      <c r="H302" s="23">
        <f>Sheet1!N305</f>
        <v>0.5625</v>
      </c>
      <c r="I302" s="23">
        <f>Sheet1!O305</f>
        <v>0.64583333333333337</v>
      </c>
      <c r="J302" s="23">
        <f>Sheet1!Q305</f>
        <v>0.66666666666666663</v>
      </c>
      <c r="K302" s="23">
        <f>Sheet1!R305</f>
        <v>0.74861111111111101</v>
      </c>
      <c r="L302" s="23">
        <f>Sheet1!T305</f>
        <v>0.75347222222222221</v>
      </c>
      <c r="M302" s="23">
        <f>Sheet1!U305</f>
        <v>0.80763888888888891</v>
      </c>
      <c r="N302" s="23">
        <f>Sheet1!W305</f>
        <v>0.82291666666666663</v>
      </c>
    </row>
    <row r="303" spans="1:14" x14ac:dyDescent="0.25">
      <c r="A303" s="17">
        <f>Sheet1!G306</f>
        <v>42306</v>
      </c>
      <c r="B303" s="28" t="str">
        <f t="shared" si="0"/>
        <v>October</v>
      </c>
      <c r="C303" s="28" t="str">
        <f t="shared" si="1"/>
        <v>29</v>
      </c>
      <c r="D303" s="23">
        <f>Sheet1!H306</f>
        <v>0.2673611111111111</v>
      </c>
      <c r="E303" s="23">
        <f>Sheet1!J306</f>
        <v>0.28125</v>
      </c>
      <c r="F303" s="23">
        <f>Sheet1!K306</f>
        <v>0.32569444444444445</v>
      </c>
      <c r="G303" s="23">
        <f>Sheet1!L306</f>
        <v>0.53749999999999998</v>
      </c>
      <c r="H303" s="23">
        <f>Sheet1!N306</f>
        <v>0.5625</v>
      </c>
      <c r="I303" s="23">
        <f>Sheet1!O306</f>
        <v>0.64513888888888882</v>
      </c>
      <c r="J303" s="23">
        <f>Sheet1!Q306</f>
        <v>0.66666666666666663</v>
      </c>
      <c r="K303" s="23">
        <f>Sheet1!R306</f>
        <v>0.74722222222222223</v>
      </c>
      <c r="L303" s="23">
        <f>Sheet1!T306</f>
        <v>0.75347222222222221</v>
      </c>
      <c r="M303" s="23">
        <f>Sheet1!U306</f>
        <v>0.80694444444444446</v>
      </c>
      <c r="N303" s="23">
        <f>Sheet1!W306</f>
        <v>0.82291666666666663</v>
      </c>
    </row>
    <row r="304" spans="1:14" x14ac:dyDescent="0.25">
      <c r="A304" s="17">
        <f>Sheet1!G307</f>
        <v>42307</v>
      </c>
      <c r="B304" s="28" t="str">
        <f t="shared" si="0"/>
        <v>October</v>
      </c>
      <c r="C304" s="28" t="str">
        <f t="shared" si="1"/>
        <v>30</v>
      </c>
      <c r="D304" s="23">
        <f>Sheet1!H307</f>
        <v>0.26805555555555555</v>
      </c>
      <c r="E304" s="23">
        <f>Sheet1!J307</f>
        <v>0.28125</v>
      </c>
      <c r="F304" s="23">
        <f>Sheet1!K307</f>
        <v>0.32708333333333334</v>
      </c>
      <c r="G304" s="23">
        <f>Sheet1!L307</f>
        <v>0.53680555555555554</v>
      </c>
      <c r="H304" s="23">
        <f>Sheet1!N307</f>
        <v>0.5625</v>
      </c>
      <c r="I304" s="23">
        <f>Sheet1!O307</f>
        <v>0.64444444444444449</v>
      </c>
      <c r="J304" s="23">
        <f>Sheet1!Q307</f>
        <v>0.625</v>
      </c>
      <c r="K304" s="23">
        <f>Sheet1!R307</f>
        <v>0.74652777777777779</v>
      </c>
      <c r="L304" s="23">
        <f>Sheet1!T307</f>
        <v>0.75</v>
      </c>
      <c r="M304" s="23">
        <f>Sheet1!U307</f>
        <v>0.80625000000000002</v>
      </c>
      <c r="N304" s="23">
        <f>Sheet1!W307</f>
        <v>0.82291666666666663</v>
      </c>
    </row>
    <row r="305" spans="1:14" x14ac:dyDescent="0.25">
      <c r="A305" s="17">
        <f>Sheet1!G308</f>
        <v>42308</v>
      </c>
      <c r="B305" s="28" t="str">
        <f t="shared" si="0"/>
        <v>October</v>
      </c>
      <c r="C305" s="28" t="str">
        <f t="shared" si="1"/>
        <v>31</v>
      </c>
      <c r="D305" s="23">
        <f>Sheet1!H308</f>
        <v>0.26944444444444443</v>
      </c>
      <c r="E305" s="23">
        <f>Sheet1!J308</f>
        <v>0.28125</v>
      </c>
      <c r="F305" s="23">
        <f>Sheet1!K308</f>
        <v>0.32777777777777778</v>
      </c>
      <c r="G305" s="23">
        <f>Sheet1!L308</f>
        <v>0.53680555555555554</v>
      </c>
      <c r="H305" s="23">
        <f>Sheet1!N308</f>
        <v>0.5625</v>
      </c>
      <c r="I305" s="23">
        <f>Sheet1!O308</f>
        <v>0.64374999999999993</v>
      </c>
      <c r="J305" s="23">
        <f>Sheet1!Q308</f>
        <v>0.625</v>
      </c>
      <c r="K305" s="23">
        <f>Sheet1!R308</f>
        <v>0.74513888888888891</v>
      </c>
      <c r="L305" s="23">
        <f>Sheet1!T308</f>
        <v>0.75</v>
      </c>
      <c r="M305" s="23">
        <f>Sheet1!U308</f>
        <v>0.80486111111111114</v>
      </c>
      <c r="N305" s="23">
        <f>Sheet1!W308</f>
        <v>0.82291666666666663</v>
      </c>
    </row>
    <row r="306" spans="1:14" x14ac:dyDescent="0.25">
      <c r="A306" s="17">
        <f>Sheet1!G309</f>
        <v>42309</v>
      </c>
      <c r="B306" s="28" t="str">
        <f t="shared" si="0"/>
        <v>November</v>
      </c>
      <c r="C306" s="28" t="str">
        <f t="shared" si="1"/>
        <v>1</v>
      </c>
      <c r="D306" s="23">
        <f>Sheet1!H309</f>
        <v>0.22847222222222222</v>
      </c>
      <c r="E306" s="23">
        <f>Sheet1!J309</f>
        <v>0.25</v>
      </c>
      <c r="F306" s="23">
        <f>Sheet1!K309</f>
        <v>0.28750000000000003</v>
      </c>
      <c r="G306" s="23">
        <f>Sheet1!L309</f>
        <v>0.49513888888888885</v>
      </c>
      <c r="H306" s="23">
        <f>Sheet1!N309</f>
        <v>0.52083333333333337</v>
      </c>
      <c r="I306" s="23">
        <f>Sheet1!O309</f>
        <v>0.60069444444444442</v>
      </c>
      <c r="J306" s="23">
        <f>Sheet1!Q309</f>
        <v>0.625</v>
      </c>
      <c r="K306" s="23">
        <f>Sheet1!R309</f>
        <v>0.70208333333333339</v>
      </c>
      <c r="L306" s="23">
        <f>Sheet1!T309</f>
        <v>0.70833333333333326</v>
      </c>
      <c r="M306" s="23">
        <f>Sheet1!U309</f>
        <v>0.76250000000000007</v>
      </c>
      <c r="N306" s="23">
        <f>Sheet1!W309</f>
        <v>0.82291666666666663</v>
      </c>
    </row>
    <row r="307" spans="1:14" x14ac:dyDescent="0.25">
      <c r="A307" s="17">
        <f>Sheet1!G310</f>
        <v>42310</v>
      </c>
      <c r="B307" s="28" t="str">
        <f t="shared" si="0"/>
        <v>November</v>
      </c>
      <c r="C307" s="28" t="str">
        <f t="shared" si="1"/>
        <v>2</v>
      </c>
      <c r="D307" s="23">
        <f>Sheet1!H310</f>
        <v>0.22916666666666666</v>
      </c>
      <c r="E307" s="23">
        <f>Sheet1!J310</f>
        <v>0.25</v>
      </c>
      <c r="F307" s="23">
        <f>Sheet1!K310</f>
        <v>0.28819444444444448</v>
      </c>
      <c r="G307" s="23">
        <f>Sheet1!L310</f>
        <v>0.49513888888888885</v>
      </c>
      <c r="H307" s="23">
        <f>Sheet1!N310</f>
        <v>0.52083333333333337</v>
      </c>
      <c r="I307" s="23">
        <f>Sheet1!O310</f>
        <v>0.6</v>
      </c>
      <c r="J307" s="23">
        <f>Sheet1!Q310</f>
        <v>0.625</v>
      </c>
      <c r="K307" s="23">
        <f>Sheet1!R310</f>
        <v>0.70138888888888884</v>
      </c>
      <c r="L307" s="23">
        <f>Sheet1!T310</f>
        <v>0.70486111111111105</v>
      </c>
      <c r="M307" s="23">
        <f>Sheet1!U310</f>
        <v>0.76111111111111107</v>
      </c>
      <c r="N307" s="23">
        <f>Sheet1!W310</f>
        <v>0.82291666666666663</v>
      </c>
    </row>
    <row r="308" spans="1:14" x14ac:dyDescent="0.25">
      <c r="A308" s="17">
        <f>Sheet1!G311</f>
        <v>42311</v>
      </c>
      <c r="B308" s="28" t="str">
        <f t="shared" si="0"/>
        <v>November</v>
      </c>
      <c r="C308" s="28" t="str">
        <f t="shared" si="1"/>
        <v>3</v>
      </c>
      <c r="D308" s="23">
        <f>Sheet1!H311</f>
        <v>0.23055555555555554</v>
      </c>
      <c r="E308" s="23">
        <f>Sheet1!J311</f>
        <v>0.25</v>
      </c>
      <c r="F308" s="23">
        <f>Sheet1!K311</f>
        <v>0.28958333333333336</v>
      </c>
      <c r="G308" s="23">
        <f>Sheet1!L311</f>
        <v>0.49513888888888885</v>
      </c>
      <c r="H308" s="23">
        <f>Sheet1!N311</f>
        <v>0.52083333333333337</v>
      </c>
      <c r="I308" s="23">
        <f>Sheet1!O311</f>
        <v>0.59930555555555554</v>
      </c>
      <c r="J308" s="23">
        <f>Sheet1!Q311</f>
        <v>0.625</v>
      </c>
      <c r="K308" s="23">
        <f>Sheet1!R311</f>
        <v>0.70000000000000007</v>
      </c>
      <c r="L308" s="23">
        <f>Sheet1!T311</f>
        <v>0.70486111111111105</v>
      </c>
      <c r="M308" s="23">
        <f>Sheet1!U311</f>
        <v>0.76041666666666663</v>
      </c>
      <c r="N308" s="23">
        <f>Sheet1!W311</f>
        <v>0.82291666666666663</v>
      </c>
    </row>
    <row r="309" spans="1:14" x14ac:dyDescent="0.25">
      <c r="A309" s="17">
        <f>Sheet1!G312</f>
        <v>42312</v>
      </c>
      <c r="B309" s="28" t="str">
        <f t="shared" si="0"/>
        <v>November</v>
      </c>
      <c r="C309" s="28" t="str">
        <f t="shared" si="1"/>
        <v>4</v>
      </c>
      <c r="D309" s="23">
        <f>Sheet1!H312</f>
        <v>0.23124999999999998</v>
      </c>
      <c r="E309" s="23">
        <f>Sheet1!J312</f>
        <v>0.25</v>
      </c>
      <c r="F309" s="23">
        <f>Sheet1!K312</f>
        <v>0.2902777777777778</v>
      </c>
      <c r="G309" s="23">
        <f>Sheet1!L312</f>
        <v>0.49513888888888885</v>
      </c>
      <c r="H309" s="23">
        <f>Sheet1!N312</f>
        <v>0.52083333333333337</v>
      </c>
      <c r="I309" s="23">
        <f>Sheet1!O312</f>
        <v>0.59861111111111109</v>
      </c>
      <c r="J309" s="23">
        <f>Sheet1!Q312</f>
        <v>0.625</v>
      </c>
      <c r="K309" s="23">
        <f>Sheet1!R312</f>
        <v>0.69930555555555562</v>
      </c>
      <c r="L309" s="23">
        <f>Sheet1!T312</f>
        <v>0.70486111111111105</v>
      </c>
      <c r="M309" s="23">
        <f>Sheet1!U312</f>
        <v>0.7597222222222223</v>
      </c>
      <c r="N309" s="23">
        <f>Sheet1!W312</f>
        <v>0.82291666666666663</v>
      </c>
    </row>
    <row r="310" spans="1:14" x14ac:dyDescent="0.25">
      <c r="A310" s="17">
        <f>Sheet1!G313</f>
        <v>42313</v>
      </c>
      <c r="B310" s="28" t="str">
        <f t="shared" ref="B310:B366" si="2">TEXT(A310,"mmmm")</f>
        <v>November</v>
      </c>
      <c r="C310" s="28" t="str">
        <f t="shared" ref="C310:C366" si="3">TEXT(A310,"d")</f>
        <v>5</v>
      </c>
      <c r="D310" s="23">
        <f>Sheet1!H313</f>
        <v>0.23194444444444443</v>
      </c>
      <c r="E310" s="23">
        <f>Sheet1!J313</f>
        <v>0.25</v>
      </c>
      <c r="F310" s="23">
        <f>Sheet1!K313</f>
        <v>0.29166666666666669</v>
      </c>
      <c r="G310" s="23">
        <f>Sheet1!L313</f>
        <v>0.49513888888888885</v>
      </c>
      <c r="H310" s="23">
        <f>Sheet1!N313</f>
        <v>0.52083333333333337</v>
      </c>
      <c r="I310" s="23">
        <f>Sheet1!O313</f>
        <v>0.59791666666666665</v>
      </c>
      <c r="J310" s="23">
        <f>Sheet1!Q313</f>
        <v>0.625</v>
      </c>
      <c r="K310" s="23">
        <f>Sheet1!R313</f>
        <v>0.69791666666666663</v>
      </c>
      <c r="L310" s="23">
        <f>Sheet1!T313</f>
        <v>0.70138888888888884</v>
      </c>
      <c r="M310" s="23">
        <f>Sheet1!U313</f>
        <v>0.7583333333333333</v>
      </c>
      <c r="N310" s="23">
        <f>Sheet1!W313</f>
        <v>0.82291666666666663</v>
      </c>
    </row>
    <row r="311" spans="1:14" x14ac:dyDescent="0.25">
      <c r="A311" s="17">
        <f>Sheet1!G314</f>
        <v>42314</v>
      </c>
      <c r="B311" s="28" t="str">
        <f t="shared" si="2"/>
        <v>November</v>
      </c>
      <c r="C311" s="28" t="str">
        <f t="shared" si="3"/>
        <v>6</v>
      </c>
      <c r="D311" s="23">
        <f>Sheet1!H314</f>
        <v>0.23333333333333331</v>
      </c>
      <c r="E311" s="23">
        <f>Sheet1!J314</f>
        <v>0.26041666666666663</v>
      </c>
      <c r="F311" s="23">
        <f>Sheet1!K314</f>
        <v>0.29236111111111113</v>
      </c>
      <c r="G311" s="23">
        <f>Sheet1!L314</f>
        <v>0.49583333333333335</v>
      </c>
      <c r="H311" s="23">
        <f>Sheet1!N314</f>
        <v>0.52083333333333337</v>
      </c>
      <c r="I311" s="23">
        <f>Sheet1!O314</f>
        <v>0.59652777777777777</v>
      </c>
      <c r="J311" s="23">
        <f>Sheet1!Q314</f>
        <v>0.625</v>
      </c>
      <c r="K311" s="23">
        <f>Sheet1!R314</f>
        <v>0.6972222222222223</v>
      </c>
      <c r="L311" s="23">
        <f>Sheet1!T314</f>
        <v>0.70138888888888884</v>
      </c>
      <c r="M311" s="23">
        <f>Sheet1!U314</f>
        <v>0.75763888888888886</v>
      </c>
      <c r="N311" s="23">
        <f>Sheet1!W314</f>
        <v>0.82291666666666663</v>
      </c>
    </row>
    <row r="312" spans="1:14" x14ac:dyDescent="0.25">
      <c r="A312" s="17">
        <f>Sheet1!G315</f>
        <v>42315</v>
      </c>
      <c r="B312" s="28" t="str">
        <f t="shared" si="2"/>
        <v>November</v>
      </c>
      <c r="C312" s="28" t="str">
        <f t="shared" si="3"/>
        <v>7</v>
      </c>
      <c r="D312" s="23">
        <f>Sheet1!H315</f>
        <v>0.23333333333333331</v>
      </c>
      <c r="E312" s="23">
        <f>Sheet1!J315</f>
        <v>0.26041666666666663</v>
      </c>
      <c r="F312" s="23">
        <f>Sheet1!K315</f>
        <v>0.29236111111111113</v>
      </c>
      <c r="G312" s="23">
        <f>Sheet1!L315</f>
        <v>0.49583333333333335</v>
      </c>
      <c r="H312" s="23">
        <f>Sheet1!N315</f>
        <v>0.52083333333333337</v>
      </c>
      <c r="I312" s="23">
        <f>Sheet1!O315</f>
        <v>0.59652777777777777</v>
      </c>
      <c r="J312" s="23">
        <f>Sheet1!Q315</f>
        <v>0.625</v>
      </c>
      <c r="K312" s="23">
        <f>Sheet1!R315</f>
        <v>0.6972222222222223</v>
      </c>
      <c r="L312" s="23">
        <f>Sheet1!T315</f>
        <v>0.70138888888888884</v>
      </c>
      <c r="M312" s="23">
        <f>Sheet1!U315</f>
        <v>0.75763888888888886</v>
      </c>
      <c r="N312" s="23">
        <f>Sheet1!W315</f>
        <v>0.82291666666666663</v>
      </c>
    </row>
    <row r="313" spans="1:14" x14ac:dyDescent="0.25">
      <c r="A313" s="17">
        <f>Sheet1!G316</f>
        <v>42316</v>
      </c>
      <c r="B313" s="28" t="str">
        <f t="shared" si="2"/>
        <v>November</v>
      </c>
      <c r="C313" s="28" t="str">
        <f t="shared" si="3"/>
        <v>8</v>
      </c>
      <c r="D313" s="23">
        <f>Sheet1!H316</f>
        <v>0.23402777777777781</v>
      </c>
      <c r="E313" s="23">
        <f>Sheet1!J316</f>
        <v>0.26041666666666663</v>
      </c>
      <c r="F313" s="23">
        <f>Sheet1!K316</f>
        <v>0.29375000000000001</v>
      </c>
      <c r="G313" s="23">
        <f>Sheet1!L316</f>
        <v>0.49583333333333335</v>
      </c>
      <c r="H313" s="23">
        <f>Sheet1!N316</f>
        <v>0.52083333333333337</v>
      </c>
      <c r="I313" s="23">
        <f>Sheet1!O316</f>
        <v>0.59583333333333333</v>
      </c>
      <c r="J313" s="23">
        <f>Sheet1!Q316</f>
        <v>0.625</v>
      </c>
      <c r="K313" s="23">
        <f>Sheet1!R316</f>
        <v>0.69652777777777775</v>
      </c>
      <c r="L313" s="23">
        <f>Sheet1!T316</f>
        <v>0.70138888888888884</v>
      </c>
      <c r="M313" s="23">
        <f>Sheet1!U316</f>
        <v>0.75694444444444453</v>
      </c>
      <c r="N313" s="23">
        <f>Sheet1!W316</f>
        <v>0.82291666666666663</v>
      </c>
    </row>
    <row r="314" spans="1:14" x14ac:dyDescent="0.25">
      <c r="A314" s="17">
        <f>Sheet1!G317</f>
        <v>42317</v>
      </c>
      <c r="B314" s="28" t="str">
        <f t="shared" si="2"/>
        <v>November</v>
      </c>
      <c r="C314" s="28" t="str">
        <f t="shared" si="3"/>
        <v>9</v>
      </c>
      <c r="D314" s="23">
        <f>Sheet1!H317</f>
        <v>0.23611111111111113</v>
      </c>
      <c r="E314" s="23">
        <f>Sheet1!J317</f>
        <v>0.26041666666666663</v>
      </c>
      <c r="F314" s="23">
        <f>Sheet1!K317</f>
        <v>0.29583333333333334</v>
      </c>
      <c r="G314" s="23">
        <f>Sheet1!L317</f>
        <v>0.49583333333333335</v>
      </c>
      <c r="H314" s="23">
        <f>Sheet1!N317</f>
        <v>0.52083333333333337</v>
      </c>
      <c r="I314" s="23">
        <f>Sheet1!O317</f>
        <v>0.59444444444444444</v>
      </c>
      <c r="J314" s="23">
        <f>Sheet1!Q317</f>
        <v>0.625</v>
      </c>
      <c r="K314" s="23">
        <f>Sheet1!R317</f>
        <v>0.69444444444444453</v>
      </c>
      <c r="L314" s="23">
        <f>Sheet1!T317</f>
        <v>0.69791666666666663</v>
      </c>
      <c r="M314" s="23">
        <f>Sheet1!U317</f>
        <v>0.75555555555555554</v>
      </c>
      <c r="N314" s="23">
        <f>Sheet1!W317</f>
        <v>0.82291666666666663</v>
      </c>
    </row>
    <row r="315" spans="1:14" x14ac:dyDescent="0.25">
      <c r="A315" s="17">
        <f>Sheet1!G318</f>
        <v>42318</v>
      </c>
      <c r="B315" s="28" t="str">
        <f t="shared" si="2"/>
        <v>November</v>
      </c>
      <c r="C315" s="28" t="str">
        <f t="shared" si="3"/>
        <v>10</v>
      </c>
      <c r="D315" s="23">
        <f>Sheet1!H318</f>
        <v>0.23680555555555557</v>
      </c>
      <c r="E315" s="23">
        <f>Sheet1!J318</f>
        <v>0.26041666666666663</v>
      </c>
      <c r="F315" s="23">
        <f>Sheet1!K318</f>
        <v>0.29652777777777778</v>
      </c>
      <c r="G315" s="23">
        <f>Sheet1!L318</f>
        <v>0.49583333333333335</v>
      </c>
      <c r="H315" s="23">
        <f>Sheet1!N318</f>
        <v>0.52083333333333337</v>
      </c>
      <c r="I315" s="23">
        <f>Sheet1!O318</f>
        <v>0.59375</v>
      </c>
      <c r="J315" s="23">
        <f>Sheet1!Q318</f>
        <v>0.625</v>
      </c>
      <c r="K315" s="23">
        <f>Sheet1!R318</f>
        <v>0.69374999999999998</v>
      </c>
      <c r="L315" s="23">
        <f>Sheet1!T318</f>
        <v>0.69791666666666663</v>
      </c>
      <c r="M315" s="23">
        <f>Sheet1!U318</f>
        <v>0.75486111111111109</v>
      </c>
      <c r="N315" s="23">
        <f>Sheet1!W318</f>
        <v>0.82291666666666663</v>
      </c>
    </row>
    <row r="316" spans="1:14" x14ac:dyDescent="0.25">
      <c r="A316" s="17">
        <f>Sheet1!G319</f>
        <v>42319</v>
      </c>
      <c r="B316" s="28" t="str">
        <f t="shared" si="2"/>
        <v>November</v>
      </c>
      <c r="C316" s="28" t="str">
        <f t="shared" si="3"/>
        <v>11</v>
      </c>
      <c r="D316" s="23">
        <f>Sheet1!H319</f>
        <v>0.23750000000000002</v>
      </c>
      <c r="E316" s="23">
        <f>Sheet1!J319</f>
        <v>0.26041666666666663</v>
      </c>
      <c r="F316" s="23">
        <f>Sheet1!K319</f>
        <v>0.29791666666666666</v>
      </c>
      <c r="G316" s="23">
        <f>Sheet1!L319</f>
        <v>0.49583333333333335</v>
      </c>
      <c r="H316" s="23">
        <f>Sheet1!N319</f>
        <v>0.52083333333333337</v>
      </c>
      <c r="I316" s="23">
        <f>Sheet1!O319</f>
        <v>0.59305555555555556</v>
      </c>
      <c r="J316" s="23">
        <f>Sheet1!Q319</f>
        <v>0.625</v>
      </c>
      <c r="K316" s="23">
        <f>Sheet1!R319</f>
        <v>0.69236111111111109</v>
      </c>
      <c r="L316" s="23">
        <f>Sheet1!T319</f>
        <v>0.69791666666666663</v>
      </c>
      <c r="M316" s="23">
        <f>Sheet1!U319</f>
        <v>0.75416666666666676</v>
      </c>
      <c r="N316" s="23">
        <f>Sheet1!W319</f>
        <v>0.82291666666666663</v>
      </c>
    </row>
    <row r="317" spans="1:14" x14ac:dyDescent="0.25">
      <c r="A317" s="17">
        <f>Sheet1!G320</f>
        <v>42320</v>
      </c>
      <c r="B317" s="28" t="str">
        <f t="shared" si="2"/>
        <v>November</v>
      </c>
      <c r="C317" s="28" t="str">
        <f t="shared" si="3"/>
        <v>12</v>
      </c>
      <c r="D317" s="23">
        <f>Sheet1!H320</f>
        <v>0.2388888888888889</v>
      </c>
      <c r="E317" s="23">
        <f>Sheet1!J320</f>
        <v>0.26041666666666663</v>
      </c>
      <c r="F317" s="23">
        <f>Sheet1!K320</f>
        <v>0.2986111111111111</v>
      </c>
      <c r="G317" s="23">
        <f>Sheet1!L320</f>
        <v>0.49583333333333335</v>
      </c>
      <c r="H317" s="23">
        <f>Sheet1!N320</f>
        <v>0.52083333333333337</v>
      </c>
      <c r="I317" s="23">
        <f>Sheet1!O320</f>
        <v>0.59236111111111112</v>
      </c>
      <c r="J317" s="23">
        <f>Sheet1!Q320</f>
        <v>0.625</v>
      </c>
      <c r="K317" s="23">
        <f>Sheet1!R320</f>
        <v>0.69166666666666676</v>
      </c>
      <c r="L317" s="23">
        <f>Sheet1!T320</f>
        <v>0.69791666666666663</v>
      </c>
      <c r="M317" s="23">
        <f>Sheet1!U320</f>
        <v>0.75347222222222221</v>
      </c>
      <c r="N317" s="23">
        <f>Sheet1!W320</f>
        <v>0.82291666666666663</v>
      </c>
    </row>
    <row r="318" spans="1:14" x14ac:dyDescent="0.25">
      <c r="A318" s="17">
        <f>Sheet1!G321</f>
        <v>42321</v>
      </c>
      <c r="B318" s="28" t="str">
        <f t="shared" si="2"/>
        <v>November</v>
      </c>
      <c r="C318" s="28" t="str">
        <f t="shared" si="3"/>
        <v>13</v>
      </c>
      <c r="D318" s="23">
        <f>Sheet1!H321</f>
        <v>0.23958333333333334</v>
      </c>
      <c r="E318" s="23">
        <f>Sheet1!J321</f>
        <v>0.26041666666666663</v>
      </c>
      <c r="F318" s="23">
        <f>Sheet1!K321</f>
        <v>0.3</v>
      </c>
      <c r="G318" s="23">
        <f>Sheet1!L321</f>
        <v>0.49583333333333335</v>
      </c>
      <c r="H318" s="23">
        <f>Sheet1!N321</f>
        <v>0.52083333333333337</v>
      </c>
      <c r="I318" s="23">
        <f>Sheet1!O321</f>
        <v>0.59166666666666667</v>
      </c>
      <c r="J318" s="23">
        <f>Sheet1!Q321</f>
        <v>0.625</v>
      </c>
      <c r="K318" s="23">
        <f>Sheet1!R321</f>
        <v>0.69097222222222221</v>
      </c>
      <c r="L318" s="23">
        <f>Sheet1!T321</f>
        <v>0.69444444444444442</v>
      </c>
      <c r="M318" s="23">
        <f>Sheet1!U321</f>
        <v>0.75277777777777777</v>
      </c>
      <c r="N318" s="23">
        <f>Sheet1!W321</f>
        <v>0.82291666666666663</v>
      </c>
    </row>
    <row r="319" spans="1:14" x14ac:dyDescent="0.25">
      <c r="A319" s="17">
        <f>Sheet1!G322</f>
        <v>42322</v>
      </c>
      <c r="B319" s="28" t="str">
        <f t="shared" si="2"/>
        <v>November</v>
      </c>
      <c r="C319" s="28" t="str">
        <f t="shared" si="3"/>
        <v>14</v>
      </c>
      <c r="D319" s="23">
        <f>Sheet1!H322</f>
        <v>0.24027777777777778</v>
      </c>
      <c r="E319" s="23">
        <f>Sheet1!J322</f>
        <v>0.26041666666666663</v>
      </c>
      <c r="F319" s="23">
        <f>Sheet1!K322</f>
        <v>0.30069444444444443</v>
      </c>
      <c r="G319" s="23">
        <f>Sheet1!L322</f>
        <v>0.49583333333333335</v>
      </c>
      <c r="H319" s="23">
        <f>Sheet1!N322</f>
        <v>0.52083333333333337</v>
      </c>
      <c r="I319" s="23">
        <f>Sheet1!O322</f>
        <v>0.59097222222222223</v>
      </c>
      <c r="J319" s="23">
        <f>Sheet1!Q322</f>
        <v>0.625</v>
      </c>
      <c r="K319" s="23">
        <f>Sheet1!R322</f>
        <v>0.69027777777777777</v>
      </c>
      <c r="L319" s="23">
        <f>Sheet1!T322</f>
        <v>0.69444444444444442</v>
      </c>
      <c r="M319" s="23">
        <f>Sheet1!U322</f>
        <v>0.75208333333333333</v>
      </c>
      <c r="N319" s="23">
        <f>Sheet1!W322</f>
        <v>0.82291666666666663</v>
      </c>
    </row>
    <row r="320" spans="1:14" x14ac:dyDescent="0.25">
      <c r="A320" s="17">
        <f>Sheet1!G323</f>
        <v>42323</v>
      </c>
      <c r="B320" s="28" t="str">
        <f t="shared" si="2"/>
        <v>November</v>
      </c>
      <c r="C320" s="28" t="str">
        <f t="shared" si="3"/>
        <v>15</v>
      </c>
      <c r="D320" s="23">
        <f>Sheet1!H323</f>
        <v>0.24027777777777778</v>
      </c>
      <c r="E320" s="23">
        <f>Sheet1!J323</f>
        <v>0.26041666666666663</v>
      </c>
      <c r="F320" s="23">
        <f>Sheet1!K323</f>
        <v>0.30069444444444443</v>
      </c>
      <c r="G320" s="23">
        <f>Sheet1!L323</f>
        <v>0.49583333333333335</v>
      </c>
      <c r="H320" s="23">
        <f>Sheet1!N323</f>
        <v>0.52083333333333337</v>
      </c>
      <c r="I320" s="23">
        <f>Sheet1!O323</f>
        <v>0.59097222222222223</v>
      </c>
      <c r="J320" s="23">
        <f>Sheet1!Q323</f>
        <v>0.625</v>
      </c>
      <c r="K320" s="23">
        <f>Sheet1!R323</f>
        <v>0.69027777777777777</v>
      </c>
      <c r="L320" s="23">
        <f>Sheet1!T323</f>
        <v>0.69444444444444442</v>
      </c>
      <c r="M320" s="23">
        <f>Sheet1!U323</f>
        <v>0.75208333333333333</v>
      </c>
      <c r="N320" s="23">
        <f>Sheet1!W323</f>
        <v>0.82291666666666663</v>
      </c>
    </row>
    <row r="321" spans="1:14" x14ac:dyDescent="0.25">
      <c r="A321" s="17">
        <f>Sheet1!G324</f>
        <v>42324</v>
      </c>
      <c r="B321" s="28" t="str">
        <f t="shared" si="2"/>
        <v>November</v>
      </c>
      <c r="C321" s="28" t="str">
        <f t="shared" si="3"/>
        <v>16</v>
      </c>
      <c r="D321" s="23">
        <f>Sheet1!H324</f>
        <v>0.24236111111111111</v>
      </c>
      <c r="E321" s="23">
        <f>Sheet1!J324</f>
        <v>0.26041666666666663</v>
      </c>
      <c r="F321" s="23">
        <f>Sheet1!K324</f>
        <v>0.30277777777777776</v>
      </c>
      <c r="G321" s="23">
        <f>Sheet1!L324</f>
        <v>0.49652777777777773</v>
      </c>
      <c r="H321" s="23">
        <f>Sheet1!N324</f>
        <v>0.52083333333333337</v>
      </c>
      <c r="I321" s="23">
        <f>Sheet1!O324</f>
        <v>0.59027777777777779</v>
      </c>
      <c r="J321" s="23">
        <f>Sheet1!Q324</f>
        <v>0.625</v>
      </c>
      <c r="K321" s="23">
        <f>Sheet1!R324</f>
        <v>0.68888888888888899</v>
      </c>
      <c r="L321" s="23">
        <f>Sheet1!T324</f>
        <v>0.69444444444444442</v>
      </c>
      <c r="M321" s="23">
        <f>Sheet1!U324</f>
        <v>0.75069444444444444</v>
      </c>
      <c r="N321" s="23">
        <f>Sheet1!W324</f>
        <v>0.82291666666666663</v>
      </c>
    </row>
    <row r="322" spans="1:14" x14ac:dyDescent="0.25">
      <c r="A322" s="17">
        <f>Sheet1!G325</f>
        <v>42325</v>
      </c>
      <c r="B322" s="28" t="str">
        <f t="shared" si="2"/>
        <v>November</v>
      </c>
      <c r="C322" s="28" t="str">
        <f t="shared" si="3"/>
        <v>17</v>
      </c>
      <c r="D322" s="23">
        <f>Sheet1!H325</f>
        <v>0.24305555555555555</v>
      </c>
      <c r="E322" s="23">
        <f>Sheet1!J325</f>
        <v>0.26041666666666663</v>
      </c>
      <c r="F322" s="23">
        <f>Sheet1!K325</f>
        <v>0.30416666666666664</v>
      </c>
      <c r="G322" s="23">
        <f>Sheet1!L325</f>
        <v>0.49652777777777773</v>
      </c>
      <c r="H322" s="23">
        <f>Sheet1!N325</f>
        <v>0.52083333333333337</v>
      </c>
      <c r="I322" s="23">
        <f>Sheet1!O325</f>
        <v>0.58958333333333335</v>
      </c>
      <c r="J322" s="23">
        <f>Sheet1!Q325</f>
        <v>0.625</v>
      </c>
      <c r="K322" s="23">
        <f>Sheet1!R325</f>
        <v>0.68819444444444444</v>
      </c>
      <c r="L322" s="23">
        <f>Sheet1!T325</f>
        <v>0.69444444444444442</v>
      </c>
      <c r="M322" s="23">
        <f>Sheet1!U325</f>
        <v>0.75</v>
      </c>
      <c r="N322" s="23">
        <f>Sheet1!W325</f>
        <v>0.82291666666666663</v>
      </c>
    </row>
    <row r="323" spans="1:14" x14ac:dyDescent="0.25">
      <c r="A323" s="17">
        <f>Sheet1!G326</f>
        <v>42326</v>
      </c>
      <c r="B323" s="28" t="str">
        <f t="shared" si="2"/>
        <v>November</v>
      </c>
      <c r="C323" s="28" t="str">
        <f t="shared" si="3"/>
        <v>18</v>
      </c>
      <c r="D323" s="23">
        <f>Sheet1!H326</f>
        <v>0.24374999999999999</v>
      </c>
      <c r="E323" s="23">
        <f>Sheet1!J326</f>
        <v>0.26041666666666663</v>
      </c>
      <c r="F323" s="23">
        <f>Sheet1!K326</f>
        <v>0.30486111111111108</v>
      </c>
      <c r="G323" s="23">
        <f>Sheet1!L326</f>
        <v>0.49652777777777773</v>
      </c>
      <c r="H323" s="23">
        <f>Sheet1!N326</f>
        <v>0.52083333333333337</v>
      </c>
      <c r="I323" s="23">
        <f>Sheet1!O326</f>
        <v>0.58888888888888891</v>
      </c>
      <c r="J323" s="23">
        <f>Sheet1!Q326</f>
        <v>0.625</v>
      </c>
      <c r="K323" s="23">
        <f>Sheet1!R326</f>
        <v>0.6875</v>
      </c>
      <c r="L323" s="23">
        <f>Sheet1!T326</f>
        <v>0.69097222222222221</v>
      </c>
      <c r="M323" s="23">
        <f>Sheet1!U326</f>
        <v>0.74930555555555556</v>
      </c>
      <c r="N323" s="23">
        <f>Sheet1!W326</f>
        <v>0.82291666666666663</v>
      </c>
    </row>
    <row r="324" spans="1:14" x14ac:dyDescent="0.25">
      <c r="A324" s="17">
        <f>Sheet1!G327</f>
        <v>42327</v>
      </c>
      <c r="B324" s="28" t="str">
        <f t="shared" si="2"/>
        <v>November</v>
      </c>
      <c r="C324" s="28" t="str">
        <f t="shared" si="3"/>
        <v>19</v>
      </c>
      <c r="D324" s="23">
        <f>Sheet1!H327</f>
        <v>0.24444444444444446</v>
      </c>
      <c r="E324" s="23">
        <f>Sheet1!J327</f>
        <v>0.26041666666666663</v>
      </c>
      <c r="F324" s="23">
        <f>Sheet1!K327</f>
        <v>0.30624999999999997</v>
      </c>
      <c r="G324" s="23">
        <f>Sheet1!L327</f>
        <v>0.49652777777777773</v>
      </c>
      <c r="H324" s="23">
        <f>Sheet1!N327</f>
        <v>0.52083333333333337</v>
      </c>
      <c r="I324" s="23">
        <f>Sheet1!O327</f>
        <v>0.58819444444444446</v>
      </c>
      <c r="J324" s="23">
        <f>Sheet1!Q327</f>
        <v>0.625</v>
      </c>
      <c r="K324" s="23">
        <f>Sheet1!R327</f>
        <v>0.68680555555555556</v>
      </c>
      <c r="L324" s="23">
        <f>Sheet1!T327</f>
        <v>0.69097222222222221</v>
      </c>
      <c r="M324" s="23">
        <f>Sheet1!U327</f>
        <v>0.74930555555555556</v>
      </c>
      <c r="N324" s="23">
        <f>Sheet1!W327</f>
        <v>0.82291666666666663</v>
      </c>
    </row>
    <row r="325" spans="1:14" x14ac:dyDescent="0.25">
      <c r="A325" s="17">
        <f>Sheet1!G328</f>
        <v>42328</v>
      </c>
      <c r="B325" s="28" t="str">
        <f t="shared" si="2"/>
        <v>November</v>
      </c>
      <c r="C325" s="28" t="str">
        <f t="shared" si="3"/>
        <v>20</v>
      </c>
      <c r="D325" s="23">
        <f>Sheet1!H328</f>
        <v>0.24513888888888888</v>
      </c>
      <c r="E325" s="23">
        <f>Sheet1!J328</f>
        <v>0.27083333333333331</v>
      </c>
      <c r="F325" s="23">
        <f>Sheet1!K328</f>
        <v>0.30694444444444441</v>
      </c>
      <c r="G325" s="23">
        <f>Sheet1!L328</f>
        <v>0.49722222222222223</v>
      </c>
      <c r="H325" s="23">
        <f>Sheet1!N328</f>
        <v>0.52083333333333337</v>
      </c>
      <c r="I325" s="23">
        <f>Sheet1!O328</f>
        <v>0.58819444444444446</v>
      </c>
      <c r="J325" s="23">
        <f>Sheet1!Q328</f>
        <v>0.625</v>
      </c>
      <c r="K325" s="23">
        <f>Sheet1!R328</f>
        <v>0.68611111111111101</v>
      </c>
      <c r="L325" s="23">
        <f>Sheet1!T328</f>
        <v>0.69097222222222221</v>
      </c>
      <c r="M325" s="23">
        <f>Sheet1!U328</f>
        <v>0.74861111111111101</v>
      </c>
      <c r="N325" s="23">
        <f>Sheet1!W328</f>
        <v>0.82291666666666663</v>
      </c>
    </row>
    <row r="326" spans="1:14" x14ac:dyDescent="0.25">
      <c r="A326" s="17">
        <f>Sheet1!G329</f>
        <v>42329</v>
      </c>
      <c r="B326" s="28" t="str">
        <f t="shared" si="2"/>
        <v>November</v>
      </c>
      <c r="C326" s="28" t="str">
        <f t="shared" si="3"/>
        <v>21</v>
      </c>
      <c r="D326" s="23">
        <f>Sheet1!H329</f>
        <v>0.24652777777777779</v>
      </c>
      <c r="E326" s="23">
        <f>Sheet1!J329</f>
        <v>0.27083333333333331</v>
      </c>
      <c r="F326" s="23">
        <f>Sheet1!K329</f>
        <v>0.30833333333333335</v>
      </c>
      <c r="G326" s="23">
        <f>Sheet1!L329</f>
        <v>0.49722222222222223</v>
      </c>
      <c r="H326" s="23">
        <f>Sheet1!N329</f>
        <v>0.52083333333333337</v>
      </c>
      <c r="I326" s="23">
        <f>Sheet1!O329</f>
        <v>0.58750000000000002</v>
      </c>
      <c r="J326" s="23">
        <f>Sheet1!Q329</f>
        <v>0.625</v>
      </c>
      <c r="K326" s="23">
        <f>Sheet1!R329</f>
        <v>0.68541666666666667</v>
      </c>
      <c r="L326" s="23">
        <f>Sheet1!T329</f>
        <v>0.69097222222222221</v>
      </c>
      <c r="M326" s="23">
        <f>Sheet1!U329</f>
        <v>0.74791666666666667</v>
      </c>
      <c r="N326" s="23">
        <f>Sheet1!W329</f>
        <v>0.82291666666666663</v>
      </c>
    </row>
    <row r="327" spans="1:14" x14ac:dyDescent="0.25">
      <c r="A327" s="17">
        <f>Sheet1!G330</f>
        <v>42330</v>
      </c>
      <c r="B327" s="28" t="str">
        <f t="shared" si="2"/>
        <v>November</v>
      </c>
      <c r="C327" s="28" t="str">
        <f t="shared" si="3"/>
        <v>22</v>
      </c>
      <c r="D327" s="23">
        <f>Sheet1!H330</f>
        <v>0.24652777777777779</v>
      </c>
      <c r="E327" s="23">
        <f>Sheet1!J330</f>
        <v>0.27083333333333331</v>
      </c>
      <c r="F327" s="23">
        <f>Sheet1!K330</f>
        <v>0.30833333333333335</v>
      </c>
      <c r="G327" s="23">
        <f>Sheet1!L330</f>
        <v>0.49722222222222223</v>
      </c>
      <c r="H327" s="23">
        <f>Sheet1!N330</f>
        <v>0.52083333333333337</v>
      </c>
      <c r="I327" s="23">
        <f>Sheet1!O330</f>
        <v>0.58750000000000002</v>
      </c>
      <c r="J327" s="23">
        <f>Sheet1!Q330</f>
        <v>0.625</v>
      </c>
      <c r="K327" s="23">
        <f>Sheet1!R330</f>
        <v>0.68541666666666667</v>
      </c>
      <c r="L327" s="23">
        <f>Sheet1!T330</f>
        <v>0.69097222222222221</v>
      </c>
      <c r="M327" s="23">
        <f>Sheet1!U330</f>
        <v>0.74791666666666667</v>
      </c>
      <c r="N327" s="23">
        <f>Sheet1!W330</f>
        <v>0.82291666666666663</v>
      </c>
    </row>
    <row r="328" spans="1:14" x14ac:dyDescent="0.25">
      <c r="A328" s="17">
        <f>Sheet1!G331</f>
        <v>42331</v>
      </c>
      <c r="B328" s="28" t="str">
        <f t="shared" si="2"/>
        <v>November</v>
      </c>
      <c r="C328" s="28" t="str">
        <f t="shared" si="3"/>
        <v>23</v>
      </c>
      <c r="D328" s="23">
        <f>Sheet1!H331</f>
        <v>0.24722222222222223</v>
      </c>
      <c r="E328" s="23">
        <f>Sheet1!J331</f>
        <v>0.27083333333333331</v>
      </c>
      <c r="F328" s="23">
        <f>Sheet1!K331</f>
        <v>0.30902777777777779</v>
      </c>
      <c r="G328" s="23">
        <f>Sheet1!L331</f>
        <v>0.49722222222222223</v>
      </c>
      <c r="H328" s="23">
        <f>Sheet1!N331</f>
        <v>0.52083333333333337</v>
      </c>
      <c r="I328" s="23">
        <f>Sheet1!O331</f>
        <v>0.58680555555555558</v>
      </c>
      <c r="J328" s="23">
        <f>Sheet1!Q331</f>
        <v>0.625</v>
      </c>
      <c r="K328" s="23">
        <f>Sheet1!R331</f>
        <v>0.68472222222222223</v>
      </c>
      <c r="L328" s="23">
        <f>Sheet1!T331</f>
        <v>0.69097222222222221</v>
      </c>
      <c r="M328" s="23">
        <f>Sheet1!U331</f>
        <v>0.74722222222222223</v>
      </c>
      <c r="N328" s="23">
        <f>Sheet1!W331</f>
        <v>0.82291666666666663</v>
      </c>
    </row>
    <row r="329" spans="1:14" x14ac:dyDescent="0.25">
      <c r="A329" s="17">
        <f>Sheet1!G332</f>
        <v>42332</v>
      </c>
      <c r="B329" s="28" t="str">
        <f t="shared" si="2"/>
        <v>November</v>
      </c>
      <c r="C329" s="28" t="str">
        <f t="shared" si="3"/>
        <v>24</v>
      </c>
      <c r="D329" s="23">
        <f>Sheet1!H332</f>
        <v>0.24861111111111112</v>
      </c>
      <c r="E329" s="23">
        <f>Sheet1!J332</f>
        <v>0.27083333333333331</v>
      </c>
      <c r="F329" s="23">
        <f>Sheet1!K332</f>
        <v>0.31111111111111112</v>
      </c>
      <c r="G329" s="23">
        <f>Sheet1!L332</f>
        <v>0.49791666666666662</v>
      </c>
      <c r="H329" s="23">
        <f>Sheet1!N332</f>
        <v>0.52083333333333337</v>
      </c>
      <c r="I329" s="23">
        <f>Sheet1!O332</f>
        <v>0.58611111111111114</v>
      </c>
      <c r="J329" s="23">
        <f>Sheet1!Q332</f>
        <v>0.625</v>
      </c>
      <c r="K329" s="23">
        <f>Sheet1!R332</f>
        <v>0.68333333333333324</v>
      </c>
      <c r="L329" s="23">
        <f>Sheet1!T332</f>
        <v>0.6875</v>
      </c>
      <c r="M329" s="23">
        <f>Sheet1!U332</f>
        <v>0.74652777777777779</v>
      </c>
      <c r="N329" s="23">
        <f>Sheet1!W332</f>
        <v>0.82291666666666663</v>
      </c>
    </row>
    <row r="330" spans="1:14" x14ac:dyDescent="0.25">
      <c r="A330" s="17">
        <f>Sheet1!G333</f>
        <v>42333</v>
      </c>
      <c r="B330" s="28" t="str">
        <f t="shared" si="2"/>
        <v>November</v>
      </c>
      <c r="C330" s="28" t="str">
        <f t="shared" si="3"/>
        <v>25</v>
      </c>
      <c r="D330" s="23">
        <f>Sheet1!H333</f>
        <v>0.24930555555555556</v>
      </c>
      <c r="E330" s="23">
        <f>Sheet1!J333</f>
        <v>0.27083333333333331</v>
      </c>
      <c r="F330" s="23">
        <f>Sheet1!K333</f>
        <v>0.31180555555555556</v>
      </c>
      <c r="G330" s="23">
        <f>Sheet1!L333</f>
        <v>0.49791666666666662</v>
      </c>
      <c r="H330" s="23">
        <f>Sheet1!N333</f>
        <v>0.52083333333333337</v>
      </c>
      <c r="I330" s="23">
        <f>Sheet1!O333</f>
        <v>0.58611111111111114</v>
      </c>
      <c r="J330" s="23">
        <f>Sheet1!Q333</f>
        <v>0.625</v>
      </c>
      <c r="K330" s="23">
        <f>Sheet1!R333</f>
        <v>0.68333333333333324</v>
      </c>
      <c r="L330" s="23">
        <f>Sheet1!T333</f>
        <v>0.6875</v>
      </c>
      <c r="M330" s="23">
        <f>Sheet1!U333</f>
        <v>0.74652777777777779</v>
      </c>
      <c r="N330" s="23">
        <f>Sheet1!W333</f>
        <v>0.82291666666666663</v>
      </c>
    </row>
    <row r="331" spans="1:14" x14ac:dyDescent="0.25">
      <c r="A331" s="17">
        <f>Sheet1!G334</f>
        <v>42334</v>
      </c>
      <c r="B331" s="28" t="str">
        <f t="shared" si="2"/>
        <v>November</v>
      </c>
      <c r="C331" s="28" t="str">
        <f t="shared" si="3"/>
        <v>26</v>
      </c>
      <c r="D331" s="23">
        <f>Sheet1!H334</f>
        <v>0.25</v>
      </c>
      <c r="E331" s="23">
        <f>Sheet1!J334</f>
        <v>0.27083333333333331</v>
      </c>
      <c r="F331" s="23">
        <f>Sheet1!K334</f>
        <v>0.3125</v>
      </c>
      <c r="G331" s="23">
        <f>Sheet1!L334</f>
        <v>0.49791666666666662</v>
      </c>
      <c r="H331" s="23">
        <f>Sheet1!N334</f>
        <v>0.52083333333333337</v>
      </c>
      <c r="I331" s="23">
        <f>Sheet1!O334</f>
        <v>0.5854166666666667</v>
      </c>
      <c r="J331" s="23">
        <f>Sheet1!Q334</f>
        <v>0.625</v>
      </c>
      <c r="K331" s="23">
        <f>Sheet1!R334</f>
        <v>0.68263888888888891</v>
      </c>
      <c r="L331" s="23">
        <f>Sheet1!T334</f>
        <v>0.6875</v>
      </c>
      <c r="M331" s="23">
        <f>Sheet1!U334</f>
        <v>0.74583333333333324</v>
      </c>
      <c r="N331" s="23">
        <f>Sheet1!W334</f>
        <v>0.82291666666666663</v>
      </c>
    </row>
    <row r="332" spans="1:14" x14ac:dyDescent="0.25">
      <c r="A332" s="17">
        <f>Sheet1!G335</f>
        <v>42335</v>
      </c>
      <c r="B332" s="28" t="str">
        <f t="shared" si="2"/>
        <v>November</v>
      </c>
      <c r="C332" s="28" t="str">
        <f t="shared" si="3"/>
        <v>27</v>
      </c>
      <c r="D332" s="23">
        <f>Sheet1!H335</f>
        <v>0.25138888888888888</v>
      </c>
      <c r="E332" s="23">
        <f>Sheet1!J335</f>
        <v>0.28125</v>
      </c>
      <c r="F332" s="23">
        <f>Sheet1!K335</f>
        <v>0.31388888888888888</v>
      </c>
      <c r="G332" s="23">
        <f>Sheet1!L335</f>
        <v>0.49861111111111112</v>
      </c>
      <c r="H332" s="23">
        <f>Sheet1!N335</f>
        <v>0.52083333333333337</v>
      </c>
      <c r="I332" s="23">
        <f>Sheet1!O335</f>
        <v>0.5854166666666667</v>
      </c>
      <c r="J332" s="23">
        <f>Sheet1!Q335</f>
        <v>0.625</v>
      </c>
      <c r="K332" s="23">
        <f>Sheet1!R335</f>
        <v>0.68194444444444446</v>
      </c>
      <c r="L332" s="23">
        <f>Sheet1!T335</f>
        <v>0.6875</v>
      </c>
      <c r="M332" s="23">
        <f>Sheet1!U335</f>
        <v>0.74583333333333324</v>
      </c>
      <c r="N332" s="23">
        <f>Sheet1!W335</f>
        <v>0.82291666666666663</v>
      </c>
    </row>
    <row r="333" spans="1:14" x14ac:dyDescent="0.25">
      <c r="A333" s="17">
        <f>Sheet1!G336</f>
        <v>42336</v>
      </c>
      <c r="B333" s="28" t="str">
        <f t="shared" si="2"/>
        <v>November</v>
      </c>
      <c r="C333" s="28" t="str">
        <f t="shared" si="3"/>
        <v>28</v>
      </c>
      <c r="D333" s="23">
        <f>Sheet1!H336</f>
        <v>0.25208333333333333</v>
      </c>
      <c r="E333" s="23">
        <f>Sheet1!J336</f>
        <v>0.28125</v>
      </c>
      <c r="F333" s="23">
        <f>Sheet1!K336</f>
        <v>0.31458333333333333</v>
      </c>
      <c r="G333" s="23">
        <f>Sheet1!L336</f>
        <v>0.49861111111111112</v>
      </c>
      <c r="H333" s="23">
        <f>Sheet1!N336</f>
        <v>0.52083333333333337</v>
      </c>
      <c r="I333" s="23">
        <f>Sheet1!O336</f>
        <v>0.58472222222222225</v>
      </c>
      <c r="J333" s="23">
        <f>Sheet1!Q336</f>
        <v>0.625</v>
      </c>
      <c r="K333" s="23">
        <f>Sheet1!R336</f>
        <v>0.68194444444444446</v>
      </c>
      <c r="L333" s="23">
        <f>Sheet1!T336</f>
        <v>0.6875</v>
      </c>
      <c r="M333" s="23">
        <f>Sheet1!U336</f>
        <v>0.74513888888888891</v>
      </c>
      <c r="N333" s="23">
        <f>Sheet1!W336</f>
        <v>0.82291666666666663</v>
      </c>
    </row>
    <row r="334" spans="1:14" x14ac:dyDescent="0.25">
      <c r="A334" s="17">
        <f>Sheet1!G337</f>
        <v>42337</v>
      </c>
      <c r="B334" s="28" t="str">
        <f t="shared" si="2"/>
        <v>November</v>
      </c>
      <c r="C334" s="28" t="str">
        <f t="shared" si="3"/>
        <v>29</v>
      </c>
      <c r="D334" s="23">
        <f>Sheet1!H337</f>
        <v>0.25208333333333333</v>
      </c>
      <c r="E334" s="23">
        <f>Sheet1!J337</f>
        <v>0.28125</v>
      </c>
      <c r="F334" s="23">
        <f>Sheet1!K337</f>
        <v>0.31458333333333333</v>
      </c>
      <c r="G334" s="23">
        <f>Sheet1!L337</f>
        <v>0.49861111111111112</v>
      </c>
      <c r="H334" s="23">
        <f>Sheet1!N337</f>
        <v>0.52083333333333337</v>
      </c>
      <c r="I334" s="23">
        <f>Sheet1!O337</f>
        <v>0.58472222222222225</v>
      </c>
      <c r="J334" s="23">
        <f>Sheet1!Q337</f>
        <v>0.625</v>
      </c>
      <c r="K334" s="23">
        <f>Sheet1!R337</f>
        <v>0.68194444444444446</v>
      </c>
      <c r="L334" s="23">
        <f>Sheet1!T337</f>
        <v>0.6875</v>
      </c>
      <c r="M334" s="23">
        <f>Sheet1!U337</f>
        <v>0.74513888888888891</v>
      </c>
      <c r="N334" s="23">
        <f>Sheet1!W337</f>
        <v>0.82291666666666663</v>
      </c>
    </row>
    <row r="335" spans="1:14" x14ac:dyDescent="0.25">
      <c r="A335" s="17">
        <f>Sheet1!G338</f>
        <v>42338</v>
      </c>
      <c r="B335" s="28" t="str">
        <f t="shared" si="2"/>
        <v>November</v>
      </c>
      <c r="C335" s="28" t="str">
        <f t="shared" si="3"/>
        <v>30</v>
      </c>
      <c r="D335" s="23">
        <f>Sheet1!H338</f>
        <v>0.25277777777777777</v>
      </c>
      <c r="E335" s="23">
        <f>Sheet1!J338</f>
        <v>0.28125</v>
      </c>
      <c r="F335" s="23">
        <f>Sheet1!K338</f>
        <v>0.31527777777777777</v>
      </c>
      <c r="G335" s="23">
        <f>Sheet1!L338</f>
        <v>0.49861111111111112</v>
      </c>
      <c r="H335" s="23">
        <f>Sheet1!N338</f>
        <v>0.52083333333333337</v>
      </c>
      <c r="I335" s="23">
        <f>Sheet1!O338</f>
        <v>0.58472222222222225</v>
      </c>
      <c r="J335" s="23">
        <f>Sheet1!Q338</f>
        <v>0.625</v>
      </c>
      <c r="K335" s="23">
        <f>Sheet1!R338</f>
        <v>0.68125000000000002</v>
      </c>
      <c r="L335" s="23">
        <f>Sheet1!T338</f>
        <v>0.6875</v>
      </c>
      <c r="M335" s="23">
        <f>Sheet1!U338</f>
        <v>0.74513888888888891</v>
      </c>
      <c r="N335" s="23">
        <f>Sheet1!W338</f>
        <v>0.82291666666666663</v>
      </c>
    </row>
    <row r="336" spans="1:14" x14ac:dyDescent="0.25">
      <c r="A336" s="17">
        <f>Sheet1!G339</f>
        <v>42339</v>
      </c>
      <c r="B336" s="28" t="str">
        <f t="shared" si="2"/>
        <v>December</v>
      </c>
      <c r="C336" s="28" t="str">
        <f t="shared" si="3"/>
        <v>1</v>
      </c>
      <c r="D336" s="23">
        <f>Sheet1!H339</f>
        <v>0.25416666666666665</v>
      </c>
      <c r="E336" s="23">
        <f>Sheet1!J339</f>
        <v>0.28125</v>
      </c>
      <c r="F336" s="23">
        <f>Sheet1!K339</f>
        <v>0.31736111111111115</v>
      </c>
      <c r="G336" s="23">
        <f>Sheet1!L339</f>
        <v>0.4993055555555555</v>
      </c>
      <c r="H336" s="23">
        <f>Sheet1!N339</f>
        <v>0.52083333333333337</v>
      </c>
      <c r="I336" s="23">
        <f>Sheet1!O339</f>
        <v>0.58402777777777781</v>
      </c>
      <c r="J336" s="23">
        <f>Sheet1!Q339</f>
        <v>0.625</v>
      </c>
      <c r="K336" s="23">
        <f>Sheet1!R339</f>
        <v>0.68055555555555547</v>
      </c>
      <c r="L336" s="23">
        <f>Sheet1!T339</f>
        <v>0.68402777777777779</v>
      </c>
      <c r="M336" s="23">
        <f>Sheet1!U339</f>
        <v>0.74444444444444446</v>
      </c>
      <c r="N336" s="23">
        <f>Sheet1!W339</f>
        <v>0.82291666666666663</v>
      </c>
    </row>
    <row r="337" spans="1:14" x14ac:dyDescent="0.25">
      <c r="A337" s="17">
        <f>Sheet1!G340</f>
        <v>42340</v>
      </c>
      <c r="B337" s="28" t="str">
        <f t="shared" si="2"/>
        <v>December</v>
      </c>
      <c r="C337" s="28" t="str">
        <f t="shared" si="3"/>
        <v>2</v>
      </c>
      <c r="D337" s="23">
        <f>Sheet1!H340</f>
        <v>0.25486111111111109</v>
      </c>
      <c r="E337" s="23">
        <f>Sheet1!J340</f>
        <v>0.28125</v>
      </c>
      <c r="F337" s="23">
        <f>Sheet1!K340</f>
        <v>0.31805555555555554</v>
      </c>
      <c r="G337" s="23">
        <f>Sheet1!L340</f>
        <v>0.5</v>
      </c>
      <c r="H337" s="23">
        <f>Sheet1!N340</f>
        <v>0.52083333333333337</v>
      </c>
      <c r="I337" s="23">
        <f>Sheet1!O340</f>
        <v>0.58402777777777781</v>
      </c>
      <c r="J337" s="23">
        <f>Sheet1!Q340</f>
        <v>0.625</v>
      </c>
      <c r="K337" s="23">
        <f>Sheet1!R340</f>
        <v>0.68055555555555547</v>
      </c>
      <c r="L337" s="23">
        <f>Sheet1!T340</f>
        <v>0.68402777777777779</v>
      </c>
      <c r="M337" s="23">
        <f>Sheet1!U340</f>
        <v>0.74444444444444446</v>
      </c>
      <c r="N337" s="23">
        <f>Sheet1!W340</f>
        <v>0.82291666666666663</v>
      </c>
    </row>
    <row r="338" spans="1:14" x14ac:dyDescent="0.25">
      <c r="A338" s="17">
        <f>Sheet1!G341</f>
        <v>42341</v>
      </c>
      <c r="B338" s="28" t="str">
        <f t="shared" si="2"/>
        <v>December</v>
      </c>
      <c r="C338" s="28" t="str">
        <f t="shared" si="3"/>
        <v>3</v>
      </c>
      <c r="D338" s="23">
        <f>Sheet1!H341</f>
        <v>0.25555555555555559</v>
      </c>
      <c r="E338" s="23">
        <f>Sheet1!J341</f>
        <v>0.28125</v>
      </c>
      <c r="F338" s="23">
        <f>Sheet1!K341</f>
        <v>0.31875000000000003</v>
      </c>
      <c r="G338" s="23">
        <f>Sheet1!L341</f>
        <v>0.5</v>
      </c>
      <c r="H338" s="23">
        <f>Sheet1!N341</f>
        <v>0.52083333333333337</v>
      </c>
      <c r="I338" s="23">
        <f>Sheet1!O341</f>
        <v>0.58402777777777781</v>
      </c>
      <c r="J338" s="23">
        <f>Sheet1!Q341</f>
        <v>0.625</v>
      </c>
      <c r="K338" s="23">
        <f>Sheet1!R341</f>
        <v>0.67986111111111114</v>
      </c>
      <c r="L338" s="23">
        <f>Sheet1!T341</f>
        <v>0.68402777777777779</v>
      </c>
      <c r="M338" s="23">
        <f>Sheet1!U341</f>
        <v>0.74444444444444446</v>
      </c>
      <c r="N338" s="23">
        <f>Sheet1!W341</f>
        <v>0.82291666666666663</v>
      </c>
    </row>
    <row r="339" spans="1:14" x14ac:dyDescent="0.25">
      <c r="A339" s="17">
        <f>Sheet1!G342</f>
        <v>42342</v>
      </c>
      <c r="B339" s="28" t="str">
        <f t="shared" si="2"/>
        <v>December</v>
      </c>
      <c r="C339" s="28" t="str">
        <f t="shared" si="3"/>
        <v>4</v>
      </c>
      <c r="D339" s="23">
        <f>Sheet1!H342</f>
        <v>0.25625000000000003</v>
      </c>
      <c r="E339" s="23">
        <f>Sheet1!J342</f>
        <v>0.28125</v>
      </c>
      <c r="F339" s="23">
        <f>Sheet1!K342</f>
        <v>0.31944444444444448</v>
      </c>
      <c r="G339" s="23">
        <f>Sheet1!L342</f>
        <v>0.5</v>
      </c>
      <c r="H339" s="23">
        <f>Sheet1!N342</f>
        <v>0.52083333333333337</v>
      </c>
      <c r="I339" s="23">
        <f>Sheet1!O342</f>
        <v>0.58402777777777781</v>
      </c>
      <c r="J339" s="23">
        <f>Sheet1!Q342</f>
        <v>0.625</v>
      </c>
      <c r="K339" s="23">
        <f>Sheet1!R342</f>
        <v>0.67986111111111114</v>
      </c>
      <c r="L339" s="23">
        <f>Sheet1!T342</f>
        <v>0.68402777777777779</v>
      </c>
      <c r="M339" s="23">
        <f>Sheet1!U342</f>
        <v>0.74444444444444446</v>
      </c>
      <c r="N339" s="23">
        <f>Sheet1!W342</f>
        <v>0.82291666666666663</v>
      </c>
    </row>
    <row r="340" spans="1:14" x14ac:dyDescent="0.25">
      <c r="A340" s="17">
        <f>Sheet1!G343</f>
        <v>42343</v>
      </c>
      <c r="B340" s="28" t="str">
        <f t="shared" si="2"/>
        <v>December</v>
      </c>
      <c r="C340" s="28" t="str">
        <f t="shared" si="3"/>
        <v>5</v>
      </c>
      <c r="D340" s="23">
        <f>Sheet1!H343</f>
        <v>0.25694444444444448</v>
      </c>
      <c r="E340" s="23">
        <f>Sheet1!J343</f>
        <v>0.28125</v>
      </c>
      <c r="F340" s="23">
        <f>Sheet1!K343</f>
        <v>0.32083333333333336</v>
      </c>
      <c r="G340" s="23">
        <f>Sheet1!L343</f>
        <v>0.50069444444444444</v>
      </c>
      <c r="H340" s="23">
        <f>Sheet1!N343</f>
        <v>0.52083333333333337</v>
      </c>
      <c r="I340" s="23">
        <f>Sheet1!O343</f>
        <v>0.58402777777777781</v>
      </c>
      <c r="J340" s="23">
        <f>Sheet1!Q343</f>
        <v>0.625</v>
      </c>
      <c r="K340" s="23">
        <f>Sheet1!R343</f>
        <v>0.67986111111111114</v>
      </c>
      <c r="L340" s="23">
        <f>Sheet1!T343</f>
        <v>0.68402777777777779</v>
      </c>
      <c r="M340" s="23">
        <f>Sheet1!U343</f>
        <v>0.74444444444444446</v>
      </c>
      <c r="N340" s="23">
        <f>Sheet1!W343</f>
        <v>0.82291666666666663</v>
      </c>
    </row>
    <row r="341" spans="1:14" x14ac:dyDescent="0.25">
      <c r="A341" s="17">
        <f>Sheet1!G344</f>
        <v>42344</v>
      </c>
      <c r="B341" s="28" t="str">
        <f t="shared" si="2"/>
        <v>December</v>
      </c>
      <c r="C341" s="28" t="str">
        <f t="shared" si="3"/>
        <v>6</v>
      </c>
      <c r="D341" s="23">
        <f>Sheet1!H344</f>
        <v>0.25763888888888892</v>
      </c>
      <c r="E341" s="23">
        <f>Sheet1!J344</f>
        <v>0.28125</v>
      </c>
      <c r="F341" s="23">
        <f>Sheet1!K344</f>
        <v>0.3215277777777778</v>
      </c>
      <c r="G341" s="23">
        <f>Sheet1!L344</f>
        <v>0.50069444444444444</v>
      </c>
      <c r="H341" s="23">
        <f>Sheet1!N344</f>
        <v>0.52083333333333337</v>
      </c>
      <c r="I341" s="23">
        <f>Sheet1!O344</f>
        <v>0.58333333333333337</v>
      </c>
      <c r="J341" s="23">
        <f>Sheet1!Q344</f>
        <v>0.625</v>
      </c>
      <c r="K341" s="23">
        <f>Sheet1!R344</f>
        <v>0.67986111111111114</v>
      </c>
      <c r="L341" s="23">
        <f>Sheet1!T344</f>
        <v>0.68402777777777779</v>
      </c>
      <c r="M341" s="23">
        <f>Sheet1!U344</f>
        <v>0.74444444444444446</v>
      </c>
      <c r="N341" s="23">
        <f>Sheet1!W344</f>
        <v>0.82291666666666663</v>
      </c>
    </row>
    <row r="342" spans="1:14" x14ac:dyDescent="0.25">
      <c r="A342" s="17">
        <f>Sheet1!G345</f>
        <v>42345</v>
      </c>
      <c r="B342" s="28" t="str">
        <f t="shared" si="2"/>
        <v>December</v>
      </c>
      <c r="C342" s="28" t="str">
        <f t="shared" si="3"/>
        <v>7</v>
      </c>
      <c r="D342" s="23">
        <f>Sheet1!H345</f>
        <v>0.25763888888888892</v>
      </c>
      <c r="E342" s="23">
        <f>Sheet1!J345</f>
        <v>0.28125</v>
      </c>
      <c r="F342" s="23">
        <f>Sheet1!K345</f>
        <v>0.3215277777777778</v>
      </c>
      <c r="G342" s="23">
        <f>Sheet1!L345</f>
        <v>0.50069444444444444</v>
      </c>
      <c r="H342" s="23">
        <f>Sheet1!N345</f>
        <v>0.52083333333333337</v>
      </c>
      <c r="I342" s="23">
        <f>Sheet1!O345</f>
        <v>0.58333333333333337</v>
      </c>
      <c r="J342" s="23">
        <f>Sheet1!Q345</f>
        <v>0.625</v>
      </c>
      <c r="K342" s="23">
        <f>Sheet1!R345</f>
        <v>0.67986111111111114</v>
      </c>
      <c r="L342" s="23">
        <f>Sheet1!T345</f>
        <v>0.68402777777777779</v>
      </c>
      <c r="M342" s="23">
        <f>Sheet1!U345</f>
        <v>0.74444444444444446</v>
      </c>
      <c r="N342" s="23">
        <f>Sheet1!W345</f>
        <v>0.82291666666666663</v>
      </c>
    </row>
    <row r="343" spans="1:14" x14ac:dyDescent="0.25">
      <c r="A343" s="17">
        <f>Sheet1!G346</f>
        <v>42346</v>
      </c>
      <c r="B343" s="28" t="str">
        <f t="shared" si="2"/>
        <v>December</v>
      </c>
      <c r="C343" s="28" t="str">
        <f t="shared" si="3"/>
        <v>8</v>
      </c>
      <c r="D343" s="23">
        <f>Sheet1!H346</f>
        <v>0.25833333333333336</v>
      </c>
      <c r="E343" s="23">
        <f>Sheet1!J346</f>
        <v>0.28125</v>
      </c>
      <c r="F343" s="23">
        <f>Sheet1!K346</f>
        <v>0.32291666666666669</v>
      </c>
      <c r="G343" s="23">
        <f>Sheet1!L346</f>
        <v>0.50138888888888888</v>
      </c>
      <c r="H343" s="23">
        <f>Sheet1!N346</f>
        <v>0.52083333333333337</v>
      </c>
      <c r="I343" s="23">
        <f>Sheet1!O346</f>
        <v>0.58333333333333337</v>
      </c>
      <c r="J343" s="23">
        <f>Sheet1!Q346</f>
        <v>0.625</v>
      </c>
      <c r="K343" s="23">
        <f>Sheet1!R346</f>
        <v>0.6791666666666667</v>
      </c>
      <c r="L343" s="23">
        <f>Sheet1!T346</f>
        <v>0.68402777777777779</v>
      </c>
      <c r="M343" s="23">
        <f>Sheet1!U346</f>
        <v>0.74444444444444446</v>
      </c>
      <c r="N343" s="23">
        <f>Sheet1!W346</f>
        <v>0.82291666666666663</v>
      </c>
    </row>
    <row r="344" spans="1:14" x14ac:dyDescent="0.25">
      <c r="A344" s="17">
        <f>Sheet1!G347</f>
        <v>42347</v>
      </c>
      <c r="B344" s="28" t="str">
        <f t="shared" si="2"/>
        <v>December</v>
      </c>
      <c r="C344" s="28" t="str">
        <f t="shared" si="3"/>
        <v>9</v>
      </c>
      <c r="D344" s="23">
        <f>Sheet1!H347</f>
        <v>0.2590277777777778</v>
      </c>
      <c r="E344" s="23">
        <f>Sheet1!J347</f>
        <v>0.28125</v>
      </c>
      <c r="F344" s="23">
        <f>Sheet1!K347</f>
        <v>0.32361111111111113</v>
      </c>
      <c r="G344" s="23">
        <f>Sheet1!L347</f>
        <v>0.50208333333333333</v>
      </c>
      <c r="H344" s="23">
        <f>Sheet1!N347</f>
        <v>0.52083333333333337</v>
      </c>
      <c r="I344" s="23">
        <f>Sheet1!O347</f>
        <v>0.58333333333333337</v>
      </c>
      <c r="J344" s="23">
        <f>Sheet1!Q347</f>
        <v>0.625</v>
      </c>
      <c r="K344" s="23">
        <f>Sheet1!R347</f>
        <v>0.6791666666666667</v>
      </c>
      <c r="L344" s="23">
        <f>Sheet1!T347</f>
        <v>0.68402777777777779</v>
      </c>
      <c r="M344" s="23">
        <f>Sheet1!U347</f>
        <v>0.74444444444444446</v>
      </c>
      <c r="N344" s="23">
        <f>Sheet1!W347</f>
        <v>0.82291666666666663</v>
      </c>
    </row>
    <row r="345" spans="1:14" x14ac:dyDescent="0.25">
      <c r="A345" s="17">
        <f>Sheet1!G348</f>
        <v>42348</v>
      </c>
      <c r="B345" s="28" t="str">
        <f t="shared" si="2"/>
        <v>December</v>
      </c>
      <c r="C345" s="28" t="str">
        <f t="shared" si="3"/>
        <v>10</v>
      </c>
      <c r="D345" s="23">
        <f>Sheet1!H348</f>
        <v>0.25972222222222224</v>
      </c>
      <c r="E345" s="23">
        <f>Sheet1!J348</f>
        <v>0.28125</v>
      </c>
      <c r="F345" s="23">
        <f>Sheet1!K348</f>
        <v>0.32430555555555557</v>
      </c>
      <c r="G345" s="23">
        <f>Sheet1!L348</f>
        <v>0.50208333333333333</v>
      </c>
      <c r="H345" s="23">
        <f>Sheet1!N348</f>
        <v>0.52083333333333337</v>
      </c>
      <c r="I345" s="23">
        <f>Sheet1!O348</f>
        <v>0.58402777777777781</v>
      </c>
      <c r="J345" s="23">
        <f>Sheet1!Q348</f>
        <v>0.625</v>
      </c>
      <c r="K345" s="23">
        <f>Sheet1!R348</f>
        <v>0.6791666666666667</v>
      </c>
      <c r="L345" s="23">
        <f>Sheet1!T348</f>
        <v>0.68402777777777779</v>
      </c>
      <c r="M345" s="23">
        <f>Sheet1!U348</f>
        <v>0.74444444444444446</v>
      </c>
      <c r="N345" s="23">
        <f>Sheet1!W348</f>
        <v>0.82291666666666663</v>
      </c>
    </row>
    <row r="346" spans="1:14" x14ac:dyDescent="0.25">
      <c r="A346" s="17">
        <f>Sheet1!G349</f>
        <v>42349</v>
      </c>
      <c r="B346" s="28" t="str">
        <f t="shared" si="2"/>
        <v>December</v>
      </c>
      <c r="C346" s="28" t="str">
        <f t="shared" si="3"/>
        <v>11</v>
      </c>
      <c r="D346" s="23">
        <f>Sheet1!H349</f>
        <v>0.26041666666666669</v>
      </c>
      <c r="E346" s="23">
        <f>Sheet1!J349</f>
        <v>0.28125</v>
      </c>
      <c r="F346" s="23">
        <f>Sheet1!K349</f>
        <v>0.32500000000000001</v>
      </c>
      <c r="G346" s="23">
        <f>Sheet1!L349</f>
        <v>0.50208333333333333</v>
      </c>
      <c r="H346" s="23">
        <f>Sheet1!N349</f>
        <v>0.52083333333333337</v>
      </c>
      <c r="I346" s="23">
        <f>Sheet1!O349</f>
        <v>0.58402777777777781</v>
      </c>
      <c r="J346" s="23">
        <f>Sheet1!Q349</f>
        <v>0.625</v>
      </c>
      <c r="K346" s="23">
        <f>Sheet1!R349</f>
        <v>0.6791666666666667</v>
      </c>
      <c r="L346" s="23">
        <f>Sheet1!T349</f>
        <v>0.68402777777777779</v>
      </c>
      <c r="M346" s="23">
        <f>Sheet1!U349</f>
        <v>0.74444444444444446</v>
      </c>
      <c r="N346" s="23">
        <f>Sheet1!W349</f>
        <v>0.82291666666666663</v>
      </c>
    </row>
    <row r="347" spans="1:14" x14ac:dyDescent="0.25">
      <c r="A347" s="17">
        <f>Sheet1!G350</f>
        <v>42350</v>
      </c>
      <c r="B347" s="28" t="str">
        <f t="shared" si="2"/>
        <v>December</v>
      </c>
      <c r="C347" s="28" t="str">
        <f t="shared" si="3"/>
        <v>12</v>
      </c>
      <c r="D347" s="23">
        <f>Sheet1!H350</f>
        <v>0.26111111111111113</v>
      </c>
      <c r="E347" s="23">
        <f>Sheet1!J350</f>
        <v>0.28125</v>
      </c>
      <c r="F347" s="23">
        <f>Sheet1!K350</f>
        <v>0.32500000000000001</v>
      </c>
      <c r="G347" s="23">
        <f>Sheet1!L350</f>
        <v>0.50277777777777777</v>
      </c>
      <c r="H347" s="23">
        <f>Sheet1!N350</f>
        <v>0.52083333333333337</v>
      </c>
      <c r="I347" s="23">
        <f>Sheet1!O350</f>
        <v>0.58402777777777781</v>
      </c>
      <c r="J347" s="23">
        <f>Sheet1!Q350</f>
        <v>0.625</v>
      </c>
      <c r="K347" s="23">
        <f>Sheet1!R350</f>
        <v>0.6791666666666667</v>
      </c>
      <c r="L347" s="23">
        <f>Sheet1!T350</f>
        <v>0.68402777777777779</v>
      </c>
      <c r="M347" s="23">
        <f>Sheet1!U350</f>
        <v>0.74444444444444446</v>
      </c>
      <c r="N347" s="23">
        <f>Sheet1!W350</f>
        <v>0.82291666666666663</v>
      </c>
    </row>
    <row r="348" spans="1:14" x14ac:dyDescent="0.25">
      <c r="A348" s="17">
        <f>Sheet1!G351</f>
        <v>42351</v>
      </c>
      <c r="B348" s="28" t="str">
        <f t="shared" si="2"/>
        <v>December</v>
      </c>
      <c r="C348" s="28" t="str">
        <f t="shared" si="3"/>
        <v>13</v>
      </c>
      <c r="D348" s="23">
        <f>Sheet1!H351</f>
        <v>0.26111111111111113</v>
      </c>
      <c r="E348" s="23">
        <f>Sheet1!J351</f>
        <v>0.28125</v>
      </c>
      <c r="F348" s="23">
        <f>Sheet1!K351</f>
        <v>0.32569444444444445</v>
      </c>
      <c r="G348" s="23">
        <f>Sheet1!L351</f>
        <v>0.50277777777777777</v>
      </c>
      <c r="H348" s="23">
        <f>Sheet1!N351</f>
        <v>0.52083333333333337</v>
      </c>
      <c r="I348" s="23">
        <f>Sheet1!O351</f>
        <v>0.58402777777777781</v>
      </c>
      <c r="J348" s="23">
        <f>Sheet1!Q351</f>
        <v>0.625</v>
      </c>
      <c r="K348" s="23">
        <f>Sheet1!R351</f>
        <v>0.6791666666666667</v>
      </c>
      <c r="L348" s="23">
        <f>Sheet1!T351</f>
        <v>0.68402777777777779</v>
      </c>
      <c r="M348" s="23">
        <f>Sheet1!U351</f>
        <v>0.74444444444444446</v>
      </c>
      <c r="N348" s="23">
        <f>Sheet1!W351</f>
        <v>0.82291666666666663</v>
      </c>
    </row>
    <row r="349" spans="1:14" x14ac:dyDescent="0.25">
      <c r="A349" s="17">
        <f>Sheet1!G352</f>
        <v>42352</v>
      </c>
      <c r="B349" s="28" t="str">
        <f t="shared" si="2"/>
        <v>December</v>
      </c>
      <c r="C349" s="28" t="str">
        <f t="shared" si="3"/>
        <v>14</v>
      </c>
      <c r="D349" s="23">
        <f>Sheet1!H352</f>
        <v>0.26111111111111113</v>
      </c>
      <c r="E349" s="23">
        <f>Sheet1!J352</f>
        <v>0.28125</v>
      </c>
      <c r="F349" s="23">
        <f>Sheet1!K352</f>
        <v>0.32569444444444445</v>
      </c>
      <c r="G349" s="23">
        <f>Sheet1!L352</f>
        <v>0.50277777777777777</v>
      </c>
      <c r="H349" s="23">
        <f>Sheet1!N352</f>
        <v>0.52083333333333337</v>
      </c>
      <c r="I349" s="23">
        <f>Sheet1!O352</f>
        <v>0.58402777777777781</v>
      </c>
      <c r="J349" s="23">
        <f>Sheet1!Q352</f>
        <v>0.625</v>
      </c>
      <c r="K349" s="23">
        <f>Sheet1!R352</f>
        <v>0.6791666666666667</v>
      </c>
      <c r="L349" s="23">
        <f>Sheet1!T352</f>
        <v>0.68402777777777779</v>
      </c>
      <c r="M349" s="23">
        <f>Sheet1!U352</f>
        <v>0.74444444444444446</v>
      </c>
      <c r="N349" s="23">
        <f>Sheet1!W352</f>
        <v>0.82291666666666663</v>
      </c>
    </row>
    <row r="350" spans="1:14" x14ac:dyDescent="0.25">
      <c r="A350" s="17">
        <f>Sheet1!G353</f>
        <v>42353</v>
      </c>
      <c r="B350" s="28" t="str">
        <f t="shared" si="2"/>
        <v>December</v>
      </c>
      <c r="C350" s="28" t="str">
        <f t="shared" si="3"/>
        <v>15</v>
      </c>
      <c r="D350" s="23">
        <f>Sheet1!H353</f>
        <v>0.26180555555555557</v>
      </c>
      <c r="E350" s="23">
        <f>Sheet1!J353</f>
        <v>0.28125</v>
      </c>
      <c r="F350" s="23">
        <f>Sheet1!K353</f>
        <v>0.3263888888888889</v>
      </c>
      <c r="G350" s="23">
        <f>Sheet1!L353</f>
        <v>0.50347222222222221</v>
      </c>
      <c r="H350" s="23">
        <f>Sheet1!N353</f>
        <v>0.52083333333333337</v>
      </c>
      <c r="I350" s="23">
        <f>Sheet1!O353</f>
        <v>0.58402777777777781</v>
      </c>
      <c r="J350" s="23">
        <f>Sheet1!Q353</f>
        <v>0.625</v>
      </c>
      <c r="K350" s="23">
        <f>Sheet1!R353</f>
        <v>0.67986111111111114</v>
      </c>
      <c r="L350" s="23">
        <f>Sheet1!T353</f>
        <v>0.68402777777777779</v>
      </c>
      <c r="M350" s="23">
        <f>Sheet1!U353</f>
        <v>0.74513888888888891</v>
      </c>
      <c r="N350" s="23">
        <f>Sheet1!W353</f>
        <v>0.82291666666666663</v>
      </c>
    </row>
    <row r="351" spans="1:14" x14ac:dyDescent="0.25">
      <c r="A351" s="17">
        <f>Sheet1!G354</f>
        <v>42354</v>
      </c>
      <c r="B351" s="28" t="str">
        <f t="shared" si="2"/>
        <v>December</v>
      </c>
      <c r="C351" s="28" t="str">
        <f t="shared" si="3"/>
        <v>16</v>
      </c>
      <c r="D351" s="23">
        <f>Sheet1!H354</f>
        <v>0.26250000000000001</v>
      </c>
      <c r="E351" s="23">
        <f>Sheet1!J354</f>
        <v>0.28125</v>
      </c>
      <c r="F351" s="23">
        <f>Sheet1!K354</f>
        <v>0.32777777777777778</v>
      </c>
      <c r="G351" s="23">
        <f>Sheet1!L354</f>
        <v>0.50416666666666665</v>
      </c>
      <c r="H351" s="23">
        <f>Sheet1!N354</f>
        <v>0.52083333333333337</v>
      </c>
      <c r="I351" s="23">
        <f>Sheet1!O354</f>
        <v>0.58472222222222225</v>
      </c>
      <c r="J351" s="23">
        <f>Sheet1!Q354</f>
        <v>0.625</v>
      </c>
      <c r="K351" s="23">
        <f>Sheet1!R354</f>
        <v>0.67986111111111114</v>
      </c>
      <c r="L351" s="23">
        <f>Sheet1!T354</f>
        <v>0.68402777777777779</v>
      </c>
      <c r="M351" s="23">
        <f>Sheet1!U354</f>
        <v>0.74513888888888891</v>
      </c>
      <c r="N351" s="23">
        <f>Sheet1!W354</f>
        <v>0.82291666666666663</v>
      </c>
    </row>
    <row r="352" spans="1:14" x14ac:dyDescent="0.25">
      <c r="A352" s="17">
        <f>Sheet1!G355</f>
        <v>42355</v>
      </c>
      <c r="B352" s="28" t="str">
        <f t="shared" si="2"/>
        <v>December</v>
      </c>
      <c r="C352" s="28" t="str">
        <f t="shared" si="3"/>
        <v>17</v>
      </c>
      <c r="D352" s="23">
        <f>Sheet1!H355</f>
        <v>0.26319444444444445</v>
      </c>
      <c r="E352" s="23">
        <f>Sheet1!J355</f>
        <v>0.28125</v>
      </c>
      <c r="F352" s="23">
        <f>Sheet1!K355</f>
        <v>0.32777777777777778</v>
      </c>
      <c r="G352" s="23">
        <f>Sheet1!L355</f>
        <v>0.50416666666666665</v>
      </c>
      <c r="H352" s="23">
        <f>Sheet1!N355</f>
        <v>0.52083333333333337</v>
      </c>
      <c r="I352" s="23">
        <f>Sheet1!O355</f>
        <v>0.58472222222222225</v>
      </c>
      <c r="J352" s="23">
        <f>Sheet1!Q355</f>
        <v>0.625</v>
      </c>
      <c r="K352" s="23">
        <f>Sheet1!R355</f>
        <v>0.67986111111111114</v>
      </c>
      <c r="L352" s="23">
        <f>Sheet1!T355</f>
        <v>0.68402777777777779</v>
      </c>
      <c r="M352" s="23">
        <f>Sheet1!U355</f>
        <v>0.74583333333333324</v>
      </c>
      <c r="N352" s="23">
        <f>Sheet1!W355</f>
        <v>0.82291666666666663</v>
      </c>
    </row>
    <row r="353" spans="1:14" x14ac:dyDescent="0.25">
      <c r="A353" s="17">
        <f>Sheet1!G356</f>
        <v>42356</v>
      </c>
      <c r="B353" s="28" t="str">
        <f t="shared" si="2"/>
        <v>December</v>
      </c>
      <c r="C353" s="28" t="str">
        <f t="shared" si="3"/>
        <v>18</v>
      </c>
      <c r="D353" s="23">
        <f>Sheet1!H356</f>
        <v>0.2638888888888889</v>
      </c>
      <c r="E353" s="23">
        <f>Sheet1!J356</f>
        <v>0.28125</v>
      </c>
      <c r="F353" s="23">
        <f>Sheet1!K356</f>
        <v>0.32847222222222222</v>
      </c>
      <c r="G353" s="23">
        <f>Sheet1!L356</f>
        <v>0.50486111111111109</v>
      </c>
      <c r="H353" s="23">
        <f>Sheet1!N356</f>
        <v>0.52083333333333337</v>
      </c>
      <c r="I353" s="23">
        <f>Sheet1!O356</f>
        <v>0.5854166666666667</v>
      </c>
      <c r="J353" s="23">
        <f>Sheet1!Q356</f>
        <v>0.625</v>
      </c>
      <c r="K353" s="23">
        <f>Sheet1!R356</f>
        <v>0.68055555555555547</v>
      </c>
      <c r="L353" s="23">
        <f>Sheet1!T356</f>
        <v>0.68402777777777779</v>
      </c>
      <c r="M353" s="23">
        <f>Sheet1!U356</f>
        <v>0.74583333333333324</v>
      </c>
      <c r="N353" s="23">
        <f>Sheet1!W356</f>
        <v>0.82291666666666663</v>
      </c>
    </row>
    <row r="354" spans="1:14" x14ac:dyDescent="0.25">
      <c r="A354" s="17">
        <f>Sheet1!G357</f>
        <v>42357</v>
      </c>
      <c r="B354" s="28" t="str">
        <f t="shared" si="2"/>
        <v>December</v>
      </c>
      <c r="C354" s="28" t="str">
        <f t="shared" si="3"/>
        <v>19</v>
      </c>
      <c r="D354" s="23">
        <f>Sheet1!H357</f>
        <v>0.2638888888888889</v>
      </c>
      <c r="E354" s="23">
        <f>Sheet1!J357</f>
        <v>0.28125</v>
      </c>
      <c r="F354" s="23">
        <f>Sheet1!K357</f>
        <v>0.32847222222222222</v>
      </c>
      <c r="G354" s="23">
        <f>Sheet1!L357</f>
        <v>0.50486111111111109</v>
      </c>
      <c r="H354" s="23">
        <f>Sheet1!N357</f>
        <v>0.52083333333333337</v>
      </c>
      <c r="I354" s="23">
        <f>Sheet1!O357</f>
        <v>0.5854166666666667</v>
      </c>
      <c r="J354" s="23">
        <f>Sheet1!Q357</f>
        <v>0.625</v>
      </c>
      <c r="K354" s="23">
        <f>Sheet1!R357</f>
        <v>0.68055555555555547</v>
      </c>
      <c r="L354" s="23">
        <f>Sheet1!T357</f>
        <v>0.68402777777777779</v>
      </c>
      <c r="M354" s="23">
        <f>Sheet1!U357</f>
        <v>0.74583333333333324</v>
      </c>
      <c r="N354" s="23">
        <f>Sheet1!W357</f>
        <v>0.82291666666666663</v>
      </c>
    </row>
    <row r="355" spans="1:14" x14ac:dyDescent="0.25">
      <c r="A355" s="17">
        <f>Sheet1!G358</f>
        <v>42358</v>
      </c>
      <c r="B355" s="28" t="str">
        <f t="shared" si="2"/>
        <v>December</v>
      </c>
      <c r="C355" s="28" t="str">
        <f t="shared" si="3"/>
        <v>20</v>
      </c>
      <c r="D355" s="23">
        <f>Sheet1!H358</f>
        <v>0.26458333333333334</v>
      </c>
      <c r="E355" s="23">
        <f>Sheet1!J358</f>
        <v>0.28125</v>
      </c>
      <c r="F355" s="23">
        <f>Sheet1!K358</f>
        <v>0.32916666666666666</v>
      </c>
      <c r="G355" s="23">
        <f>Sheet1!L358</f>
        <v>0.50555555555555554</v>
      </c>
      <c r="H355" s="23">
        <f>Sheet1!N358</f>
        <v>0.52083333333333337</v>
      </c>
      <c r="I355" s="23">
        <f>Sheet1!O358</f>
        <v>0.5854166666666667</v>
      </c>
      <c r="J355" s="23">
        <f>Sheet1!Q358</f>
        <v>0.625</v>
      </c>
      <c r="K355" s="23">
        <f>Sheet1!R358</f>
        <v>0.68125000000000002</v>
      </c>
      <c r="L355" s="23">
        <f>Sheet1!T358</f>
        <v>0.6875</v>
      </c>
      <c r="M355" s="23">
        <f>Sheet1!U358</f>
        <v>0.74652777777777779</v>
      </c>
      <c r="N355" s="23">
        <f>Sheet1!W358</f>
        <v>0.82291666666666663</v>
      </c>
    </row>
    <row r="356" spans="1:14" x14ac:dyDescent="0.25">
      <c r="A356" s="17">
        <f>Sheet1!G359</f>
        <v>42359</v>
      </c>
      <c r="B356" s="28" t="str">
        <f t="shared" si="2"/>
        <v>December</v>
      </c>
      <c r="C356" s="28" t="str">
        <f t="shared" si="3"/>
        <v>21</v>
      </c>
      <c r="D356" s="23">
        <f>Sheet1!H359</f>
        <v>0.26458333333333334</v>
      </c>
      <c r="E356" s="23">
        <f>Sheet1!J359</f>
        <v>0.28125</v>
      </c>
      <c r="F356" s="23">
        <f>Sheet1!K359</f>
        <v>0.3298611111111111</v>
      </c>
      <c r="G356" s="23">
        <f>Sheet1!L359</f>
        <v>0.50555555555555554</v>
      </c>
      <c r="H356" s="23">
        <f>Sheet1!N359</f>
        <v>0.52083333333333337</v>
      </c>
      <c r="I356" s="23">
        <f>Sheet1!O359</f>
        <v>0.58611111111111114</v>
      </c>
      <c r="J356" s="23">
        <f>Sheet1!Q359</f>
        <v>0.625</v>
      </c>
      <c r="K356" s="23">
        <f>Sheet1!R359</f>
        <v>0.68125000000000002</v>
      </c>
      <c r="L356" s="23">
        <f>Sheet1!T359</f>
        <v>0.6875</v>
      </c>
      <c r="M356" s="23">
        <f>Sheet1!U359</f>
        <v>0.74652777777777779</v>
      </c>
      <c r="N356" s="23">
        <f>Sheet1!W359</f>
        <v>0.82291666666666663</v>
      </c>
    </row>
    <row r="357" spans="1:14" x14ac:dyDescent="0.25">
      <c r="A357" s="17">
        <f>Sheet1!G360</f>
        <v>42360</v>
      </c>
      <c r="B357" s="28" t="str">
        <f t="shared" si="2"/>
        <v>December</v>
      </c>
      <c r="C357" s="28" t="str">
        <f t="shared" si="3"/>
        <v>22</v>
      </c>
      <c r="D357" s="23">
        <f>Sheet1!H360</f>
        <v>0.26458333333333334</v>
      </c>
      <c r="E357" s="23">
        <f>Sheet1!J360</f>
        <v>0.28125</v>
      </c>
      <c r="F357" s="23">
        <f>Sheet1!K360</f>
        <v>0.3298611111111111</v>
      </c>
      <c r="G357" s="23">
        <f>Sheet1!L360</f>
        <v>0.50555555555555554</v>
      </c>
      <c r="H357" s="23">
        <f>Sheet1!N360</f>
        <v>0.52083333333333337</v>
      </c>
      <c r="I357" s="23">
        <f>Sheet1!O360</f>
        <v>0.58611111111111114</v>
      </c>
      <c r="J357" s="23">
        <f>Sheet1!Q360</f>
        <v>0.625</v>
      </c>
      <c r="K357" s="23">
        <f>Sheet1!R360</f>
        <v>0.68125000000000002</v>
      </c>
      <c r="L357" s="23">
        <f>Sheet1!T360</f>
        <v>0.6875</v>
      </c>
      <c r="M357" s="23">
        <f>Sheet1!U360</f>
        <v>0.74652777777777779</v>
      </c>
      <c r="N357" s="23">
        <f>Sheet1!W360</f>
        <v>0.82291666666666663</v>
      </c>
    </row>
    <row r="358" spans="1:14" x14ac:dyDescent="0.25">
      <c r="A358" s="17">
        <f>Sheet1!G361</f>
        <v>42361</v>
      </c>
      <c r="B358" s="28" t="str">
        <f t="shared" si="2"/>
        <v>December</v>
      </c>
      <c r="C358" s="28" t="str">
        <f t="shared" si="3"/>
        <v>23</v>
      </c>
      <c r="D358" s="23">
        <f>Sheet1!H361</f>
        <v>0.26527777777777778</v>
      </c>
      <c r="E358" s="23">
        <f>Sheet1!J361</f>
        <v>0.28125</v>
      </c>
      <c r="F358" s="23">
        <f>Sheet1!K361</f>
        <v>0.3298611111111111</v>
      </c>
      <c r="G358" s="23">
        <f>Sheet1!L361</f>
        <v>0.50624999999999998</v>
      </c>
      <c r="H358" s="23">
        <f>Sheet1!N361</f>
        <v>0.52083333333333337</v>
      </c>
      <c r="I358" s="23">
        <f>Sheet1!O361</f>
        <v>0.58680555555555558</v>
      </c>
      <c r="J358" s="23">
        <f>Sheet1!Q361</f>
        <v>0.625</v>
      </c>
      <c r="K358" s="23">
        <f>Sheet1!R361</f>
        <v>0.68194444444444446</v>
      </c>
      <c r="L358" s="23">
        <f>Sheet1!T361</f>
        <v>0.6875</v>
      </c>
      <c r="M358" s="23">
        <f>Sheet1!U361</f>
        <v>0.74722222222222223</v>
      </c>
      <c r="N358" s="23">
        <f>Sheet1!W361</f>
        <v>0.82291666666666663</v>
      </c>
    </row>
    <row r="359" spans="1:14" x14ac:dyDescent="0.25">
      <c r="A359" s="17">
        <f>Sheet1!G362</f>
        <v>42362</v>
      </c>
      <c r="B359" s="28" t="str">
        <f t="shared" si="2"/>
        <v>December</v>
      </c>
      <c r="C359" s="28" t="str">
        <f t="shared" si="3"/>
        <v>24</v>
      </c>
      <c r="D359" s="23">
        <f>Sheet1!H362</f>
        <v>0.26527777777777778</v>
      </c>
      <c r="E359" s="23">
        <f>Sheet1!J362</f>
        <v>0.28125</v>
      </c>
      <c r="F359" s="23">
        <f>Sheet1!K362</f>
        <v>0.33055555555555555</v>
      </c>
      <c r="G359" s="23">
        <f>Sheet1!L362</f>
        <v>0.50694444444444442</v>
      </c>
      <c r="H359" s="23">
        <f>Sheet1!N362</f>
        <v>0.52083333333333337</v>
      </c>
      <c r="I359" s="23">
        <f>Sheet1!O362</f>
        <v>0.58750000000000002</v>
      </c>
      <c r="J359" s="23">
        <f>Sheet1!Q362</f>
        <v>0.625</v>
      </c>
      <c r="K359" s="23">
        <f>Sheet1!R362</f>
        <v>0.68263888888888891</v>
      </c>
      <c r="L359" s="23">
        <f>Sheet1!T362</f>
        <v>0.6875</v>
      </c>
      <c r="M359" s="23">
        <f>Sheet1!U362</f>
        <v>0.74791666666666667</v>
      </c>
      <c r="N359" s="23">
        <f>Sheet1!W362</f>
        <v>0.82291666666666663</v>
      </c>
    </row>
    <row r="360" spans="1:14" x14ac:dyDescent="0.25">
      <c r="A360" s="17">
        <f>Sheet1!G363</f>
        <v>42363</v>
      </c>
      <c r="B360" s="28" t="str">
        <f t="shared" si="2"/>
        <v>December</v>
      </c>
      <c r="C360" s="28" t="str">
        <f t="shared" si="3"/>
        <v>25</v>
      </c>
      <c r="D360" s="23">
        <f>Sheet1!H363</f>
        <v>0.26597222222222222</v>
      </c>
      <c r="E360" s="23">
        <f>Sheet1!J363</f>
        <v>0.28125</v>
      </c>
      <c r="F360" s="23">
        <f>Sheet1!K363</f>
        <v>0.33055555555555555</v>
      </c>
      <c r="G360" s="23">
        <f>Sheet1!L363</f>
        <v>0.50694444444444442</v>
      </c>
      <c r="H360" s="23">
        <f>Sheet1!N363</f>
        <v>0.52083333333333337</v>
      </c>
      <c r="I360" s="23">
        <f>Sheet1!O363</f>
        <v>0.58750000000000002</v>
      </c>
      <c r="J360" s="23">
        <f>Sheet1!Q363</f>
        <v>0.625</v>
      </c>
      <c r="K360" s="23">
        <f>Sheet1!R363</f>
        <v>0.68263888888888891</v>
      </c>
      <c r="L360" s="23">
        <f>Sheet1!T363</f>
        <v>0.6875</v>
      </c>
      <c r="M360" s="23">
        <f>Sheet1!U363</f>
        <v>0.74861111111111101</v>
      </c>
      <c r="N360" s="23">
        <f>Sheet1!W363</f>
        <v>0.82291666666666663</v>
      </c>
    </row>
    <row r="361" spans="1:14" x14ac:dyDescent="0.25">
      <c r="A361" s="17">
        <f>Sheet1!G364</f>
        <v>42364</v>
      </c>
      <c r="B361" s="28" t="str">
        <f t="shared" si="2"/>
        <v>December</v>
      </c>
      <c r="C361" s="28" t="str">
        <f t="shared" si="3"/>
        <v>26</v>
      </c>
      <c r="D361" s="23">
        <f>Sheet1!H364</f>
        <v>0.26597222222222222</v>
      </c>
      <c r="E361" s="23">
        <f>Sheet1!J364</f>
        <v>0.28125</v>
      </c>
      <c r="F361" s="23">
        <f>Sheet1!K364</f>
        <v>0.33055555555555555</v>
      </c>
      <c r="G361" s="23">
        <f>Sheet1!L364</f>
        <v>0.50763888888888886</v>
      </c>
      <c r="H361" s="23">
        <f>Sheet1!N364</f>
        <v>0.52083333333333337</v>
      </c>
      <c r="I361" s="23">
        <f>Sheet1!O364</f>
        <v>0.58819444444444446</v>
      </c>
      <c r="J361" s="23">
        <f>Sheet1!Q364</f>
        <v>0.625</v>
      </c>
      <c r="K361" s="23">
        <f>Sheet1!R364</f>
        <v>0.68333333333333324</v>
      </c>
      <c r="L361" s="23">
        <f>Sheet1!T364</f>
        <v>0.6875</v>
      </c>
      <c r="M361" s="23">
        <f>Sheet1!U364</f>
        <v>0.74861111111111101</v>
      </c>
      <c r="N361" s="23">
        <f>Sheet1!W364</f>
        <v>0.82291666666666663</v>
      </c>
    </row>
    <row r="362" spans="1:14" x14ac:dyDescent="0.25">
      <c r="A362" s="17">
        <f>Sheet1!G365</f>
        <v>42365</v>
      </c>
      <c r="B362" s="28" t="str">
        <f t="shared" si="2"/>
        <v>December</v>
      </c>
      <c r="C362" s="28" t="str">
        <f t="shared" si="3"/>
        <v>27</v>
      </c>
      <c r="D362" s="23">
        <f>Sheet1!H365</f>
        <v>0.26597222222222222</v>
      </c>
      <c r="E362" s="23">
        <f>Sheet1!J365</f>
        <v>0.28125</v>
      </c>
      <c r="F362" s="23">
        <f>Sheet1!K365</f>
        <v>0.33124999999999999</v>
      </c>
      <c r="G362" s="23">
        <f>Sheet1!L365</f>
        <v>0.50763888888888886</v>
      </c>
      <c r="H362" s="23">
        <f>Sheet1!N365</f>
        <v>0.52083333333333337</v>
      </c>
      <c r="I362" s="23">
        <f>Sheet1!O365</f>
        <v>0.58888888888888891</v>
      </c>
      <c r="J362" s="23">
        <f>Sheet1!Q365</f>
        <v>0.625</v>
      </c>
      <c r="K362" s="23">
        <f>Sheet1!R365</f>
        <v>0.68402777777777779</v>
      </c>
      <c r="L362" s="23">
        <f>Sheet1!T365</f>
        <v>0.6875</v>
      </c>
      <c r="M362" s="23">
        <f>Sheet1!U365</f>
        <v>0.74930555555555556</v>
      </c>
      <c r="N362" s="23">
        <f>Sheet1!W365</f>
        <v>0.82291666666666663</v>
      </c>
    </row>
    <row r="363" spans="1:14" x14ac:dyDescent="0.25">
      <c r="A363" s="17">
        <f>Sheet1!G366</f>
        <v>42366</v>
      </c>
      <c r="B363" s="28" t="str">
        <f t="shared" si="2"/>
        <v>December</v>
      </c>
      <c r="C363" s="28" t="str">
        <f t="shared" si="3"/>
        <v>28</v>
      </c>
      <c r="D363" s="23">
        <f>Sheet1!H366</f>
        <v>0.26666666666666666</v>
      </c>
      <c r="E363" s="23">
        <f>Sheet1!J366</f>
        <v>0.28125</v>
      </c>
      <c r="F363" s="23">
        <f>Sheet1!K366</f>
        <v>0.33124999999999999</v>
      </c>
      <c r="G363" s="23">
        <f>Sheet1!L366</f>
        <v>0.5083333333333333</v>
      </c>
      <c r="H363" s="23">
        <f>Sheet1!N366</f>
        <v>0.52083333333333337</v>
      </c>
      <c r="I363" s="23">
        <f>Sheet1!O366</f>
        <v>0.58958333333333335</v>
      </c>
      <c r="J363" s="23">
        <f>Sheet1!Q366</f>
        <v>0.625</v>
      </c>
      <c r="K363" s="23">
        <f>Sheet1!R366</f>
        <v>0.68472222222222223</v>
      </c>
      <c r="L363" s="23">
        <f>Sheet1!T366</f>
        <v>0.69097222222222221</v>
      </c>
      <c r="M363" s="23">
        <f>Sheet1!U366</f>
        <v>0.75</v>
      </c>
      <c r="N363" s="23">
        <f>Sheet1!W366</f>
        <v>0.82291666666666663</v>
      </c>
    </row>
    <row r="364" spans="1:14" x14ac:dyDescent="0.25">
      <c r="A364" s="17">
        <f>Sheet1!G367</f>
        <v>42367</v>
      </c>
      <c r="B364" s="28" t="str">
        <f t="shared" si="2"/>
        <v>December</v>
      </c>
      <c r="C364" s="28" t="str">
        <f t="shared" si="3"/>
        <v>29</v>
      </c>
      <c r="D364" s="23">
        <f>Sheet1!H367</f>
        <v>0.26666666666666666</v>
      </c>
      <c r="E364" s="23">
        <f>Sheet1!J367</f>
        <v>0.28125</v>
      </c>
      <c r="F364" s="23">
        <f>Sheet1!K367</f>
        <v>0.33124999999999999</v>
      </c>
      <c r="G364" s="23">
        <f>Sheet1!L367</f>
        <v>0.5083333333333333</v>
      </c>
      <c r="H364" s="23">
        <f>Sheet1!N367</f>
        <v>0.52083333333333337</v>
      </c>
      <c r="I364" s="23">
        <f>Sheet1!O367</f>
        <v>0.58958333333333335</v>
      </c>
      <c r="J364" s="23">
        <f>Sheet1!Q367</f>
        <v>0.625</v>
      </c>
      <c r="K364" s="23">
        <f>Sheet1!R367</f>
        <v>0.68472222222222223</v>
      </c>
      <c r="L364" s="23">
        <f>Sheet1!T367</f>
        <v>0.69097222222222221</v>
      </c>
      <c r="M364" s="23">
        <f>Sheet1!U367</f>
        <v>0.75</v>
      </c>
      <c r="N364" s="23">
        <f>Sheet1!W367</f>
        <v>0.82291666666666663</v>
      </c>
    </row>
    <row r="365" spans="1:14" x14ac:dyDescent="0.25">
      <c r="A365" s="17">
        <f>Sheet1!G368</f>
        <v>42368</v>
      </c>
      <c r="B365" s="28" t="str">
        <f t="shared" si="2"/>
        <v>December</v>
      </c>
      <c r="C365" s="28" t="str">
        <f t="shared" si="3"/>
        <v>30</v>
      </c>
      <c r="D365" s="23">
        <f>Sheet1!H368</f>
        <v>0.26666666666666666</v>
      </c>
      <c r="E365" s="23">
        <f>Sheet1!J368</f>
        <v>0.28125</v>
      </c>
      <c r="F365" s="23">
        <f>Sheet1!K368</f>
        <v>0.33124999999999999</v>
      </c>
      <c r="G365" s="23">
        <f>Sheet1!L368</f>
        <v>0.50902777777777775</v>
      </c>
      <c r="H365" s="23">
        <f>Sheet1!N368</f>
        <v>0.52083333333333337</v>
      </c>
      <c r="I365" s="23">
        <f>Sheet1!O368</f>
        <v>0.59027777777777779</v>
      </c>
      <c r="J365" s="23">
        <f>Sheet1!Q368</f>
        <v>0.625</v>
      </c>
      <c r="K365" s="23">
        <f>Sheet1!R368</f>
        <v>0.68611111111111101</v>
      </c>
      <c r="L365" s="23">
        <f>Sheet1!T368</f>
        <v>0.69097222222222221</v>
      </c>
      <c r="M365" s="23">
        <f>Sheet1!U368</f>
        <v>0.75069444444444444</v>
      </c>
      <c r="N365" s="23">
        <f>Sheet1!W368</f>
        <v>0.82291666666666663</v>
      </c>
    </row>
    <row r="366" spans="1:14" x14ac:dyDescent="0.25">
      <c r="A366" s="17">
        <f>Sheet1!G369</f>
        <v>42369</v>
      </c>
      <c r="B366" s="28" t="str">
        <f t="shared" si="2"/>
        <v>December</v>
      </c>
      <c r="C366" s="28" t="str">
        <f t="shared" si="3"/>
        <v>31</v>
      </c>
      <c r="D366" s="23">
        <f>Sheet1!H369</f>
        <v>0.26666666666666666</v>
      </c>
      <c r="E366" s="23">
        <f>Sheet1!J369</f>
        <v>0.28125</v>
      </c>
      <c r="F366" s="23">
        <f>Sheet1!K369</f>
        <v>0.33124999999999999</v>
      </c>
      <c r="G366" s="23">
        <f>Sheet1!L369</f>
        <v>0.50902777777777775</v>
      </c>
      <c r="H366" s="23">
        <f>Sheet1!N369</f>
        <v>0.52083333333333337</v>
      </c>
      <c r="I366" s="23">
        <f>Sheet1!O369</f>
        <v>0.59097222222222223</v>
      </c>
      <c r="J366" s="23">
        <f>Sheet1!Q369</f>
        <v>0.625</v>
      </c>
      <c r="K366" s="23">
        <f>Sheet1!R369</f>
        <v>0.68611111111111101</v>
      </c>
      <c r="L366" s="23">
        <f>Sheet1!T369</f>
        <v>0.69097222222222221</v>
      </c>
      <c r="M366" s="23">
        <f>Sheet1!U369</f>
        <v>0.75138888888888899</v>
      </c>
      <c r="N366" s="23">
        <f>Sheet1!W369</f>
        <v>0.82291666666666663</v>
      </c>
    </row>
  </sheetData>
  <autoFilter ref="A1:N366">
    <filterColumn colId="0">
      <filters>
        <dateGroupItem year="2015" month="9" dateTimeGrouping="month"/>
        <dateGroupItem year="2015" month="10" dateTimeGrouping="month"/>
        <dateGroupItem year="2015" month="11" dateTimeGrouping="month"/>
        <dateGroupItem year="2015" month="12" dateTimeGrouping="month"/>
      </filters>
    </filterColumn>
  </autoFilter>
  <conditionalFormatting sqref="A2:C366">
    <cfRule type="expression" dxfId="2" priority="1">
      <formula>$D2=5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Abduselam Ibrahim</dc:creator>
  <cp:lastModifiedBy>Hasan Khan</cp:lastModifiedBy>
  <cp:lastPrinted>2015-09-02T19:20:35Z</cp:lastPrinted>
  <dcterms:created xsi:type="dcterms:W3CDTF">2015-08-03T19:59:07Z</dcterms:created>
  <dcterms:modified xsi:type="dcterms:W3CDTF">2015-09-03T06:56:23Z</dcterms:modified>
</cp:coreProperties>
</file>