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lto\Documents\Data-Science-Projects\"/>
    </mc:Choice>
  </mc:AlternateContent>
  <xr:revisionPtr revIDLastSave="0" documentId="8_{315B7B86-44BF-46E1-A568-19A85223635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alcu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A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D12" i="1" s="1"/>
  <c r="B18" i="1" s="1"/>
  <c r="E4" i="1"/>
  <c r="E12" i="1" s="1"/>
  <c r="B17" i="1" s="1"/>
  <c r="E18" i="1" s="1"/>
  <c r="D4" i="1"/>
  <c r="D32" i="1" l="1"/>
  <c r="D34" i="1"/>
  <c r="D33" i="1"/>
  <c r="B23" i="1"/>
  <c r="E23" i="1" s="1"/>
  <c r="D38" i="1" s="1"/>
  <c r="D35" i="1" l="1"/>
  <c r="D36" i="1"/>
  <c r="D31" i="1"/>
  <c r="D37" i="1"/>
</calcChain>
</file>

<file path=xl/sharedStrings.xml><?xml version="1.0" encoding="utf-8"?>
<sst xmlns="http://schemas.openxmlformats.org/spreadsheetml/2006/main" count="28" uniqueCount="28">
  <si>
    <t>x</t>
  </si>
  <si>
    <t>y</t>
  </si>
  <si>
    <t>Minutes Running for the week (x)</t>
  </si>
  <si>
    <t>weight by Week (y)</t>
  </si>
  <si>
    <t>predicted y</t>
  </si>
  <si>
    <t>x2</t>
  </si>
  <si>
    <t>x*y</t>
  </si>
  <si>
    <t># Observations*(sumof X*Y)- (total oxf x * total of y)/</t>
  </si>
  <si>
    <t>#observations X sum of X squared - sum of x squared</t>
  </si>
  <si>
    <t>slope</t>
  </si>
  <si>
    <t>sum of y - slope X  sum of x</t>
  </si>
  <si>
    <t>intercept</t>
  </si>
  <si>
    <t>Calculating the Estimated Weight of each data Point</t>
  </si>
  <si>
    <t>Procedures -</t>
  </si>
  <si>
    <t>square each x value</t>
  </si>
  <si>
    <t>minute per week running</t>
  </si>
  <si>
    <t>base formula</t>
  </si>
  <si>
    <t>Y value</t>
  </si>
  <si>
    <t>obsesrvation</t>
  </si>
  <si>
    <t>multiply each x and y data point</t>
  </si>
  <si>
    <t>y = mx + b (175.57 is the y intercept)</t>
  </si>
  <si>
    <t>sum both the x squared values and the product of x and y</t>
  </si>
  <si>
    <t>calcuate slope</t>
  </si>
  <si>
    <t>calcuate each predicted x value by</t>
  </si>
  <si>
    <t>taking the slope (m) , y intercept (b) and multiplying each data point by the slope.</t>
  </si>
  <si>
    <t>Copy these values back into the chart area and exapand the chart range and add these predicted values as a Series</t>
  </si>
  <si>
    <t>Since the predicted values will fall on the line the line is the estimated (best fit) usiing the least squares method.</t>
  </si>
  <si>
    <t>Google Drive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</si>
</sst>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4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9">
    <border>
      <left/>
      <right/>
      <top/>
      <bottom/>
      <diagonal/>
    </border>
    <border>
      <left style="thin">
        <color rgb="FFF4B084"/>
      </left>
      <right/>
      <top style="thin">
        <color rgb="FFF4B084"/>
      </top>
      <bottom style="thin">
        <color rgb="FFF4B084"/>
      </bottom>
      <diagonal/>
    </border>
    <border>
      <left/>
      <right/>
      <top style="thin">
        <color rgb="FFF4B084"/>
      </top>
      <bottom style="thin">
        <color rgb="FFF4B08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4" borderId="0" xfId="0" applyFont="1" applyFill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0" xfId="0" applyFont="1" applyFill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5" borderId="18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weight by Week (y) vs. Minutes Running for the week (x)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calculations!$B$2:$B$3</c:f>
              <c:strCache>
                <c:ptCount val="2"/>
                <c:pt idx="0">
                  <c:v>y</c:v>
                </c:pt>
                <c:pt idx="1">
                  <c:v>weight by Week (y)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calculations!$A$4:$A$11</c:f>
              <c:numCache>
                <c:formatCode>General</c:formatCode>
                <c:ptCount val="8"/>
                <c:pt idx="0">
                  <c:v>90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calculations!$B$4:$B$11</c:f>
              <c:numCache>
                <c:formatCode>General</c:formatCode>
                <c:ptCount val="8"/>
                <c:pt idx="0">
                  <c:v>180</c:v>
                </c:pt>
                <c:pt idx="1">
                  <c:v>178</c:v>
                </c:pt>
                <c:pt idx="2">
                  <c:v>179</c:v>
                </c:pt>
                <c:pt idx="3">
                  <c:v>177</c:v>
                </c:pt>
                <c:pt idx="4">
                  <c:v>180</c:v>
                </c:pt>
                <c:pt idx="5">
                  <c:v>179</c:v>
                </c:pt>
                <c:pt idx="6">
                  <c:v>177</c:v>
                </c:pt>
                <c:pt idx="7">
                  <c:v>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6-4228-96A4-A3C58C370158}"/>
            </c:ext>
          </c:extLst>
        </c:ser>
        <c:ser>
          <c:idx val="1"/>
          <c:order val="1"/>
          <c:tx>
            <c:strRef>
              <c:f>calculations!$C$2:$C$3</c:f>
              <c:strCache>
                <c:ptCount val="2"/>
                <c:pt idx="0">
                  <c:v>y</c:v>
                </c:pt>
                <c:pt idx="1">
                  <c:v>predicted 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calculations!$A$4:$A$11</c:f>
              <c:numCache>
                <c:formatCode>General</c:formatCode>
                <c:ptCount val="8"/>
                <c:pt idx="0">
                  <c:v>90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calculations!$C$4:$C$11</c:f>
              <c:numCache>
                <c:formatCode>General</c:formatCode>
                <c:ptCount val="8"/>
                <c:pt idx="0">
                  <c:v>179.3900936129873</c:v>
                </c:pt>
                <c:pt idx="1">
                  <c:v>177.69321009598292</c:v>
                </c:pt>
                <c:pt idx="2">
                  <c:v>178.11743097523402</c:v>
                </c:pt>
                <c:pt idx="3">
                  <c:v>178.54165185448511</c:v>
                </c:pt>
                <c:pt idx="4">
                  <c:v>178.20227515108425</c:v>
                </c:pt>
                <c:pt idx="5">
                  <c:v>177.90532053560847</c:v>
                </c:pt>
                <c:pt idx="6">
                  <c:v>178.03258679938381</c:v>
                </c:pt>
                <c:pt idx="7">
                  <c:v>178.11743097523402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6-4228-96A4-A3C58C370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307232"/>
        <c:axId val="110701729"/>
      </c:scatterChart>
      <c:valAx>
        <c:axId val="1360307232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Minutes Running for the week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701729"/>
        <c:crosses val="autoZero"/>
        <c:crossBetween val="midCat"/>
      </c:valAx>
      <c:valAx>
        <c:axId val="110701729"/>
        <c:scaling>
          <c:orientation val="minMax"/>
          <c:max val="19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weight by Week 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030723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819149</xdr:colOff>
      <xdr:row>2</xdr:row>
      <xdr:rowOff>104775</xdr:rowOff>
    </xdr:from>
    <xdr:ext cx="8734425" cy="4095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7</xdr:col>
      <xdr:colOff>323850</xdr:colOff>
      <xdr:row>1</xdr:row>
      <xdr:rowOff>104775</xdr:rowOff>
    </xdr:from>
    <xdr:to>
      <xdr:col>14</xdr:col>
      <xdr:colOff>296090</xdr:colOff>
      <xdr:row>20</xdr:row>
      <xdr:rowOff>76726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9ED8A-1ECD-4567-B85F-517228838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5" y="304800"/>
          <a:ext cx="5839640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"/>
  <sheetViews>
    <sheetView tabSelected="1" topLeftCell="A22" workbookViewId="0">
      <selection activeCell="J23" sqref="J23"/>
    </sheetView>
  </sheetViews>
  <sheetFormatPr defaultColWidth="12.5703125" defaultRowHeight="15.75" customHeight="1" x14ac:dyDescent="0.2"/>
  <cols>
    <col min="1" max="1" width="24.85546875" customWidth="1"/>
    <col min="2" max="2" width="29.28515625" customWidth="1"/>
    <col min="3" max="3" width="24.5703125" customWidth="1"/>
    <col min="4" max="4" width="16.5703125" customWidth="1"/>
  </cols>
  <sheetData>
    <row r="1" spans="1:9" ht="15.75" customHeight="1" x14ac:dyDescent="0.25">
      <c r="A1" s="1"/>
      <c r="B1" s="1"/>
      <c r="C1" s="2"/>
      <c r="D1" s="2"/>
      <c r="E1" s="2"/>
      <c r="I1" s="29" t="s">
        <v>27</v>
      </c>
    </row>
    <row r="2" spans="1:9" ht="15.75" customHeight="1" x14ac:dyDescent="0.25">
      <c r="A2" s="1" t="s">
        <v>0</v>
      </c>
      <c r="B2" s="1" t="s">
        <v>1</v>
      </c>
      <c r="C2" s="2"/>
      <c r="D2" s="2"/>
      <c r="E2" s="2"/>
    </row>
    <row r="3" spans="1:9" ht="15.75" customHeight="1" x14ac:dyDescent="0.25">
      <c r="A3" s="3" t="s">
        <v>2</v>
      </c>
      <c r="B3" s="4" t="s">
        <v>3</v>
      </c>
      <c r="C3" s="2" t="s">
        <v>4</v>
      </c>
      <c r="D3" s="2" t="s">
        <v>5</v>
      </c>
      <c r="E3" s="2" t="s">
        <v>6</v>
      </c>
    </row>
    <row r="4" spans="1:9" ht="15.75" customHeight="1" x14ac:dyDescent="0.25">
      <c r="A4" s="5">
        <v>90</v>
      </c>
      <c r="B4" s="6">
        <v>180</v>
      </c>
      <c r="C4" s="2">
        <v>179.3900936129873</v>
      </c>
      <c r="D4" s="2">
        <f t="shared" ref="D4:D11" si="0">A4^2</f>
        <v>8100</v>
      </c>
      <c r="E4" s="2">
        <f t="shared" ref="E4:E11" si="1">A4*B4</f>
        <v>16200</v>
      </c>
    </row>
    <row r="5" spans="1:9" ht="15.75" customHeight="1" x14ac:dyDescent="0.25">
      <c r="A5" s="7">
        <v>50</v>
      </c>
      <c r="B5" s="8">
        <v>178</v>
      </c>
      <c r="C5" s="2">
        <v>177.69321009598292</v>
      </c>
      <c r="D5" s="2">
        <f t="shared" si="0"/>
        <v>2500</v>
      </c>
      <c r="E5" s="2">
        <f t="shared" si="1"/>
        <v>8900</v>
      </c>
    </row>
    <row r="6" spans="1:9" ht="15.75" customHeight="1" x14ac:dyDescent="0.25">
      <c r="A6" s="5">
        <v>60</v>
      </c>
      <c r="B6" s="6">
        <v>179</v>
      </c>
      <c r="C6" s="2">
        <v>178.11743097523402</v>
      </c>
      <c r="D6" s="2">
        <f t="shared" si="0"/>
        <v>3600</v>
      </c>
      <c r="E6" s="2">
        <f t="shared" si="1"/>
        <v>10740</v>
      </c>
    </row>
    <row r="7" spans="1:9" ht="15.75" customHeight="1" x14ac:dyDescent="0.25">
      <c r="A7" s="7">
        <v>70</v>
      </c>
      <c r="B7" s="8">
        <v>177</v>
      </c>
      <c r="C7" s="2">
        <v>178.54165185448511</v>
      </c>
      <c r="D7" s="2">
        <f t="shared" si="0"/>
        <v>4900</v>
      </c>
      <c r="E7" s="2">
        <f t="shared" si="1"/>
        <v>12390</v>
      </c>
    </row>
    <row r="8" spans="1:9" ht="15.75" customHeight="1" x14ac:dyDescent="0.25">
      <c r="A8" s="5">
        <v>62</v>
      </c>
      <c r="B8" s="6">
        <v>180</v>
      </c>
      <c r="C8" s="2">
        <v>178.20227515108425</v>
      </c>
      <c r="D8" s="2">
        <f t="shared" si="0"/>
        <v>3844</v>
      </c>
      <c r="E8" s="2">
        <f t="shared" si="1"/>
        <v>11160</v>
      </c>
    </row>
    <row r="9" spans="1:9" ht="15.75" customHeight="1" x14ac:dyDescent="0.25">
      <c r="A9" s="7">
        <v>55</v>
      </c>
      <c r="B9" s="8">
        <v>179</v>
      </c>
      <c r="C9" s="2">
        <v>177.90532053560847</v>
      </c>
      <c r="D9" s="2">
        <f t="shared" si="0"/>
        <v>3025</v>
      </c>
      <c r="E9" s="2">
        <f t="shared" si="1"/>
        <v>9845</v>
      </c>
    </row>
    <row r="10" spans="1:9" ht="15.75" customHeight="1" x14ac:dyDescent="0.25">
      <c r="A10" s="5">
        <v>58</v>
      </c>
      <c r="B10" s="6">
        <v>177</v>
      </c>
      <c r="C10" s="2">
        <v>178.03258679938381</v>
      </c>
      <c r="D10" s="2">
        <f t="shared" si="0"/>
        <v>3364</v>
      </c>
      <c r="E10" s="2">
        <f t="shared" si="1"/>
        <v>10266</v>
      </c>
    </row>
    <row r="11" spans="1:9" ht="15.75" customHeight="1" x14ac:dyDescent="0.25">
      <c r="A11" s="7">
        <v>60</v>
      </c>
      <c r="B11" s="8">
        <v>176</v>
      </c>
      <c r="C11" s="2">
        <v>178.11743097523402</v>
      </c>
      <c r="D11" s="2">
        <f t="shared" si="0"/>
        <v>3600</v>
      </c>
      <c r="E11" s="2">
        <f t="shared" si="1"/>
        <v>10560</v>
      </c>
    </row>
    <row r="12" spans="1:9" x14ac:dyDescent="0.2">
      <c r="A12" s="2">
        <f t="shared" ref="A12:B12" si="2">SUM(A3:A11)</f>
        <v>505</v>
      </c>
      <c r="B12" s="2">
        <f t="shared" si="2"/>
        <v>1426</v>
      </c>
      <c r="D12" s="2">
        <f t="shared" ref="D12:E12" si="3">SUM(D3:D11)</f>
        <v>32933</v>
      </c>
      <c r="E12" s="2">
        <f t="shared" si="3"/>
        <v>90061</v>
      </c>
    </row>
    <row r="16" spans="1:9" x14ac:dyDescent="0.2">
      <c r="B16" s="9"/>
      <c r="C16" s="10"/>
      <c r="D16" s="10"/>
      <c r="E16" s="10"/>
      <c r="F16" s="11"/>
    </row>
    <row r="17" spans="1:15" x14ac:dyDescent="0.2">
      <c r="B17" s="12">
        <f>8*E12-(A12*B12)</f>
        <v>358</v>
      </c>
      <c r="C17" s="2" t="s">
        <v>7</v>
      </c>
      <c r="F17" s="13"/>
    </row>
    <row r="18" spans="1:15" x14ac:dyDescent="0.2">
      <c r="B18" s="12">
        <f>8*D12-A12^2</f>
        <v>8439</v>
      </c>
      <c r="C18" s="2" t="s">
        <v>8</v>
      </c>
      <c r="E18" s="14">
        <f>B17/B18</f>
        <v>4.2422087925109611E-2</v>
      </c>
      <c r="F18" s="13" t="s">
        <v>9</v>
      </c>
    </row>
    <row r="19" spans="1:15" x14ac:dyDescent="0.2">
      <c r="B19" s="15"/>
      <c r="C19" s="16"/>
      <c r="D19" s="16"/>
      <c r="E19" s="16"/>
      <c r="F19" s="17"/>
    </row>
    <row r="21" spans="1:15" x14ac:dyDescent="0.2">
      <c r="B21" s="9"/>
      <c r="C21" s="10"/>
      <c r="D21" s="10"/>
      <c r="E21" s="10"/>
      <c r="F21" s="11"/>
    </row>
    <row r="22" spans="1:15" x14ac:dyDescent="0.2">
      <c r="B22" s="12"/>
      <c r="F22" s="13"/>
    </row>
    <row r="23" spans="1:15" x14ac:dyDescent="0.2">
      <c r="B23" s="12">
        <f>B12-E18*A12</f>
        <v>1404.5768455978196</v>
      </c>
      <c r="C23" s="2" t="s">
        <v>10</v>
      </c>
      <c r="E23" s="14">
        <f>B23/B27</f>
        <v>175.57210569972744</v>
      </c>
      <c r="F23" s="13" t="s">
        <v>11</v>
      </c>
    </row>
    <row r="24" spans="1:15" x14ac:dyDescent="0.2">
      <c r="B24" s="15"/>
      <c r="C24" s="16"/>
      <c r="D24" s="16"/>
      <c r="E24" s="16"/>
      <c r="F24" s="17"/>
    </row>
    <row r="25" spans="1:15" x14ac:dyDescent="0.2">
      <c r="B25" s="2"/>
    </row>
    <row r="26" spans="1:15" x14ac:dyDescent="0.2">
      <c r="B26" s="2"/>
    </row>
    <row r="27" spans="1:15" x14ac:dyDescent="0.2">
      <c r="B27" s="2">
        <v>8</v>
      </c>
    </row>
    <row r="28" spans="1:15" ht="18" x14ac:dyDescent="0.2">
      <c r="A28" s="27" t="s">
        <v>12</v>
      </c>
      <c r="B28" s="28"/>
      <c r="C28" s="28"/>
      <c r="D28" s="28"/>
      <c r="E28" s="28"/>
      <c r="I28" s="18" t="s">
        <v>13</v>
      </c>
      <c r="J28" s="19"/>
      <c r="K28" s="19"/>
      <c r="L28" s="19"/>
      <c r="M28" s="19"/>
      <c r="N28" s="19"/>
      <c r="O28" s="20"/>
    </row>
    <row r="29" spans="1:15" ht="12.75" x14ac:dyDescent="0.2">
      <c r="I29" s="21" t="s">
        <v>14</v>
      </c>
      <c r="J29" s="22"/>
      <c r="K29" s="22"/>
      <c r="L29" s="22"/>
      <c r="M29" s="22"/>
      <c r="N29" s="22"/>
      <c r="O29" s="23"/>
    </row>
    <row r="30" spans="1:15" ht="12.75" x14ac:dyDescent="0.2">
      <c r="A30" s="2" t="s">
        <v>15</v>
      </c>
      <c r="B30" s="2" t="s">
        <v>16</v>
      </c>
      <c r="D30" s="2" t="s">
        <v>17</v>
      </c>
      <c r="E30" s="2" t="s">
        <v>18</v>
      </c>
      <c r="I30" s="21" t="s">
        <v>19</v>
      </c>
      <c r="J30" s="22"/>
      <c r="K30" s="22"/>
      <c r="L30" s="22"/>
      <c r="M30" s="22"/>
      <c r="N30" s="22"/>
      <c r="O30" s="23"/>
    </row>
    <row r="31" spans="1:15" ht="15" x14ac:dyDescent="0.25">
      <c r="A31" s="5">
        <v>90</v>
      </c>
      <c r="B31" s="5" t="s">
        <v>20</v>
      </c>
      <c r="C31" s="5"/>
      <c r="D31" s="5">
        <f t="shared" ref="D31:D38" si="4">A31*$E$18+$E$23</f>
        <v>179.3900936129873</v>
      </c>
      <c r="E31" s="5">
        <v>1</v>
      </c>
      <c r="I31" s="21" t="s">
        <v>21</v>
      </c>
      <c r="J31" s="22"/>
      <c r="K31" s="22"/>
      <c r="L31" s="22"/>
      <c r="M31" s="22"/>
      <c r="N31" s="22"/>
      <c r="O31" s="23"/>
    </row>
    <row r="32" spans="1:15" ht="15" x14ac:dyDescent="0.25">
      <c r="A32" s="7">
        <v>50</v>
      </c>
      <c r="B32" s="7"/>
      <c r="C32" s="7"/>
      <c r="D32" s="7">
        <f t="shared" si="4"/>
        <v>177.69321009598292</v>
      </c>
      <c r="E32" s="7">
        <v>2</v>
      </c>
      <c r="I32" s="21" t="s">
        <v>22</v>
      </c>
      <c r="J32" s="22"/>
      <c r="K32" s="22"/>
      <c r="L32" s="22"/>
      <c r="M32" s="22"/>
      <c r="N32" s="22"/>
      <c r="O32" s="23"/>
    </row>
    <row r="33" spans="1:15" ht="15" x14ac:dyDescent="0.25">
      <c r="A33" s="5">
        <v>60</v>
      </c>
      <c r="B33" s="5"/>
      <c r="C33" s="5"/>
      <c r="D33" s="5">
        <f t="shared" si="4"/>
        <v>178.11743097523402</v>
      </c>
      <c r="E33" s="5">
        <v>3</v>
      </c>
      <c r="I33" s="21" t="s">
        <v>23</v>
      </c>
      <c r="J33" s="22"/>
      <c r="K33" s="22"/>
      <c r="L33" s="22"/>
      <c r="M33" s="22"/>
      <c r="N33" s="22"/>
      <c r="O33" s="23"/>
    </row>
    <row r="34" spans="1:15" ht="15" x14ac:dyDescent="0.25">
      <c r="A34" s="7">
        <v>70</v>
      </c>
      <c r="B34" s="7"/>
      <c r="C34" s="7"/>
      <c r="D34" s="7">
        <f t="shared" si="4"/>
        <v>178.54165185448511</v>
      </c>
      <c r="E34" s="7">
        <v>4</v>
      </c>
      <c r="I34" s="21" t="s">
        <v>24</v>
      </c>
      <c r="J34" s="22"/>
      <c r="K34" s="22"/>
      <c r="L34" s="22"/>
      <c r="M34" s="22"/>
      <c r="N34" s="22"/>
      <c r="O34" s="23"/>
    </row>
    <row r="35" spans="1:15" ht="15" x14ac:dyDescent="0.25">
      <c r="A35" s="5">
        <v>62</v>
      </c>
      <c r="B35" s="5"/>
      <c r="C35" s="5"/>
      <c r="D35" s="5">
        <f t="shared" si="4"/>
        <v>178.20227515108425</v>
      </c>
      <c r="E35" s="5">
        <v>5</v>
      </c>
      <c r="I35" s="21" t="s">
        <v>25</v>
      </c>
      <c r="J35" s="22"/>
      <c r="K35" s="22"/>
      <c r="L35" s="22"/>
      <c r="M35" s="22"/>
      <c r="N35" s="22"/>
      <c r="O35" s="23"/>
    </row>
    <row r="36" spans="1:15" ht="15" x14ac:dyDescent="0.25">
      <c r="A36" s="7">
        <v>55</v>
      </c>
      <c r="B36" s="7"/>
      <c r="C36" s="7"/>
      <c r="D36" s="7">
        <f t="shared" si="4"/>
        <v>177.90532053560847</v>
      </c>
      <c r="E36" s="7">
        <v>6</v>
      </c>
      <c r="I36" s="21" t="s">
        <v>26</v>
      </c>
      <c r="J36" s="22"/>
      <c r="K36" s="22"/>
      <c r="L36" s="22"/>
      <c r="M36" s="22"/>
      <c r="N36" s="22"/>
      <c r="O36" s="23"/>
    </row>
    <row r="37" spans="1:15" ht="15" x14ac:dyDescent="0.25">
      <c r="A37" s="5">
        <v>58</v>
      </c>
      <c r="B37" s="5"/>
      <c r="C37" s="5"/>
      <c r="D37" s="5">
        <f t="shared" si="4"/>
        <v>178.03258679938381</v>
      </c>
      <c r="E37" s="5">
        <v>7</v>
      </c>
      <c r="I37" s="24"/>
      <c r="J37" s="25"/>
      <c r="K37" s="25"/>
      <c r="L37" s="25"/>
      <c r="M37" s="25"/>
      <c r="N37" s="25"/>
      <c r="O37" s="26"/>
    </row>
    <row r="38" spans="1:15" ht="15" x14ac:dyDescent="0.25">
      <c r="A38" s="7">
        <v>60</v>
      </c>
      <c r="B38" s="7"/>
      <c r="C38" s="7"/>
      <c r="D38" s="7">
        <f t="shared" si="4"/>
        <v>178.11743097523402</v>
      </c>
      <c r="E38" s="7">
        <v>8</v>
      </c>
    </row>
  </sheetData>
  <mergeCells count="1">
    <mergeCell ref="A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belton</dc:creator>
  <cp:lastModifiedBy>chris belton</cp:lastModifiedBy>
  <dcterms:created xsi:type="dcterms:W3CDTF">2024-02-05T23:50:37Z</dcterms:created>
  <dcterms:modified xsi:type="dcterms:W3CDTF">2024-02-05T23:50:37Z</dcterms:modified>
</cp:coreProperties>
</file>