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ien Ledger\Resume\Data Analyst Portfolio Projects\R Studio Projects\NAVLE Score Prediction for DVM2023&amp;DVM2024\"/>
    </mc:Choice>
  </mc:AlternateContent>
  <xr:revisionPtr revIDLastSave="0" documentId="13_ncr:1_{D2F9E58A-B769-4A00-B5AD-9DCDF9A01D4A}" xr6:coauthVersionLast="47" xr6:coauthVersionMax="47" xr10:uidLastSave="{00000000-0000-0000-0000-000000000000}"/>
  <bookViews>
    <workbookView xWindow="12276" yWindow="600" windowWidth="24504" windowHeight="15096" xr2:uid="{97AACC07-F1E3-40C5-830D-05E5B6B0EE9C}"/>
  </bookViews>
  <sheets>
    <sheet name="DVM 2024 NAVLE Predict" sheetId="2" r:id="rId1"/>
  </sheets>
  <definedNames>
    <definedName name="_xlnm._FilterDatabase" localSheetId="0" hidden="1">'DVM 2024 NAVLE Predict'!$A$1:$AF$108</definedName>
  </definedName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AF108" i="2"/>
  <c r="AD108" i="2"/>
  <c r="AA108" i="2"/>
  <c r="X108" i="2"/>
  <c r="AC108" i="2"/>
  <c r="W108" i="2"/>
  <c r="AF107" i="2"/>
  <c r="AD107" i="2"/>
  <c r="AC107" i="2"/>
  <c r="AB107" i="2"/>
  <c r="AA107" i="2"/>
  <c r="Z107" i="2"/>
  <c r="X107" i="2"/>
  <c r="W107" i="2"/>
  <c r="AF106" i="2"/>
  <c r="Z106" i="2"/>
  <c r="X106" i="2"/>
  <c r="AD106" i="2"/>
  <c r="W106" i="2"/>
  <c r="AF105" i="2"/>
  <c r="AD105" i="2"/>
  <c r="AA105" i="2"/>
  <c r="X105" i="2"/>
  <c r="AC105" i="2"/>
  <c r="W105" i="2"/>
  <c r="AF104" i="2"/>
  <c r="AD104" i="2"/>
  <c r="AC104" i="2"/>
  <c r="AB104" i="2"/>
  <c r="AA104" i="2"/>
  <c r="Z104" i="2"/>
  <c r="X104" i="2"/>
  <c r="W104" i="2"/>
  <c r="AF103" i="2"/>
  <c r="Z103" i="2"/>
  <c r="X103" i="2"/>
  <c r="AD103" i="2"/>
  <c r="W103" i="2"/>
  <c r="AF102" i="2"/>
  <c r="AD102" i="2"/>
  <c r="AA102" i="2"/>
  <c r="X102" i="2"/>
  <c r="AC102" i="2"/>
  <c r="W102" i="2"/>
  <c r="AF101" i="2"/>
  <c r="AD101" i="2"/>
  <c r="AC101" i="2"/>
  <c r="AB101" i="2"/>
  <c r="AA101" i="2"/>
  <c r="Z101" i="2"/>
  <c r="X101" i="2"/>
  <c r="W101" i="2"/>
  <c r="AF100" i="2"/>
  <c r="Z100" i="2"/>
  <c r="X100" i="2"/>
  <c r="AD100" i="2"/>
  <c r="W100" i="2"/>
  <c r="AF99" i="2"/>
  <c r="AD99" i="2"/>
  <c r="AA99" i="2"/>
  <c r="X99" i="2"/>
  <c r="AC99" i="2"/>
  <c r="W99" i="2"/>
  <c r="AF98" i="2"/>
  <c r="AD98" i="2"/>
  <c r="AC98" i="2"/>
  <c r="AB98" i="2"/>
  <c r="AA98" i="2"/>
  <c r="Z98" i="2"/>
  <c r="X98" i="2"/>
  <c r="W98" i="2"/>
  <c r="AF97" i="2"/>
  <c r="Z97" i="2"/>
  <c r="X97" i="2"/>
  <c r="AD97" i="2"/>
  <c r="W97" i="2"/>
  <c r="AF96" i="2"/>
  <c r="AD96" i="2"/>
  <c r="AA96" i="2"/>
  <c r="X96" i="2"/>
  <c r="AC96" i="2"/>
  <c r="W96" i="2"/>
  <c r="AF95" i="2"/>
  <c r="AD95" i="2"/>
  <c r="AC95" i="2"/>
  <c r="AB95" i="2"/>
  <c r="AA95" i="2"/>
  <c r="Z95" i="2"/>
  <c r="X95" i="2"/>
  <c r="W95" i="2"/>
  <c r="AF94" i="2"/>
  <c r="Z94" i="2"/>
  <c r="X94" i="2"/>
  <c r="AD94" i="2"/>
  <c r="W94" i="2"/>
  <c r="AF93" i="2"/>
  <c r="AD93" i="2"/>
  <c r="AA93" i="2"/>
  <c r="X93" i="2"/>
  <c r="AC93" i="2"/>
  <c r="W93" i="2"/>
  <c r="AF92" i="2"/>
  <c r="AD92" i="2"/>
  <c r="AC92" i="2"/>
  <c r="AB92" i="2"/>
  <c r="AA92" i="2"/>
  <c r="Z92" i="2"/>
  <c r="X92" i="2"/>
  <c r="W92" i="2"/>
  <c r="AF91" i="2"/>
  <c r="Z91" i="2"/>
  <c r="X91" i="2"/>
  <c r="AD91" i="2"/>
  <c r="W91" i="2"/>
  <c r="AF90" i="2"/>
  <c r="AD90" i="2"/>
  <c r="AA90" i="2"/>
  <c r="X90" i="2"/>
  <c r="AC90" i="2"/>
  <c r="W90" i="2"/>
  <c r="AF89" i="2"/>
  <c r="AD89" i="2"/>
  <c r="AC89" i="2"/>
  <c r="AB89" i="2"/>
  <c r="AA89" i="2"/>
  <c r="Z89" i="2"/>
  <c r="X89" i="2"/>
  <c r="W89" i="2"/>
  <c r="AF88" i="2"/>
  <c r="Z88" i="2"/>
  <c r="X88" i="2"/>
  <c r="AD88" i="2"/>
  <c r="W88" i="2"/>
  <c r="AF87" i="2"/>
  <c r="AD87" i="2"/>
  <c r="AA87" i="2"/>
  <c r="X87" i="2"/>
  <c r="AC87" i="2"/>
  <c r="W87" i="2"/>
  <c r="AF86" i="2"/>
  <c r="AD86" i="2"/>
  <c r="AC86" i="2"/>
  <c r="AB86" i="2"/>
  <c r="AA86" i="2"/>
  <c r="Z86" i="2"/>
  <c r="X86" i="2"/>
  <c r="W86" i="2"/>
  <c r="AF85" i="2"/>
  <c r="Z85" i="2"/>
  <c r="X85" i="2"/>
  <c r="AD85" i="2"/>
  <c r="W85" i="2"/>
  <c r="AF84" i="2"/>
  <c r="AD84" i="2"/>
  <c r="AB84" i="2"/>
  <c r="AA84" i="2"/>
  <c r="X84" i="2"/>
  <c r="AC84" i="2"/>
  <c r="W84" i="2"/>
  <c r="AF83" i="2"/>
  <c r="AD83" i="2"/>
  <c r="AC83" i="2"/>
  <c r="AB83" i="2"/>
  <c r="AA83" i="2"/>
  <c r="Z83" i="2"/>
  <c r="X83" i="2"/>
  <c r="W83" i="2"/>
  <c r="AF82" i="2"/>
  <c r="Z82" i="2"/>
  <c r="X82" i="2"/>
  <c r="AD82" i="2"/>
  <c r="W82" i="2"/>
  <c r="AF81" i="2"/>
  <c r="AD81" i="2"/>
  <c r="AB81" i="2"/>
  <c r="AA81" i="2"/>
  <c r="X81" i="2"/>
  <c r="AC81" i="2"/>
  <c r="W81" i="2"/>
  <c r="AF80" i="2"/>
  <c r="AD80" i="2"/>
  <c r="AC80" i="2"/>
  <c r="AB80" i="2"/>
  <c r="AA80" i="2"/>
  <c r="Z80" i="2"/>
  <c r="X80" i="2"/>
  <c r="W80" i="2"/>
  <c r="AF79" i="2"/>
  <c r="Z79" i="2"/>
  <c r="X79" i="2"/>
  <c r="AD79" i="2"/>
  <c r="W79" i="2"/>
  <c r="AF78" i="2"/>
  <c r="AD78" i="2"/>
  <c r="AB78" i="2"/>
  <c r="AA78" i="2"/>
  <c r="X78" i="2"/>
  <c r="AC78" i="2"/>
  <c r="W78" i="2"/>
  <c r="AF77" i="2"/>
  <c r="AD77" i="2"/>
  <c r="AC77" i="2"/>
  <c r="AB77" i="2"/>
  <c r="AA77" i="2"/>
  <c r="Z77" i="2"/>
  <c r="X77" i="2"/>
  <c r="W77" i="2"/>
  <c r="AF76" i="2"/>
  <c r="Z76" i="2"/>
  <c r="X76" i="2"/>
  <c r="AD76" i="2"/>
  <c r="W76" i="2"/>
  <c r="AF75" i="2"/>
  <c r="AD75" i="2"/>
  <c r="AB75" i="2"/>
  <c r="AA75" i="2"/>
  <c r="X75" i="2"/>
  <c r="AC75" i="2"/>
  <c r="W75" i="2"/>
  <c r="AF74" i="2"/>
  <c r="AD74" i="2"/>
  <c r="AC74" i="2"/>
  <c r="AB74" i="2"/>
  <c r="AA74" i="2"/>
  <c r="Z74" i="2"/>
  <c r="X74" i="2"/>
  <c r="W74" i="2"/>
  <c r="AF73" i="2"/>
  <c r="Z73" i="2"/>
  <c r="X73" i="2"/>
  <c r="AD73" i="2"/>
  <c r="W73" i="2"/>
  <c r="AF72" i="2"/>
  <c r="AD72" i="2"/>
  <c r="AB72" i="2"/>
  <c r="AA72" i="2"/>
  <c r="X72" i="2"/>
  <c r="AC72" i="2"/>
  <c r="W72" i="2"/>
  <c r="AF71" i="2"/>
  <c r="AD71" i="2"/>
  <c r="AC71" i="2"/>
  <c r="AB71" i="2"/>
  <c r="AA71" i="2"/>
  <c r="Z71" i="2"/>
  <c r="X71" i="2"/>
  <c r="W71" i="2"/>
  <c r="AF70" i="2"/>
  <c r="Z70" i="2"/>
  <c r="X70" i="2"/>
  <c r="AD70" i="2"/>
  <c r="W70" i="2"/>
  <c r="AF69" i="2"/>
  <c r="AD69" i="2"/>
  <c r="AB69" i="2"/>
  <c r="AA69" i="2"/>
  <c r="X69" i="2"/>
  <c r="AC69" i="2"/>
  <c r="W69" i="2"/>
  <c r="AF68" i="2"/>
  <c r="AD68" i="2"/>
  <c r="AC68" i="2"/>
  <c r="AB68" i="2"/>
  <c r="AA68" i="2"/>
  <c r="Z68" i="2"/>
  <c r="X68" i="2"/>
  <c r="W68" i="2"/>
  <c r="AF67" i="2"/>
  <c r="Z67" i="2"/>
  <c r="X67" i="2"/>
  <c r="AD67" i="2"/>
  <c r="W67" i="2"/>
  <c r="AF66" i="2"/>
  <c r="AD66" i="2"/>
  <c r="AB66" i="2"/>
  <c r="AA66" i="2"/>
  <c r="X66" i="2"/>
  <c r="AC66" i="2"/>
  <c r="W66" i="2"/>
  <c r="AF65" i="2"/>
  <c r="AD65" i="2"/>
  <c r="AC65" i="2"/>
  <c r="AB65" i="2"/>
  <c r="AA65" i="2"/>
  <c r="Z65" i="2"/>
  <c r="X65" i="2"/>
  <c r="W65" i="2"/>
  <c r="AF64" i="2"/>
  <c r="Z64" i="2"/>
  <c r="X64" i="2"/>
  <c r="AD64" i="2"/>
  <c r="W64" i="2"/>
  <c r="AF63" i="2"/>
  <c r="AD63" i="2"/>
  <c r="AB63" i="2"/>
  <c r="AA63" i="2"/>
  <c r="X63" i="2"/>
  <c r="AC63" i="2"/>
  <c r="W63" i="2"/>
  <c r="AF62" i="2"/>
  <c r="AD62" i="2"/>
  <c r="AC62" i="2"/>
  <c r="AB62" i="2"/>
  <c r="AA62" i="2"/>
  <c r="Z62" i="2"/>
  <c r="X62" i="2"/>
  <c r="W62" i="2"/>
  <c r="AF61" i="2"/>
  <c r="Z61" i="2"/>
  <c r="X61" i="2"/>
  <c r="AD61" i="2"/>
  <c r="W61" i="2"/>
  <c r="AF60" i="2"/>
  <c r="AD60" i="2"/>
  <c r="AB60" i="2"/>
  <c r="AA60" i="2"/>
  <c r="X60" i="2"/>
  <c r="AC60" i="2"/>
  <c r="W60" i="2"/>
  <c r="AF59" i="2"/>
  <c r="AD59" i="2"/>
  <c r="AC59" i="2"/>
  <c r="AB59" i="2"/>
  <c r="AA59" i="2"/>
  <c r="Z59" i="2"/>
  <c r="X59" i="2"/>
  <c r="W59" i="2"/>
  <c r="AF58" i="2"/>
  <c r="X58" i="2"/>
  <c r="W58" i="2"/>
  <c r="AF57" i="2"/>
  <c r="AD57" i="2"/>
  <c r="AB57" i="2"/>
  <c r="AA57" i="2"/>
  <c r="X57" i="2"/>
  <c r="AC57" i="2"/>
  <c r="W57" i="2"/>
  <c r="AF56" i="2"/>
  <c r="AD56" i="2"/>
  <c r="AC56" i="2"/>
  <c r="AB56" i="2"/>
  <c r="AA56" i="2"/>
  <c r="Z56" i="2"/>
  <c r="X56" i="2"/>
  <c r="W56" i="2"/>
  <c r="AF55" i="2"/>
  <c r="X55" i="2"/>
  <c r="W55" i="2"/>
  <c r="AF54" i="2"/>
  <c r="AD54" i="2"/>
  <c r="AB54" i="2"/>
  <c r="AA54" i="2"/>
  <c r="X54" i="2"/>
  <c r="AC54" i="2"/>
  <c r="W54" i="2"/>
  <c r="AF53" i="2"/>
  <c r="AD53" i="2"/>
  <c r="AC53" i="2"/>
  <c r="AB53" i="2"/>
  <c r="AA53" i="2"/>
  <c r="Z53" i="2"/>
  <c r="X53" i="2"/>
  <c r="W53" i="2"/>
  <c r="AF52" i="2"/>
  <c r="X52" i="2"/>
  <c r="W52" i="2"/>
  <c r="AF51" i="2"/>
  <c r="AD51" i="2"/>
  <c r="AB51" i="2"/>
  <c r="AA51" i="2"/>
  <c r="X51" i="2"/>
  <c r="AC51" i="2"/>
  <c r="W51" i="2"/>
  <c r="AF50" i="2"/>
  <c r="AD50" i="2"/>
  <c r="AC50" i="2"/>
  <c r="AB50" i="2"/>
  <c r="AA50" i="2"/>
  <c r="Z50" i="2"/>
  <c r="X50" i="2"/>
  <c r="W50" i="2"/>
  <c r="AF49" i="2"/>
  <c r="X49" i="2"/>
  <c r="W49" i="2"/>
  <c r="AF48" i="2"/>
  <c r="AD48" i="2"/>
  <c r="AC48" i="2"/>
  <c r="AB48" i="2"/>
  <c r="AA48" i="2"/>
  <c r="X48" i="2"/>
  <c r="Z48" i="2"/>
  <c r="W48" i="2"/>
  <c r="AF47" i="2"/>
  <c r="AD47" i="2"/>
  <c r="AC47" i="2"/>
  <c r="AB47" i="2"/>
  <c r="AA47" i="2"/>
  <c r="Z47" i="2"/>
  <c r="X47" i="2"/>
  <c r="W47" i="2"/>
  <c r="AF46" i="2"/>
  <c r="X46" i="2"/>
  <c r="W46" i="2"/>
  <c r="AF45" i="2"/>
  <c r="AD45" i="2"/>
  <c r="AC45" i="2"/>
  <c r="AB45" i="2"/>
  <c r="AA45" i="2"/>
  <c r="X45" i="2"/>
  <c r="Z45" i="2"/>
  <c r="W45" i="2"/>
  <c r="AF44" i="2"/>
  <c r="AD44" i="2"/>
  <c r="AC44" i="2"/>
  <c r="AB44" i="2"/>
  <c r="AA44" i="2"/>
  <c r="Z44" i="2"/>
  <c r="X44" i="2"/>
  <c r="W44" i="2"/>
  <c r="AF43" i="2"/>
  <c r="AB43" i="2"/>
  <c r="X43" i="2"/>
  <c r="W43" i="2"/>
  <c r="AF42" i="2"/>
  <c r="AD42" i="2"/>
  <c r="AC42" i="2"/>
  <c r="AB42" i="2"/>
  <c r="AA42" i="2"/>
  <c r="X42" i="2"/>
  <c r="Z42" i="2"/>
  <c r="W42" i="2"/>
  <c r="AF41" i="2"/>
  <c r="AD41" i="2"/>
  <c r="AC41" i="2"/>
  <c r="AB41" i="2"/>
  <c r="AA41" i="2"/>
  <c r="Z41" i="2"/>
  <c r="X41" i="2"/>
  <c r="W41" i="2"/>
  <c r="AF40" i="2"/>
  <c r="AB40" i="2"/>
  <c r="Z40" i="2"/>
  <c r="X40" i="2"/>
  <c r="W40" i="2"/>
  <c r="AF39" i="2"/>
  <c r="AD39" i="2"/>
  <c r="AC39" i="2"/>
  <c r="AB39" i="2"/>
  <c r="AA39" i="2"/>
  <c r="X39" i="2"/>
  <c r="Z39" i="2"/>
  <c r="W39" i="2"/>
  <c r="AF38" i="2"/>
  <c r="AD38" i="2"/>
  <c r="AC38" i="2"/>
  <c r="AB38" i="2"/>
  <c r="AA38" i="2"/>
  <c r="Z38" i="2"/>
  <c r="X38" i="2"/>
  <c r="W38" i="2"/>
  <c r="AF37" i="2"/>
  <c r="X37" i="2"/>
  <c r="W37" i="2"/>
  <c r="AF36" i="2"/>
  <c r="AD36" i="2"/>
  <c r="AC36" i="2"/>
  <c r="AB36" i="2"/>
  <c r="AA36" i="2"/>
  <c r="X36" i="2"/>
  <c r="Z36" i="2"/>
  <c r="W36" i="2"/>
  <c r="AF35" i="2"/>
  <c r="AD35" i="2"/>
  <c r="AC35" i="2"/>
  <c r="AB35" i="2"/>
  <c r="AA35" i="2"/>
  <c r="Z35" i="2"/>
  <c r="X35" i="2"/>
  <c r="W35" i="2"/>
  <c r="AF34" i="2"/>
  <c r="AB34" i="2"/>
  <c r="X34" i="2"/>
  <c r="W34" i="2"/>
  <c r="AF33" i="2"/>
  <c r="AD33" i="2"/>
  <c r="AC33" i="2"/>
  <c r="AB33" i="2"/>
  <c r="AA33" i="2"/>
  <c r="X33" i="2"/>
  <c r="Z33" i="2"/>
  <c r="W33" i="2"/>
  <c r="AF32" i="2"/>
  <c r="AD32" i="2"/>
  <c r="AC32" i="2"/>
  <c r="AB32" i="2"/>
  <c r="AA32" i="2"/>
  <c r="Z32" i="2"/>
  <c r="X32" i="2"/>
  <c r="W32" i="2"/>
  <c r="AF31" i="2"/>
  <c r="AB31" i="2"/>
  <c r="Z31" i="2"/>
  <c r="X31" i="2"/>
  <c r="W31" i="2"/>
  <c r="AF30" i="2"/>
  <c r="AD30" i="2"/>
  <c r="AC30" i="2"/>
  <c r="AB30" i="2"/>
  <c r="AA30" i="2"/>
  <c r="X30" i="2"/>
  <c r="Z30" i="2"/>
  <c r="W30" i="2"/>
  <c r="AF29" i="2"/>
  <c r="AD29" i="2"/>
  <c r="AC29" i="2"/>
  <c r="AB29" i="2"/>
  <c r="AA29" i="2"/>
  <c r="Z29" i="2"/>
  <c r="X29" i="2"/>
  <c r="W29" i="2"/>
  <c r="AF28" i="2"/>
  <c r="X28" i="2"/>
  <c r="W28" i="2"/>
  <c r="AF27" i="2"/>
  <c r="AD27" i="2"/>
  <c r="AC27" i="2"/>
  <c r="AB27" i="2"/>
  <c r="AA27" i="2"/>
  <c r="X27" i="2"/>
  <c r="Z27" i="2"/>
  <c r="W27" i="2"/>
  <c r="AF26" i="2"/>
  <c r="AB26" i="2"/>
  <c r="AA26" i="2"/>
  <c r="Z26" i="2"/>
  <c r="X26" i="2"/>
  <c r="AD26" i="2"/>
  <c r="W26" i="2"/>
  <c r="AF25" i="2"/>
  <c r="AB25" i="2"/>
  <c r="X25" i="2"/>
  <c r="W25" i="2"/>
  <c r="AF24" i="2"/>
  <c r="AD24" i="2"/>
  <c r="AC24" i="2"/>
  <c r="AB24" i="2"/>
  <c r="AA24" i="2"/>
  <c r="X24" i="2"/>
  <c r="Z24" i="2"/>
  <c r="W24" i="2"/>
  <c r="AF23" i="2"/>
  <c r="AA23" i="2"/>
  <c r="X23" i="2"/>
  <c r="AD23" i="2"/>
  <c r="W23" i="2"/>
  <c r="AF22" i="2"/>
  <c r="AB22" i="2"/>
  <c r="Z22" i="2"/>
  <c r="X22" i="2"/>
  <c r="W22" i="2"/>
  <c r="AF21" i="2"/>
  <c r="AD21" i="2"/>
  <c r="AC21" i="2"/>
  <c r="AB21" i="2"/>
  <c r="AA21" i="2"/>
  <c r="X21" i="2"/>
  <c r="Z21" i="2"/>
  <c r="W21" i="2"/>
  <c r="AF20" i="2"/>
  <c r="AD20" i="2"/>
  <c r="AC20" i="2"/>
  <c r="AB20" i="2"/>
  <c r="AA20" i="2"/>
  <c r="Z20" i="2"/>
  <c r="X20" i="2"/>
  <c r="W20" i="2"/>
  <c r="AF19" i="2"/>
  <c r="X19" i="2"/>
  <c r="W19" i="2"/>
  <c r="AF18" i="2"/>
  <c r="AD18" i="2"/>
  <c r="AC18" i="2"/>
  <c r="AB18" i="2"/>
  <c r="AA18" i="2"/>
  <c r="X18" i="2"/>
  <c r="Z18" i="2"/>
  <c r="W18" i="2"/>
  <c r="AF17" i="2"/>
  <c r="AB17" i="2"/>
  <c r="AA17" i="2"/>
  <c r="Z17" i="2"/>
  <c r="X17" i="2"/>
  <c r="AD17" i="2"/>
  <c r="W17" i="2"/>
  <c r="AF16" i="2"/>
  <c r="AB16" i="2"/>
  <c r="X16" i="2"/>
  <c r="W16" i="2"/>
  <c r="AF15" i="2"/>
  <c r="AD15" i="2"/>
  <c r="AC15" i="2"/>
  <c r="AB15" i="2"/>
  <c r="AA15" i="2"/>
  <c r="X15" i="2"/>
  <c r="Z15" i="2"/>
  <c r="W15" i="2"/>
  <c r="AF14" i="2"/>
  <c r="AA14" i="2"/>
  <c r="X14" i="2"/>
  <c r="AD14" i="2"/>
  <c r="W14" i="2"/>
  <c r="AF13" i="2"/>
  <c r="AB13" i="2"/>
  <c r="Z13" i="2"/>
  <c r="X13" i="2"/>
  <c r="W13" i="2"/>
  <c r="AF12" i="2"/>
  <c r="AD12" i="2"/>
  <c r="AC12" i="2"/>
  <c r="AB12" i="2"/>
  <c r="AA12" i="2"/>
  <c r="X12" i="2"/>
  <c r="Z12" i="2"/>
  <c r="W12" i="2"/>
  <c r="AF11" i="2"/>
  <c r="AD11" i="2"/>
  <c r="AC11" i="2"/>
  <c r="AB11" i="2"/>
  <c r="AA11" i="2"/>
  <c r="Z11" i="2"/>
  <c r="X11" i="2"/>
  <c r="W11" i="2"/>
  <c r="AF10" i="2"/>
  <c r="X10" i="2"/>
  <c r="W10" i="2"/>
  <c r="AF9" i="2"/>
  <c r="AD9" i="2"/>
  <c r="AC9" i="2"/>
  <c r="AB9" i="2"/>
  <c r="AA9" i="2"/>
  <c r="X9" i="2"/>
  <c r="Z9" i="2"/>
  <c r="W9" i="2"/>
  <c r="AF8" i="2"/>
  <c r="AA8" i="2"/>
  <c r="Z8" i="2"/>
  <c r="X8" i="2"/>
  <c r="AB8" i="2"/>
  <c r="W8" i="2"/>
  <c r="AF7" i="2"/>
  <c r="AB7" i="2"/>
  <c r="X7" i="2"/>
  <c r="W7" i="2"/>
  <c r="AF6" i="2"/>
  <c r="AD6" i="2"/>
  <c r="AC6" i="2"/>
  <c r="AB6" i="2"/>
  <c r="AA6" i="2"/>
  <c r="X6" i="2"/>
  <c r="Z6" i="2"/>
  <c r="W6" i="2"/>
  <c r="AF5" i="2"/>
  <c r="AA5" i="2"/>
  <c r="X5" i="2"/>
  <c r="AD5" i="2"/>
  <c r="W5" i="2"/>
  <c r="AF4" i="2"/>
  <c r="AB4" i="2"/>
  <c r="Z4" i="2"/>
  <c r="X4" i="2"/>
  <c r="W4" i="2"/>
  <c r="AF3" i="2"/>
  <c r="AD3" i="2"/>
  <c r="AC3" i="2"/>
  <c r="AB3" i="2"/>
  <c r="AA3" i="2"/>
  <c r="X3" i="2"/>
  <c r="Z3" i="2"/>
  <c r="W3" i="2"/>
  <c r="AF2" i="2"/>
  <c r="AD2" i="2"/>
  <c r="AC2" i="2"/>
  <c r="AB2" i="2"/>
  <c r="AA2" i="2"/>
  <c r="Z2" i="2"/>
  <c r="X2" i="2"/>
  <c r="AD10" i="2"/>
  <c r="AC10" i="2"/>
  <c r="AA10" i="2"/>
  <c r="AD37" i="2"/>
  <c r="AC37" i="2"/>
  <c r="AA37" i="2"/>
  <c r="AD46" i="2"/>
  <c r="AB46" i="2"/>
  <c r="AC46" i="2"/>
  <c r="AA46" i="2"/>
  <c r="AD19" i="2"/>
  <c r="AC19" i="2"/>
  <c r="AA19" i="2"/>
  <c r="AD28" i="2"/>
  <c r="AC28" i="2"/>
  <c r="AA28" i="2"/>
  <c r="AC8" i="2"/>
  <c r="Z10" i="2"/>
  <c r="AC17" i="2"/>
  <c r="Z19" i="2"/>
  <c r="AC26" i="2"/>
  <c r="Z28" i="2"/>
  <c r="Z37" i="2"/>
  <c r="Z46" i="2"/>
  <c r="AD52" i="2"/>
  <c r="AC52" i="2"/>
  <c r="AB52" i="2"/>
  <c r="AA52" i="2"/>
  <c r="AD58" i="2"/>
  <c r="AC58" i="2"/>
  <c r="AB58" i="2"/>
  <c r="AA58" i="2"/>
  <c r="Z5" i="2"/>
  <c r="AD8" i="2"/>
  <c r="AB10" i="2"/>
  <c r="Z14" i="2"/>
  <c r="AB19" i="2"/>
  <c r="Z23" i="2"/>
  <c r="AB28" i="2"/>
  <c r="AB37" i="2"/>
  <c r="Z52" i="2"/>
  <c r="Z58" i="2"/>
  <c r="AD7" i="2"/>
  <c r="AC7" i="2"/>
  <c r="AA7" i="2"/>
  <c r="AD16" i="2"/>
  <c r="AC16" i="2"/>
  <c r="AA16" i="2"/>
  <c r="AB23" i="2"/>
  <c r="AD25" i="2"/>
  <c r="AC25" i="2"/>
  <c r="AA25" i="2"/>
  <c r="AD34" i="2"/>
  <c r="AC34" i="2"/>
  <c r="AA34" i="2"/>
  <c r="AD43" i="2"/>
  <c r="AC43" i="2"/>
  <c r="AA43" i="2"/>
  <c r="AB5" i="2"/>
  <c r="AB14" i="2"/>
  <c r="AC5" i="2"/>
  <c r="Z7" i="2"/>
  <c r="AC14" i="2"/>
  <c r="Z16" i="2"/>
  <c r="AC23" i="2"/>
  <c r="Z25" i="2"/>
  <c r="Z34" i="2"/>
  <c r="Z43" i="2"/>
  <c r="AD49" i="2"/>
  <c r="AC49" i="2"/>
  <c r="AB49" i="2"/>
  <c r="AA49" i="2"/>
  <c r="AD55" i="2"/>
  <c r="AC55" i="2"/>
  <c r="AB55" i="2"/>
  <c r="AA55" i="2"/>
  <c r="AD4" i="2"/>
  <c r="AC4" i="2"/>
  <c r="AA4" i="2"/>
  <c r="AD13" i="2"/>
  <c r="AC13" i="2"/>
  <c r="AA13" i="2"/>
  <c r="AD22" i="2"/>
  <c r="AC22" i="2"/>
  <c r="AA22" i="2"/>
  <c r="AD31" i="2"/>
  <c r="AC31" i="2"/>
  <c r="AA31" i="2"/>
  <c r="AD40" i="2"/>
  <c r="AC40" i="2"/>
  <c r="AA40" i="2"/>
  <c r="Z49" i="2"/>
  <c r="Z55" i="2"/>
  <c r="AA61" i="2"/>
  <c r="AA64" i="2"/>
  <c r="AA67" i="2"/>
  <c r="AA70" i="2"/>
  <c r="AA73" i="2"/>
  <c r="AA76" i="2"/>
  <c r="AA79" i="2"/>
  <c r="AA82" i="2"/>
  <c r="AA85" i="2"/>
  <c r="AA88" i="2"/>
  <c r="AA91" i="2"/>
  <c r="AA94" i="2"/>
  <c r="AA97" i="2"/>
  <c r="AA100" i="2"/>
  <c r="AA103" i="2"/>
  <c r="AA106" i="2"/>
  <c r="AB61" i="2"/>
  <c r="AB64" i="2"/>
  <c r="AB67" i="2"/>
  <c r="AB70" i="2"/>
  <c r="AB73" i="2"/>
  <c r="AB76" i="2"/>
  <c r="AB79" i="2"/>
  <c r="AB82" i="2"/>
  <c r="AB85" i="2"/>
  <c r="AB88" i="2"/>
  <c r="AB91" i="2"/>
  <c r="AB94" i="2"/>
  <c r="AB97" i="2"/>
  <c r="AB100" i="2"/>
  <c r="AB103" i="2"/>
  <c r="AB106" i="2"/>
  <c r="AC64" i="2"/>
  <c r="AC70" i="2"/>
  <c r="AC79" i="2"/>
  <c r="AC82" i="2"/>
  <c r="AC85" i="2"/>
  <c r="AC88" i="2"/>
  <c r="AC91" i="2"/>
  <c r="AC94" i="2"/>
  <c r="AC97" i="2"/>
  <c r="AC100" i="2"/>
  <c r="AC103" i="2"/>
  <c r="AC106" i="2"/>
  <c r="AC61" i="2"/>
  <c r="AC67" i="2"/>
  <c r="AC73" i="2"/>
  <c r="AC76" i="2"/>
  <c r="Z51" i="2"/>
  <c r="Z54" i="2"/>
  <c r="Z57" i="2"/>
  <c r="Z60" i="2"/>
  <c r="Z63" i="2"/>
  <c r="Z66" i="2"/>
  <c r="Z69" i="2"/>
  <c r="Z72" i="2"/>
  <c r="Z75" i="2"/>
  <c r="Z78" i="2"/>
  <c r="Z81" i="2"/>
  <c r="Z84" i="2"/>
  <c r="Z87" i="2"/>
  <c r="Z90" i="2"/>
  <c r="Z93" i="2"/>
  <c r="Z96" i="2"/>
  <c r="Z99" i="2"/>
  <c r="Z102" i="2"/>
  <c r="Z105" i="2"/>
  <c r="Z108" i="2"/>
  <c r="AB87" i="2"/>
  <c r="AB90" i="2"/>
  <c r="AB93" i="2"/>
  <c r="AB96" i="2"/>
  <c r="AB99" i="2"/>
  <c r="AB102" i="2"/>
  <c r="AB105" i="2"/>
  <c r="AB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tc={2A39E586-73A8-480D-B4AF-C1D6BCE54C7C}</author>
    <author>tc={1A8F2CB2-C7DA-4C31-AD61-218EE033F225}</author>
  </authors>
  <commentList>
    <comment ref="H1" authorId="0" shapeId="0" xr:uid="{2A39E586-73A8-480D-B4AF-C1D6BCE54C7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GPA for SEM6SPRING are taken from BanWeb as of 3/22/2023</t>
      </text>
    </comment>
    <comment ref="Y1" authorId="1" shapeId="0" xr:uid="{1A8F2CB2-C7DA-4C31-AD61-218EE033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Y-AF use the "Selected Best Variables" Probability of Passing formula by the Regression Model</t>
      </text>
    </comment>
  </commentList>
</comments>
</file>

<file path=xl/sharedStrings.xml><?xml version="1.0" encoding="utf-8"?>
<sst xmlns="http://schemas.openxmlformats.org/spreadsheetml/2006/main" count="139" uniqueCount="139">
  <si>
    <t>Grad.Year</t>
  </si>
  <si>
    <t>Student.ID</t>
  </si>
  <si>
    <t>SEM1FALLGPA</t>
  </si>
  <si>
    <t>SEM2SPRINGGPA</t>
  </si>
  <si>
    <t>SEM3FALLGPA</t>
  </si>
  <si>
    <t>SEM4SPRINGGPA</t>
  </si>
  <si>
    <t>SEM5FALLGPA</t>
  </si>
  <si>
    <t>SEM6SPRINGGPA
PREDICT</t>
  </si>
  <si>
    <t>Course Percent</t>
  </si>
  <si>
    <t>ACT</t>
  </si>
  <si>
    <t>CumulAnatomy</t>
  </si>
  <si>
    <t>CumulBehavior</t>
  </si>
  <si>
    <t>CumulEpidem</t>
  </si>
  <si>
    <t>CumulGenetic</t>
  </si>
  <si>
    <t>CumulImmun</t>
  </si>
  <si>
    <t>CumulMicro</t>
  </si>
  <si>
    <t>CumulNutri</t>
  </si>
  <si>
    <t>CumulParasit</t>
  </si>
  <si>
    <t>CumulPath</t>
  </si>
  <si>
    <t>CumulPharm</t>
  </si>
  <si>
    <t>CumulPhys</t>
  </si>
  <si>
    <t>CumulTox</t>
  </si>
  <si>
    <t>Formula
All Variables</t>
  </si>
  <si>
    <t xml:space="preserve"> Formula
Selected</t>
  </si>
  <si>
    <t>Prob_of_Passing</t>
  </si>
  <si>
    <t>Fail@90%</t>
  </si>
  <si>
    <t>Fail@95%</t>
  </si>
  <si>
    <t>Fail@97%</t>
  </si>
  <si>
    <t>Fail@99%</t>
  </si>
  <si>
    <t>Fail@99.5%</t>
  </si>
  <si>
    <t>NAVLE FIRST TRY</t>
  </si>
  <si>
    <t>P/F</t>
  </si>
  <si>
    <t>@01234567</t>
  </si>
  <si>
    <t>@01234568</t>
  </si>
  <si>
    <t>@01234569</t>
  </si>
  <si>
    <t>@01234570</t>
  </si>
  <si>
    <t>@01234571</t>
  </si>
  <si>
    <t>@01234572</t>
  </si>
  <si>
    <t>@01234573</t>
  </si>
  <si>
    <t>@01234574</t>
  </si>
  <si>
    <t>@01234575</t>
  </si>
  <si>
    <t>@01234576</t>
  </si>
  <si>
    <t>@01234577</t>
  </si>
  <si>
    <t>@01234578</t>
  </si>
  <si>
    <t>@01234579</t>
  </si>
  <si>
    <t>@01234580</t>
  </si>
  <si>
    <t>@01234581</t>
  </si>
  <si>
    <t>@01234582</t>
  </si>
  <si>
    <t>@01234583</t>
  </si>
  <si>
    <t>@01234584</t>
  </si>
  <si>
    <t>@01234585</t>
  </si>
  <si>
    <t>@01234586</t>
  </si>
  <si>
    <t>@01234587</t>
  </si>
  <si>
    <t>@01234588</t>
  </si>
  <si>
    <t>@01234589</t>
  </si>
  <si>
    <t>@01234590</t>
  </si>
  <si>
    <t>@01234591</t>
  </si>
  <si>
    <t>@01234592</t>
  </si>
  <si>
    <t>@01234593</t>
  </si>
  <si>
    <t>@01234594</t>
  </si>
  <si>
    <t>@01234595</t>
  </si>
  <si>
    <t>@01234596</t>
  </si>
  <si>
    <t>@01234597</t>
  </si>
  <si>
    <t>@01234598</t>
  </si>
  <si>
    <t>@01234599</t>
  </si>
  <si>
    <t>@01234600</t>
  </si>
  <si>
    <t>@01234601</t>
  </si>
  <si>
    <t>@01234602</t>
  </si>
  <si>
    <t>@01234603</t>
  </si>
  <si>
    <t>@01234604</t>
  </si>
  <si>
    <t>@01234605</t>
  </si>
  <si>
    <t>@01234606</t>
  </si>
  <si>
    <t>@01234607</t>
  </si>
  <si>
    <t>@01234608</t>
  </si>
  <si>
    <t>@01234609</t>
  </si>
  <si>
    <t>@01234610</t>
  </si>
  <si>
    <t>@01234611</t>
  </si>
  <si>
    <t>@01234612</t>
  </si>
  <si>
    <t>@01234613</t>
  </si>
  <si>
    <t>@01234614</t>
  </si>
  <si>
    <t>@01234615</t>
  </si>
  <si>
    <t>@01234616</t>
  </si>
  <si>
    <t>@01234617</t>
  </si>
  <si>
    <t>@01234618</t>
  </si>
  <si>
    <t>@01234619</t>
  </si>
  <si>
    <t>@01234620</t>
  </si>
  <si>
    <t>@01234621</t>
  </si>
  <si>
    <t>@01234622</t>
  </si>
  <si>
    <t>@01234623</t>
  </si>
  <si>
    <t>@01234624</t>
  </si>
  <si>
    <t>@01234625</t>
  </si>
  <si>
    <t>@01234626</t>
  </si>
  <si>
    <t>@01234627</t>
  </si>
  <si>
    <t>@01234628</t>
  </si>
  <si>
    <t>@01234629</t>
  </si>
  <si>
    <t>@01234630</t>
  </si>
  <si>
    <t>@01234631</t>
  </si>
  <si>
    <t>@01234632</t>
  </si>
  <si>
    <t>@01234633</t>
  </si>
  <si>
    <t>@01234634</t>
  </si>
  <si>
    <t>@01234635</t>
  </si>
  <si>
    <t>@01234636</t>
  </si>
  <si>
    <t>@01234637</t>
  </si>
  <si>
    <t>@01234638</t>
  </si>
  <si>
    <t>@01234639</t>
  </si>
  <si>
    <t>@01234640</t>
  </si>
  <si>
    <t>@01234641</t>
  </si>
  <si>
    <t>@01234642</t>
  </si>
  <si>
    <t>@01234643</t>
  </si>
  <si>
    <t>@01234644</t>
  </si>
  <si>
    <t>@01234645</t>
  </si>
  <si>
    <t>@01234646</t>
  </si>
  <si>
    <t>@01234647</t>
  </si>
  <si>
    <t>@01234648</t>
  </si>
  <si>
    <t>@01234649</t>
  </si>
  <si>
    <t>@01234650</t>
  </si>
  <si>
    <t>@01234651</t>
  </si>
  <si>
    <t>@01234652</t>
  </si>
  <si>
    <t>@01234653</t>
  </si>
  <si>
    <t>@01234654</t>
  </si>
  <si>
    <t>@01234655</t>
  </si>
  <si>
    <t>@01234656</t>
  </si>
  <si>
    <t>@01234657</t>
  </si>
  <si>
    <t>@01234658</t>
  </si>
  <si>
    <t>@01234659</t>
  </si>
  <si>
    <t>@01234660</t>
  </si>
  <si>
    <t>@01234661</t>
  </si>
  <si>
    <t>@01234662</t>
  </si>
  <si>
    <t>@01234663</t>
  </si>
  <si>
    <t>@01234664</t>
  </si>
  <si>
    <t>@01234665</t>
  </si>
  <si>
    <t>@01234666</t>
  </si>
  <si>
    <t>@01234667</t>
  </si>
  <si>
    <t>@01234668</t>
  </si>
  <si>
    <t>@01234669</t>
  </si>
  <si>
    <t>@01234670</t>
  </si>
  <si>
    <t>@01234671</t>
  </si>
  <si>
    <t>@01234672</t>
  </si>
  <si>
    <t>@01234673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</si>
</sst>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wrapText="1"/>
    </xf>
    <xf numFmtId="164" fontId="2" fillId="3" borderId="0" xfId="1" applyNumberFormat="1" applyFont="1" applyFill="1" applyAlignment="1">
      <alignment wrapText="1"/>
    </xf>
    <xf numFmtId="164" fontId="2" fillId="4" borderId="0" xfId="1" applyNumberFormat="1" applyFont="1" applyFill="1" applyAlignment="1">
      <alignment wrapText="1"/>
    </xf>
    <xf numFmtId="164" fontId="2" fillId="4" borderId="0" xfId="1" applyNumberFormat="1" applyFont="1" applyFill="1"/>
    <xf numFmtId="0" fontId="0" fillId="4" borderId="0" xfId="0" applyFill="1"/>
    <xf numFmtId="0" fontId="2" fillId="4" borderId="0" xfId="0" applyFont="1" applyFill="1" applyAlignment="1">
      <alignment wrapText="1"/>
    </xf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2"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ndon Lucien" id="{95B537A1-7E46-452F-913D-146D8601F018}" userId="S::blucien@westernu.edu::43fd490c-e875-48ff-8741-2a04938647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3-23T19:02:29.73" personId="{95B537A1-7E46-452F-913D-146D8601F018}" id="{2A39E586-73A8-480D-B4AF-C1D6BCE54C7C}">
    <text>The GPA for SEM6SPRING are taken from BanWeb as of 3/22/2023</text>
  </threadedComment>
  <threadedComment ref="Y1" dT="2023-03-23T19:01:28.66" personId="{95B537A1-7E46-452F-913D-146D8601F018}" id="{1A8F2CB2-C7DA-4C31-AD61-218EE033F225}">
    <text>Rows Y-AF use the "Selected Best Variables" Probability of Passing formula by the Regression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BBE9-AE64-41F0-8016-27CEEF9F2A95}">
  <dimension ref="A1:AF108"/>
  <sheetViews>
    <sheetView tabSelected="1" zoomScale="90" zoomScaleNormal="90" workbookViewId="0">
      <selection activeCell="B14" sqref="B14"/>
    </sheetView>
  </sheetViews>
  <sheetFormatPr defaultRowHeight="14.4" x14ac:dyDescent="0.3"/>
  <cols>
    <col min="1" max="1" width="9.109375" bestFit="1" customWidth="1"/>
    <col min="2" max="2" width="23.88671875" bestFit="1" customWidth="1"/>
    <col min="3" max="3" width="12.44140625" customWidth="1"/>
    <col min="4" max="4" width="11.33203125" customWidth="1"/>
    <col min="5" max="5" width="13.5546875" customWidth="1"/>
    <col min="6" max="6" width="10.6640625" customWidth="1"/>
    <col min="7" max="7" width="15.33203125" customWidth="1"/>
    <col min="8" max="8" width="20" customWidth="1"/>
    <col min="9" max="9" width="14.5546875" hidden="1" customWidth="1"/>
    <col min="10" max="10" width="14" bestFit="1" customWidth="1"/>
    <col min="11" max="11" width="14.5546875" bestFit="1" customWidth="1"/>
    <col min="12" max="12" width="15" bestFit="1" customWidth="1"/>
    <col min="13" max="13" width="12.6640625" bestFit="1" customWidth="1"/>
    <col min="14" max="14" width="15.109375" bestFit="1" customWidth="1"/>
    <col min="15" max="15" width="12.6640625" bestFit="1" customWidth="1"/>
    <col min="16" max="16" width="15.109375" bestFit="1" customWidth="1"/>
    <col min="17" max="17" width="12.6640625" bestFit="1" customWidth="1"/>
    <col min="18" max="18" width="15.109375" bestFit="1" customWidth="1"/>
    <col min="19" max="20" width="15.33203125" bestFit="1" customWidth="1"/>
    <col min="21" max="21" width="13.5546875" bestFit="1" customWidth="1"/>
    <col min="22" max="22" width="12.33203125" customWidth="1"/>
    <col min="23" max="24" width="14.33203125" customWidth="1"/>
    <col min="25" max="25" width="13.44140625" bestFit="1" customWidth="1"/>
    <col min="26" max="26" width="12.109375" bestFit="1" customWidth="1"/>
    <col min="27" max="27" width="12.33203125" bestFit="1" customWidth="1"/>
    <col min="28" max="28" width="11.6640625" bestFit="1" customWidth="1"/>
    <col min="29" max="29" width="10.88671875" bestFit="1" customWidth="1"/>
    <col min="30" max="30" width="10.33203125" bestFit="1" customWidth="1"/>
    <col min="31" max="31" width="11.6640625" hidden="1" customWidth="1"/>
    <col min="32" max="32" width="9.6640625" bestFit="1" customWidth="1"/>
    <col min="33" max="33" width="11.33203125" bestFit="1" customWidth="1"/>
    <col min="34" max="34" width="9.6640625" bestFit="1" customWidth="1"/>
    <col min="35" max="35" width="9.109375" bestFit="1" customWidth="1"/>
  </cols>
  <sheetData>
    <row r="1" spans="1:32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s="3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5" t="s">
        <v>31</v>
      </c>
    </row>
    <row r="2" spans="1:32" x14ac:dyDescent="0.3">
      <c r="A2">
        <v>2024</v>
      </c>
      <c r="B2" s="10" t="s">
        <v>32</v>
      </c>
      <c r="C2">
        <v>2.2857142860000002</v>
      </c>
      <c r="D2">
        <v>2.2857142860000002</v>
      </c>
      <c r="E2">
        <v>3.6</v>
      </c>
      <c r="F2">
        <v>2.76</v>
      </c>
      <c r="G2">
        <v>3.6</v>
      </c>
      <c r="H2" s="7">
        <v>3.3330000000000002</v>
      </c>
      <c r="J2">
        <v>83</v>
      </c>
      <c r="K2">
        <v>63.93</v>
      </c>
      <c r="L2">
        <v>88.02</v>
      </c>
      <c r="M2">
        <v>67.040000000000006</v>
      </c>
      <c r="N2">
        <v>89.88</v>
      </c>
      <c r="O2">
        <v>58.58</v>
      </c>
      <c r="P2">
        <v>68.22</v>
      </c>
      <c r="Q2">
        <v>73.17</v>
      </c>
      <c r="R2">
        <v>87.53</v>
      </c>
      <c r="S2">
        <v>76.180000000000007</v>
      </c>
      <c r="T2">
        <v>76.680000000000007</v>
      </c>
      <c r="U2">
        <v>58.98</v>
      </c>
      <c r="V2">
        <v>82</v>
      </c>
      <c r="W2" s="8">
        <f>1/(1+EXP(-(-24.10216+0.06405674*C2+1.845841*D2+0.5786708*E2+0.9678704*F2+1.054556*G2+1.53487*H2+0.01255628*J2-0.05608911*K2+0.03404442*L2-0.1131053*M2+0.02624494*N2-0.06583659*O2+0.04823281*P2+0.03227811*Q2-0.005399333*R2+0.256205*S2-0.08024287*T2-0.02167375*U2+0.01493723*V2)))</f>
        <v>0.97797725187346674</v>
      </c>
      <c r="X2" s="8">
        <f>1/(1+EXP(-(-23.32051+1.531653*E2+1.435136*G2+1.954564*H2-0.1046995*M2-0.04163687*O2+0.06346059*Q2+0.2737335*S2-0.1010563*T2+0.02355821*V2)))</f>
        <v>0.98362607072327057</v>
      </c>
      <c r="Y2" s="8">
        <v>0.98362607072327057</v>
      </c>
      <c r="Z2" t="str">
        <f>IF(X2&gt;90%,"","At Risk")</f>
        <v/>
      </c>
      <c r="AA2" t="str">
        <f>IF(X2&gt;95%,"","At Risk")</f>
        <v/>
      </c>
      <c r="AB2" t="str">
        <f>IF(X2&gt;97%,"","At Risk")</f>
        <v/>
      </c>
      <c r="AC2" t="str">
        <f>IF(X2&gt;99%,"","At Risk")</f>
        <v>At Risk</v>
      </c>
      <c r="AD2" t="str">
        <f>IF(X2&gt;99.5%,"","At Risk")</f>
        <v>At Risk</v>
      </c>
      <c r="AF2" t="str">
        <f>+IF(Y2&lt;90%,"F?","P")</f>
        <v>P</v>
      </c>
    </row>
    <row r="3" spans="1:32" x14ac:dyDescent="0.3">
      <c r="A3">
        <v>2024</v>
      </c>
      <c r="B3" s="10" t="s">
        <v>33</v>
      </c>
      <c r="C3">
        <v>2.6666666669999999</v>
      </c>
      <c r="D3">
        <v>2.19047619</v>
      </c>
      <c r="E3">
        <v>2.3809523810000002</v>
      </c>
      <c r="F3">
        <v>3.2</v>
      </c>
      <c r="G3">
        <v>2.94</v>
      </c>
      <c r="H3" s="7">
        <v>2.8570000000000002</v>
      </c>
      <c r="J3">
        <v>89</v>
      </c>
      <c r="K3">
        <v>73.61</v>
      </c>
      <c r="L3">
        <v>72.16</v>
      </c>
      <c r="M3">
        <v>60.39</v>
      </c>
      <c r="N3">
        <v>88.47</v>
      </c>
      <c r="O3">
        <v>68.39</v>
      </c>
      <c r="P3">
        <v>69.03</v>
      </c>
      <c r="Q3">
        <v>79.66</v>
      </c>
      <c r="R3">
        <v>71.84</v>
      </c>
      <c r="S3">
        <v>70.97</v>
      </c>
      <c r="T3">
        <v>71.31</v>
      </c>
      <c r="U3">
        <v>67.78</v>
      </c>
      <c r="V3">
        <v>88.16</v>
      </c>
      <c r="W3" s="8">
        <f t="shared" ref="W3:W66" si="0">1/(1+EXP(-(-24.10216+0.06405674*C3+1.845841*D3+0.5786708*E3+0.9678704*F3+1.054556*G3+1.53487*H3+0.01255628*J3-0.05608911*K3+0.03404442*L3-0.1131053*M3+0.02624494*N3-0.06583659*O3+0.04823281*P3+0.03227811*Q3-0.005399333*R3+0.256205*S3-0.08024287*T3-0.02167375*U3+0.01493723*V3)))</f>
        <v>0.58132557349588954</v>
      </c>
      <c r="X3" s="8">
        <f t="shared" ref="X3:X66" si="1">1/(1+EXP(-(-23.32051+1.531653*E3+1.435136*G3+1.954564*H3-0.1046995*M3-0.04163687*O3+0.06346059*Q3+0.2737335*S3-0.1010563*T3+0.02355821*V3)))</f>
        <v>0.57740455658997591</v>
      </c>
      <c r="Y3" s="9">
        <v>0.57740455658997591</v>
      </c>
      <c r="Z3" t="str">
        <f t="shared" ref="Z3:Z66" si="2">IF(X3&gt;90%,"","At Risk")</f>
        <v>At Risk</v>
      </c>
      <c r="AA3" t="str">
        <f t="shared" ref="AA3:AA66" si="3">IF(X3&gt;95%,"","At Risk")</f>
        <v>At Risk</v>
      </c>
      <c r="AB3" t="str">
        <f t="shared" ref="AB3:AB66" si="4">IF(X3&gt;97%,"","At Risk")</f>
        <v>At Risk</v>
      </c>
      <c r="AC3" t="str">
        <f t="shared" ref="AC3:AC66" si="5">IF(X3&gt;99%,"","At Risk")</f>
        <v>At Risk</v>
      </c>
      <c r="AD3" t="str">
        <f t="shared" ref="AD3:AD66" si="6">IF(X3&gt;99.5%,"","At Risk")</f>
        <v>At Risk</v>
      </c>
      <c r="AF3" t="str">
        <f t="shared" ref="AF3:AF66" si="7">+IF(Y3&lt;90%,"F?","P")</f>
        <v>F?</v>
      </c>
    </row>
    <row r="4" spans="1:32" x14ac:dyDescent="0.3">
      <c r="A4">
        <v>2024</v>
      </c>
      <c r="B4" s="10" t="s">
        <v>34</v>
      </c>
      <c r="C4">
        <v>2.80952381</v>
      </c>
      <c r="D4">
        <v>2.7142857139999998</v>
      </c>
      <c r="E4">
        <v>2.7619047619999999</v>
      </c>
      <c r="F4">
        <v>2.6666666669999999</v>
      </c>
      <c r="G4">
        <v>3.3333333330000001</v>
      </c>
      <c r="H4" s="7">
        <v>3</v>
      </c>
      <c r="J4">
        <v>88</v>
      </c>
      <c r="K4">
        <v>72.89</v>
      </c>
      <c r="L4">
        <v>81.33</v>
      </c>
      <c r="M4">
        <v>85.86</v>
      </c>
      <c r="N4">
        <v>76.790000000000006</v>
      </c>
      <c r="O4">
        <v>72.62</v>
      </c>
      <c r="P4">
        <v>75.040000000000006</v>
      </c>
      <c r="Q4">
        <v>80.28</v>
      </c>
      <c r="R4">
        <v>85.25</v>
      </c>
      <c r="S4">
        <v>80.95</v>
      </c>
      <c r="T4">
        <v>77.22</v>
      </c>
      <c r="U4">
        <v>65.58</v>
      </c>
      <c r="V4">
        <v>77.48</v>
      </c>
      <c r="W4" s="8">
        <f t="shared" si="0"/>
        <v>0.67377032247434621</v>
      </c>
      <c r="X4" s="8">
        <f t="shared" si="1"/>
        <v>0.69405490770911249</v>
      </c>
      <c r="Y4" s="9">
        <v>0.69405490770911249</v>
      </c>
      <c r="Z4" t="str">
        <f t="shared" si="2"/>
        <v>At Risk</v>
      </c>
      <c r="AA4" t="str">
        <f t="shared" si="3"/>
        <v>At Risk</v>
      </c>
      <c r="AB4" t="str">
        <f t="shared" si="4"/>
        <v>At Risk</v>
      </c>
      <c r="AC4" t="str">
        <f t="shared" si="5"/>
        <v>At Risk</v>
      </c>
      <c r="AD4" t="str">
        <f t="shared" si="6"/>
        <v>At Risk</v>
      </c>
      <c r="AF4" t="str">
        <f t="shared" si="7"/>
        <v>F?</v>
      </c>
    </row>
    <row r="5" spans="1:32" x14ac:dyDescent="0.3">
      <c r="A5">
        <v>2024</v>
      </c>
      <c r="B5" s="10" t="s">
        <v>35</v>
      </c>
      <c r="C5">
        <v>3.1428571430000001</v>
      </c>
      <c r="D5">
        <v>3.5714285710000002</v>
      </c>
      <c r="E5">
        <v>2.7619047619999999</v>
      </c>
      <c r="F5">
        <v>3.1428571430000001</v>
      </c>
      <c r="G5">
        <v>3.733333333</v>
      </c>
      <c r="H5" s="7">
        <v>4</v>
      </c>
      <c r="J5">
        <v>95</v>
      </c>
      <c r="K5">
        <v>79.37</v>
      </c>
      <c r="L5">
        <v>78.67</v>
      </c>
      <c r="M5">
        <v>81.819999999999993</v>
      </c>
      <c r="N5">
        <v>78.569999999999993</v>
      </c>
      <c r="O5">
        <v>68.86</v>
      </c>
      <c r="P5">
        <v>80.97</v>
      </c>
      <c r="Q5">
        <v>80.28</v>
      </c>
      <c r="R5">
        <v>88.96</v>
      </c>
      <c r="S5">
        <v>81.95</v>
      </c>
      <c r="T5">
        <v>78.86</v>
      </c>
      <c r="U5">
        <v>73.790000000000006</v>
      </c>
      <c r="V5">
        <v>71.760000000000005</v>
      </c>
      <c r="W5" s="8">
        <f t="shared" si="0"/>
        <v>0.99482470911372334</v>
      </c>
      <c r="X5" s="8">
        <f t="shared" si="1"/>
        <v>0.98017043850325258</v>
      </c>
      <c r="Y5" s="9">
        <v>0.98017043850325258</v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>At Risk</v>
      </c>
      <c r="AD5" t="str">
        <f t="shared" si="6"/>
        <v>At Risk</v>
      </c>
      <c r="AF5" t="str">
        <f t="shared" si="7"/>
        <v>P</v>
      </c>
    </row>
    <row r="6" spans="1:32" x14ac:dyDescent="0.3">
      <c r="A6">
        <v>2024</v>
      </c>
      <c r="B6" s="10" t="s">
        <v>36</v>
      </c>
      <c r="C6">
        <v>2.6666666669999999</v>
      </c>
      <c r="D6">
        <v>2.3333333330000001</v>
      </c>
      <c r="E6">
        <v>2.7619047619999999</v>
      </c>
      <c r="F6">
        <v>2.2857142860000002</v>
      </c>
      <c r="G6">
        <v>3.5294117649999999</v>
      </c>
      <c r="H6" s="7">
        <v>3.1429999999999998</v>
      </c>
      <c r="J6">
        <v>92</v>
      </c>
      <c r="K6">
        <v>69.94</v>
      </c>
      <c r="L6">
        <v>82.67</v>
      </c>
      <c r="M6">
        <v>74.75</v>
      </c>
      <c r="N6">
        <v>83.93</v>
      </c>
      <c r="O6">
        <v>77.88</v>
      </c>
      <c r="P6">
        <v>69.95</v>
      </c>
      <c r="Q6">
        <v>70.42</v>
      </c>
      <c r="R6">
        <v>72.400000000000006</v>
      </c>
      <c r="S6">
        <v>79.61</v>
      </c>
      <c r="T6">
        <v>70.069999999999993</v>
      </c>
      <c r="U6">
        <v>66.83</v>
      </c>
      <c r="V6">
        <v>71.760000000000005</v>
      </c>
      <c r="W6" s="8">
        <f t="shared" si="0"/>
        <v>0.74135199259313822</v>
      </c>
      <c r="X6" s="8">
        <f t="shared" si="1"/>
        <v>0.87208535302126211</v>
      </c>
      <c r="Y6" s="9">
        <v>0.87208535302126211</v>
      </c>
      <c r="Z6" t="str">
        <f t="shared" si="2"/>
        <v>At Risk</v>
      </c>
      <c r="AA6" t="str">
        <f t="shared" si="3"/>
        <v>At Risk</v>
      </c>
      <c r="AB6" t="str">
        <f t="shared" si="4"/>
        <v>At Risk</v>
      </c>
      <c r="AC6" t="str">
        <f t="shared" si="5"/>
        <v>At Risk</v>
      </c>
      <c r="AD6" t="str">
        <f t="shared" si="6"/>
        <v>At Risk</v>
      </c>
      <c r="AF6" t="str">
        <f t="shared" si="7"/>
        <v>F?</v>
      </c>
    </row>
    <row r="7" spans="1:32" x14ac:dyDescent="0.3">
      <c r="A7">
        <v>2024</v>
      </c>
      <c r="B7" s="10" t="s">
        <v>37</v>
      </c>
      <c r="C7">
        <v>2.7142857139999998</v>
      </c>
      <c r="D7">
        <v>3.095238095</v>
      </c>
      <c r="E7">
        <v>2.7619047619999999</v>
      </c>
      <c r="F7">
        <v>2.7619047619999999</v>
      </c>
      <c r="G7">
        <v>2.9333333330000002</v>
      </c>
      <c r="H7" s="7">
        <v>2.8570000000000002</v>
      </c>
      <c r="J7">
        <v>89</v>
      </c>
      <c r="K7">
        <v>75.260000000000005</v>
      </c>
      <c r="L7">
        <v>74.67</v>
      </c>
      <c r="M7">
        <v>81.819999999999993</v>
      </c>
      <c r="N7">
        <v>80.36</v>
      </c>
      <c r="O7">
        <v>72.62</v>
      </c>
      <c r="P7">
        <v>74.19</v>
      </c>
      <c r="Q7">
        <v>83.1</v>
      </c>
      <c r="R7">
        <v>84.07</v>
      </c>
      <c r="S7">
        <v>80.55</v>
      </c>
      <c r="T7">
        <v>79.959999999999994</v>
      </c>
      <c r="U7">
        <v>68.569999999999993</v>
      </c>
      <c r="V7">
        <v>77.48</v>
      </c>
      <c r="W7" s="8">
        <f t="shared" si="0"/>
        <v>0.67830835931298883</v>
      </c>
      <c r="X7" s="8">
        <f t="shared" si="1"/>
        <v>0.54516295946168891</v>
      </c>
      <c r="Y7" s="9">
        <v>0.54516295946168891</v>
      </c>
      <c r="Z7" t="str">
        <f t="shared" si="2"/>
        <v>At Risk</v>
      </c>
      <c r="AA7" t="str">
        <f t="shared" si="3"/>
        <v>At Risk</v>
      </c>
      <c r="AB7" t="str">
        <f t="shared" si="4"/>
        <v>At Risk</v>
      </c>
      <c r="AC7" t="str">
        <f t="shared" si="5"/>
        <v>At Risk</v>
      </c>
      <c r="AD7" t="str">
        <f t="shared" si="6"/>
        <v>At Risk</v>
      </c>
      <c r="AF7" t="str">
        <f t="shared" si="7"/>
        <v>F?</v>
      </c>
    </row>
    <row r="8" spans="1:32" x14ac:dyDescent="0.3">
      <c r="A8">
        <v>2024</v>
      </c>
      <c r="B8" s="10" t="s">
        <v>38</v>
      </c>
      <c r="C8">
        <v>3.9523809519999999</v>
      </c>
      <c r="D8">
        <v>3.6190476189999998</v>
      </c>
      <c r="E8">
        <v>3.6190476189999998</v>
      </c>
      <c r="F8">
        <v>3.6190476189999998</v>
      </c>
      <c r="G8">
        <v>3.733333333</v>
      </c>
      <c r="H8" s="7">
        <v>4</v>
      </c>
      <c r="J8">
        <v>94</v>
      </c>
      <c r="K8">
        <v>90.63</v>
      </c>
      <c r="L8">
        <v>80</v>
      </c>
      <c r="M8">
        <v>87.88</v>
      </c>
      <c r="N8">
        <v>73.209999999999994</v>
      </c>
      <c r="O8">
        <v>91.42</v>
      </c>
      <c r="P8">
        <v>88.6</v>
      </c>
      <c r="Q8">
        <v>87.32</v>
      </c>
      <c r="R8">
        <v>94.21</v>
      </c>
      <c r="S8">
        <v>89.34</v>
      </c>
      <c r="T8">
        <v>81.06</v>
      </c>
      <c r="U8">
        <v>87.22</v>
      </c>
      <c r="V8">
        <v>88.91</v>
      </c>
      <c r="W8" s="8">
        <f t="shared" si="0"/>
        <v>0.996644977759783</v>
      </c>
      <c r="X8" s="8">
        <f t="shared" si="1"/>
        <v>0.99815041718527764</v>
      </c>
      <c r="Y8" s="9">
        <v>0.99815041718527764</v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F8" t="str">
        <f t="shared" si="7"/>
        <v>P</v>
      </c>
    </row>
    <row r="9" spans="1:32" x14ac:dyDescent="0.3">
      <c r="A9">
        <v>2024</v>
      </c>
      <c r="B9" s="10" t="s">
        <v>39</v>
      </c>
      <c r="C9">
        <v>2.2857142860000002</v>
      </c>
      <c r="D9">
        <v>2.4285714289999998</v>
      </c>
      <c r="E9">
        <v>2.8571428569999999</v>
      </c>
      <c r="F9">
        <v>2.7619047619999999</v>
      </c>
      <c r="G9">
        <v>3.6666666669999999</v>
      </c>
      <c r="H9" s="7">
        <v>3.6669999999999998</v>
      </c>
      <c r="J9">
        <v>85</v>
      </c>
      <c r="K9">
        <v>71.73</v>
      </c>
      <c r="L9">
        <v>85.33</v>
      </c>
      <c r="M9">
        <v>80.81</v>
      </c>
      <c r="N9">
        <v>87.5</v>
      </c>
      <c r="O9">
        <v>62.09</v>
      </c>
      <c r="P9">
        <v>63.17</v>
      </c>
      <c r="Q9">
        <v>70.42</v>
      </c>
      <c r="R9">
        <v>87.42</v>
      </c>
      <c r="S9">
        <v>72.89</v>
      </c>
      <c r="T9">
        <v>73.92</v>
      </c>
      <c r="U9">
        <v>69.31</v>
      </c>
      <c r="V9">
        <v>68.91</v>
      </c>
      <c r="W9" s="8">
        <f t="shared" si="0"/>
        <v>0.61879717377981969</v>
      </c>
      <c r="X9" s="8">
        <f t="shared" si="1"/>
        <v>0.73377042656649671</v>
      </c>
      <c r="Y9" s="9">
        <v>0.73377042656649671</v>
      </c>
      <c r="Z9" t="str">
        <f t="shared" si="2"/>
        <v>At Risk</v>
      </c>
      <c r="AA9" t="str">
        <f t="shared" si="3"/>
        <v>At Risk</v>
      </c>
      <c r="AB9" t="str">
        <f t="shared" si="4"/>
        <v>At Risk</v>
      </c>
      <c r="AC9" t="str">
        <f t="shared" si="5"/>
        <v>At Risk</v>
      </c>
      <c r="AD9" t="str">
        <f t="shared" si="6"/>
        <v>At Risk</v>
      </c>
      <c r="AF9" t="str">
        <f t="shared" si="7"/>
        <v>F?</v>
      </c>
    </row>
    <row r="10" spans="1:32" x14ac:dyDescent="0.3">
      <c r="A10">
        <v>2024</v>
      </c>
      <c r="B10" s="10" t="s">
        <v>40</v>
      </c>
      <c r="C10">
        <v>2.80952381</v>
      </c>
      <c r="D10">
        <v>3.2380952380000001</v>
      </c>
      <c r="E10">
        <v>3.2380952380000001</v>
      </c>
      <c r="F10">
        <v>2.7619047619999999</v>
      </c>
      <c r="G10">
        <v>3.75</v>
      </c>
      <c r="H10" s="7">
        <v>3.3330000000000002</v>
      </c>
      <c r="J10">
        <v>91</v>
      </c>
      <c r="K10">
        <v>77.98</v>
      </c>
      <c r="L10">
        <v>86.67</v>
      </c>
      <c r="M10">
        <v>78.790000000000006</v>
      </c>
      <c r="N10">
        <v>78.569999999999993</v>
      </c>
      <c r="O10">
        <v>75.63</v>
      </c>
      <c r="P10">
        <v>73.34</v>
      </c>
      <c r="Q10">
        <v>85.92</v>
      </c>
      <c r="R10">
        <v>88.69</v>
      </c>
      <c r="S10">
        <v>77.75</v>
      </c>
      <c r="T10">
        <v>76.67</v>
      </c>
      <c r="U10">
        <v>73.540000000000006</v>
      </c>
      <c r="V10">
        <v>71.760000000000005</v>
      </c>
      <c r="W10" s="8">
        <f t="shared" si="0"/>
        <v>0.93341495467614011</v>
      </c>
      <c r="X10" s="8">
        <f t="shared" si="1"/>
        <v>0.94348338883368854</v>
      </c>
      <c r="Y10" s="9">
        <v>0.94348338883368854</v>
      </c>
      <c r="Z10" t="str">
        <f t="shared" si="2"/>
        <v/>
      </c>
      <c r="AA10" t="str">
        <f t="shared" si="3"/>
        <v>At Risk</v>
      </c>
      <c r="AB10" t="str">
        <f t="shared" si="4"/>
        <v>At Risk</v>
      </c>
      <c r="AC10" t="str">
        <f t="shared" si="5"/>
        <v>At Risk</v>
      </c>
      <c r="AD10" t="str">
        <f t="shared" si="6"/>
        <v>At Risk</v>
      </c>
      <c r="AF10" t="str">
        <f t="shared" si="7"/>
        <v>P</v>
      </c>
    </row>
    <row r="11" spans="1:32" x14ac:dyDescent="0.3">
      <c r="A11">
        <v>2024</v>
      </c>
      <c r="B11" s="10" t="s">
        <v>41</v>
      </c>
      <c r="C11">
        <v>2.7142857139999998</v>
      </c>
      <c r="D11">
        <v>2.8571428569999999</v>
      </c>
      <c r="E11">
        <v>2.8571428569999999</v>
      </c>
      <c r="F11">
        <v>2.7619047619999999</v>
      </c>
      <c r="G11">
        <v>3.888888889</v>
      </c>
      <c r="H11" s="7">
        <v>3</v>
      </c>
      <c r="J11">
        <v>88</v>
      </c>
      <c r="K11">
        <v>75</v>
      </c>
      <c r="L11">
        <v>76</v>
      </c>
      <c r="M11">
        <v>72.73</v>
      </c>
      <c r="N11">
        <v>76.790000000000006</v>
      </c>
      <c r="O11">
        <v>72.62</v>
      </c>
      <c r="P11">
        <v>80.97</v>
      </c>
      <c r="Q11">
        <v>87.32</v>
      </c>
      <c r="R11">
        <v>80.27</v>
      </c>
      <c r="S11">
        <v>78.75</v>
      </c>
      <c r="T11">
        <v>72.27</v>
      </c>
      <c r="U11">
        <v>75.53</v>
      </c>
      <c r="V11">
        <v>74.62</v>
      </c>
      <c r="W11" s="8">
        <f t="shared" si="0"/>
        <v>0.95331954033439426</v>
      </c>
      <c r="X11" s="8">
        <f t="shared" si="1"/>
        <v>0.96815218184163276</v>
      </c>
      <c r="Y11" s="9">
        <v>0.96815218184163276</v>
      </c>
      <c r="Z11" t="str">
        <f t="shared" si="2"/>
        <v/>
      </c>
      <c r="AA11" t="str">
        <f t="shared" si="3"/>
        <v/>
      </c>
      <c r="AB11" t="str">
        <f t="shared" si="4"/>
        <v>At Risk</v>
      </c>
      <c r="AC11" t="str">
        <f t="shared" si="5"/>
        <v>At Risk</v>
      </c>
      <c r="AD11" t="str">
        <f t="shared" si="6"/>
        <v>At Risk</v>
      </c>
      <c r="AF11" t="str">
        <f t="shared" si="7"/>
        <v>P</v>
      </c>
    </row>
    <row r="12" spans="1:32" x14ac:dyDescent="0.3">
      <c r="A12">
        <v>2024</v>
      </c>
      <c r="B12" s="10" t="s">
        <v>42</v>
      </c>
      <c r="C12">
        <v>3.5714285710000002</v>
      </c>
      <c r="D12">
        <v>3.6190476189999998</v>
      </c>
      <c r="E12">
        <v>3.6190476189999998</v>
      </c>
      <c r="F12">
        <v>3.6190476189999998</v>
      </c>
      <c r="G12">
        <v>4</v>
      </c>
      <c r="H12" s="7">
        <v>3</v>
      </c>
      <c r="J12">
        <v>93</v>
      </c>
      <c r="K12">
        <v>83.31</v>
      </c>
      <c r="L12">
        <v>85.33</v>
      </c>
      <c r="M12">
        <v>88.89</v>
      </c>
      <c r="N12">
        <v>96.43</v>
      </c>
      <c r="O12">
        <v>88.41</v>
      </c>
      <c r="P12">
        <v>84.36</v>
      </c>
      <c r="Q12">
        <v>92.96</v>
      </c>
      <c r="R12">
        <v>84.34</v>
      </c>
      <c r="S12">
        <v>90.76</v>
      </c>
      <c r="T12">
        <v>89.85</v>
      </c>
      <c r="U12">
        <v>88.47</v>
      </c>
      <c r="V12">
        <v>83.19</v>
      </c>
      <c r="W12" s="8">
        <f t="shared" si="0"/>
        <v>0.99485957895239208</v>
      </c>
      <c r="X12" s="8">
        <f t="shared" si="1"/>
        <v>0.98859513377529429</v>
      </c>
      <c r="Y12" s="9">
        <v>0.98859513377529429</v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>At Risk</v>
      </c>
      <c r="AD12" t="str">
        <f t="shared" si="6"/>
        <v>At Risk</v>
      </c>
      <c r="AF12" t="str">
        <f t="shared" si="7"/>
        <v>P</v>
      </c>
    </row>
    <row r="13" spans="1:32" x14ac:dyDescent="0.3">
      <c r="A13">
        <v>2024</v>
      </c>
      <c r="B13" s="10" t="s">
        <v>43</v>
      </c>
      <c r="C13">
        <v>2.2857142860000002</v>
      </c>
      <c r="D13">
        <v>2.2857142860000002</v>
      </c>
      <c r="E13">
        <v>2.3809523810000002</v>
      </c>
      <c r="F13">
        <v>2.2857142860000002</v>
      </c>
      <c r="G13">
        <v>3.1760000000000002</v>
      </c>
      <c r="H13" s="7">
        <v>4</v>
      </c>
      <c r="J13">
        <v>85</v>
      </c>
      <c r="K13">
        <v>61.11</v>
      </c>
      <c r="L13">
        <v>76</v>
      </c>
      <c r="M13">
        <v>71.72</v>
      </c>
      <c r="N13">
        <v>78.569999999999993</v>
      </c>
      <c r="O13">
        <v>61.34</v>
      </c>
      <c r="P13">
        <v>72.489999999999995</v>
      </c>
      <c r="Q13">
        <v>84.51</v>
      </c>
      <c r="R13">
        <v>73.67</v>
      </c>
      <c r="S13">
        <v>77.72</v>
      </c>
      <c r="T13">
        <v>71.17</v>
      </c>
      <c r="U13">
        <v>72.55</v>
      </c>
      <c r="V13">
        <v>71.760000000000005</v>
      </c>
      <c r="W13" s="8">
        <f t="shared" si="0"/>
        <v>0.95294351922916187</v>
      </c>
      <c r="X13" s="8">
        <f t="shared" si="1"/>
        <v>0.97758729062377026</v>
      </c>
      <c r="Y13" s="9">
        <v>0.97758729062377026</v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>At Risk</v>
      </c>
      <c r="AD13" t="str">
        <f t="shared" si="6"/>
        <v>At Risk</v>
      </c>
      <c r="AF13" t="str">
        <f t="shared" si="7"/>
        <v>P</v>
      </c>
    </row>
    <row r="14" spans="1:32" x14ac:dyDescent="0.3">
      <c r="A14">
        <v>2024</v>
      </c>
      <c r="B14" s="10" t="s">
        <v>44</v>
      </c>
      <c r="C14">
        <v>3.19047619</v>
      </c>
      <c r="D14">
        <v>3.095238095</v>
      </c>
      <c r="E14">
        <v>2.7619047619999999</v>
      </c>
      <c r="F14">
        <v>2.6666666669999999</v>
      </c>
      <c r="G14">
        <v>3.888888889</v>
      </c>
      <c r="H14" s="7">
        <v>3</v>
      </c>
      <c r="J14">
        <v>91</v>
      </c>
      <c r="K14">
        <v>74.13</v>
      </c>
      <c r="L14">
        <v>77.33</v>
      </c>
      <c r="M14">
        <v>86.87</v>
      </c>
      <c r="N14">
        <v>76.790000000000006</v>
      </c>
      <c r="O14">
        <v>71.11</v>
      </c>
      <c r="P14">
        <v>78.430000000000007</v>
      </c>
      <c r="Q14">
        <v>87.32</v>
      </c>
      <c r="R14">
        <v>87.33</v>
      </c>
      <c r="S14">
        <v>79.62</v>
      </c>
      <c r="T14">
        <v>78.86</v>
      </c>
      <c r="U14">
        <v>70.81</v>
      </c>
      <c r="V14">
        <v>54.62</v>
      </c>
      <c r="W14" s="8">
        <f t="shared" si="0"/>
        <v>0.78721120486797536</v>
      </c>
      <c r="X14" s="8">
        <f t="shared" si="1"/>
        <v>0.72151568301848779</v>
      </c>
      <c r="Y14" s="9">
        <v>0.72151568301848779</v>
      </c>
      <c r="Z14" t="str">
        <f t="shared" si="2"/>
        <v>At Risk</v>
      </c>
      <c r="AA14" t="str">
        <f t="shared" si="3"/>
        <v>At Risk</v>
      </c>
      <c r="AB14" t="str">
        <f t="shared" si="4"/>
        <v>At Risk</v>
      </c>
      <c r="AC14" t="str">
        <f t="shared" si="5"/>
        <v>At Risk</v>
      </c>
      <c r="AD14" t="str">
        <f t="shared" si="6"/>
        <v>At Risk</v>
      </c>
      <c r="AF14" t="str">
        <f t="shared" si="7"/>
        <v>F?</v>
      </c>
    </row>
    <row r="15" spans="1:32" x14ac:dyDescent="0.3">
      <c r="A15">
        <v>2024</v>
      </c>
      <c r="B15" s="10" t="s">
        <v>45</v>
      </c>
      <c r="C15">
        <v>3.2380952380000001</v>
      </c>
      <c r="D15">
        <v>3.2380952380000001</v>
      </c>
      <c r="E15">
        <v>3.2380952380000001</v>
      </c>
      <c r="F15">
        <v>3.1428571430000001</v>
      </c>
      <c r="G15">
        <v>3.6</v>
      </c>
      <c r="H15" s="7">
        <v>3.5</v>
      </c>
      <c r="J15">
        <v>94</v>
      </c>
      <c r="K15">
        <v>75.209999999999994</v>
      </c>
      <c r="L15">
        <v>84</v>
      </c>
      <c r="M15">
        <v>89.9</v>
      </c>
      <c r="N15">
        <v>91.07</v>
      </c>
      <c r="O15">
        <v>85.4</v>
      </c>
      <c r="P15">
        <v>84.36</v>
      </c>
      <c r="Q15">
        <v>84.51</v>
      </c>
      <c r="R15">
        <v>87.06</v>
      </c>
      <c r="S15">
        <v>83.37</v>
      </c>
      <c r="T15">
        <v>79.959999999999994</v>
      </c>
      <c r="U15">
        <v>80.510000000000005</v>
      </c>
      <c r="V15">
        <v>77.48</v>
      </c>
      <c r="W15" s="8">
        <f t="shared" si="0"/>
        <v>0.96338915520928481</v>
      </c>
      <c r="X15" s="8">
        <f t="shared" si="1"/>
        <v>0.93133393992677416</v>
      </c>
      <c r="Y15" s="9">
        <v>0.93133393992677416</v>
      </c>
      <c r="Z15" t="str">
        <f t="shared" si="2"/>
        <v/>
      </c>
      <c r="AA15" t="str">
        <f t="shared" si="3"/>
        <v>At Risk</v>
      </c>
      <c r="AB15" t="str">
        <f t="shared" si="4"/>
        <v>At Risk</v>
      </c>
      <c r="AC15" t="str">
        <f t="shared" si="5"/>
        <v>At Risk</v>
      </c>
      <c r="AD15" t="str">
        <f t="shared" si="6"/>
        <v>At Risk</v>
      </c>
      <c r="AF15" t="str">
        <f t="shared" si="7"/>
        <v>P</v>
      </c>
    </row>
    <row r="16" spans="1:32" x14ac:dyDescent="0.3">
      <c r="A16">
        <v>2024</v>
      </c>
      <c r="B16" s="10" t="s">
        <v>46</v>
      </c>
      <c r="C16">
        <v>4</v>
      </c>
      <c r="D16">
        <v>3.904761905</v>
      </c>
      <c r="E16">
        <v>3.904761905</v>
      </c>
      <c r="F16">
        <v>4</v>
      </c>
      <c r="G16">
        <v>3.8571428569999999</v>
      </c>
      <c r="H16" s="7">
        <v>4</v>
      </c>
      <c r="J16">
        <v>96</v>
      </c>
      <c r="K16">
        <v>92.25</v>
      </c>
      <c r="L16">
        <v>85.33</v>
      </c>
      <c r="M16">
        <v>91.92</v>
      </c>
      <c r="N16">
        <v>94.64</v>
      </c>
      <c r="O16">
        <v>91.42</v>
      </c>
      <c r="P16">
        <v>89.44</v>
      </c>
      <c r="Q16">
        <v>94.37</v>
      </c>
      <c r="R16">
        <v>98.19</v>
      </c>
      <c r="S16">
        <v>94.29</v>
      </c>
      <c r="T16">
        <v>87.11</v>
      </c>
      <c r="U16">
        <v>93.19</v>
      </c>
      <c r="V16">
        <v>94.62</v>
      </c>
      <c r="W16" s="8">
        <f t="shared" si="0"/>
        <v>0.99969515462665415</v>
      </c>
      <c r="X16" s="8">
        <f t="shared" si="1"/>
        <v>0.99959400404878629</v>
      </c>
      <c r="Y16" s="9">
        <v>0.99959400404878629</v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F16" t="str">
        <f t="shared" si="7"/>
        <v>P</v>
      </c>
    </row>
    <row r="17" spans="1:32" x14ac:dyDescent="0.3">
      <c r="A17">
        <v>2024</v>
      </c>
      <c r="B17" s="10" t="s">
        <v>47</v>
      </c>
      <c r="C17">
        <v>3.5714285710000002</v>
      </c>
      <c r="D17">
        <v>3.5714285710000002</v>
      </c>
      <c r="E17">
        <v>3.6190476189999998</v>
      </c>
      <c r="F17">
        <v>3.904761905</v>
      </c>
      <c r="G17">
        <v>3.888888889</v>
      </c>
      <c r="H17" s="7">
        <v>3.6669999999999998</v>
      </c>
      <c r="J17">
        <v>96</v>
      </c>
      <c r="K17">
        <v>91.29</v>
      </c>
      <c r="L17">
        <v>84</v>
      </c>
      <c r="M17">
        <v>92.93</v>
      </c>
      <c r="N17">
        <v>96.43</v>
      </c>
      <c r="O17">
        <v>83.14</v>
      </c>
      <c r="P17">
        <v>83.51</v>
      </c>
      <c r="Q17">
        <v>84.51</v>
      </c>
      <c r="R17">
        <v>92.94</v>
      </c>
      <c r="S17">
        <v>86.61</v>
      </c>
      <c r="T17">
        <v>83.81</v>
      </c>
      <c r="U17">
        <v>80.760000000000005</v>
      </c>
      <c r="V17">
        <v>83.19</v>
      </c>
      <c r="W17" s="8">
        <f t="shared" si="0"/>
        <v>0.99346378862088858</v>
      </c>
      <c r="X17" s="8">
        <f t="shared" si="1"/>
        <v>0.98714474180717537</v>
      </c>
      <c r="Y17" s="9">
        <v>0.98714474180717537</v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>At Risk</v>
      </c>
      <c r="AD17" t="str">
        <f t="shared" si="6"/>
        <v>At Risk</v>
      </c>
      <c r="AF17" t="str">
        <f t="shared" si="7"/>
        <v>P</v>
      </c>
    </row>
    <row r="18" spans="1:32" x14ac:dyDescent="0.3">
      <c r="A18">
        <v>2024</v>
      </c>
      <c r="B18" s="10" t="s">
        <v>48</v>
      </c>
      <c r="C18">
        <v>3.9523809519999999</v>
      </c>
      <c r="D18">
        <v>4</v>
      </c>
      <c r="E18">
        <v>3.6190476189999998</v>
      </c>
      <c r="F18">
        <v>3.904761905</v>
      </c>
      <c r="G18">
        <v>3.7777777779999999</v>
      </c>
      <c r="H18" s="7">
        <v>4</v>
      </c>
      <c r="J18">
        <v>95</v>
      </c>
      <c r="K18">
        <v>92.51</v>
      </c>
      <c r="L18">
        <v>85.33</v>
      </c>
      <c r="M18">
        <v>97.98</v>
      </c>
      <c r="N18">
        <v>98.21</v>
      </c>
      <c r="O18">
        <v>85.4</v>
      </c>
      <c r="P18">
        <v>84.36</v>
      </c>
      <c r="Q18">
        <v>88.73</v>
      </c>
      <c r="R18">
        <v>92.49</v>
      </c>
      <c r="S18">
        <v>89.91</v>
      </c>
      <c r="T18">
        <v>82.16</v>
      </c>
      <c r="U18">
        <v>92.94</v>
      </c>
      <c r="V18">
        <v>83.19</v>
      </c>
      <c r="W18" s="8">
        <f t="shared" si="0"/>
        <v>0.99837045864642393</v>
      </c>
      <c r="X18" s="8">
        <f t="shared" si="1"/>
        <v>0.99611797719230077</v>
      </c>
      <c r="Y18" s="9">
        <v>0.99611797719230077</v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F18" t="str">
        <f t="shared" si="7"/>
        <v>P</v>
      </c>
    </row>
    <row r="19" spans="1:32" x14ac:dyDescent="0.3">
      <c r="A19">
        <v>2024</v>
      </c>
      <c r="B19" s="10" t="s">
        <v>49</v>
      </c>
      <c r="C19">
        <v>2.7142857139999998</v>
      </c>
      <c r="D19">
        <v>2.3333333330000001</v>
      </c>
      <c r="E19">
        <v>2.2857142860000002</v>
      </c>
      <c r="F19">
        <v>2.2857142860000002</v>
      </c>
      <c r="G19">
        <v>3.0666666669999998</v>
      </c>
      <c r="H19" s="7">
        <v>4</v>
      </c>
      <c r="J19">
        <v>91</v>
      </c>
      <c r="K19">
        <v>62.24</v>
      </c>
      <c r="L19">
        <v>77.33</v>
      </c>
      <c r="M19">
        <v>77.78</v>
      </c>
      <c r="N19">
        <v>82.14</v>
      </c>
      <c r="O19">
        <v>73.37</v>
      </c>
      <c r="P19">
        <v>70.8</v>
      </c>
      <c r="Q19">
        <v>85.92</v>
      </c>
      <c r="R19">
        <v>75.38</v>
      </c>
      <c r="S19">
        <v>77.98</v>
      </c>
      <c r="T19">
        <v>67.33</v>
      </c>
      <c r="U19">
        <v>69.31</v>
      </c>
      <c r="V19">
        <v>66.05</v>
      </c>
      <c r="W19" s="8">
        <f t="shared" si="0"/>
        <v>0.87447171152937075</v>
      </c>
      <c r="X19" s="8">
        <f t="shared" si="1"/>
        <v>0.93999789153391777</v>
      </c>
      <c r="Y19" s="9">
        <v>0.93999789153391777</v>
      </c>
      <c r="Z19" t="str">
        <f t="shared" si="2"/>
        <v/>
      </c>
      <c r="AA19" t="str">
        <f t="shared" si="3"/>
        <v>At Risk</v>
      </c>
      <c r="AB19" t="str">
        <f t="shared" si="4"/>
        <v>At Risk</v>
      </c>
      <c r="AC19" t="str">
        <f t="shared" si="5"/>
        <v>At Risk</v>
      </c>
      <c r="AD19" t="str">
        <f t="shared" si="6"/>
        <v>At Risk</v>
      </c>
      <c r="AF19" t="str">
        <f t="shared" si="7"/>
        <v>P</v>
      </c>
    </row>
    <row r="20" spans="1:32" x14ac:dyDescent="0.3">
      <c r="A20">
        <v>2024</v>
      </c>
      <c r="B20" s="10" t="s">
        <v>50</v>
      </c>
      <c r="C20">
        <v>3.5714285710000002</v>
      </c>
      <c r="D20">
        <v>4</v>
      </c>
      <c r="E20">
        <v>3.6190476189999998</v>
      </c>
      <c r="F20">
        <v>4</v>
      </c>
      <c r="G20">
        <v>3.8666666670000001</v>
      </c>
      <c r="H20" s="7">
        <v>4</v>
      </c>
      <c r="J20">
        <v>96</v>
      </c>
      <c r="K20">
        <v>94.27</v>
      </c>
      <c r="L20">
        <v>84</v>
      </c>
      <c r="M20">
        <v>88.89</v>
      </c>
      <c r="N20">
        <v>83.93</v>
      </c>
      <c r="O20">
        <v>84.65</v>
      </c>
      <c r="P20">
        <v>81.819999999999993</v>
      </c>
      <c r="Q20">
        <v>84.51</v>
      </c>
      <c r="R20">
        <v>90.5</v>
      </c>
      <c r="S20">
        <v>90.22</v>
      </c>
      <c r="T20">
        <v>77.760000000000005</v>
      </c>
      <c r="U20">
        <v>86.48</v>
      </c>
      <c r="V20">
        <v>91.76</v>
      </c>
      <c r="W20" s="8">
        <f t="shared" si="0"/>
        <v>0.99950137789507343</v>
      </c>
      <c r="X20" s="8">
        <f t="shared" si="1"/>
        <v>0.99919319253691952</v>
      </c>
      <c r="Y20" s="9">
        <v>0.99919319253691952</v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F20" t="str">
        <f t="shared" si="7"/>
        <v>P</v>
      </c>
    </row>
    <row r="21" spans="1:32" x14ac:dyDescent="0.3">
      <c r="A21">
        <v>2024</v>
      </c>
      <c r="B21" s="10" t="s">
        <v>51</v>
      </c>
      <c r="C21">
        <v>2.2857142860000002</v>
      </c>
      <c r="D21">
        <v>3.095238095</v>
      </c>
      <c r="E21">
        <v>2.2857142860000002</v>
      </c>
      <c r="F21">
        <v>2.095238095</v>
      </c>
      <c r="G21">
        <v>2</v>
      </c>
      <c r="H21" s="7">
        <v>2.8570000000000002</v>
      </c>
      <c r="J21">
        <v>87</v>
      </c>
      <c r="K21">
        <v>54.11</v>
      </c>
      <c r="L21">
        <v>70.67</v>
      </c>
      <c r="M21">
        <v>69.7</v>
      </c>
      <c r="N21">
        <v>75</v>
      </c>
      <c r="O21">
        <v>69.61</v>
      </c>
      <c r="P21">
        <v>80.12</v>
      </c>
      <c r="Q21">
        <v>78.87</v>
      </c>
      <c r="R21">
        <v>77.19</v>
      </c>
      <c r="S21">
        <v>75.16</v>
      </c>
      <c r="T21">
        <v>77.22</v>
      </c>
      <c r="U21">
        <v>73.790000000000006</v>
      </c>
      <c r="V21">
        <v>71.760000000000005</v>
      </c>
      <c r="W21" s="8">
        <f t="shared" si="0"/>
        <v>0.52343257522053466</v>
      </c>
      <c r="X21" s="8">
        <f t="shared" si="1"/>
        <v>0.10957311772866794</v>
      </c>
      <c r="Y21" s="9">
        <v>0.10957311772866794</v>
      </c>
      <c r="Z21" t="str">
        <f t="shared" si="2"/>
        <v>At Risk</v>
      </c>
      <c r="AA21" t="str">
        <f t="shared" si="3"/>
        <v>At Risk</v>
      </c>
      <c r="AB21" t="str">
        <f t="shared" si="4"/>
        <v>At Risk</v>
      </c>
      <c r="AC21" t="str">
        <f t="shared" si="5"/>
        <v>At Risk</v>
      </c>
      <c r="AD21" t="str">
        <f t="shared" si="6"/>
        <v>At Risk</v>
      </c>
      <c r="AF21" t="str">
        <f t="shared" si="7"/>
        <v>F?</v>
      </c>
    </row>
    <row r="22" spans="1:32" x14ac:dyDescent="0.3">
      <c r="A22">
        <v>2024</v>
      </c>
      <c r="B22" s="10" t="s">
        <v>52</v>
      </c>
      <c r="C22">
        <v>4</v>
      </c>
      <c r="D22">
        <v>4</v>
      </c>
      <c r="E22">
        <v>4</v>
      </c>
      <c r="F22">
        <v>4</v>
      </c>
      <c r="G22">
        <v>3.888888889</v>
      </c>
      <c r="H22" s="7">
        <v>4</v>
      </c>
      <c r="J22">
        <v>97</v>
      </c>
      <c r="K22">
        <v>92.62</v>
      </c>
      <c r="L22">
        <v>94.67</v>
      </c>
      <c r="M22">
        <v>84.85</v>
      </c>
      <c r="N22">
        <v>92.86</v>
      </c>
      <c r="O22">
        <v>90.66</v>
      </c>
      <c r="P22">
        <v>89.44</v>
      </c>
      <c r="Q22">
        <v>95.77</v>
      </c>
      <c r="R22">
        <v>94.03</v>
      </c>
      <c r="S22">
        <v>92.03</v>
      </c>
      <c r="T22">
        <v>90.95</v>
      </c>
      <c r="U22">
        <v>93.19</v>
      </c>
      <c r="V22">
        <v>97.48</v>
      </c>
      <c r="W22" s="8">
        <f t="shared" si="0"/>
        <v>0.99983273308697307</v>
      </c>
      <c r="X22" s="8">
        <f t="shared" si="1"/>
        <v>0.99963730653509963</v>
      </c>
      <c r="Y22" s="9">
        <v>0.99963730653509963</v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F22" t="str">
        <f t="shared" si="7"/>
        <v>P</v>
      </c>
    </row>
    <row r="23" spans="1:32" x14ac:dyDescent="0.3">
      <c r="A23">
        <v>2024</v>
      </c>
      <c r="B23" s="10" t="s">
        <v>53</v>
      </c>
      <c r="C23">
        <v>3.4761904760000002</v>
      </c>
      <c r="D23">
        <v>3.8571428569999999</v>
      </c>
      <c r="E23">
        <v>3.5238095239999998</v>
      </c>
      <c r="F23">
        <v>4</v>
      </c>
      <c r="G23">
        <v>4</v>
      </c>
      <c r="H23" s="7">
        <v>4</v>
      </c>
      <c r="J23">
        <v>96</v>
      </c>
      <c r="K23">
        <v>91.73</v>
      </c>
      <c r="L23">
        <v>85.33</v>
      </c>
      <c r="M23">
        <v>90.91</v>
      </c>
      <c r="N23">
        <v>92.86</v>
      </c>
      <c r="O23">
        <v>92.17</v>
      </c>
      <c r="P23">
        <v>91.99</v>
      </c>
      <c r="Q23">
        <v>81.69</v>
      </c>
      <c r="R23">
        <v>92.85</v>
      </c>
      <c r="S23">
        <v>89.49</v>
      </c>
      <c r="T23">
        <v>84.91</v>
      </c>
      <c r="U23">
        <v>85.48</v>
      </c>
      <c r="V23">
        <v>94.62</v>
      </c>
      <c r="W23" s="8">
        <f t="shared" si="0"/>
        <v>0.99889616345967225</v>
      </c>
      <c r="X23" s="8">
        <f t="shared" si="1"/>
        <v>0.99634695866271494</v>
      </c>
      <c r="Y23" s="9">
        <v>0.99634695866271494</v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F23" t="str">
        <f t="shared" si="7"/>
        <v>P</v>
      </c>
    </row>
    <row r="24" spans="1:32" x14ac:dyDescent="0.3">
      <c r="A24">
        <v>2024</v>
      </c>
      <c r="B24" s="10" t="s">
        <v>54</v>
      </c>
      <c r="C24">
        <v>3.095238095</v>
      </c>
      <c r="D24">
        <v>3.6190476189999998</v>
      </c>
      <c r="E24">
        <v>3.2380952380000001</v>
      </c>
      <c r="F24">
        <v>3.2380952380000001</v>
      </c>
      <c r="G24">
        <v>3.7777777779999999</v>
      </c>
      <c r="H24" s="7">
        <v>3.6669999999999998</v>
      </c>
      <c r="J24">
        <v>92</v>
      </c>
      <c r="K24">
        <v>83.05</v>
      </c>
      <c r="L24">
        <v>80</v>
      </c>
      <c r="M24">
        <v>81.819999999999993</v>
      </c>
      <c r="N24">
        <v>89.29</v>
      </c>
      <c r="O24">
        <v>82.39</v>
      </c>
      <c r="P24">
        <v>75.88</v>
      </c>
      <c r="Q24">
        <v>84.51</v>
      </c>
      <c r="R24">
        <v>85.34</v>
      </c>
      <c r="S24">
        <v>80.760000000000005</v>
      </c>
      <c r="T24">
        <v>79.41</v>
      </c>
      <c r="U24">
        <v>76.53</v>
      </c>
      <c r="V24">
        <v>71.760000000000005</v>
      </c>
      <c r="W24" s="8">
        <f t="shared" si="0"/>
        <v>0.98094082208527766</v>
      </c>
      <c r="X24" s="8">
        <f t="shared" si="1"/>
        <v>0.96664400736584666</v>
      </c>
      <c r="Y24" s="9">
        <v>0.96664400736584666</v>
      </c>
      <c r="Z24" t="str">
        <f t="shared" si="2"/>
        <v/>
      </c>
      <c r="AA24" t="str">
        <f t="shared" si="3"/>
        <v/>
      </c>
      <c r="AB24" t="str">
        <f t="shared" si="4"/>
        <v>At Risk</v>
      </c>
      <c r="AC24" t="str">
        <f t="shared" si="5"/>
        <v>At Risk</v>
      </c>
      <c r="AD24" t="str">
        <f t="shared" si="6"/>
        <v>At Risk</v>
      </c>
      <c r="AF24" t="str">
        <f t="shared" si="7"/>
        <v>P</v>
      </c>
    </row>
    <row r="25" spans="1:32" x14ac:dyDescent="0.3">
      <c r="A25">
        <v>2024</v>
      </c>
      <c r="B25" s="10" t="s">
        <v>55</v>
      </c>
      <c r="C25">
        <v>2.7619047619999999</v>
      </c>
      <c r="D25">
        <v>3.5714285710000002</v>
      </c>
      <c r="E25">
        <v>3.6190476189999998</v>
      </c>
      <c r="F25">
        <v>3.2380952380000001</v>
      </c>
      <c r="G25">
        <v>4</v>
      </c>
      <c r="H25" s="7">
        <v>3.6669999999999998</v>
      </c>
      <c r="J25">
        <v>92</v>
      </c>
      <c r="K25">
        <v>82.29</v>
      </c>
      <c r="L25">
        <v>82.67</v>
      </c>
      <c r="M25">
        <v>88.89</v>
      </c>
      <c r="N25">
        <v>94.64</v>
      </c>
      <c r="O25">
        <v>74.12</v>
      </c>
      <c r="P25">
        <v>69.099999999999994</v>
      </c>
      <c r="Q25">
        <v>81.69</v>
      </c>
      <c r="R25">
        <v>90.5</v>
      </c>
      <c r="S25">
        <v>82.61</v>
      </c>
      <c r="T25">
        <v>81.61</v>
      </c>
      <c r="U25">
        <v>78.02</v>
      </c>
      <c r="V25">
        <v>83.19</v>
      </c>
      <c r="W25" s="8">
        <f t="shared" si="0"/>
        <v>0.98655002671950132</v>
      </c>
      <c r="X25" s="8">
        <f t="shared" si="1"/>
        <v>0.98590173362615774</v>
      </c>
      <c r="Y25" s="9">
        <v>0.98590173362615774</v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>At Risk</v>
      </c>
      <c r="AD25" t="str">
        <f t="shared" si="6"/>
        <v>At Risk</v>
      </c>
      <c r="AF25" t="str">
        <f t="shared" si="7"/>
        <v>P</v>
      </c>
    </row>
    <row r="26" spans="1:32" x14ac:dyDescent="0.3">
      <c r="A26">
        <v>2024</v>
      </c>
      <c r="B26" s="10" t="s">
        <v>56</v>
      </c>
      <c r="C26">
        <v>3.5714285710000002</v>
      </c>
      <c r="D26">
        <v>3.5714285710000002</v>
      </c>
      <c r="E26">
        <v>3.6190476189999998</v>
      </c>
      <c r="F26">
        <v>3.6190476189999998</v>
      </c>
      <c r="G26">
        <v>3.888888889</v>
      </c>
      <c r="H26" s="7">
        <v>4</v>
      </c>
      <c r="J26">
        <v>96</v>
      </c>
      <c r="K26">
        <v>84.96</v>
      </c>
      <c r="L26">
        <v>78.67</v>
      </c>
      <c r="M26">
        <v>89.9</v>
      </c>
      <c r="N26">
        <v>96.43</v>
      </c>
      <c r="O26">
        <v>86.15</v>
      </c>
      <c r="P26">
        <v>79.27</v>
      </c>
      <c r="Q26">
        <v>92.96</v>
      </c>
      <c r="R26">
        <v>83.53</v>
      </c>
      <c r="S26">
        <v>85.79</v>
      </c>
      <c r="T26">
        <v>79.959999999999994</v>
      </c>
      <c r="U26">
        <v>86.48</v>
      </c>
      <c r="V26">
        <v>83.19</v>
      </c>
      <c r="W26" s="8">
        <f t="shared" si="0"/>
        <v>0.9965655878974552</v>
      </c>
      <c r="X26" s="8">
        <f t="shared" si="1"/>
        <v>0.99722601725551163</v>
      </c>
      <c r="Y26" s="9">
        <v>0.99722601725551163</v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F26" t="str">
        <f t="shared" si="7"/>
        <v>P</v>
      </c>
    </row>
    <row r="27" spans="1:32" x14ac:dyDescent="0.3">
      <c r="A27">
        <v>2024</v>
      </c>
      <c r="B27" s="10" t="s">
        <v>57</v>
      </c>
      <c r="C27">
        <v>3.095238095</v>
      </c>
      <c r="D27">
        <v>2.1428571430000001</v>
      </c>
      <c r="E27">
        <v>3.1428571430000001</v>
      </c>
      <c r="F27">
        <v>3.5238095239999998</v>
      </c>
      <c r="G27">
        <v>3.733333333</v>
      </c>
      <c r="H27" s="7">
        <v>4</v>
      </c>
      <c r="J27">
        <v>90</v>
      </c>
      <c r="K27">
        <v>71.56</v>
      </c>
      <c r="L27">
        <v>80</v>
      </c>
      <c r="M27">
        <v>88.89</v>
      </c>
      <c r="N27">
        <v>80.36</v>
      </c>
      <c r="O27">
        <v>86.15</v>
      </c>
      <c r="P27">
        <v>85.21</v>
      </c>
      <c r="Q27">
        <v>77.459999999999994</v>
      </c>
      <c r="R27">
        <v>79</v>
      </c>
      <c r="S27">
        <v>88.68</v>
      </c>
      <c r="T27">
        <v>86.01</v>
      </c>
      <c r="U27">
        <v>86.48</v>
      </c>
      <c r="V27">
        <v>77.48</v>
      </c>
      <c r="W27" s="8">
        <f t="shared" si="0"/>
        <v>0.94612004169815245</v>
      </c>
      <c r="X27" s="8">
        <f t="shared" si="1"/>
        <v>0.98368756388552714</v>
      </c>
      <c r="Y27" s="9">
        <v>0.98368756388552714</v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>At Risk</v>
      </c>
      <c r="AD27" t="str">
        <f t="shared" si="6"/>
        <v>At Risk</v>
      </c>
      <c r="AF27" t="str">
        <f t="shared" si="7"/>
        <v>P</v>
      </c>
    </row>
    <row r="28" spans="1:32" x14ac:dyDescent="0.3">
      <c r="A28">
        <v>2024</v>
      </c>
      <c r="B28" s="10" t="s">
        <v>58</v>
      </c>
      <c r="C28">
        <v>2.7619047619999999</v>
      </c>
      <c r="D28">
        <v>2.7142857139999998</v>
      </c>
      <c r="E28">
        <v>2.7619047619999999</v>
      </c>
      <c r="F28">
        <v>2.6666666669999999</v>
      </c>
      <c r="G28">
        <v>3.5555555559999998</v>
      </c>
      <c r="H28" s="7">
        <v>3.3330000000000002</v>
      </c>
      <c r="J28">
        <v>89</v>
      </c>
      <c r="K28">
        <v>65.25</v>
      </c>
      <c r="L28">
        <v>78.67</v>
      </c>
      <c r="M28">
        <v>78.790000000000006</v>
      </c>
      <c r="N28">
        <v>91.07</v>
      </c>
      <c r="O28">
        <v>73.37</v>
      </c>
      <c r="P28">
        <v>78.430000000000007</v>
      </c>
      <c r="Q28">
        <v>83.1</v>
      </c>
      <c r="R28">
        <v>86.61</v>
      </c>
      <c r="S28">
        <v>81.64</v>
      </c>
      <c r="T28">
        <v>80.510000000000005</v>
      </c>
      <c r="U28">
        <v>72.05</v>
      </c>
      <c r="V28">
        <v>71.760000000000005</v>
      </c>
      <c r="W28" s="8">
        <f t="shared" si="0"/>
        <v>0.94672649757036487</v>
      </c>
      <c r="X28" s="8">
        <f t="shared" si="1"/>
        <v>0.91671582353828351</v>
      </c>
      <c r="Y28" s="9">
        <v>0.91671582353828351</v>
      </c>
      <c r="Z28" t="str">
        <f t="shared" si="2"/>
        <v/>
      </c>
      <c r="AA28" t="str">
        <f t="shared" si="3"/>
        <v>At Risk</v>
      </c>
      <c r="AB28" t="str">
        <f t="shared" si="4"/>
        <v>At Risk</v>
      </c>
      <c r="AC28" t="str">
        <f t="shared" si="5"/>
        <v>At Risk</v>
      </c>
      <c r="AD28" t="str">
        <f t="shared" si="6"/>
        <v>At Risk</v>
      </c>
      <c r="AF28" t="str">
        <f t="shared" si="7"/>
        <v>P</v>
      </c>
    </row>
    <row r="29" spans="1:32" x14ac:dyDescent="0.3">
      <c r="A29">
        <v>2024</v>
      </c>
      <c r="B29" s="10" t="s">
        <v>59</v>
      </c>
      <c r="C29">
        <v>2.3333333330000001</v>
      </c>
      <c r="D29">
        <v>2.7142857139999998</v>
      </c>
      <c r="E29">
        <v>2.3809523810000002</v>
      </c>
      <c r="F29">
        <v>2.3809523810000002</v>
      </c>
      <c r="G29">
        <v>3.4444444440000002</v>
      </c>
      <c r="H29" s="7">
        <v>4</v>
      </c>
      <c r="J29">
        <v>89</v>
      </c>
      <c r="K29">
        <v>63.46</v>
      </c>
      <c r="L29">
        <v>66.67</v>
      </c>
      <c r="M29">
        <v>78.790000000000006</v>
      </c>
      <c r="N29">
        <v>53.57</v>
      </c>
      <c r="O29">
        <v>73.37</v>
      </c>
      <c r="P29">
        <v>82.66</v>
      </c>
      <c r="Q29">
        <v>71.83</v>
      </c>
      <c r="R29">
        <v>83.8</v>
      </c>
      <c r="S29">
        <v>70.47</v>
      </c>
      <c r="T29">
        <v>79.959999999999994</v>
      </c>
      <c r="U29">
        <v>66.33</v>
      </c>
      <c r="V29">
        <v>68.91</v>
      </c>
      <c r="W29" s="8">
        <f t="shared" si="0"/>
        <v>0.28629510893788129</v>
      </c>
      <c r="X29" s="8">
        <f t="shared" si="1"/>
        <v>0.30468696471178569</v>
      </c>
      <c r="Y29" s="9">
        <v>0.30468696471178569</v>
      </c>
      <c r="Z29" t="str">
        <f t="shared" si="2"/>
        <v>At Risk</v>
      </c>
      <c r="AA29" t="str">
        <f t="shared" si="3"/>
        <v>At Risk</v>
      </c>
      <c r="AB29" t="str">
        <f t="shared" si="4"/>
        <v>At Risk</v>
      </c>
      <c r="AC29" t="str">
        <f t="shared" si="5"/>
        <v>At Risk</v>
      </c>
      <c r="AD29" t="str">
        <f t="shared" si="6"/>
        <v>At Risk</v>
      </c>
      <c r="AF29" t="str">
        <f t="shared" si="7"/>
        <v>F?</v>
      </c>
    </row>
    <row r="30" spans="1:32" x14ac:dyDescent="0.3">
      <c r="A30">
        <v>2024</v>
      </c>
      <c r="B30" s="10" t="s">
        <v>60</v>
      </c>
      <c r="C30">
        <v>2.7142857139999998</v>
      </c>
      <c r="D30">
        <v>2.80952381</v>
      </c>
      <c r="E30">
        <v>2.7619047619999999</v>
      </c>
      <c r="F30">
        <v>3.0476190480000001</v>
      </c>
      <c r="G30">
        <v>3.888888889</v>
      </c>
      <c r="H30" s="7">
        <v>3.6669999999999998</v>
      </c>
      <c r="J30">
        <v>89</v>
      </c>
      <c r="K30">
        <v>77.459999999999994</v>
      </c>
      <c r="L30">
        <v>74.67</v>
      </c>
      <c r="M30">
        <v>89.9</v>
      </c>
      <c r="N30">
        <v>83.93</v>
      </c>
      <c r="O30">
        <v>71.87</v>
      </c>
      <c r="P30">
        <v>73.34</v>
      </c>
      <c r="Q30">
        <v>77.459999999999994</v>
      </c>
      <c r="R30">
        <v>82.81</v>
      </c>
      <c r="S30">
        <v>80.239999999999995</v>
      </c>
      <c r="T30">
        <v>72.27</v>
      </c>
      <c r="U30">
        <v>74.040000000000006</v>
      </c>
      <c r="V30">
        <v>74.62</v>
      </c>
      <c r="W30" s="8">
        <f t="shared" si="0"/>
        <v>0.88205139216810535</v>
      </c>
      <c r="X30" s="8">
        <f t="shared" si="1"/>
        <v>0.93008017871394499</v>
      </c>
      <c r="Y30" s="9">
        <v>0.93008017871394499</v>
      </c>
      <c r="Z30" t="str">
        <f t="shared" si="2"/>
        <v/>
      </c>
      <c r="AA30" t="str">
        <f t="shared" si="3"/>
        <v>At Risk</v>
      </c>
      <c r="AB30" t="str">
        <f t="shared" si="4"/>
        <v>At Risk</v>
      </c>
      <c r="AC30" t="str">
        <f t="shared" si="5"/>
        <v>At Risk</v>
      </c>
      <c r="AD30" t="str">
        <f t="shared" si="6"/>
        <v>At Risk</v>
      </c>
      <c r="AF30" t="str">
        <f t="shared" si="7"/>
        <v>P</v>
      </c>
    </row>
    <row r="31" spans="1:32" x14ac:dyDescent="0.3">
      <c r="A31">
        <v>2024</v>
      </c>
      <c r="B31" s="10" t="s">
        <v>61</v>
      </c>
      <c r="C31">
        <v>3.5714285710000002</v>
      </c>
      <c r="D31">
        <v>3.9523809519999999</v>
      </c>
      <c r="E31">
        <v>4</v>
      </c>
      <c r="F31">
        <v>3.904761905</v>
      </c>
      <c r="G31">
        <v>4</v>
      </c>
      <c r="H31" s="7">
        <v>4</v>
      </c>
      <c r="J31">
        <v>98</v>
      </c>
      <c r="K31">
        <v>88.89</v>
      </c>
      <c r="L31">
        <v>90.67</v>
      </c>
      <c r="M31">
        <v>96.97</v>
      </c>
      <c r="N31">
        <v>94.64</v>
      </c>
      <c r="O31">
        <v>89.91</v>
      </c>
      <c r="P31">
        <v>82.66</v>
      </c>
      <c r="Q31">
        <v>90.14</v>
      </c>
      <c r="R31">
        <v>88.05</v>
      </c>
      <c r="S31">
        <v>91.71</v>
      </c>
      <c r="T31">
        <v>89.3</v>
      </c>
      <c r="U31">
        <v>86.73</v>
      </c>
      <c r="V31">
        <v>88.91</v>
      </c>
      <c r="W31" s="8">
        <f t="shared" si="0"/>
        <v>0.99909095328604369</v>
      </c>
      <c r="X31" s="8">
        <f t="shared" si="1"/>
        <v>0.99827927993651688</v>
      </c>
      <c r="Y31" s="9">
        <v>0.99827927993651688</v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F31" t="str">
        <f t="shared" si="7"/>
        <v>P</v>
      </c>
    </row>
    <row r="32" spans="1:32" x14ac:dyDescent="0.3">
      <c r="A32">
        <v>2024</v>
      </c>
      <c r="B32" s="10" t="s">
        <v>62</v>
      </c>
      <c r="C32">
        <v>4</v>
      </c>
      <c r="D32">
        <v>4</v>
      </c>
      <c r="E32">
        <v>3.904761905</v>
      </c>
      <c r="F32">
        <v>4</v>
      </c>
      <c r="G32">
        <v>4</v>
      </c>
      <c r="H32" s="7">
        <v>4</v>
      </c>
      <c r="J32">
        <v>98</v>
      </c>
      <c r="K32">
        <v>97.28</v>
      </c>
      <c r="L32">
        <v>97.33</v>
      </c>
      <c r="M32">
        <v>100</v>
      </c>
      <c r="N32">
        <v>96.43</v>
      </c>
      <c r="O32">
        <v>96.68</v>
      </c>
      <c r="P32">
        <v>94.53</v>
      </c>
      <c r="Q32">
        <v>97.18</v>
      </c>
      <c r="R32">
        <v>99.91</v>
      </c>
      <c r="S32">
        <v>95.86</v>
      </c>
      <c r="T32">
        <v>95.35</v>
      </c>
      <c r="U32">
        <v>97.42</v>
      </c>
      <c r="V32">
        <v>97.48</v>
      </c>
      <c r="W32" s="8">
        <f t="shared" si="0"/>
        <v>0.9993762590697487</v>
      </c>
      <c r="X32" s="8">
        <f t="shared" si="1"/>
        <v>0.99887804191999063</v>
      </c>
      <c r="Y32" s="9">
        <v>0.99887804191999063</v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F32" t="str">
        <f t="shared" si="7"/>
        <v>P</v>
      </c>
    </row>
    <row r="33" spans="1:32" x14ac:dyDescent="0.3">
      <c r="A33">
        <v>2024</v>
      </c>
      <c r="B33" s="10" t="s">
        <v>63</v>
      </c>
      <c r="C33">
        <v>3.5714285710000002</v>
      </c>
      <c r="D33">
        <v>4</v>
      </c>
      <c r="E33">
        <v>3.6190476189999998</v>
      </c>
      <c r="F33">
        <v>3.904761905</v>
      </c>
      <c r="G33">
        <v>3.7647058819999999</v>
      </c>
      <c r="H33" s="7">
        <v>3</v>
      </c>
      <c r="J33">
        <v>96</v>
      </c>
      <c r="K33">
        <v>89.04</v>
      </c>
      <c r="L33">
        <v>88</v>
      </c>
      <c r="M33">
        <v>94.95</v>
      </c>
      <c r="N33">
        <v>85.71</v>
      </c>
      <c r="O33">
        <v>88.41</v>
      </c>
      <c r="P33">
        <v>85.21</v>
      </c>
      <c r="Q33">
        <v>90.14</v>
      </c>
      <c r="R33">
        <v>95.02</v>
      </c>
      <c r="S33">
        <v>86.16</v>
      </c>
      <c r="T33">
        <v>86.56</v>
      </c>
      <c r="U33">
        <v>90.46</v>
      </c>
      <c r="V33">
        <v>88.91</v>
      </c>
      <c r="W33" s="8">
        <f t="shared" si="0"/>
        <v>0.97931684543725295</v>
      </c>
      <c r="X33" s="8">
        <f t="shared" si="1"/>
        <v>0.92547565300090995</v>
      </c>
      <c r="Y33" s="9">
        <v>0.92547565300090995</v>
      </c>
      <c r="Z33" t="str">
        <f t="shared" si="2"/>
        <v/>
      </c>
      <c r="AA33" t="str">
        <f t="shared" si="3"/>
        <v>At Risk</v>
      </c>
      <c r="AB33" t="str">
        <f t="shared" si="4"/>
        <v>At Risk</v>
      </c>
      <c r="AC33" t="str">
        <f t="shared" si="5"/>
        <v>At Risk</v>
      </c>
      <c r="AD33" t="str">
        <f t="shared" si="6"/>
        <v>At Risk</v>
      </c>
      <c r="AF33" t="str">
        <f t="shared" si="7"/>
        <v>P</v>
      </c>
    </row>
    <row r="34" spans="1:32" x14ac:dyDescent="0.3">
      <c r="A34">
        <v>2024</v>
      </c>
      <c r="B34" s="10" t="s">
        <v>64</v>
      </c>
      <c r="C34">
        <v>3.19047619</v>
      </c>
      <c r="D34">
        <v>3.5238095239999998</v>
      </c>
      <c r="E34">
        <v>3.1428571430000001</v>
      </c>
      <c r="F34">
        <v>3.1428571430000001</v>
      </c>
      <c r="G34">
        <v>3.733333333</v>
      </c>
      <c r="H34" s="7">
        <v>3.714</v>
      </c>
      <c r="J34">
        <v>92</v>
      </c>
      <c r="K34">
        <v>79.37</v>
      </c>
      <c r="L34">
        <v>77.33</v>
      </c>
      <c r="M34">
        <v>84.85</v>
      </c>
      <c r="N34">
        <v>71.430000000000007</v>
      </c>
      <c r="O34">
        <v>74.87</v>
      </c>
      <c r="P34">
        <v>82.66</v>
      </c>
      <c r="Q34">
        <v>83.1</v>
      </c>
      <c r="R34">
        <v>88.51</v>
      </c>
      <c r="S34">
        <v>86.44</v>
      </c>
      <c r="T34">
        <v>78.31</v>
      </c>
      <c r="U34">
        <v>78.52</v>
      </c>
      <c r="V34">
        <v>77.48</v>
      </c>
      <c r="W34" s="8">
        <f t="shared" si="0"/>
        <v>0.99502636710885906</v>
      </c>
      <c r="X34" s="8">
        <f t="shared" si="1"/>
        <v>0.99300759205731615</v>
      </c>
      <c r="Y34" s="9">
        <v>0.99300759205731615</v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>At Risk</v>
      </c>
      <c r="AF34" t="str">
        <f t="shared" si="7"/>
        <v>P</v>
      </c>
    </row>
    <row r="35" spans="1:32" x14ac:dyDescent="0.3">
      <c r="A35">
        <v>2024</v>
      </c>
      <c r="B35" s="10" t="s">
        <v>65</v>
      </c>
      <c r="C35">
        <v>2.80952381</v>
      </c>
      <c r="D35">
        <v>3.2380952380000001</v>
      </c>
      <c r="E35">
        <v>3.2380952380000001</v>
      </c>
      <c r="F35">
        <v>3.1428571430000001</v>
      </c>
      <c r="G35">
        <v>3.846153846</v>
      </c>
      <c r="H35" s="7">
        <v>4</v>
      </c>
      <c r="J35">
        <v>92</v>
      </c>
      <c r="K35">
        <v>81.89</v>
      </c>
      <c r="L35">
        <v>85.33</v>
      </c>
      <c r="M35">
        <v>78.790000000000006</v>
      </c>
      <c r="N35">
        <v>78.569999999999993</v>
      </c>
      <c r="O35">
        <v>72.62</v>
      </c>
      <c r="P35">
        <v>75.040000000000006</v>
      </c>
      <c r="Q35">
        <v>73.239999999999995</v>
      </c>
      <c r="R35">
        <v>83.08</v>
      </c>
      <c r="S35">
        <v>82.54</v>
      </c>
      <c r="T35">
        <v>76.12</v>
      </c>
      <c r="U35">
        <v>70.06</v>
      </c>
      <c r="V35">
        <v>77.48</v>
      </c>
      <c r="W35" s="8">
        <f t="shared" si="0"/>
        <v>0.99459632403167131</v>
      </c>
      <c r="X35" s="8">
        <f t="shared" si="1"/>
        <v>0.99381175500464169</v>
      </c>
      <c r="Y35" s="9">
        <v>0.99381175500464169</v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>At Risk</v>
      </c>
      <c r="AF35" t="str">
        <f t="shared" si="7"/>
        <v>P</v>
      </c>
    </row>
    <row r="36" spans="1:32" x14ac:dyDescent="0.3">
      <c r="A36">
        <v>2024</v>
      </c>
      <c r="B36" s="10" t="s">
        <v>66</v>
      </c>
      <c r="C36">
        <v>3.5714285710000002</v>
      </c>
      <c r="D36">
        <v>3.5714285710000002</v>
      </c>
      <c r="E36">
        <v>3.6190476189999998</v>
      </c>
      <c r="F36">
        <v>3.5238095239999998</v>
      </c>
      <c r="G36">
        <v>4</v>
      </c>
      <c r="H36" s="7">
        <v>4</v>
      </c>
      <c r="J36">
        <v>94</v>
      </c>
      <c r="K36">
        <v>83.1</v>
      </c>
      <c r="L36">
        <v>88</v>
      </c>
      <c r="M36">
        <v>89.9</v>
      </c>
      <c r="N36">
        <v>89.29</v>
      </c>
      <c r="O36">
        <v>86.15</v>
      </c>
      <c r="P36">
        <v>80.97</v>
      </c>
      <c r="Q36">
        <v>95.77</v>
      </c>
      <c r="R36">
        <v>88.69</v>
      </c>
      <c r="S36">
        <v>89.4</v>
      </c>
      <c r="T36">
        <v>88.75</v>
      </c>
      <c r="U36">
        <v>91.2</v>
      </c>
      <c r="V36">
        <v>88.91</v>
      </c>
      <c r="W36" s="8">
        <f t="shared" si="0"/>
        <v>0.9980780007064638</v>
      </c>
      <c r="X36" s="8">
        <f t="shared" si="1"/>
        <v>0.99843315501696484</v>
      </c>
      <c r="Y36" s="9">
        <v>0.99843315501696484</v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F36" t="str">
        <f t="shared" si="7"/>
        <v>P</v>
      </c>
    </row>
    <row r="37" spans="1:32" x14ac:dyDescent="0.3">
      <c r="A37">
        <v>2024</v>
      </c>
      <c r="B37" s="10" t="s">
        <v>67</v>
      </c>
      <c r="C37">
        <v>2.7142857139999998</v>
      </c>
      <c r="D37">
        <v>2.7619047619999999</v>
      </c>
      <c r="E37">
        <v>3.2380952380000001</v>
      </c>
      <c r="F37">
        <v>2.6666666669999999</v>
      </c>
      <c r="G37">
        <v>3.3333333330000001</v>
      </c>
      <c r="H37" s="7">
        <v>4</v>
      </c>
      <c r="J37">
        <v>86</v>
      </c>
      <c r="K37">
        <v>75.84</v>
      </c>
      <c r="L37">
        <v>80</v>
      </c>
      <c r="M37">
        <v>77.78</v>
      </c>
      <c r="N37">
        <v>69.64</v>
      </c>
      <c r="O37">
        <v>77.88</v>
      </c>
      <c r="P37">
        <v>67.41</v>
      </c>
      <c r="Q37">
        <v>77.459999999999994</v>
      </c>
      <c r="R37">
        <v>85.97</v>
      </c>
      <c r="S37">
        <v>82.15</v>
      </c>
      <c r="T37">
        <v>74.47</v>
      </c>
      <c r="U37">
        <v>68.319999999999993</v>
      </c>
      <c r="V37">
        <v>77.48</v>
      </c>
      <c r="W37" s="8">
        <f t="shared" si="0"/>
        <v>0.94088831954410967</v>
      </c>
      <c r="X37" s="8">
        <f t="shared" si="1"/>
        <v>0.9896201646530467</v>
      </c>
      <c r="Y37" s="9">
        <v>0.9896201646530467</v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>At Risk</v>
      </c>
      <c r="AD37" t="str">
        <f t="shared" si="6"/>
        <v>At Risk</v>
      </c>
      <c r="AF37" t="str">
        <f t="shared" si="7"/>
        <v>P</v>
      </c>
    </row>
    <row r="38" spans="1:32" x14ac:dyDescent="0.3">
      <c r="A38">
        <v>2024</v>
      </c>
      <c r="B38" s="10" t="s">
        <v>68</v>
      </c>
      <c r="C38">
        <v>3.5714285710000002</v>
      </c>
      <c r="D38">
        <v>3.4761904760000002</v>
      </c>
      <c r="E38">
        <v>3.6190476189999998</v>
      </c>
      <c r="F38">
        <v>3.5238095239999998</v>
      </c>
      <c r="G38">
        <v>4</v>
      </c>
      <c r="H38" s="7">
        <v>3.6669999999999998</v>
      </c>
      <c r="J38">
        <v>96</v>
      </c>
      <c r="K38">
        <v>83.45</v>
      </c>
      <c r="L38">
        <v>84</v>
      </c>
      <c r="M38">
        <v>85.86</v>
      </c>
      <c r="N38">
        <v>87.5</v>
      </c>
      <c r="O38">
        <v>84.65</v>
      </c>
      <c r="P38">
        <v>80.12</v>
      </c>
      <c r="Q38">
        <v>84.51</v>
      </c>
      <c r="R38">
        <v>89.86</v>
      </c>
      <c r="S38">
        <v>87.29</v>
      </c>
      <c r="T38">
        <v>82.16</v>
      </c>
      <c r="U38">
        <v>84.24</v>
      </c>
      <c r="V38">
        <v>71.760000000000005</v>
      </c>
      <c r="W38" s="8">
        <f t="shared" si="0"/>
        <v>0.9955734662245459</v>
      </c>
      <c r="X38" s="8">
        <f t="shared" si="1"/>
        <v>0.99483919447030345</v>
      </c>
      <c r="Y38" s="9">
        <v>0.99483919447030345</v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>At Risk</v>
      </c>
      <c r="AF38" t="str">
        <f t="shared" si="7"/>
        <v>P</v>
      </c>
    </row>
    <row r="39" spans="1:32" x14ac:dyDescent="0.3">
      <c r="A39">
        <v>2024</v>
      </c>
      <c r="B39" s="10" t="s">
        <v>69</v>
      </c>
      <c r="C39">
        <v>3.8571428569999999</v>
      </c>
      <c r="D39">
        <v>3.6190476189999998</v>
      </c>
      <c r="E39">
        <v>3.6190476189999998</v>
      </c>
      <c r="F39">
        <v>3.5238095239999998</v>
      </c>
      <c r="G39">
        <v>3.7647058819999999</v>
      </c>
      <c r="H39" s="7">
        <v>3.714</v>
      </c>
      <c r="J39">
        <v>95</v>
      </c>
      <c r="K39">
        <v>88.95</v>
      </c>
      <c r="L39">
        <v>85.33</v>
      </c>
      <c r="M39">
        <v>89.9</v>
      </c>
      <c r="N39">
        <v>89.29</v>
      </c>
      <c r="O39">
        <v>89.16</v>
      </c>
      <c r="P39">
        <v>86.05</v>
      </c>
      <c r="Q39">
        <v>87.32</v>
      </c>
      <c r="R39">
        <v>88.78</v>
      </c>
      <c r="S39">
        <v>90.1</v>
      </c>
      <c r="T39">
        <v>83.81</v>
      </c>
      <c r="U39">
        <v>90.46</v>
      </c>
      <c r="V39">
        <v>80.34</v>
      </c>
      <c r="W39" s="8">
        <f t="shared" si="0"/>
        <v>0.99593992586284619</v>
      </c>
      <c r="X39" s="8">
        <f t="shared" si="1"/>
        <v>0.99544882175157701</v>
      </c>
      <c r="Y39" s="9">
        <v>0.99544882175157701</v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F39" t="str">
        <f t="shared" si="7"/>
        <v>P</v>
      </c>
    </row>
    <row r="40" spans="1:32" x14ac:dyDescent="0.3">
      <c r="A40">
        <v>2024</v>
      </c>
      <c r="B40" s="10" t="s">
        <v>70</v>
      </c>
      <c r="C40">
        <v>2.3333333330000001</v>
      </c>
      <c r="D40">
        <v>2.8571428569999999</v>
      </c>
      <c r="E40">
        <v>2.8571428569999999</v>
      </c>
      <c r="F40">
        <v>2.7619047619999999</v>
      </c>
      <c r="G40">
        <v>3.6666666669999999</v>
      </c>
      <c r="H40" s="7">
        <v>4</v>
      </c>
      <c r="J40">
        <v>89</v>
      </c>
      <c r="K40">
        <v>67.650000000000006</v>
      </c>
      <c r="L40">
        <v>72</v>
      </c>
      <c r="M40">
        <v>85.86</v>
      </c>
      <c r="N40">
        <v>83.93</v>
      </c>
      <c r="O40">
        <v>71.11</v>
      </c>
      <c r="P40">
        <v>77.58</v>
      </c>
      <c r="Q40">
        <v>80.28</v>
      </c>
      <c r="R40">
        <v>86.52</v>
      </c>
      <c r="S40">
        <v>82.48</v>
      </c>
      <c r="T40">
        <v>72.27</v>
      </c>
      <c r="U40">
        <v>71.8</v>
      </c>
      <c r="V40">
        <v>74.62</v>
      </c>
      <c r="W40" s="8">
        <f t="shared" si="0"/>
        <v>0.98192710948515627</v>
      </c>
      <c r="X40" s="8">
        <f t="shared" si="1"/>
        <v>0.98677712528407446</v>
      </c>
      <c r="Y40" s="9">
        <v>0.98677712528407446</v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>At Risk</v>
      </c>
      <c r="AD40" t="str">
        <f t="shared" si="6"/>
        <v>At Risk</v>
      </c>
      <c r="AF40" t="str">
        <f t="shared" si="7"/>
        <v>P</v>
      </c>
    </row>
    <row r="41" spans="1:32" x14ac:dyDescent="0.3">
      <c r="A41">
        <v>2024</v>
      </c>
      <c r="B41" s="10" t="s">
        <v>71</v>
      </c>
      <c r="C41">
        <v>3.095238095</v>
      </c>
      <c r="D41">
        <v>3</v>
      </c>
      <c r="E41">
        <v>3.1428571430000001</v>
      </c>
      <c r="F41">
        <v>3.0476190480000001</v>
      </c>
      <c r="G41">
        <v>3.538461538</v>
      </c>
      <c r="H41" s="7">
        <v>4</v>
      </c>
      <c r="J41">
        <v>95</v>
      </c>
      <c r="K41">
        <v>77.930000000000007</v>
      </c>
      <c r="L41">
        <v>86.67</v>
      </c>
      <c r="M41">
        <v>89.9</v>
      </c>
      <c r="N41">
        <v>80.36</v>
      </c>
      <c r="O41">
        <v>79.39</v>
      </c>
      <c r="P41">
        <v>77.58</v>
      </c>
      <c r="Q41">
        <v>78.87</v>
      </c>
      <c r="R41">
        <v>85.61</v>
      </c>
      <c r="S41">
        <v>81.8</v>
      </c>
      <c r="T41">
        <v>77.22</v>
      </c>
      <c r="U41">
        <v>79.510000000000005</v>
      </c>
      <c r="V41">
        <v>68.91</v>
      </c>
      <c r="W41" s="8">
        <f t="shared" si="0"/>
        <v>0.93415015226310461</v>
      </c>
      <c r="X41" s="8">
        <f t="shared" si="1"/>
        <v>0.94725082300780061</v>
      </c>
      <c r="Y41" s="9">
        <v>0.94725082300780061</v>
      </c>
      <c r="Z41" t="str">
        <f t="shared" si="2"/>
        <v/>
      </c>
      <c r="AA41" t="str">
        <f t="shared" si="3"/>
        <v>At Risk</v>
      </c>
      <c r="AB41" t="str">
        <f t="shared" si="4"/>
        <v>At Risk</v>
      </c>
      <c r="AC41" t="str">
        <f t="shared" si="5"/>
        <v>At Risk</v>
      </c>
      <c r="AD41" t="str">
        <f t="shared" si="6"/>
        <v>At Risk</v>
      </c>
      <c r="AF41" t="str">
        <f t="shared" si="7"/>
        <v>P</v>
      </c>
    </row>
    <row r="42" spans="1:32" x14ac:dyDescent="0.3">
      <c r="A42">
        <v>2024</v>
      </c>
      <c r="B42" s="10" t="s">
        <v>72</v>
      </c>
      <c r="C42">
        <v>3.1428571430000001</v>
      </c>
      <c r="D42">
        <v>4</v>
      </c>
      <c r="E42">
        <v>3.5238095239999998</v>
      </c>
      <c r="F42">
        <v>3.5238095239999998</v>
      </c>
      <c r="G42">
        <v>3.7777777779999999</v>
      </c>
      <c r="H42" s="7">
        <v>3</v>
      </c>
      <c r="J42">
        <v>95</v>
      </c>
      <c r="K42">
        <v>86.78</v>
      </c>
      <c r="L42">
        <v>84</v>
      </c>
      <c r="M42">
        <v>78.790000000000006</v>
      </c>
      <c r="N42">
        <v>73.209999999999994</v>
      </c>
      <c r="O42">
        <v>80.14</v>
      </c>
      <c r="P42">
        <v>80.97</v>
      </c>
      <c r="Q42">
        <v>88.73</v>
      </c>
      <c r="R42">
        <v>91.86</v>
      </c>
      <c r="S42">
        <v>85.7</v>
      </c>
      <c r="T42">
        <v>76.67</v>
      </c>
      <c r="U42">
        <v>86.23</v>
      </c>
      <c r="V42">
        <v>83.19</v>
      </c>
      <c r="W42" s="8">
        <f t="shared" si="0"/>
        <v>0.99724420312983131</v>
      </c>
      <c r="X42" s="8">
        <f t="shared" si="1"/>
        <v>0.99380407351718092</v>
      </c>
      <c r="Y42" s="9">
        <v>0.99380407351718092</v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>At Risk</v>
      </c>
      <c r="AF42" t="str">
        <f t="shared" si="7"/>
        <v>P</v>
      </c>
    </row>
    <row r="43" spans="1:32" x14ac:dyDescent="0.3">
      <c r="A43">
        <v>2024</v>
      </c>
      <c r="B43" s="10" t="s">
        <v>73</v>
      </c>
      <c r="C43">
        <v>3.5714285710000002</v>
      </c>
      <c r="D43">
        <v>3.5238095239999998</v>
      </c>
      <c r="E43">
        <v>3.5238095239999998</v>
      </c>
      <c r="F43">
        <v>3.4285714289999998</v>
      </c>
      <c r="G43">
        <v>3.6666666669999999</v>
      </c>
      <c r="H43" s="7">
        <v>4</v>
      </c>
      <c r="J43">
        <v>95</v>
      </c>
      <c r="K43">
        <v>89.99</v>
      </c>
      <c r="L43">
        <v>80</v>
      </c>
      <c r="M43">
        <v>74.75</v>
      </c>
      <c r="N43">
        <v>80.36</v>
      </c>
      <c r="O43">
        <v>86.9</v>
      </c>
      <c r="P43">
        <v>82.66</v>
      </c>
      <c r="Q43">
        <v>81.69</v>
      </c>
      <c r="R43">
        <v>89.59</v>
      </c>
      <c r="S43">
        <v>82.7</v>
      </c>
      <c r="T43">
        <v>81.06</v>
      </c>
      <c r="U43">
        <v>87.97</v>
      </c>
      <c r="V43">
        <v>91.76</v>
      </c>
      <c r="W43" s="8">
        <f t="shared" si="0"/>
        <v>0.99384647242135782</v>
      </c>
      <c r="X43" s="8">
        <f t="shared" si="1"/>
        <v>0.99594833248754111</v>
      </c>
      <c r="Y43" s="9">
        <v>0.99594833248754111</v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F43" t="str">
        <f t="shared" si="7"/>
        <v>P</v>
      </c>
    </row>
    <row r="44" spans="1:32" x14ac:dyDescent="0.3">
      <c r="A44">
        <v>2024</v>
      </c>
      <c r="B44" s="10" t="s">
        <v>74</v>
      </c>
      <c r="C44">
        <v>4</v>
      </c>
      <c r="D44">
        <v>4</v>
      </c>
      <c r="E44">
        <v>4</v>
      </c>
      <c r="F44">
        <v>3.904761905</v>
      </c>
      <c r="G44">
        <v>3.888888889</v>
      </c>
      <c r="H44" s="7">
        <v>4</v>
      </c>
      <c r="J44">
        <v>97</v>
      </c>
      <c r="K44">
        <v>94.56</v>
      </c>
      <c r="L44">
        <v>96</v>
      </c>
      <c r="M44">
        <v>92.93</v>
      </c>
      <c r="N44">
        <v>89.29</v>
      </c>
      <c r="O44">
        <v>88.41</v>
      </c>
      <c r="P44">
        <v>88.6</v>
      </c>
      <c r="Q44">
        <v>97.18</v>
      </c>
      <c r="R44">
        <v>95.11</v>
      </c>
      <c r="S44">
        <v>93.64</v>
      </c>
      <c r="T44">
        <v>88.2</v>
      </c>
      <c r="U44">
        <v>91.2</v>
      </c>
      <c r="V44">
        <v>86.05</v>
      </c>
      <c r="W44" s="8">
        <f t="shared" si="0"/>
        <v>0.99972135938906093</v>
      </c>
      <c r="X44" s="8">
        <f t="shared" si="1"/>
        <v>0.99955103906629728</v>
      </c>
      <c r="Y44" s="9">
        <v>0.99955103906629728</v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F44" t="str">
        <f t="shared" si="7"/>
        <v>P</v>
      </c>
    </row>
    <row r="45" spans="1:32" x14ac:dyDescent="0.3">
      <c r="A45">
        <v>2024</v>
      </c>
      <c r="B45" s="10" t="s">
        <v>75</v>
      </c>
      <c r="C45">
        <v>2.6666666669999999</v>
      </c>
      <c r="D45">
        <v>3</v>
      </c>
      <c r="E45">
        <v>3.0476190480000001</v>
      </c>
      <c r="F45">
        <v>3.0476190480000001</v>
      </c>
      <c r="G45">
        <v>3.4444444440000002</v>
      </c>
      <c r="H45" s="7">
        <v>4</v>
      </c>
      <c r="J45">
        <v>93</v>
      </c>
      <c r="K45">
        <v>77.78</v>
      </c>
      <c r="L45">
        <v>76</v>
      </c>
      <c r="M45">
        <v>78.790000000000006</v>
      </c>
      <c r="N45">
        <v>78.569999999999993</v>
      </c>
      <c r="O45">
        <v>74.87</v>
      </c>
      <c r="P45">
        <v>80.12</v>
      </c>
      <c r="Q45">
        <v>76.06</v>
      </c>
      <c r="R45">
        <v>81</v>
      </c>
      <c r="S45">
        <v>81.790000000000006</v>
      </c>
      <c r="T45">
        <v>75.569999999999993</v>
      </c>
      <c r="U45">
        <v>71.8</v>
      </c>
      <c r="V45">
        <v>71.760000000000005</v>
      </c>
      <c r="W45" s="8">
        <f t="shared" si="0"/>
        <v>0.98190775966865829</v>
      </c>
      <c r="X45" s="8">
        <f t="shared" si="1"/>
        <v>0.98221489861987066</v>
      </c>
      <c r="Y45" s="9">
        <v>0.98221489861987066</v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>At Risk</v>
      </c>
      <c r="AD45" t="str">
        <f t="shared" si="6"/>
        <v>At Risk</v>
      </c>
      <c r="AF45" t="str">
        <f t="shared" si="7"/>
        <v>P</v>
      </c>
    </row>
    <row r="46" spans="1:32" x14ac:dyDescent="0.3">
      <c r="A46">
        <v>2024</v>
      </c>
      <c r="B46" s="10" t="s">
        <v>76</v>
      </c>
      <c r="C46">
        <v>2.6666666669999999</v>
      </c>
      <c r="D46">
        <v>3.0476190480000001</v>
      </c>
      <c r="E46">
        <v>2.7619047619999999</v>
      </c>
      <c r="F46">
        <v>3.0476190480000001</v>
      </c>
      <c r="G46">
        <v>3.6666666669999999</v>
      </c>
      <c r="H46" s="7">
        <v>3.6669999999999998</v>
      </c>
      <c r="J46">
        <v>92</v>
      </c>
      <c r="K46">
        <v>72.540000000000006</v>
      </c>
      <c r="L46">
        <v>85.33</v>
      </c>
      <c r="M46">
        <v>87.88</v>
      </c>
      <c r="N46">
        <v>89.29</v>
      </c>
      <c r="O46">
        <v>80.89</v>
      </c>
      <c r="P46">
        <v>71.650000000000006</v>
      </c>
      <c r="Q46">
        <v>85.92</v>
      </c>
      <c r="R46">
        <v>78.010000000000005</v>
      </c>
      <c r="S46">
        <v>83.15</v>
      </c>
      <c r="T46">
        <v>74.47</v>
      </c>
      <c r="U46">
        <v>77.52</v>
      </c>
      <c r="V46">
        <v>71.760000000000005</v>
      </c>
      <c r="W46" s="8">
        <f t="shared" si="0"/>
        <v>0.96558643363748864</v>
      </c>
      <c r="X46" s="8">
        <f t="shared" si="1"/>
        <v>0.95885634991547386</v>
      </c>
      <c r="Y46" s="9">
        <v>0.95885634991547386</v>
      </c>
      <c r="Z46" t="str">
        <f t="shared" si="2"/>
        <v/>
      </c>
      <c r="AA46" t="str">
        <f t="shared" si="3"/>
        <v/>
      </c>
      <c r="AB46" t="str">
        <f t="shared" si="4"/>
        <v>At Risk</v>
      </c>
      <c r="AC46" t="str">
        <f t="shared" si="5"/>
        <v>At Risk</v>
      </c>
      <c r="AD46" t="str">
        <f t="shared" si="6"/>
        <v>At Risk</v>
      </c>
      <c r="AF46" t="str">
        <f t="shared" si="7"/>
        <v>P</v>
      </c>
    </row>
    <row r="47" spans="1:32" x14ac:dyDescent="0.3">
      <c r="A47">
        <v>2024</v>
      </c>
      <c r="B47" s="10" t="s">
        <v>77</v>
      </c>
      <c r="C47">
        <v>2.7142857139999998</v>
      </c>
      <c r="D47">
        <v>3.2380952380000001</v>
      </c>
      <c r="E47">
        <v>3.2380952380000001</v>
      </c>
      <c r="F47">
        <v>3.1428571430000001</v>
      </c>
      <c r="G47">
        <v>3.4444444440000002</v>
      </c>
      <c r="H47" s="7">
        <v>4</v>
      </c>
      <c r="J47">
        <v>92</v>
      </c>
      <c r="K47">
        <v>70.72</v>
      </c>
      <c r="L47">
        <v>77.33</v>
      </c>
      <c r="M47">
        <v>83.84</v>
      </c>
      <c r="N47">
        <v>85.71</v>
      </c>
      <c r="O47">
        <v>81.64</v>
      </c>
      <c r="P47">
        <v>80.97</v>
      </c>
      <c r="Q47">
        <v>84.51</v>
      </c>
      <c r="R47">
        <v>87.42</v>
      </c>
      <c r="S47">
        <v>81.13</v>
      </c>
      <c r="T47">
        <v>77.22</v>
      </c>
      <c r="U47">
        <v>81.5</v>
      </c>
      <c r="V47">
        <v>74.62</v>
      </c>
      <c r="W47" s="8">
        <f t="shared" si="0"/>
        <v>0.98284615453328572</v>
      </c>
      <c r="X47" s="8">
        <f t="shared" si="1"/>
        <v>0.97699544658342374</v>
      </c>
      <c r="Y47" s="9">
        <v>0.97699544658342374</v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>At Risk</v>
      </c>
      <c r="AD47" t="str">
        <f t="shared" si="6"/>
        <v>At Risk</v>
      </c>
      <c r="AF47" t="str">
        <f t="shared" si="7"/>
        <v>P</v>
      </c>
    </row>
    <row r="48" spans="1:32" x14ac:dyDescent="0.3">
      <c r="A48">
        <v>2024</v>
      </c>
      <c r="B48" s="10" t="s">
        <v>78</v>
      </c>
      <c r="C48">
        <v>3.1428571430000001</v>
      </c>
      <c r="D48">
        <v>3.6190476189999998</v>
      </c>
      <c r="E48">
        <v>3.2380952380000001</v>
      </c>
      <c r="F48">
        <v>3.2380952380000001</v>
      </c>
      <c r="G48">
        <v>3.875</v>
      </c>
      <c r="H48" s="7">
        <v>4</v>
      </c>
      <c r="J48">
        <v>95</v>
      </c>
      <c r="K48">
        <v>76.650000000000006</v>
      </c>
      <c r="L48">
        <v>80</v>
      </c>
      <c r="M48">
        <v>88.89</v>
      </c>
      <c r="N48">
        <v>92.86</v>
      </c>
      <c r="O48">
        <v>77.88</v>
      </c>
      <c r="P48">
        <v>75.040000000000006</v>
      </c>
      <c r="Q48">
        <v>88.73</v>
      </c>
      <c r="R48">
        <v>84.16</v>
      </c>
      <c r="S48">
        <v>85.06</v>
      </c>
      <c r="T48">
        <v>82.16</v>
      </c>
      <c r="U48">
        <v>77.77</v>
      </c>
      <c r="V48">
        <v>77.48</v>
      </c>
      <c r="W48" s="8">
        <f t="shared" si="0"/>
        <v>0.99626736854811671</v>
      </c>
      <c r="X48" s="8">
        <f t="shared" si="1"/>
        <v>0.99265419135232202</v>
      </c>
      <c r="Y48" s="9">
        <v>0.99265419135232202</v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>At Risk</v>
      </c>
      <c r="AF48" t="str">
        <f t="shared" si="7"/>
        <v>P</v>
      </c>
    </row>
    <row r="49" spans="1:32" x14ac:dyDescent="0.3">
      <c r="A49">
        <v>2024</v>
      </c>
      <c r="B49" s="10" t="s">
        <v>79</v>
      </c>
      <c r="C49">
        <v>3.19047619</v>
      </c>
      <c r="D49">
        <v>2.6666666669999999</v>
      </c>
      <c r="E49">
        <v>3.1428571430000001</v>
      </c>
      <c r="F49">
        <v>2.6666666669999999</v>
      </c>
      <c r="G49">
        <v>3.75</v>
      </c>
      <c r="H49" s="7">
        <v>3.3330000000000002</v>
      </c>
      <c r="J49">
        <v>91</v>
      </c>
      <c r="K49">
        <v>71.069999999999993</v>
      </c>
      <c r="L49">
        <v>82.67</v>
      </c>
      <c r="M49">
        <v>88.89</v>
      </c>
      <c r="N49">
        <v>91.07</v>
      </c>
      <c r="O49">
        <v>74.87</v>
      </c>
      <c r="P49">
        <v>79.27</v>
      </c>
      <c r="Q49">
        <v>90.14</v>
      </c>
      <c r="R49">
        <v>74.48</v>
      </c>
      <c r="S49">
        <v>85.08</v>
      </c>
      <c r="T49">
        <v>81.06</v>
      </c>
      <c r="U49">
        <v>75.78</v>
      </c>
      <c r="V49">
        <v>74.62</v>
      </c>
      <c r="W49" s="8">
        <f t="shared" si="0"/>
        <v>0.95113966676465656</v>
      </c>
      <c r="X49" s="8">
        <f t="shared" si="1"/>
        <v>0.97184198228875129</v>
      </c>
      <c r="Y49" s="9">
        <v>0.97184198228875129</v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>At Risk</v>
      </c>
      <c r="AD49" t="str">
        <f t="shared" si="6"/>
        <v>At Risk</v>
      </c>
      <c r="AF49" t="str">
        <f t="shared" si="7"/>
        <v>P</v>
      </c>
    </row>
    <row r="50" spans="1:32" x14ac:dyDescent="0.3">
      <c r="A50">
        <v>2024</v>
      </c>
      <c r="B50" s="10" t="s">
        <v>80</v>
      </c>
      <c r="C50">
        <v>3.5714285710000002</v>
      </c>
      <c r="D50">
        <v>3.6190476189999998</v>
      </c>
      <c r="E50">
        <v>3.6190476189999998</v>
      </c>
      <c r="F50">
        <v>3.5238095239999998</v>
      </c>
      <c r="G50">
        <v>3.5294117649999999</v>
      </c>
      <c r="H50" s="7">
        <v>3.714</v>
      </c>
      <c r="J50">
        <v>93</v>
      </c>
      <c r="K50">
        <v>88.54</v>
      </c>
      <c r="L50">
        <v>86.67</v>
      </c>
      <c r="M50">
        <v>88.89</v>
      </c>
      <c r="N50">
        <v>78.569999999999993</v>
      </c>
      <c r="O50">
        <v>85.4</v>
      </c>
      <c r="P50">
        <v>79.27</v>
      </c>
      <c r="Q50">
        <v>87.32</v>
      </c>
      <c r="R50">
        <v>91.04</v>
      </c>
      <c r="S50">
        <v>86.77</v>
      </c>
      <c r="T50">
        <v>79.41</v>
      </c>
      <c r="U50">
        <v>80.760000000000005</v>
      </c>
      <c r="V50">
        <v>83.19</v>
      </c>
      <c r="W50" s="8">
        <f t="shared" si="0"/>
        <v>0.99161993426684969</v>
      </c>
      <c r="X50" s="8">
        <f t="shared" si="1"/>
        <v>0.99270095312566331</v>
      </c>
      <c r="Y50" s="9">
        <v>0.99270095312566331</v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>At Risk</v>
      </c>
      <c r="AF50" t="str">
        <f t="shared" si="7"/>
        <v>P</v>
      </c>
    </row>
    <row r="51" spans="1:32" x14ac:dyDescent="0.3">
      <c r="A51">
        <v>2024</v>
      </c>
      <c r="B51" s="10" t="s">
        <v>81</v>
      </c>
      <c r="C51">
        <v>3.904761905</v>
      </c>
      <c r="D51">
        <v>3.5238095239999998</v>
      </c>
      <c r="E51">
        <v>3.6190476189999998</v>
      </c>
      <c r="F51">
        <v>3.5238095239999998</v>
      </c>
      <c r="G51">
        <v>3.7647058819999999</v>
      </c>
      <c r="H51" s="7">
        <v>3.714</v>
      </c>
      <c r="J51">
        <v>96</v>
      </c>
      <c r="K51">
        <v>88.69</v>
      </c>
      <c r="L51">
        <v>81.33</v>
      </c>
      <c r="M51">
        <v>84.85</v>
      </c>
      <c r="N51">
        <v>92.86</v>
      </c>
      <c r="O51">
        <v>89.16</v>
      </c>
      <c r="P51">
        <v>84.36</v>
      </c>
      <c r="Q51">
        <v>81.69</v>
      </c>
      <c r="R51">
        <v>91.58</v>
      </c>
      <c r="S51">
        <v>90.46</v>
      </c>
      <c r="T51">
        <v>87.65</v>
      </c>
      <c r="U51">
        <v>84.24</v>
      </c>
      <c r="V51">
        <v>91.76</v>
      </c>
      <c r="W51" s="8">
        <f t="shared" si="0"/>
        <v>0.99665426437474103</v>
      </c>
      <c r="X51" s="8">
        <f t="shared" si="1"/>
        <v>0.99608407282569422</v>
      </c>
      <c r="Y51" s="9">
        <v>0.99608407282569422</v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F51" t="str">
        <f t="shared" si="7"/>
        <v>P</v>
      </c>
    </row>
    <row r="52" spans="1:32" x14ac:dyDescent="0.3">
      <c r="A52">
        <v>2024</v>
      </c>
      <c r="B52" s="10" t="s">
        <v>82</v>
      </c>
      <c r="C52">
        <v>3.5714285710000002</v>
      </c>
      <c r="D52">
        <v>3.4761904760000002</v>
      </c>
      <c r="E52">
        <v>3.6190476189999998</v>
      </c>
      <c r="F52">
        <v>3.6190476189999998</v>
      </c>
      <c r="G52">
        <v>3.733333333</v>
      </c>
      <c r="H52" s="7">
        <v>3.6669999999999998</v>
      </c>
      <c r="J52">
        <v>97</v>
      </c>
      <c r="K52">
        <v>87.59</v>
      </c>
      <c r="L52">
        <v>85.33</v>
      </c>
      <c r="M52">
        <v>91.92</v>
      </c>
      <c r="N52">
        <v>94.64</v>
      </c>
      <c r="O52">
        <v>79.39</v>
      </c>
      <c r="P52">
        <v>85.21</v>
      </c>
      <c r="Q52">
        <v>95.77</v>
      </c>
      <c r="R52">
        <v>91.58</v>
      </c>
      <c r="S52">
        <v>83.37</v>
      </c>
      <c r="T52">
        <v>85.46</v>
      </c>
      <c r="U52">
        <v>84.49</v>
      </c>
      <c r="V52">
        <v>88.91</v>
      </c>
      <c r="W52" s="8">
        <f t="shared" si="0"/>
        <v>0.98881421402977099</v>
      </c>
      <c r="X52" s="8">
        <f t="shared" si="1"/>
        <v>0.98486336423446486</v>
      </c>
      <c r="Y52" s="9">
        <v>0.98486336423446486</v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>At Risk</v>
      </c>
      <c r="AD52" t="str">
        <f t="shared" si="6"/>
        <v>At Risk</v>
      </c>
      <c r="AF52" t="str">
        <f t="shared" si="7"/>
        <v>P</v>
      </c>
    </row>
    <row r="53" spans="1:32" x14ac:dyDescent="0.3">
      <c r="A53">
        <v>2024</v>
      </c>
      <c r="B53" s="10" t="s">
        <v>83</v>
      </c>
      <c r="C53">
        <v>2.7142857139999998</v>
      </c>
      <c r="D53">
        <v>2.7619047619999999</v>
      </c>
      <c r="E53">
        <v>2.4761904760000002</v>
      </c>
      <c r="F53">
        <v>2.7619047619999999</v>
      </c>
      <c r="G53">
        <v>3.4444444440000002</v>
      </c>
      <c r="H53" s="7">
        <v>4</v>
      </c>
      <c r="J53">
        <v>90</v>
      </c>
      <c r="K53">
        <v>65.95</v>
      </c>
      <c r="L53">
        <v>80</v>
      </c>
      <c r="M53">
        <v>85.86</v>
      </c>
      <c r="N53">
        <v>89.29</v>
      </c>
      <c r="O53">
        <v>63.6</v>
      </c>
      <c r="P53">
        <v>79.27</v>
      </c>
      <c r="Q53">
        <v>83.1</v>
      </c>
      <c r="R53">
        <v>76.739999999999995</v>
      </c>
      <c r="S53">
        <v>80.12</v>
      </c>
      <c r="T53">
        <v>76.67</v>
      </c>
      <c r="U53">
        <v>72.05</v>
      </c>
      <c r="V53">
        <v>66.05</v>
      </c>
      <c r="W53" s="8">
        <f t="shared" si="0"/>
        <v>0.97176329380071746</v>
      </c>
      <c r="X53" s="8">
        <f t="shared" si="1"/>
        <v>0.93145063745229495</v>
      </c>
      <c r="Y53" s="9">
        <v>0.93145063745229495</v>
      </c>
      <c r="Z53" t="str">
        <f t="shared" si="2"/>
        <v/>
      </c>
      <c r="AA53" t="str">
        <f t="shared" si="3"/>
        <v>At Risk</v>
      </c>
      <c r="AB53" t="str">
        <f t="shared" si="4"/>
        <v>At Risk</v>
      </c>
      <c r="AC53" t="str">
        <f t="shared" si="5"/>
        <v>At Risk</v>
      </c>
      <c r="AD53" t="str">
        <f t="shared" si="6"/>
        <v>At Risk</v>
      </c>
      <c r="AF53" t="str">
        <f t="shared" si="7"/>
        <v>P</v>
      </c>
    </row>
    <row r="54" spans="1:32" x14ac:dyDescent="0.3">
      <c r="A54">
        <v>2024</v>
      </c>
      <c r="B54" s="10" t="s">
        <v>84</v>
      </c>
      <c r="C54">
        <v>2.3333333330000001</v>
      </c>
      <c r="D54">
        <v>2.7619047619999999</v>
      </c>
      <c r="E54">
        <v>2.7619047619999999</v>
      </c>
      <c r="F54">
        <v>2.7619047619999999</v>
      </c>
      <c r="G54">
        <v>3.733333333</v>
      </c>
      <c r="H54" s="7">
        <v>4</v>
      </c>
      <c r="J54">
        <v>91</v>
      </c>
      <c r="K54">
        <v>66.52</v>
      </c>
      <c r="L54">
        <v>80</v>
      </c>
      <c r="M54">
        <v>88.89</v>
      </c>
      <c r="N54">
        <v>78.569999999999993</v>
      </c>
      <c r="O54">
        <v>70.36</v>
      </c>
      <c r="P54">
        <v>75.040000000000006</v>
      </c>
      <c r="Q54">
        <v>77.459999999999994</v>
      </c>
      <c r="R54">
        <v>78.64</v>
      </c>
      <c r="S54">
        <v>77.03</v>
      </c>
      <c r="T54">
        <v>79.959999999999994</v>
      </c>
      <c r="U54">
        <v>70.06</v>
      </c>
      <c r="V54">
        <v>80.34</v>
      </c>
      <c r="W54" s="8">
        <f t="shared" si="0"/>
        <v>0.84555112375702335</v>
      </c>
      <c r="X54" s="8">
        <f t="shared" si="1"/>
        <v>0.84065526994884254</v>
      </c>
      <c r="Y54" s="9">
        <v>0.84065526994884254</v>
      </c>
      <c r="Z54" t="str">
        <f t="shared" si="2"/>
        <v>At Risk</v>
      </c>
      <c r="AA54" t="str">
        <f t="shared" si="3"/>
        <v>At Risk</v>
      </c>
      <c r="AB54" t="str">
        <f t="shared" si="4"/>
        <v>At Risk</v>
      </c>
      <c r="AC54" t="str">
        <f t="shared" si="5"/>
        <v>At Risk</v>
      </c>
      <c r="AD54" t="str">
        <f t="shared" si="6"/>
        <v>At Risk</v>
      </c>
      <c r="AF54" t="str">
        <f t="shared" si="7"/>
        <v>F?</v>
      </c>
    </row>
    <row r="55" spans="1:32" x14ac:dyDescent="0.3">
      <c r="A55">
        <v>2024</v>
      </c>
      <c r="B55" s="10" t="s">
        <v>85</v>
      </c>
      <c r="C55">
        <v>3.6190476189999998</v>
      </c>
      <c r="D55">
        <v>4</v>
      </c>
      <c r="E55">
        <v>3.6190476189999998</v>
      </c>
      <c r="F55">
        <v>3.6190476189999998</v>
      </c>
      <c r="G55">
        <v>3.888888889</v>
      </c>
      <c r="H55" s="7">
        <v>4</v>
      </c>
      <c r="J55">
        <v>92</v>
      </c>
      <c r="K55">
        <v>87.36</v>
      </c>
      <c r="L55">
        <v>74.67</v>
      </c>
      <c r="M55">
        <v>83.84</v>
      </c>
      <c r="N55">
        <v>85.71</v>
      </c>
      <c r="O55">
        <v>83.14</v>
      </c>
      <c r="P55">
        <v>88.6</v>
      </c>
      <c r="Q55">
        <v>87.32</v>
      </c>
      <c r="R55">
        <v>95.48</v>
      </c>
      <c r="S55">
        <v>88.57</v>
      </c>
      <c r="T55">
        <v>83.81</v>
      </c>
      <c r="U55">
        <v>85.98</v>
      </c>
      <c r="V55">
        <v>80.34</v>
      </c>
      <c r="W55" s="8">
        <f t="shared" si="0"/>
        <v>0.99933883135726509</v>
      </c>
      <c r="X55" s="8">
        <f t="shared" si="1"/>
        <v>0.99862969821078051</v>
      </c>
      <c r="Y55" s="9">
        <v>0.99862969821078051</v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F55" t="str">
        <f t="shared" si="7"/>
        <v>P</v>
      </c>
    </row>
    <row r="56" spans="1:32" x14ac:dyDescent="0.3">
      <c r="A56">
        <v>2024</v>
      </c>
      <c r="B56" s="10" t="s">
        <v>86</v>
      </c>
      <c r="C56">
        <v>2.7142857139999998</v>
      </c>
      <c r="D56">
        <v>3.2380952380000001</v>
      </c>
      <c r="E56">
        <v>2.8571428569999999</v>
      </c>
      <c r="F56">
        <v>2.8571428569999999</v>
      </c>
      <c r="G56">
        <v>3.7777777779999999</v>
      </c>
      <c r="H56" s="7">
        <v>4</v>
      </c>
      <c r="J56">
        <v>93</v>
      </c>
      <c r="K56">
        <v>72.86</v>
      </c>
      <c r="L56">
        <v>76</v>
      </c>
      <c r="M56">
        <v>88.89</v>
      </c>
      <c r="N56">
        <v>75</v>
      </c>
      <c r="O56">
        <v>72.62</v>
      </c>
      <c r="P56">
        <v>74.19</v>
      </c>
      <c r="Q56">
        <v>78.87</v>
      </c>
      <c r="R56">
        <v>79.819999999999993</v>
      </c>
      <c r="S56">
        <v>80.89</v>
      </c>
      <c r="T56">
        <v>71.17</v>
      </c>
      <c r="U56">
        <v>71.05</v>
      </c>
      <c r="V56">
        <v>71.760000000000005</v>
      </c>
      <c r="W56" s="8">
        <f t="shared" si="0"/>
        <v>0.97420181297137576</v>
      </c>
      <c r="X56" s="8">
        <f t="shared" si="1"/>
        <v>0.97368411257904675</v>
      </c>
      <c r="Y56" s="9">
        <v>0.97368411257904675</v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>At Risk</v>
      </c>
      <c r="AD56" t="str">
        <f t="shared" si="6"/>
        <v>At Risk</v>
      </c>
      <c r="AF56" t="str">
        <f t="shared" si="7"/>
        <v>P</v>
      </c>
    </row>
    <row r="57" spans="1:32" x14ac:dyDescent="0.3">
      <c r="A57">
        <v>2024</v>
      </c>
      <c r="B57" s="10" t="s">
        <v>87</v>
      </c>
      <c r="C57">
        <v>3.095238095</v>
      </c>
      <c r="D57">
        <v>3.2380952380000001</v>
      </c>
      <c r="E57">
        <v>3.1428571430000001</v>
      </c>
      <c r="F57">
        <v>2.7619047619999999</v>
      </c>
      <c r="G57">
        <v>3.75</v>
      </c>
      <c r="H57" s="7">
        <v>3</v>
      </c>
      <c r="J57">
        <v>90</v>
      </c>
      <c r="K57">
        <v>68.290000000000006</v>
      </c>
      <c r="L57">
        <v>86.67</v>
      </c>
      <c r="M57">
        <v>85.86</v>
      </c>
      <c r="N57">
        <v>87.5</v>
      </c>
      <c r="O57">
        <v>83.9</v>
      </c>
      <c r="P57">
        <v>85.21</v>
      </c>
      <c r="Q57">
        <v>85.92</v>
      </c>
      <c r="R57">
        <v>80.36</v>
      </c>
      <c r="S57">
        <v>84.59</v>
      </c>
      <c r="T57">
        <v>78.86</v>
      </c>
      <c r="U57">
        <v>77.27</v>
      </c>
      <c r="V57">
        <v>86.05</v>
      </c>
      <c r="W57" s="8">
        <f t="shared" si="0"/>
        <v>0.9789681291512089</v>
      </c>
      <c r="X57" s="8">
        <f t="shared" si="1"/>
        <v>0.9488947628199057</v>
      </c>
      <c r="Y57" s="9">
        <v>0.9488947628199057</v>
      </c>
      <c r="Z57" t="str">
        <f t="shared" si="2"/>
        <v/>
      </c>
      <c r="AA57" t="str">
        <f t="shared" si="3"/>
        <v>At Risk</v>
      </c>
      <c r="AB57" t="str">
        <f t="shared" si="4"/>
        <v>At Risk</v>
      </c>
      <c r="AC57" t="str">
        <f t="shared" si="5"/>
        <v>At Risk</v>
      </c>
      <c r="AD57" t="str">
        <f t="shared" si="6"/>
        <v>At Risk</v>
      </c>
      <c r="AF57" t="str">
        <f t="shared" si="7"/>
        <v>P</v>
      </c>
    </row>
    <row r="58" spans="1:32" x14ac:dyDescent="0.3">
      <c r="A58">
        <v>2024</v>
      </c>
      <c r="B58" s="10" t="s">
        <v>88</v>
      </c>
      <c r="C58">
        <v>2.7142857139999998</v>
      </c>
      <c r="D58">
        <v>2.7619047619999999</v>
      </c>
      <c r="E58">
        <v>2.6666666669999999</v>
      </c>
      <c r="F58">
        <v>2.6666666669999999</v>
      </c>
      <c r="G58">
        <v>3.846153846</v>
      </c>
      <c r="H58" s="7">
        <v>3.714</v>
      </c>
      <c r="J58">
        <v>91</v>
      </c>
      <c r="K58">
        <v>70.69</v>
      </c>
      <c r="L58">
        <v>72</v>
      </c>
      <c r="M58">
        <v>71.72</v>
      </c>
      <c r="N58">
        <v>76.790000000000006</v>
      </c>
      <c r="O58">
        <v>69.61</v>
      </c>
      <c r="P58">
        <v>74.19</v>
      </c>
      <c r="Q58">
        <v>84.51</v>
      </c>
      <c r="R58">
        <v>86.7</v>
      </c>
      <c r="S58">
        <v>74.2</v>
      </c>
      <c r="T58">
        <v>73.37</v>
      </c>
      <c r="U58">
        <v>70.31</v>
      </c>
      <c r="V58">
        <v>74.62</v>
      </c>
      <c r="W58" s="8">
        <f t="shared" si="0"/>
        <v>0.92768084886391133</v>
      </c>
      <c r="X58" s="8">
        <f t="shared" si="1"/>
        <v>0.95902696173596758</v>
      </c>
      <c r="Y58" s="9">
        <v>0.95902696173596758</v>
      </c>
      <c r="Z58" t="str">
        <f t="shared" si="2"/>
        <v/>
      </c>
      <c r="AA58" t="str">
        <f t="shared" si="3"/>
        <v/>
      </c>
      <c r="AB58" t="str">
        <f t="shared" si="4"/>
        <v>At Risk</v>
      </c>
      <c r="AC58" t="str">
        <f t="shared" si="5"/>
        <v>At Risk</v>
      </c>
      <c r="AD58" t="str">
        <f t="shared" si="6"/>
        <v>At Risk</v>
      </c>
      <c r="AF58" t="str">
        <f t="shared" si="7"/>
        <v>P</v>
      </c>
    </row>
    <row r="59" spans="1:32" x14ac:dyDescent="0.3">
      <c r="A59">
        <v>2024</v>
      </c>
      <c r="B59" s="10" t="s">
        <v>89</v>
      </c>
      <c r="C59">
        <v>3.6190476189999998</v>
      </c>
      <c r="D59">
        <v>3.6190476189999998</v>
      </c>
      <c r="E59">
        <v>3.6190476189999998</v>
      </c>
      <c r="F59">
        <v>3.6190476189999998</v>
      </c>
      <c r="G59">
        <v>3.8823529410000002</v>
      </c>
      <c r="H59" s="7">
        <v>4</v>
      </c>
      <c r="J59">
        <v>95</v>
      </c>
      <c r="K59">
        <v>88.89</v>
      </c>
      <c r="L59">
        <v>86.67</v>
      </c>
      <c r="M59">
        <v>92.93</v>
      </c>
      <c r="N59">
        <v>83.93</v>
      </c>
      <c r="O59">
        <v>89.16</v>
      </c>
      <c r="P59">
        <v>83.51</v>
      </c>
      <c r="Q59">
        <v>88.73</v>
      </c>
      <c r="R59">
        <v>91.95</v>
      </c>
      <c r="S59">
        <v>90.77</v>
      </c>
      <c r="T59">
        <v>83.26</v>
      </c>
      <c r="U59">
        <v>81.75</v>
      </c>
      <c r="V59">
        <v>86.05</v>
      </c>
      <c r="W59" s="8">
        <f t="shared" si="0"/>
        <v>0.99777061843161186</v>
      </c>
      <c r="X59" s="8">
        <f t="shared" si="1"/>
        <v>0.99809504881429179</v>
      </c>
      <c r="Y59" s="9">
        <v>0.99809504881429179</v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F59" t="str">
        <f t="shared" si="7"/>
        <v>P</v>
      </c>
    </row>
    <row r="60" spans="1:32" x14ac:dyDescent="0.3">
      <c r="A60">
        <v>2024</v>
      </c>
      <c r="B60" s="10" t="s">
        <v>90</v>
      </c>
      <c r="C60">
        <v>3.9523809519999999</v>
      </c>
      <c r="D60">
        <v>3.5714285710000002</v>
      </c>
      <c r="E60">
        <v>4</v>
      </c>
      <c r="F60">
        <v>3.904761905</v>
      </c>
      <c r="G60">
        <v>3.888888889</v>
      </c>
      <c r="H60" s="7">
        <v>3</v>
      </c>
      <c r="J60">
        <v>98</v>
      </c>
      <c r="K60">
        <v>95.37</v>
      </c>
      <c r="L60">
        <v>89.33</v>
      </c>
      <c r="M60">
        <v>89.9</v>
      </c>
      <c r="N60">
        <v>83.93</v>
      </c>
      <c r="O60">
        <v>84.65</v>
      </c>
      <c r="P60">
        <v>84.36</v>
      </c>
      <c r="Q60">
        <v>85.92</v>
      </c>
      <c r="R60">
        <v>94.12</v>
      </c>
      <c r="S60">
        <v>87.95</v>
      </c>
      <c r="T60">
        <v>81.61</v>
      </c>
      <c r="U60">
        <v>90.21</v>
      </c>
      <c r="V60">
        <v>86.05</v>
      </c>
      <c r="W60" s="8">
        <f t="shared" si="0"/>
        <v>0.98980672376039047</v>
      </c>
      <c r="X60" s="8">
        <f t="shared" si="1"/>
        <v>0.99025498785681465</v>
      </c>
      <c r="Y60" s="9">
        <v>0.99025498785681465</v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>At Risk</v>
      </c>
      <c r="AF60" t="str">
        <f t="shared" si="7"/>
        <v>P</v>
      </c>
    </row>
    <row r="61" spans="1:32" x14ac:dyDescent="0.3">
      <c r="A61">
        <v>2024</v>
      </c>
      <c r="B61" s="10" t="s">
        <v>91</v>
      </c>
      <c r="C61">
        <v>3.8571428569999999</v>
      </c>
      <c r="D61">
        <v>3.4761904760000002</v>
      </c>
      <c r="E61">
        <v>3.6190476189999998</v>
      </c>
      <c r="F61">
        <v>3.1428571430000001</v>
      </c>
      <c r="G61">
        <v>4</v>
      </c>
      <c r="H61" s="7">
        <v>4</v>
      </c>
      <c r="J61">
        <v>94</v>
      </c>
      <c r="K61">
        <v>86</v>
      </c>
      <c r="L61">
        <v>78.67</v>
      </c>
      <c r="M61">
        <v>85.86</v>
      </c>
      <c r="N61">
        <v>92.86</v>
      </c>
      <c r="O61">
        <v>83.14</v>
      </c>
      <c r="P61">
        <v>79.27</v>
      </c>
      <c r="Q61">
        <v>87.32</v>
      </c>
      <c r="R61">
        <v>93.3</v>
      </c>
      <c r="S61">
        <v>87.5</v>
      </c>
      <c r="T61">
        <v>83.81</v>
      </c>
      <c r="U61">
        <v>87.72</v>
      </c>
      <c r="V61">
        <v>71.760000000000005</v>
      </c>
      <c r="W61" s="8">
        <f t="shared" si="0"/>
        <v>0.99524598463742153</v>
      </c>
      <c r="X61" s="8">
        <f t="shared" si="1"/>
        <v>0.99763425870096312</v>
      </c>
      <c r="Y61" s="9">
        <v>0.99763425870096312</v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F61" t="str">
        <f t="shared" si="7"/>
        <v>P</v>
      </c>
    </row>
    <row r="62" spans="1:32" x14ac:dyDescent="0.3">
      <c r="A62">
        <v>2024</v>
      </c>
      <c r="B62" s="10" t="s">
        <v>92</v>
      </c>
      <c r="C62">
        <v>4</v>
      </c>
      <c r="D62">
        <v>3.9523809519999999</v>
      </c>
      <c r="E62">
        <v>4</v>
      </c>
      <c r="F62">
        <v>3.904761905</v>
      </c>
      <c r="G62">
        <v>3.8666666670000001</v>
      </c>
      <c r="H62" s="7">
        <v>4</v>
      </c>
      <c r="J62">
        <v>98</v>
      </c>
      <c r="K62">
        <v>92.97</v>
      </c>
      <c r="L62">
        <v>85.33</v>
      </c>
      <c r="M62">
        <v>95.96</v>
      </c>
      <c r="N62">
        <v>98.21</v>
      </c>
      <c r="O62">
        <v>92.92</v>
      </c>
      <c r="P62">
        <v>89.44</v>
      </c>
      <c r="Q62">
        <v>91.55</v>
      </c>
      <c r="R62">
        <v>94.12</v>
      </c>
      <c r="S62">
        <v>91.63</v>
      </c>
      <c r="T62">
        <v>85.46</v>
      </c>
      <c r="U62">
        <v>95.18</v>
      </c>
      <c r="V62">
        <v>88.91</v>
      </c>
      <c r="W62" s="8">
        <f t="shared" si="0"/>
        <v>0.99902531551721552</v>
      </c>
      <c r="X62" s="8">
        <f t="shared" si="1"/>
        <v>0.998652283838245</v>
      </c>
      <c r="Y62" s="9">
        <v>0.998652283838245</v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F62" t="str">
        <f t="shared" si="7"/>
        <v>P</v>
      </c>
    </row>
    <row r="63" spans="1:32" x14ac:dyDescent="0.3">
      <c r="A63">
        <v>2024</v>
      </c>
      <c r="B63" s="10" t="s">
        <v>93</v>
      </c>
      <c r="C63">
        <v>4</v>
      </c>
      <c r="D63">
        <v>4</v>
      </c>
      <c r="E63">
        <v>4</v>
      </c>
      <c r="F63">
        <v>4</v>
      </c>
      <c r="G63">
        <v>4</v>
      </c>
      <c r="H63" s="7">
        <v>4</v>
      </c>
      <c r="J63">
        <v>98</v>
      </c>
      <c r="K63">
        <v>95.32</v>
      </c>
      <c r="L63">
        <v>80</v>
      </c>
      <c r="M63">
        <v>89.9</v>
      </c>
      <c r="N63">
        <v>96.43</v>
      </c>
      <c r="O63">
        <v>87.66</v>
      </c>
      <c r="P63">
        <v>89.44</v>
      </c>
      <c r="Q63">
        <v>91.55</v>
      </c>
      <c r="R63">
        <v>95.66</v>
      </c>
      <c r="S63">
        <v>89.93</v>
      </c>
      <c r="T63">
        <v>87.11</v>
      </c>
      <c r="U63">
        <v>94.44</v>
      </c>
      <c r="V63">
        <v>100.34</v>
      </c>
      <c r="W63" s="8">
        <f t="shared" si="0"/>
        <v>0.99946640927068398</v>
      </c>
      <c r="X63" s="8">
        <f t="shared" si="1"/>
        <v>0.99931814816748399</v>
      </c>
      <c r="Y63" s="9">
        <v>0.99931814816748399</v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F63" t="str">
        <f t="shared" si="7"/>
        <v>P</v>
      </c>
    </row>
    <row r="64" spans="1:32" x14ac:dyDescent="0.3">
      <c r="A64">
        <v>2024</v>
      </c>
      <c r="B64" s="10" t="s">
        <v>94</v>
      </c>
      <c r="C64">
        <v>3.9523809519999999</v>
      </c>
      <c r="D64">
        <v>3.904761905</v>
      </c>
      <c r="E64">
        <v>3.6190476189999998</v>
      </c>
      <c r="F64">
        <v>3.6190476189999998</v>
      </c>
      <c r="G64">
        <v>4</v>
      </c>
      <c r="H64" s="7">
        <v>3</v>
      </c>
      <c r="J64">
        <v>98</v>
      </c>
      <c r="K64">
        <v>89.5</v>
      </c>
      <c r="L64">
        <v>86.67</v>
      </c>
      <c r="M64">
        <v>93.94</v>
      </c>
      <c r="N64">
        <v>91.07</v>
      </c>
      <c r="O64">
        <v>86.9</v>
      </c>
      <c r="P64">
        <v>87.75</v>
      </c>
      <c r="Q64">
        <v>90.14</v>
      </c>
      <c r="R64">
        <v>92.31</v>
      </c>
      <c r="S64">
        <v>86.1</v>
      </c>
      <c r="T64">
        <v>86.56</v>
      </c>
      <c r="U64">
        <v>82.5</v>
      </c>
      <c r="V64">
        <v>88.91</v>
      </c>
      <c r="W64" s="8">
        <f t="shared" si="0"/>
        <v>0.98635158561353964</v>
      </c>
      <c r="X64" s="8">
        <f t="shared" si="1"/>
        <v>0.95298153654899809</v>
      </c>
      <c r="Y64" s="9">
        <v>0.95298153654899809</v>
      </c>
      <c r="Z64" t="str">
        <f t="shared" si="2"/>
        <v/>
      </c>
      <c r="AA64" t="str">
        <f t="shared" si="3"/>
        <v/>
      </c>
      <c r="AB64" t="str">
        <f t="shared" si="4"/>
        <v>At Risk</v>
      </c>
      <c r="AC64" t="str">
        <f t="shared" si="5"/>
        <v>At Risk</v>
      </c>
      <c r="AD64" t="str">
        <f t="shared" si="6"/>
        <v>At Risk</v>
      </c>
      <c r="AF64" t="str">
        <f t="shared" si="7"/>
        <v>P</v>
      </c>
    </row>
    <row r="65" spans="1:32" x14ac:dyDescent="0.3">
      <c r="A65">
        <v>2024</v>
      </c>
      <c r="B65" s="10" t="s">
        <v>95</v>
      </c>
      <c r="C65">
        <v>3.6190476189999998</v>
      </c>
      <c r="D65">
        <v>3.6190476189999998</v>
      </c>
      <c r="E65">
        <v>3.2380952380000001</v>
      </c>
      <c r="F65">
        <v>3.2380952380000001</v>
      </c>
      <c r="G65">
        <v>3.8823529410000002</v>
      </c>
      <c r="H65" s="7">
        <v>3.4289999999999998</v>
      </c>
      <c r="J65">
        <v>93</v>
      </c>
      <c r="K65">
        <v>81.86</v>
      </c>
      <c r="L65">
        <v>73.33</v>
      </c>
      <c r="M65">
        <v>89.9</v>
      </c>
      <c r="N65">
        <v>73.209999999999994</v>
      </c>
      <c r="O65">
        <v>82.39</v>
      </c>
      <c r="P65">
        <v>80.97</v>
      </c>
      <c r="Q65">
        <v>83.1</v>
      </c>
      <c r="R65">
        <v>90.14</v>
      </c>
      <c r="S65">
        <v>83.58</v>
      </c>
      <c r="T65">
        <v>81.61</v>
      </c>
      <c r="U65">
        <v>83.99</v>
      </c>
      <c r="V65">
        <v>80.34</v>
      </c>
      <c r="W65" s="8">
        <f t="shared" si="0"/>
        <v>0.94893930894366585</v>
      </c>
      <c r="X65" s="8">
        <f t="shared" si="1"/>
        <v>0.94622994262702043</v>
      </c>
      <c r="Y65" s="9">
        <v>0.94622994262702043</v>
      </c>
      <c r="Z65" t="str">
        <f t="shared" si="2"/>
        <v/>
      </c>
      <c r="AA65" t="str">
        <f t="shared" si="3"/>
        <v>At Risk</v>
      </c>
      <c r="AB65" t="str">
        <f t="shared" si="4"/>
        <v>At Risk</v>
      </c>
      <c r="AC65" t="str">
        <f t="shared" si="5"/>
        <v>At Risk</v>
      </c>
      <c r="AD65" t="str">
        <f t="shared" si="6"/>
        <v>At Risk</v>
      </c>
      <c r="AF65" t="str">
        <f t="shared" si="7"/>
        <v>P</v>
      </c>
    </row>
    <row r="66" spans="1:32" x14ac:dyDescent="0.3">
      <c r="A66">
        <v>2024</v>
      </c>
      <c r="B66" s="10" t="s">
        <v>96</v>
      </c>
      <c r="C66">
        <v>2.80952381</v>
      </c>
      <c r="D66">
        <v>3.19047619</v>
      </c>
      <c r="E66">
        <v>3.1428571430000001</v>
      </c>
      <c r="F66">
        <v>3.0476190480000001</v>
      </c>
      <c r="G66">
        <v>3.888888889</v>
      </c>
      <c r="H66" s="7">
        <v>3</v>
      </c>
      <c r="J66">
        <v>92</v>
      </c>
      <c r="K66">
        <v>72.599999999999994</v>
      </c>
      <c r="L66">
        <v>82.67</v>
      </c>
      <c r="M66">
        <v>86.87</v>
      </c>
      <c r="N66">
        <v>80.36</v>
      </c>
      <c r="O66">
        <v>82.39</v>
      </c>
      <c r="P66">
        <v>89.44</v>
      </c>
      <c r="Q66">
        <v>84.51</v>
      </c>
      <c r="R66">
        <v>83.71</v>
      </c>
      <c r="S66">
        <v>85.76</v>
      </c>
      <c r="T66">
        <v>75.569999999999993</v>
      </c>
      <c r="U66">
        <v>82.5</v>
      </c>
      <c r="V66">
        <v>77.48</v>
      </c>
      <c r="W66" s="8">
        <f t="shared" si="0"/>
        <v>0.98312757701574993</v>
      </c>
      <c r="X66" s="8">
        <f t="shared" si="1"/>
        <v>0.9689083482427111</v>
      </c>
      <c r="Y66" s="9">
        <v>0.9689083482427111</v>
      </c>
      <c r="Z66" t="str">
        <f t="shared" si="2"/>
        <v/>
      </c>
      <c r="AA66" t="str">
        <f t="shared" si="3"/>
        <v/>
      </c>
      <c r="AB66" t="str">
        <f t="shared" si="4"/>
        <v>At Risk</v>
      </c>
      <c r="AC66" t="str">
        <f t="shared" si="5"/>
        <v>At Risk</v>
      </c>
      <c r="AD66" t="str">
        <f t="shared" si="6"/>
        <v>At Risk</v>
      </c>
      <c r="AF66" t="str">
        <f t="shared" si="7"/>
        <v>P</v>
      </c>
    </row>
    <row r="67" spans="1:32" x14ac:dyDescent="0.3">
      <c r="A67">
        <v>2024</v>
      </c>
      <c r="B67" s="10" t="s">
        <v>97</v>
      </c>
      <c r="C67">
        <v>3.4761904760000002</v>
      </c>
      <c r="D67">
        <v>4</v>
      </c>
      <c r="E67">
        <v>3.6190476189999998</v>
      </c>
      <c r="F67">
        <v>3.5238095239999998</v>
      </c>
      <c r="G67">
        <v>4</v>
      </c>
      <c r="H67" s="7">
        <v>4</v>
      </c>
      <c r="J67">
        <v>96</v>
      </c>
      <c r="K67">
        <v>89.3</v>
      </c>
      <c r="L67">
        <v>80</v>
      </c>
      <c r="M67">
        <v>78.790000000000006</v>
      </c>
      <c r="N67">
        <v>91.07</v>
      </c>
      <c r="O67">
        <v>87.66</v>
      </c>
      <c r="P67">
        <v>82.66</v>
      </c>
      <c r="Q67">
        <v>90.14</v>
      </c>
      <c r="R67">
        <v>92.76</v>
      </c>
      <c r="S67">
        <v>87.41</v>
      </c>
      <c r="T67">
        <v>77.760000000000005</v>
      </c>
      <c r="U67">
        <v>88.96</v>
      </c>
      <c r="V67">
        <v>91.76</v>
      </c>
      <c r="W67" s="8">
        <f t="shared" ref="W67:W108" si="8">1/(1+EXP(-(-24.10216+0.06405674*C67+1.845841*D67+0.5786708*E67+0.9678704*F67+1.054556*G67+1.53487*H67+0.01255628*J67-0.05608911*K67+0.03404442*L67-0.1131053*M67+0.02624494*N67-0.06583659*O67+0.04823281*P67+0.03227811*Q67-0.005399333*R67+0.256205*S67-0.08024287*T67-0.02167375*U67+0.01493723*V67)))</f>
        <v>0.99966036549269421</v>
      </c>
      <c r="X67" s="8">
        <f t="shared" ref="X67:X108" si="9">1/(1+EXP(-(-23.32051+1.531653*E67+1.435136*G67+1.954564*H67-0.1046995*M67-0.04163687*O67+0.06346059*Q67+0.2737335*S67-0.1010563*T67+0.02355821*V67)))</f>
        <v>0.99960380184064224</v>
      </c>
      <c r="Y67" s="9">
        <v>0.99960380184064224</v>
      </c>
      <c r="Z67" t="str">
        <f t="shared" ref="Z67:Z108" si="10">IF(X67&gt;90%,"","At Risk")</f>
        <v/>
      </c>
      <c r="AA67" t="str">
        <f t="shared" ref="AA67:AA108" si="11">IF(X67&gt;95%,"","At Risk")</f>
        <v/>
      </c>
      <c r="AB67" t="str">
        <f t="shared" ref="AB67:AB108" si="12">IF(X67&gt;97%,"","At Risk")</f>
        <v/>
      </c>
      <c r="AC67" t="str">
        <f t="shared" ref="AC67:AC108" si="13">IF(X67&gt;99%,"","At Risk")</f>
        <v/>
      </c>
      <c r="AD67" t="str">
        <f t="shared" ref="AD67:AD108" si="14">IF(X67&gt;99.5%,"","At Risk")</f>
        <v/>
      </c>
      <c r="AF67" t="str">
        <f t="shared" ref="AF67:AF108" si="15">+IF(Y67&lt;90%,"F?","P")</f>
        <v>P</v>
      </c>
    </row>
    <row r="68" spans="1:32" x14ac:dyDescent="0.3">
      <c r="A68">
        <v>2024</v>
      </c>
      <c r="B68" s="10" t="s">
        <v>98</v>
      </c>
      <c r="C68">
        <v>2.80952381</v>
      </c>
      <c r="D68">
        <v>2.7142857139999998</v>
      </c>
      <c r="E68">
        <v>2.6666666669999999</v>
      </c>
      <c r="F68">
        <v>3.0476190480000001</v>
      </c>
      <c r="G68">
        <v>3.2</v>
      </c>
      <c r="H68" s="7">
        <v>3.1429999999999998</v>
      </c>
      <c r="J68">
        <v>87</v>
      </c>
      <c r="K68">
        <v>78.91</v>
      </c>
      <c r="L68">
        <v>82.67</v>
      </c>
      <c r="M68">
        <v>79.8</v>
      </c>
      <c r="N68">
        <v>75</v>
      </c>
      <c r="O68">
        <v>70.36</v>
      </c>
      <c r="P68">
        <v>67.41</v>
      </c>
      <c r="Q68">
        <v>78.87</v>
      </c>
      <c r="R68">
        <v>83.89</v>
      </c>
      <c r="S68">
        <v>78.47</v>
      </c>
      <c r="T68">
        <v>71.72</v>
      </c>
      <c r="U68">
        <v>77.27</v>
      </c>
      <c r="V68">
        <v>74.62</v>
      </c>
      <c r="W68" s="8">
        <f t="shared" si="8"/>
        <v>0.66909177199272374</v>
      </c>
      <c r="X68" s="8">
        <f t="shared" si="9"/>
        <v>0.77031626233910699</v>
      </c>
      <c r="Y68" s="9">
        <v>0.77031626233910699</v>
      </c>
      <c r="Z68" t="str">
        <f t="shared" si="10"/>
        <v>At Risk</v>
      </c>
      <c r="AA68" t="str">
        <f t="shared" si="11"/>
        <v>At Risk</v>
      </c>
      <c r="AB68" t="str">
        <f t="shared" si="12"/>
        <v>At Risk</v>
      </c>
      <c r="AC68" t="str">
        <f t="shared" si="13"/>
        <v>At Risk</v>
      </c>
      <c r="AD68" t="str">
        <f t="shared" si="14"/>
        <v>At Risk</v>
      </c>
      <c r="AF68" t="str">
        <f t="shared" si="15"/>
        <v>F?</v>
      </c>
    </row>
    <row r="69" spans="1:32" x14ac:dyDescent="0.3">
      <c r="A69">
        <v>2024</v>
      </c>
      <c r="B69" s="10" t="s">
        <v>99</v>
      </c>
      <c r="C69">
        <v>3.095238095</v>
      </c>
      <c r="D69">
        <v>3.095238095</v>
      </c>
      <c r="E69">
        <v>3.5238095239999998</v>
      </c>
      <c r="F69">
        <v>3.5238095239999998</v>
      </c>
      <c r="G69">
        <v>3.846153846</v>
      </c>
      <c r="H69" s="7">
        <v>4</v>
      </c>
      <c r="J69">
        <v>94</v>
      </c>
      <c r="K69">
        <v>76.13</v>
      </c>
      <c r="L69">
        <v>86.67</v>
      </c>
      <c r="M69">
        <v>84.85</v>
      </c>
      <c r="N69">
        <v>80.36</v>
      </c>
      <c r="O69">
        <v>80.89</v>
      </c>
      <c r="P69">
        <v>83.51</v>
      </c>
      <c r="Q69">
        <v>85.92</v>
      </c>
      <c r="R69">
        <v>90.05</v>
      </c>
      <c r="S69">
        <v>89.23</v>
      </c>
      <c r="T69">
        <v>88.75</v>
      </c>
      <c r="U69">
        <v>82</v>
      </c>
      <c r="V69">
        <v>83.19</v>
      </c>
      <c r="W69" s="8">
        <f t="shared" si="8"/>
        <v>0.99758116615127224</v>
      </c>
      <c r="X69" s="8">
        <f t="shared" si="9"/>
        <v>0.99760465370539519</v>
      </c>
      <c r="Y69" s="9">
        <v>0.99760465370539519</v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F69" t="str">
        <f t="shared" si="15"/>
        <v>P</v>
      </c>
    </row>
    <row r="70" spans="1:32" x14ac:dyDescent="0.3">
      <c r="A70">
        <v>2024</v>
      </c>
      <c r="B70" s="10" t="s">
        <v>100</v>
      </c>
      <c r="C70">
        <v>3.19047619</v>
      </c>
      <c r="D70">
        <v>3.2380952380000001</v>
      </c>
      <c r="E70">
        <v>2.8571428569999999</v>
      </c>
      <c r="F70">
        <v>2.7619047619999999</v>
      </c>
      <c r="G70">
        <v>3.8666666670000001</v>
      </c>
      <c r="H70" s="7">
        <v>4</v>
      </c>
      <c r="J70">
        <v>93</v>
      </c>
      <c r="K70">
        <v>75.06</v>
      </c>
      <c r="L70">
        <v>80</v>
      </c>
      <c r="M70">
        <v>86.87</v>
      </c>
      <c r="N70">
        <v>85.71</v>
      </c>
      <c r="O70">
        <v>77.88</v>
      </c>
      <c r="P70">
        <v>78.430000000000007</v>
      </c>
      <c r="Q70">
        <v>84.51</v>
      </c>
      <c r="R70">
        <v>86.24</v>
      </c>
      <c r="S70">
        <v>81.650000000000006</v>
      </c>
      <c r="T70">
        <v>73.37</v>
      </c>
      <c r="U70">
        <v>70.81</v>
      </c>
      <c r="V70">
        <v>71.760000000000005</v>
      </c>
      <c r="W70" s="8">
        <f t="shared" si="8"/>
        <v>0.98543827473105627</v>
      </c>
      <c r="X70" s="8">
        <f t="shared" si="9"/>
        <v>0.98328505964506563</v>
      </c>
      <c r="Y70" s="9">
        <v>0.98328505964506563</v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>At Risk</v>
      </c>
      <c r="AD70" t="str">
        <f t="shared" si="14"/>
        <v>At Risk</v>
      </c>
      <c r="AF70" t="str">
        <f t="shared" si="15"/>
        <v>P</v>
      </c>
    </row>
    <row r="71" spans="1:32" x14ac:dyDescent="0.3">
      <c r="A71">
        <v>2024</v>
      </c>
      <c r="B71" s="10" t="s">
        <v>101</v>
      </c>
      <c r="C71">
        <v>3.19047619</v>
      </c>
      <c r="D71">
        <v>3.6190476189999998</v>
      </c>
      <c r="E71">
        <v>3.2380952380000001</v>
      </c>
      <c r="F71">
        <v>3.1428571430000001</v>
      </c>
      <c r="G71">
        <v>3.5555555559999998</v>
      </c>
      <c r="H71" s="7">
        <v>4</v>
      </c>
      <c r="J71">
        <v>93</v>
      </c>
      <c r="K71">
        <v>82.03</v>
      </c>
      <c r="L71">
        <v>78.67</v>
      </c>
      <c r="M71">
        <v>87.88</v>
      </c>
      <c r="N71">
        <v>87.5</v>
      </c>
      <c r="O71">
        <v>83.14</v>
      </c>
      <c r="P71">
        <v>73.34</v>
      </c>
      <c r="Q71">
        <v>84.51</v>
      </c>
      <c r="R71">
        <v>87.33</v>
      </c>
      <c r="S71">
        <v>84.73</v>
      </c>
      <c r="T71">
        <v>77.760000000000005</v>
      </c>
      <c r="U71">
        <v>75.28</v>
      </c>
      <c r="V71">
        <v>88.91</v>
      </c>
      <c r="W71" s="8">
        <f t="shared" si="8"/>
        <v>0.99075065501844972</v>
      </c>
      <c r="X71" s="8">
        <f t="shared" si="9"/>
        <v>0.99089987288958192</v>
      </c>
      <c r="Y71" s="9">
        <v>0.99089987288958192</v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>At Risk</v>
      </c>
      <c r="AF71" t="str">
        <f t="shared" si="15"/>
        <v>P</v>
      </c>
    </row>
    <row r="72" spans="1:32" x14ac:dyDescent="0.3">
      <c r="A72">
        <v>2024</v>
      </c>
      <c r="B72" s="10" t="s">
        <v>102</v>
      </c>
      <c r="C72">
        <v>3.4761904760000002</v>
      </c>
      <c r="D72">
        <v>3.5714285710000002</v>
      </c>
      <c r="E72">
        <v>3.6190476189999998</v>
      </c>
      <c r="F72">
        <v>3.2380952380000001</v>
      </c>
      <c r="G72">
        <v>3.7647058819999999</v>
      </c>
      <c r="H72" s="7">
        <v>4</v>
      </c>
      <c r="J72">
        <v>97</v>
      </c>
      <c r="K72">
        <v>80.53</v>
      </c>
      <c r="L72">
        <v>80</v>
      </c>
      <c r="M72">
        <v>93.94</v>
      </c>
      <c r="N72">
        <v>92.86</v>
      </c>
      <c r="O72">
        <v>82.39</v>
      </c>
      <c r="P72">
        <v>82.66</v>
      </c>
      <c r="Q72">
        <v>91.55</v>
      </c>
      <c r="R72">
        <v>91.04</v>
      </c>
      <c r="S72">
        <v>87</v>
      </c>
      <c r="T72">
        <v>86.01</v>
      </c>
      <c r="U72">
        <v>82.75</v>
      </c>
      <c r="V72">
        <v>80.34</v>
      </c>
      <c r="W72" s="8">
        <f t="shared" si="8"/>
        <v>0.99398922514280752</v>
      </c>
      <c r="X72" s="8">
        <f t="shared" si="9"/>
        <v>0.99332871454015359</v>
      </c>
      <c r="Y72" s="9">
        <v>0.99332871454015359</v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>At Risk</v>
      </c>
      <c r="AF72" t="str">
        <f t="shared" si="15"/>
        <v>P</v>
      </c>
    </row>
    <row r="73" spans="1:32" x14ac:dyDescent="0.3">
      <c r="A73">
        <v>2024</v>
      </c>
      <c r="B73" s="10" t="s">
        <v>103</v>
      </c>
      <c r="C73">
        <v>2.80952381</v>
      </c>
      <c r="D73">
        <v>2.8571428569999999</v>
      </c>
      <c r="E73">
        <v>3.2380952380000001</v>
      </c>
      <c r="F73">
        <v>2.7619047619999999</v>
      </c>
      <c r="G73">
        <v>3.5714285710000002</v>
      </c>
      <c r="H73" s="7">
        <v>4</v>
      </c>
      <c r="J73">
        <v>93</v>
      </c>
      <c r="K73">
        <v>69.53</v>
      </c>
      <c r="L73">
        <v>78.67</v>
      </c>
      <c r="M73">
        <v>87.88</v>
      </c>
      <c r="N73">
        <v>85.71</v>
      </c>
      <c r="O73">
        <v>80.14</v>
      </c>
      <c r="P73">
        <v>78.430000000000007</v>
      </c>
      <c r="Q73">
        <v>73.239999999999995</v>
      </c>
      <c r="R73">
        <v>86.06</v>
      </c>
      <c r="S73">
        <v>78.569999999999993</v>
      </c>
      <c r="T73">
        <v>81.61</v>
      </c>
      <c r="U73">
        <v>73.040000000000006</v>
      </c>
      <c r="V73">
        <v>74.62</v>
      </c>
      <c r="W73" s="8">
        <f t="shared" si="8"/>
        <v>0.8291124968031911</v>
      </c>
      <c r="X73" s="8">
        <f t="shared" si="9"/>
        <v>0.84695335411234018</v>
      </c>
      <c r="Y73" s="9">
        <v>0.84695335411234018</v>
      </c>
      <c r="Z73" t="str">
        <f t="shared" si="10"/>
        <v>At Risk</v>
      </c>
      <c r="AA73" t="str">
        <f t="shared" si="11"/>
        <v>At Risk</v>
      </c>
      <c r="AB73" t="str">
        <f t="shared" si="12"/>
        <v>At Risk</v>
      </c>
      <c r="AC73" t="str">
        <f t="shared" si="13"/>
        <v>At Risk</v>
      </c>
      <c r="AD73" t="str">
        <f t="shared" si="14"/>
        <v>At Risk</v>
      </c>
      <c r="AF73" t="str">
        <f t="shared" si="15"/>
        <v>F?</v>
      </c>
    </row>
    <row r="74" spans="1:32" x14ac:dyDescent="0.3">
      <c r="A74">
        <v>2024</v>
      </c>
      <c r="B74" s="10" t="s">
        <v>104</v>
      </c>
      <c r="C74">
        <v>3.095238095</v>
      </c>
      <c r="D74">
        <v>3.2380952380000001</v>
      </c>
      <c r="E74">
        <v>2.8571428569999999</v>
      </c>
      <c r="F74">
        <v>2.8571428569999999</v>
      </c>
      <c r="G74">
        <v>3.5294117649999999</v>
      </c>
      <c r="H74" s="7">
        <v>3.4289999999999998</v>
      </c>
      <c r="J74">
        <v>93</v>
      </c>
      <c r="K74">
        <v>76.36</v>
      </c>
      <c r="L74">
        <v>85.33</v>
      </c>
      <c r="M74">
        <v>75.760000000000005</v>
      </c>
      <c r="N74">
        <v>82.14</v>
      </c>
      <c r="O74">
        <v>70.36</v>
      </c>
      <c r="P74">
        <v>72.489999999999995</v>
      </c>
      <c r="Q74">
        <v>83.1</v>
      </c>
      <c r="R74">
        <v>84.25</v>
      </c>
      <c r="S74">
        <v>82.94</v>
      </c>
      <c r="T74">
        <v>73.37</v>
      </c>
      <c r="U74">
        <v>73.040000000000006</v>
      </c>
      <c r="V74">
        <v>71.760000000000005</v>
      </c>
      <c r="W74" s="8">
        <f t="shared" si="8"/>
        <v>0.99180613255785743</v>
      </c>
      <c r="X74" s="8">
        <f t="shared" si="9"/>
        <v>0.98543541814873636</v>
      </c>
      <c r="Y74" s="9">
        <v>0.98543541814873636</v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>At Risk</v>
      </c>
      <c r="AD74" t="str">
        <f t="shared" si="14"/>
        <v>At Risk</v>
      </c>
      <c r="AF74" t="str">
        <f t="shared" si="15"/>
        <v>P</v>
      </c>
    </row>
    <row r="75" spans="1:32" x14ac:dyDescent="0.3">
      <c r="A75">
        <v>2024</v>
      </c>
      <c r="B75" s="10" t="s">
        <v>105</v>
      </c>
      <c r="C75">
        <v>3.904761905</v>
      </c>
      <c r="D75">
        <v>4</v>
      </c>
      <c r="E75">
        <v>4</v>
      </c>
      <c r="F75">
        <v>4</v>
      </c>
      <c r="G75">
        <v>4</v>
      </c>
      <c r="H75" s="7">
        <v>4</v>
      </c>
      <c r="J75">
        <v>98</v>
      </c>
      <c r="K75">
        <v>98.73</v>
      </c>
      <c r="L75">
        <v>85.33</v>
      </c>
      <c r="M75">
        <v>91.92</v>
      </c>
      <c r="N75">
        <v>91.07</v>
      </c>
      <c r="O75">
        <v>88.41</v>
      </c>
      <c r="P75">
        <v>86.05</v>
      </c>
      <c r="Q75">
        <v>92.96</v>
      </c>
      <c r="R75">
        <v>95.93</v>
      </c>
      <c r="S75">
        <v>91.34</v>
      </c>
      <c r="T75">
        <v>87.65</v>
      </c>
      <c r="U75">
        <v>93.44</v>
      </c>
      <c r="V75">
        <v>97.48</v>
      </c>
      <c r="W75" s="8">
        <f t="shared" si="8"/>
        <v>0.99931014097146065</v>
      </c>
      <c r="X75" s="8">
        <f t="shared" si="9"/>
        <v>0.9993896041139354</v>
      </c>
      <c r="Y75" s="9">
        <v>0.9993896041139354</v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F75" t="str">
        <f t="shared" si="15"/>
        <v>P</v>
      </c>
    </row>
    <row r="76" spans="1:32" x14ac:dyDescent="0.3">
      <c r="A76">
        <v>2024</v>
      </c>
      <c r="B76" s="10" t="s">
        <v>106</v>
      </c>
      <c r="C76">
        <v>2.3333333330000001</v>
      </c>
      <c r="D76">
        <v>3.2380952380000001</v>
      </c>
      <c r="E76">
        <v>2.8571428569999999</v>
      </c>
      <c r="F76">
        <v>3.2380952380000001</v>
      </c>
      <c r="G76">
        <v>3.75</v>
      </c>
      <c r="H76" s="7">
        <v>3</v>
      </c>
      <c r="J76">
        <v>91</v>
      </c>
      <c r="K76">
        <v>70.290000000000006</v>
      </c>
      <c r="L76">
        <v>72</v>
      </c>
      <c r="M76">
        <v>80.81</v>
      </c>
      <c r="N76">
        <v>76.790000000000006</v>
      </c>
      <c r="O76">
        <v>80.14</v>
      </c>
      <c r="P76">
        <v>75.88</v>
      </c>
      <c r="Q76">
        <v>81.69</v>
      </c>
      <c r="R76">
        <v>88.33</v>
      </c>
      <c r="S76">
        <v>80.2</v>
      </c>
      <c r="T76">
        <v>77.760000000000005</v>
      </c>
      <c r="U76">
        <v>74.540000000000006</v>
      </c>
      <c r="V76">
        <v>60.34</v>
      </c>
      <c r="W76" s="8">
        <f t="shared" si="8"/>
        <v>0.88441096688425569</v>
      </c>
      <c r="X76" s="8">
        <f t="shared" si="9"/>
        <v>0.76931278288338623</v>
      </c>
      <c r="Y76" s="9">
        <v>0.76931278288338623</v>
      </c>
      <c r="Z76" t="str">
        <f t="shared" si="10"/>
        <v>At Risk</v>
      </c>
      <c r="AA76" t="str">
        <f t="shared" si="11"/>
        <v>At Risk</v>
      </c>
      <c r="AB76" t="str">
        <f t="shared" si="12"/>
        <v>At Risk</v>
      </c>
      <c r="AC76" t="str">
        <f t="shared" si="13"/>
        <v>At Risk</v>
      </c>
      <c r="AD76" t="str">
        <f t="shared" si="14"/>
        <v>At Risk</v>
      </c>
      <c r="AF76" t="str">
        <f t="shared" si="15"/>
        <v>F?</v>
      </c>
    </row>
    <row r="77" spans="1:32" x14ac:dyDescent="0.3">
      <c r="A77">
        <v>2024</v>
      </c>
      <c r="B77" s="10" t="s">
        <v>107</v>
      </c>
      <c r="C77">
        <v>3.8571428569999999</v>
      </c>
      <c r="D77">
        <v>4</v>
      </c>
      <c r="E77">
        <v>3.6190476189999998</v>
      </c>
      <c r="F77">
        <v>3.5238095239999998</v>
      </c>
      <c r="G77">
        <v>3.7777777779999999</v>
      </c>
      <c r="H77" s="7">
        <v>4</v>
      </c>
      <c r="J77">
        <v>97</v>
      </c>
      <c r="K77">
        <v>89.24</v>
      </c>
      <c r="L77">
        <v>77.33</v>
      </c>
      <c r="M77">
        <v>88.89</v>
      </c>
      <c r="N77">
        <v>92.86</v>
      </c>
      <c r="O77">
        <v>90.66</v>
      </c>
      <c r="P77">
        <v>85.21</v>
      </c>
      <c r="Q77">
        <v>87.32</v>
      </c>
      <c r="R77">
        <v>94.66</v>
      </c>
      <c r="S77">
        <v>88.8</v>
      </c>
      <c r="T77">
        <v>79.41</v>
      </c>
      <c r="U77">
        <v>88.96</v>
      </c>
      <c r="V77">
        <v>83.19</v>
      </c>
      <c r="W77" s="8">
        <f t="shared" si="8"/>
        <v>0.99853861553966994</v>
      </c>
      <c r="X77" s="8">
        <f t="shared" si="9"/>
        <v>0.99790226901723467</v>
      </c>
      <c r="Y77" s="9">
        <v>0.99790226901723467</v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F77" t="str">
        <f t="shared" si="15"/>
        <v>P</v>
      </c>
    </row>
    <row r="78" spans="1:32" x14ac:dyDescent="0.3">
      <c r="A78">
        <v>2024</v>
      </c>
      <c r="B78" s="10" t="s">
        <v>108</v>
      </c>
      <c r="C78">
        <v>3.1428571430000001</v>
      </c>
      <c r="D78">
        <v>3.2380952380000001</v>
      </c>
      <c r="E78">
        <v>3.2380952380000001</v>
      </c>
      <c r="F78">
        <v>3.2380952380000001</v>
      </c>
      <c r="G78">
        <v>3.692307692</v>
      </c>
      <c r="H78" s="7">
        <v>3.714</v>
      </c>
      <c r="J78">
        <v>91</v>
      </c>
      <c r="K78">
        <v>77.23</v>
      </c>
      <c r="L78">
        <v>74.67</v>
      </c>
      <c r="M78">
        <v>83.84</v>
      </c>
      <c r="N78">
        <v>96.43</v>
      </c>
      <c r="O78">
        <v>81.64</v>
      </c>
      <c r="P78">
        <v>83.51</v>
      </c>
      <c r="Q78">
        <v>87.32</v>
      </c>
      <c r="R78">
        <v>80.72</v>
      </c>
      <c r="S78">
        <v>86.57</v>
      </c>
      <c r="T78">
        <v>76.67</v>
      </c>
      <c r="U78">
        <v>79.760000000000005</v>
      </c>
      <c r="V78">
        <v>88.91</v>
      </c>
      <c r="W78" s="8">
        <f t="shared" si="8"/>
        <v>0.99680130261870414</v>
      </c>
      <c r="X78" s="8">
        <f t="shared" si="9"/>
        <v>0.99633466790945957</v>
      </c>
      <c r="Y78" s="9">
        <v>0.99633466790945957</v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F78" t="str">
        <f t="shared" si="15"/>
        <v>P</v>
      </c>
    </row>
    <row r="79" spans="1:32" x14ac:dyDescent="0.3">
      <c r="A79">
        <v>2024</v>
      </c>
      <c r="B79" s="10" t="s">
        <v>109</v>
      </c>
      <c r="C79">
        <v>3.19047619</v>
      </c>
      <c r="D79">
        <v>3.5714285710000002</v>
      </c>
      <c r="E79">
        <v>3.2380952380000001</v>
      </c>
      <c r="F79">
        <v>3.1428571430000001</v>
      </c>
      <c r="G79">
        <v>3.3333333330000001</v>
      </c>
      <c r="H79" s="7">
        <v>4</v>
      </c>
      <c r="J79">
        <v>94</v>
      </c>
      <c r="K79">
        <v>80.069999999999993</v>
      </c>
      <c r="L79">
        <v>92</v>
      </c>
      <c r="M79">
        <v>84.85</v>
      </c>
      <c r="N79">
        <v>76.790000000000006</v>
      </c>
      <c r="O79">
        <v>85.4</v>
      </c>
      <c r="P79">
        <v>80.12</v>
      </c>
      <c r="Q79">
        <v>87.32</v>
      </c>
      <c r="R79">
        <v>81.180000000000007</v>
      </c>
      <c r="S79">
        <v>84.53</v>
      </c>
      <c r="T79">
        <v>75.02</v>
      </c>
      <c r="U79">
        <v>75.28</v>
      </c>
      <c r="V79">
        <v>68.91</v>
      </c>
      <c r="W79" s="8">
        <f t="shared" si="8"/>
        <v>0.9943002165238094</v>
      </c>
      <c r="X79" s="8">
        <f t="shared" si="9"/>
        <v>0.98926925732558857</v>
      </c>
      <c r="Y79" s="9">
        <v>0.98926925732558857</v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>At Risk</v>
      </c>
      <c r="AD79" t="str">
        <f t="shared" si="14"/>
        <v>At Risk</v>
      </c>
      <c r="AF79" t="str">
        <f t="shared" si="15"/>
        <v>P</v>
      </c>
    </row>
    <row r="80" spans="1:32" x14ac:dyDescent="0.3">
      <c r="A80">
        <v>2024</v>
      </c>
      <c r="B80" s="10" t="s">
        <v>110</v>
      </c>
      <c r="C80">
        <v>2.4285714289999998</v>
      </c>
      <c r="D80">
        <v>2.7142857139999998</v>
      </c>
      <c r="E80">
        <v>2.4761904760000002</v>
      </c>
      <c r="F80">
        <v>2.3809523810000002</v>
      </c>
      <c r="G80">
        <v>3.6470588240000001</v>
      </c>
      <c r="H80" s="7">
        <v>3</v>
      </c>
      <c r="J80">
        <v>84</v>
      </c>
      <c r="K80">
        <v>64.989999999999995</v>
      </c>
      <c r="L80">
        <v>86.67</v>
      </c>
      <c r="M80">
        <v>85.86</v>
      </c>
      <c r="N80">
        <v>82.14</v>
      </c>
      <c r="O80">
        <v>71.87</v>
      </c>
      <c r="P80">
        <v>75.88</v>
      </c>
      <c r="Q80">
        <v>84.51</v>
      </c>
      <c r="R80">
        <v>75.930000000000007</v>
      </c>
      <c r="S80">
        <v>72.290000000000006</v>
      </c>
      <c r="T80">
        <v>72.27</v>
      </c>
      <c r="U80">
        <v>67.569999999999993</v>
      </c>
      <c r="V80">
        <v>77.48</v>
      </c>
      <c r="W80" s="8">
        <f t="shared" si="8"/>
        <v>0.42972604982272661</v>
      </c>
      <c r="X80" s="8">
        <f t="shared" si="9"/>
        <v>0.32325163265181855</v>
      </c>
      <c r="Y80" s="9">
        <v>0.32325163265181855</v>
      </c>
      <c r="Z80" t="str">
        <f t="shared" si="10"/>
        <v>At Risk</v>
      </c>
      <c r="AA80" t="str">
        <f t="shared" si="11"/>
        <v>At Risk</v>
      </c>
      <c r="AB80" t="str">
        <f t="shared" si="12"/>
        <v>At Risk</v>
      </c>
      <c r="AC80" t="str">
        <f t="shared" si="13"/>
        <v>At Risk</v>
      </c>
      <c r="AD80" t="str">
        <f t="shared" si="14"/>
        <v>At Risk</v>
      </c>
      <c r="AF80" t="str">
        <f t="shared" si="15"/>
        <v>F?</v>
      </c>
    </row>
    <row r="81" spans="1:32" x14ac:dyDescent="0.3">
      <c r="A81">
        <v>2024</v>
      </c>
      <c r="B81" s="10" t="s">
        <v>111</v>
      </c>
      <c r="C81">
        <v>3.9523809519999999</v>
      </c>
      <c r="D81">
        <v>4</v>
      </c>
      <c r="E81">
        <v>4</v>
      </c>
      <c r="F81">
        <v>3.904761905</v>
      </c>
      <c r="G81">
        <v>4</v>
      </c>
      <c r="H81" s="7">
        <v>4</v>
      </c>
      <c r="J81">
        <v>98</v>
      </c>
      <c r="K81">
        <v>98.09</v>
      </c>
      <c r="L81">
        <v>89.33</v>
      </c>
      <c r="M81">
        <v>93.94</v>
      </c>
      <c r="N81">
        <v>94.64</v>
      </c>
      <c r="O81">
        <v>90.66</v>
      </c>
      <c r="P81">
        <v>91.14</v>
      </c>
      <c r="Q81">
        <v>97.18</v>
      </c>
      <c r="R81">
        <v>97.74</v>
      </c>
      <c r="S81">
        <v>94.05</v>
      </c>
      <c r="T81">
        <v>86.56</v>
      </c>
      <c r="U81">
        <v>91.2</v>
      </c>
      <c r="V81">
        <v>88.91</v>
      </c>
      <c r="W81" s="8">
        <f t="shared" si="8"/>
        <v>0.99971210671291211</v>
      </c>
      <c r="X81" s="8">
        <f t="shared" si="9"/>
        <v>0.99966914362238002</v>
      </c>
      <c r="Y81" s="9">
        <v>0.99966914362238002</v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F81" t="str">
        <f t="shared" si="15"/>
        <v>P</v>
      </c>
    </row>
    <row r="82" spans="1:32" x14ac:dyDescent="0.3">
      <c r="A82">
        <v>2024</v>
      </c>
      <c r="B82" s="10" t="s">
        <v>112</v>
      </c>
      <c r="C82">
        <v>2.7142857139999998</v>
      </c>
      <c r="D82">
        <v>2.7619047619999999</v>
      </c>
      <c r="E82">
        <v>3.2380952380000001</v>
      </c>
      <c r="F82">
        <v>2.8571428569999999</v>
      </c>
      <c r="G82">
        <v>3.733333333</v>
      </c>
      <c r="H82" s="7">
        <v>4</v>
      </c>
      <c r="J82">
        <v>88</v>
      </c>
      <c r="K82">
        <v>76.25</v>
      </c>
      <c r="L82">
        <v>68</v>
      </c>
      <c r="M82">
        <v>81.819999999999993</v>
      </c>
      <c r="N82">
        <v>89.29</v>
      </c>
      <c r="O82">
        <v>76.38</v>
      </c>
      <c r="P82">
        <v>78.430000000000007</v>
      </c>
      <c r="Q82">
        <v>84.51</v>
      </c>
      <c r="R82">
        <v>82.35</v>
      </c>
      <c r="S82">
        <v>80.790000000000006</v>
      </c>
      <c r="T82">
        <v>70.62</v>
      </c>
      <c r="U82">
        <v>72.3</v>
      </c>
      <c r="V82">
        <v>77.48</v>
      </c>
      <c r="W82" s="8">
        <f t="shared" si="8"/>
        <v>0.97763297741564603</v>
      </c>
      <c r="X82" s="8">
        <f t="shared" si="9"/>
        <v>0.99470227644231679</v>
      </c>
      <c r="Y82" s="9">
        <v>0.99470227644231679</v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>At Risk</v>
      </c>
      <c r="AF82" t="str">
        <f t="shared" si="15"/>
        <v>P</v>
      </c>
    </row>
    <row r="83" spans="1:32" x14ac:dyDescent="0.3">
      <c r="A83">
        <v>2024</v>
      </c>
      <c r="B83" s="10" t="s">
        <v>113</v>
      </c>
      <c r="C83">
        <v>3.095238095</v>
      </c>
      <c r="D83">
        <v>4</v>
      </c>
      <c r="E83">
        <v>3.6190476189999998</v>
      </c>
      <c r="F83">
        <v>4</v>
      </c>
      <c r="G83">
        <v>4</v>
      </c>
      <c r="H83" s="7">
        <v>4</v>
      </c>
      <c r="J83">
        <v>94</v>
      </c>
      <c r="K83">
        <v>89.82</v>
      </c>
      <c r="L83">
        <v>84</v>
      </c>
      <c r="M83">
        <v>95.96</v>
      </c>
      <c r="N83">
        <v>83.93</v>
      </c>
      <c r="O83">
        <v>83.14</v>
      </c>
      <c r="P83">
        <v>81.819999999999993</v>
      </c>
      <c r="Q83">
        <v>81.69</v>
      </c>
      <c r="R83">
        <v>91.04</v>
      </c>
      <c r="S83">
        <v>85.5</v>
      </c>
      <c r="T83">
        <v>83.26</v>
      </c>
      <c r="U83">
        <v>86.23</v>
      </c>
      <c r="V83">
        <v>86.05</v>
      </c>
      <c r="W83" s="8">
        <f t="shared" si="8"/>
        <v>0.99556186879864217</v>
      </c>
      <c r="X83" s="8">
        <f t="shared" si="9"/>
        <v>0.98873034617747491</v>
      </c>
      <c r="Y83" s="9">
        <v>0.98873034617747491</v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>At Risk</v>
      </c>
      <c r="AD83" t="str">
        <f t="shared" si="14"/>
        <v>At Risk</v>
      </c>
      <c r="AF83" t="str">
        <f t="shared" si="15"/>
        <v>P</v>
      </c>
    </row>
    <row r="84" spans="1:32" x14ac:dyDescent="0.3">
      <c r="A84">
        <v>2024</v>
      </c>
      <c r="B84" s="10" t="s">
        <v>114</v>
      </c>
      <c r="C84">
        <v>2.6666666669999999</v>
      </c>
      <c r="D84">
        <v>2.6666666669999999</v>
      </c>
      <c r="E84">
        <v>2.7619047619999999</v>
      </c>
      <c r="F84">
        <v>2.7619047619999999</v>
      </c>
      <c r="G84">
        <v>3.538461538</v>
      </c>
      <c r="H84" s="7">
        <v>3</v>
      </c>
      <c r="J84">
        <v>92</v>
      </c>
      <c r="K84">
        <v>72.17</v>
      </c>
      <c r="L84">
        <v>84</v>
      </c>
      <c r="M84">
        <v>83.84</v>
      </c>
      <c r="N84">
        <v>78.569999999999993</v>
      </c>
      <c r="O84">
        <v>77.88</v>
      </c>
      <c r="P84">
        <v>66.56</v>
      </c>
      <c r="Q84">
        <v>83.1</v>
      </c>
      <c r="R84">
        <v>83.98</v>
      </c>
      <c r="S84">
        <v>76.819999999999993</v>
      </c>
      <c r="T84">
        <v>74.47</v>
      </c>
      <c r="U84">
        <v>69.06</v>
      </c>
      <c r="V84">
        <v>57.48</v>
      </c>
      <c r="W84" s="8">
        <f t="shared" si="8"/>
        <v>0.3832850590473969</v>
      </c>
      <c r="X84" s="8">
        <f t="shared" si="9"/>
        <v>0.49030008849657108</v>
      </c>
      <c r="Y84" s="9">
        <v>0.49030008849657108</v>
      </c>
      <c r="Z84" t="str">
        <f t="shared" si="10"/>
        <v>At Risk</v>
      </c>
      <c r="AA84" t="str">
        <f t="shared" si="11"/>
        <v>At Risk</v>
      </c>
      <c r="AB84" t="str">
        <f t="shared" si="12"/>
        <v>At Risk</v>
      </c>
      <c r="AC84" t="str">
        <f t="shared" si="13"/>
        <v>At Risk</v>
      </c>
      <c r="AD84" t="str">
        <f t="shared" si="14"/>
        <v>At Risk</v>
      </c>
      <c r="AF84" t="str">
        <f t="shared" si="15"/>
        <v>F?</v>
      </c>
    </row>
    <row r="85" spans="1:32" x14ac:dyDescent="0.3">
      <c r="A85">
        <v>2024</v>
      </c>
      <c r="B85" s="10" t="s">
        <v>115</v>
      </c>
      <c r="C85">
        <v>3.0476190480000001</v>
      </c>
      <c r="D85">
        <v>3.0476190480000001</v>
      </c>
      <c r="E85">
        <v>2.7619047619999999</v>
      </c>
      <c r="F85">
        <v>2.6666666669999999</v>
      </c>
      <c r="G85">
        <v>3.0588235290000001</v>
      </c>
      <c r="H85" s="7">
        <v>3.5</v>
      </c>
      <c r="J85">
        <v>90</v>
      </c>
      <c r="K85">
        <v>73.989999999999995</v>
      </c>
      <c r="L85">
        <v>76</v>
      </c>
      <c r="M85">
        <v>84.85</v>
      </c>
      <c r="N85">
        <v>89.29</v>
      </c>
      <c r="O85">
        <v>77.13</v>
      </c>
      <c r="P85">
        <v>76.73</v>
      </c>
      <c r="Q85">
        <v>94.37</v>
      </c>
      <c r="R85">
        <v>78.459999999999994</v>
      </c>
      <c r="S85">
        <v>81.239999999999995</v>
      </c>
      <c r="T85">
        <v>73.37</v>
      </c>
      <c r="U85">
        <v>76.53</v>
      </c>
      <c r="V85">
        <v>68.91</v>
      </c>
      <c r="W85" s="8">
        <f t="shared" si="8"/>
        <v>0.91309067252309939</v>
      </c>
      <c r="X85" s="8">
        <f t="shared" si="9"/>
        <v>0.92280961613026946</v>
      </c>
      <c r="Y85" s="9">
        <v>0.92280961613026946</v>
      </c>
      <c r="Z85" t="str">
        <f t="shared" si="10"/>
        <v/>
      </c>
      <c r="AA85" t="str">
        <f t="shared" si="11"/>
        <v>At Risk</v>
      </c>
      <c r="AB85" t="str">
        <f t="shared" si="12"/>
        <v>At Risk</v>
      </c>
      <c r="AC85" t="str">
        <f t="shared" si="13"/>
        <v>At Risk</v>
      </c>
      <c r="AD85" t="str">
        <f t="shared" si="14"/>
        <v>At Risk</v>
      </c>
      <c r="AF85" t="str">
        <f t="shared" si="15"/>
        <v>P</v>
      </c>
    </row>
    <row r="86" spans="1:32" x14ac:dyDescent="0.3">
      <c r="A86">
        <v>2024</v>
      </c>
      <c r="B86" s="10" t="s">
        <v>116</v>
      </c>
      <c r="C86">
        <v>3.9523809519999999</v>
      </c>
      <c r="D86">
        <v>4</v>
      </c>
      <c r="E86">
        <v>4</v>
      </c>
      <c r="F86">
        <v>3.5238095239999998</v>
      </c>
      <c r="G86">
        <v>3.8666666670000001</v>
      </c>
      <c r="H86" s="7">
        <v>4</v>
      </c>
      <c r="J86">
        <v>96</v>
      </c>
      <c r="K86">
        <v>89.33</v>
      </c>
      <c r="L86">
        <v>89.33</v>
      </c>
      <c r="M86">
        <v>96.97</v>
      </c>
      <c r="N86">
        <v>89.29</v>
      </c>
      <c r="O86">
        <v>81.64</v>
      </c>
      <c r="P86">
        <v>80.97</v>
      </c>
      <c r="Q86">
        <v>85.92</v>
      </c>
      <c r="R86">
        <v>93.57</v>
      </c>
      <c r="S86">
        <v>92.26</v>
      </c>
      <c r="T86">
        <v>90.4</v>
      </c>
      <c r="U86">
        <v>86.48</v>
      </c>
      <c r="V86">
        <v>86.05</v>
      </c>
      <c r="W86" s="8">
        <f t="shared" si="8"/>
        <v>0.99874785393124443</v>
      </c>
      <c r="X86" s="8">
        <f t="shared" si="9"/>
        <v>0.99801566871947234</v>
      </c>
      <c r="Y86" s="9">
        <v>0.99801566871947234</v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F86" t="str">
        <f t="shared" si="15"/>
        <v>P</v>
      </c>
    </row>
    <row r="87" spans="1:32" x14ac:dyDescent="0.3">
      <c r="A87">
        <v>2024</v>
      </c>
      <c r="B87" s="10" t="s">
        <v>117</v>
      </c>
      <c r="C87">
        <v>2.6666666669999999</v>
      </c>
      <c r="D87">
        <v>3.095238095</v>
      </c>
      <c r="E87">
        <v>2.7619047619999999</v>
      </c>
      <c r="F87">
        <v>2.6666666669999999</v>
      </c>
      <c r="G87">
        <v>3.5555555559999998</v>
      </c>
      <c r="H87" s="7">
        <v>3</v>
      </c>
      <c r="J87">
        <v>84</v>
      </c>
      <c r="K87">
        <v>72.430000000000007</v>
      </c>
      <c r="L87">
        <v>76</v>
      </c>
      <c r="M87">
        <v>81.819999999999993</v>
      </c>
      <c r="N87">
        <v>83.93</v>
      </c>
      <c r="O87">
        <v>81.64</v>
      </c>
      <c r="P87">
        <v>78.430000000000007</v>
      </c>
      <c r="Q87">
        <v>85.92</v>
      </c>
      <c r="R87">
        <v>86.24</v>
      </c>
      <c r="S87">
        <v>80.89</v>
      </c>
      <c r="T87">
        <v>76.67</v>
      </c>
      <c r="U87">
        <v>77.27</v>
      </c>
      <c r="V87">
        <v>74.62</v>
      </c>
      <c r="W87" s="8">
        <f t="shared" si="8"/>
        <v>0.8279481152264293</v>
      </c>
      <c r="X87" s="8">
        <f t="shared" si="9"/>
        <v>0.81982822763311902</v>
      </c>
      <c r="Y87" s="9">
        <v>0.81982822763311902</v>
      </c>
      <c r="Z87" t="str">
        <f t="shared" si="10"/>
        <v>At Risk</v>
      </c>
      <c r="AA87" t="str">
        <f t="shared" si="11"/>
        <v>At Risk</v>
      </c>
      <c r="AB87" t="str">
        <f t="shared" si="12"/>
        <v>At Risk</v>
      </c>
      <c r="AC87" t="str">
        <f t="shared" si="13"/>
        <v>At Risk</v>
      </c>
      <c r="AD87" t="str">
        <f t="shared" si="14"/>
        <v>At Risk</v>
      </c>
      <c r="AF87" t="str">
        <f t="shared" si="15"/>
        <v>F?</v>
      </c>
    </row>
    <row r="88" spans="1:32" x14ac:dyDescent="0.3">
      <c r="A88">
        <v>2024</v>
      </c>
      <c r="B88" s="10" t="s">
        <v>118</v>
      </c>
      <c r="C88">
        <v>3.5714285710000002</v>
      </c>
      <c r="D88">
        <v>3.5238095239999998</v>
      </c>
      <c r="E88">
        <v>3.1428571430000001</v>
      </c>
      <c r="F88">
        <v>2.6666666669999999</v>
      </c>
      <c r="G88">
        <v>3.8823529410000002</v>
      </c>
      <c r="H88" s="7">
        <v>3.4289999999999998</v>
      </c>
      <c r="J88">
        <v>93</v>
      </c>
      <c r="K88">
        <v>80.010000000000005</v>
      </c>
      <c r="L88">
        <v>86.67</v>
      </c>
      <c r="M88">
        <v>86.87</v>
      </c>
      <c r="N88">
        <v>85.71</v>
      </c>
      <c r="O88">
        <v>78.63</v>
      </c>
      <c r="P88">
        <v>78.430000000000007</v>
      </c>
      <c r="Q88">
        <v>83.1</v>
      </c>
      <c r="R88">
        <v>82.44</v>
      </c>
      <c r="S88">
        <v>85.07</v>
      </c>
      <c r="T88">
        <v>77.760000000000005</v>
      </c>
      <c r="U88">
        <v>76.78</v>
      </c>
      <c r="V88">
        <v>71.760000000000005</v>
      </c>
      <c r="W88" s="8">
        <f t="shared" si="8"/>
        <v>0.98592789877665576</v>
      </c>
      <c r="X88" s="8">
        <f t="shared" si="9"/>
        <v>0.97791429529956175</v>
      </c>
      <c r="Y88" s="9">
        <v>0.97791429529956175</v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>At Risk</v>
      </c>
      <c r="AD88" t="str">
        <f t="shared" si="14"/>
        <v>At Risk</v>
      </c>
      <c r="AF88" t="str">
        <f t="shared" si="15"/>
        <v>P</v>
      </c>
    </row>
    <row r="89" spans="1:32" x14ac:dyDescent="0.3">
      <c r="A89">
        <v>2024</v>
      </c>
      <c r="B89" s="10" t="s">
        <v>119</v>
      </c>
      <c r="C89">
        <v>3.19047619</v>
      </c>
      <c r="D89">
        <v>3.6190476189999998</v>
      </c>
      <c r="E89">
        <v>3.2380952380000001</v>
      </c>
      <c r="F89">
        <v>3.1428571430000001</v>
      </c>
      <c r="G89">
        <v>3.733333333</v>
      </c>
      <c r="H89" s="7">
        <v>3.714</v>
      </c>
      <c r="J89">
        <v>95</v>
      </c>
      <c r="K89">
        <v>78.27</v>
      </c>
      <c r="L89">
        <v>82.67</v>
      </c>
      <c r="M89">
        <v>96.97</v>
      </c>
      <c r="N89">
        <v>94.64</v>
      </c>
      <c r="O89">
        <v>80.14</v>
      </c>
      <c r="P89">
        <v>82.66</v>
      </c>
      <c r="Q89">
        <v>84.51</v>
      </c>
      <c r="R89">
        <v>90.95</v>
      </c>
      <c r="S89">
        <v>84.81</v>
      </c>
      <c r="T89">
        <v>80.510000000000005</v>
      </c>
      <c r="U89">
        <v>80.260000000000005</v>
      </c>
      <c r="V89">
        <v>74.62</v>
      </c>
      <c r="W89" s="8">
        <f t="shared" si="8"/>
        <v>0.98304004927373834</v>
      </c>
      <c r="X89" s="8">
        <f t="shared" si="9"/>
        <v>0.95106056738047717</v>
      </c>
      <c r="Y89" s="9">
        <v>0.95106056738047717</v>
      </c>
      <c r="Z89" t="str">
        <f t="shared" si="10"/>
        <v/>
      </c>
      <c r="AA89" t="str">
        <f t="shared" si="11"/>
        <v/>
      </c>
      <c r="AB89" t="str">
        <f t="shared" si="12"/>
        <v>At Risk</v>
      </c>
      <c r="AC89" t="str">
        <f t="shared" si="13"/>
        <v>At Risk</v>
      </c>
      <c r="AD89" t="str">
        <f t="shared" si="14"/>
        <v>At Risk</v>
      </c>
      <c r="AF89" t="str">
        <f t="shared" si="15"/>
        <v>P</v>
      </c>
    </row>
    <row r="90" spans="1:32" x14ac:dyDescent="0.3">
      <c r="A90">
        <v>2024</v>
      </c>
      <c r="B90" s="10" t="s">
        <v>120</v>
      </c>
      <c r="C90">
        <v>3.5714285710000002</v>
      </c>
      <c r="D90">
        <v>4</v>
      </c>
      <c r="E90">
        <v>3.6190476189999998</v>
      </c>
      <c r="F90">
        <v>3.6190476189999998</v>
      </c>
      <c r="G90">
        <v>3.6470588240000001</v>
      </c>
      <c r="H90" s="7">
        <v>3.714</v>
      </c>
      <c r="J90">
        <v>95</v>
      </c>
      <c r="K90">
        <v>94.88</v>
      </c>
      <c r="L90">
        <v>80</v>
      </c>
      <c r="M90">
        <v>90.91</v>
      </c>
      <c r="N90">
        <v>85.71</v>
      </c>
      <c r="O90">
        <v>83.14</v>
      </c>
      <c r="P90">
        <v>86.05</v>
      </c>
      <c r="Q90">
        <v>87.32</v>
      </c>
      <c r="R90">
        <v>94.21</v>
      </c>
      <c r="S90">
        <v>85.66</v>
      </c>
      <c r="T90">
        <v>82.16</v>
      </c>
      <c r="U90">
        <v>87.47</v>
      </c>
      <c r="V90">
        <v>88.91</v>
      </c>
      <c r="W90" s="8">
        <f t="shared" si="8"/>
        <v>0.99322622965093244</v>
      </c>
      <c r="X90" s="8">
        <f t="shared" si="9"/>
        <v>0.9891977039559261</v>
      </c>
      <c r="Y90" s="9">
        <v>0.9891977039559261</v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>At Risk</v>
      </c>
      <c r="AD90" t="str">
        <f t="shared" si="14"/>
        <v>At Risk</v>
      </c>
      <c r="AF90" t="str">
        <f t="shared" si="15"/>
        <v>P</v>
      </c>
    </row>
    <row r="91" spans="1:32" x14ac:dyDescent="0.3">
      <c r="A91">
        <v>2024</v>
      </c>
      <c r="B91" s="10" t="s">
        <v>121</v>
      </c>
      <c r="C91">
        <v>3.5714285710000002</v>
      </c>
      <c r="D91">
        <v>3.6190476189999998</v>
      </c>
      <c r="E91">
        <v>3.5238095239999998</v>
      </c>
      <c r="F91">
        <v>3.2380952380000001</v>
      </c>
      <c r="G91">
        <v>4</v>
      </c>
      <c r="H91" s="7">
        <v>3</v>
      </c>
      <c r="J91">
        <v>97</v>
      </c>
      <c r="K91">
        <v>82.76</v>
      </c>
      <c r="L91">
        <v>88</v>
      </c>
      <c r="M91">
        <v>89.9</v>
      </c>
      <c r="N91">
        <v>87.5</v>
      </c>
      <c r="O91">
        <v>85.4</v>
      </c>
      <c r="P91">
        <v>80.97</v>
      </c>
      <c r="Q91">
        <v>85.92</v>
      </c>
      <c r="R91">
        <v>88.78</v>
      </c>
      <c r="S91">
        <v>86.36</v>
      </c>
      <c r="T91">
        <v>82.16</v>
      </c>
      <c r="U91">
        <v>84.49</v>
      </c>
      <c r="V91">
        <v>71.760000000000005</v>
      </c>
      <c r="W91" s="8">
        <f t="shared" si="8"/>
        <v>0.97924011315929649</v>
      </c>
      <c r="X91" s="8">
        <f t="shared" si="9"/>
        <v>0.96055546335818431</v>
      </c>
      <c r="Y91" s="9">
        <v>0.96055546335818431</v>
      </c>
      <c r="Z91" t="str">
        <f t="shared" si="10"/>
        <v/>
      </c>
      <c r="AA91" t="str">
        <f t="shared" si="11"/>
        <v/>
      </c>
      <c r="AB91" t="str">
        <f t="shared" si="12"/>
        <v>At Risk</v>
      </c>
      <c r="AC91" t="str">
        <f t="shared" si="13"/>
        <v>At Risk</v>
      </c>
      <c r="AD91" t="str">
        <f t="shared" si="14"/>
        <v>At Risk</v>
      </c>
      <c r="AF91" t="str">
        <f t="shared" si="15"/>
        <v>P</v>
      </c>
    </row>
    <row r="92" spans="1:32" x14ac:dyDescent="0.3">
      <c r="A92">
        <v>2024</v>
      </c>
      <c r="B92" s="10" t="s">
        <v>122</v>
      </c>
      <c r="C92">
        <v>3.5238095239999998</v>
      </c>
      <c r="D92">
        <v>4</v>
      </c>
      <c r="E92">
        <v>3.6190476189999998</v>
      </c>
      <c r="F92">
        <v>3.6190476189999998</v>
      </c>
      <c r="G92">
        <v>3.75</v>
      </c>
      <c r="H92" s="7">
        <v>3.6669999999999998</v>
      </c>
      <c r="J92">
        <v>95</v>
      </c>
      <c r="K92">
        <v>83.68</v>
      </c>
      <c r="L92">
        <v>82.67</v>
      </c>
      <c r="M92">
        <v>92.93</v>
      </c>
      <c r="N92">
        <v>92.86</v>
      </c>
      <c r="O92">
        <v>85.4</v>
      </c>
      <c r="P92">
        <v>84.36</v>
      </c>
      <c r="Q92">
        <v>90.14</v>
      </c>
      <c r="R92">
        <v>87.15</v>
      </c>
      <c r="S92">
        <v>89.2</v>
      </c>
      <c r="T92">
        <v>86.01</v>
      </c>
      <c r="U92">
        <v>88.22</v>
      </c>
      <c r="V92">
        <v>91.76</v>
      </c>
      <c r="W92" s="8">
        <f t="shared" si="8"/>
        <v>0.99802010527027774</v>
      </c>
      <c r="X92" s="8">
        <f t="shared" si="9"/>
        <v>0.99390069742488318</v>
      </c>
      <c r="Y92" s="9">
        <v>0.99390069742488318</v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>At Risk</v>
      </c>
      <c r="AF92" t="str">
        <f t="shared" si="15"/>
        <v>P</v>
      </c>
    </row>
    <row r="93" spans="1:32" x14ac:dyDescent="0.3">
      <c r="A93">
        <v>2024</v>
      </c>
      <c r="B93" s="10" t="s">
        <v>123</v>
      </c>
      <c r="C93">
        <v>3.19047619</v>
      </c>
      <c r="D93">
        <v>3.6190476189999998</v>
      </c>
      <c r="E93">
        <v>3.2380952380000001</v>
      </c>
      <c r="F93">
        <v>3.1428571430000001</v>
      </c>
      <c r="G93">
        <v>4</v>
      </c>
      <c r="H93" s="7">
        <v>3.6669999999999998</v>
      </c>
      <c r="J93">
        <v>93</v>
      </c>
      <c r="K93">
        <v>85.1</v>
      </c>
      <c r="L93">
        <v>74.67</v>
      </c>
      <c r="M93">
        <v>90.91</v>
      </c>
      <c r="N93">
        <v>85.71</v>
      </c>
      <c r="O93">
        <v>79.39</v>
      </c>
      <c r="P93">
        <v>80.12</v>
      </c>
      <c r="Q93">
        <v>85.92</v>
      </c>
      <c r="R93">
        <v>77.290000000000006</v>
      </c>
      <c r="S93">
        <v>81.180000000000007</v>
      </c>
      <c r="T93">
        <v>76.67</v>
      </c>
      <c r="U93">
        <v>86.23</v>
      </c>
      <c r="V93">
        <v>80.34</v>
      </c>
      <c r="W93" s="8">
        <f t="shared" si="8"/>
        <v>0.96831320957036982</v>
      </c>
      <c r="X93" s="8">
        <f t="shared" si="9"/>
        <v>0.97186425513997787</v>
      </c>
      <c r="Y93" s="9">
        <v>0.97186425513997787</v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>At Risk</v>
      </c>
      <c r="AD93" t="str">
        <f t="shared" si="14"/>
        <v>At Risk</v>
      </c>
      <c r="AF93" t="str">
        <f t="shared" si="15"/>
        <v>P</v>
      </c>
    </row>
    <row r="94" spans="1:32" x14ac:dyDescent="0.3">
      <c r="A94">
        <v>2024</v>
      </c>
      <c r="B94" s="10" t="s">
        <v>124</v>
      </c>
      <c r="C94">
        <v>3</v>
      </c>
      <c r="D94">
        <v>3.19047619</v>
      </c>
      <c r="E94">
        <v>2.7619047619999999</v>
      </c>
      <c r="F94">
        <v>2.7619047619999999</v>
      </c>
      <c r="G94">
        <v>3.7777777779999999</v>
      </c>
      <c r="H94" s="7">
        <v>3.5</v>
      </c>
      <c r="J94">
        <v>88</v>
      </c>
      <c r="K94">
        <v>73.7</v>
      </c>
      <c r="L94">
        <v>86.67</v>
      </c>
      <c r="M94">
        <v>87.88</v>
      </c>
      <c r="N94">
        <v>82.14</v>
      </c>
      <c r="O94">
        <v>72.62</v>
      </c>
      <c r="P94">
        <v>81.819999999999993</v>
      </c>
      <c r="Q94">
        <v>88.73</v>
      </c>
      <c r="R94">
        <v>86.61</v>
      </c>
      <c r="S94">
        <v>84.59</v>
      </c>
      <c r="T94">
        <v>75.02</v>
      </c>
      <c r="U94">
        <v>72.55</v>
      </c>
      <c r="V94">
        <v>77.48</v>
      </c>
      <c r="W94" s="8">
        <f t="shared" si="8"/>
        <v>0.9894763224054911</v>
      </c>
      <c r="X94" s="8">
        <f t="shared" si="9"/>
        <v>0.98161616192024082</v>
      </c>
      <c r="Y94" s="9">
        <v>0.98161616192024082</v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>At Risk</v>
      </c>
      <c r="AD94" t="str">
        <f t="shared" si="14"/>
        <v>At Risk</v>
      </c>
      <c r="AF94" t="str">
        <f t="shared" si="15"/>
        <v>P</v>
      </c>
    </row>
    <row r="95" spans="1:32" x14ac:dyDescent="0.3">
      <c r="A95">
        <v>2024</v>
      </c>
      <c r="B95" s="10" t="s">
        <v>125</v>
      </c>
      <c r="C95">
        <v>2.80952381</v>
      </c>
      <c r="D95">
        <v>3.1428571430000001</v>
      </c>
      <c r="E95">
        <v>2.3809523810000002</v>
      </c>
      <c r="F95">
        <v>2.6666666669999999</v>
      </c>
      <c r="G95">
        <v>3.6666666669999999</v>
      </c>
      <c r="H95" s="7">
        <v>3.5</v>
      </c>
      <c r="J95">
        <v>90</v>
      </c>
      <c r="K95">
        <v>66.84</v>
      </c>
      <c r="L95">
        <v>82.67</v>
      </c>
      <c r="M95">
        <v>79.8</v>
      </c>
      <c r="N95">
        <v>85.71</v>
      </c>
      <c r="O95">
        <v>67.36</v>
      </c>
      <c r="P95">
        <v>72.489999999999995</v>
      </c>
      <c r="Q95">
        <v>80.28</v>
      </c>
      <c r="R95">
        <v>79.64</v>
      </c>
      <c r="S95">
        <v>77.209999999999994</v>
      </c>
      <c r="T95">
        <v>77.760000000000005</v>
      </c>
      <c r="U95">
        <v>74.790000000000006</v>
      </c>
      <c r="V95">
        <v>71.760000000000005</v>
      </c>
      <c r="W95" s="8">
        <f t="shared" si="8"/>
        <v>0.93769991438014311</v>
      </c>
      <c r="X95" s="8">
        <f t="shared" si="9"/>
        <v>0.79112524678648399</v>
      </c>
      <c r="Y95" s="9">
        <v>0.79112524678648399</v>
      </c>
      <c r="Z95" t="str">
        <f t="shared" si="10"/>
        <v>At Risk</v>
      </c>
      <c r="AA95" t="str">
        <f t="shared" si="11"/>
        <v>At Risk</v>
      </c>
      <c r="AB95" t="str">
        <f t="shared" si="12"/>
        <v>At Risk</v>
      </c>
      <c r="AC95" t="str">
        <f t="shared" si="13"/>
        <v>At Risk</v>
      </c>
      <c r="AD95" t="str">
        <f t="shared" si="14"/>
        <v>At Risk</v>
      </c>
      <c r="AF95" t="str">
        <f t="shared" si="15"/>
        <v>F?</v>
      </c>
    </row>
    <row r="96" spans="1:32" x14ac:dyDescent="0.3">
      <c r="A96">
        <v>2024</v>
      </c>
      <c r="B96" s="10" t="s">
        <v>126</v>
      </c>
      <c r="C96">
        <v>2.7142857139999998</v>
      </c>
      <c r="D96">
        <v>3.095238095</v>
      </c>
      <c r="E96">
        <v>2.7619047619999999</v>
      </c>
      <c r="F96">
        <v>3.1428571430000001</v>
      </c>
      <c r="G96">
        <v>3.7777777779999999</v>
      </c>
      <c r="H96" s="7">
        <v>3.6669999999999998</v>
      </c>
      <c r="J96">
        <v>95</v>
      </c>
      <c r="K96">
        <v>75.09</v>
      </c>
      <c r="L96">
        <v>77.33</v>
      </c>
      <c r="M96">
        <v>87.88</v>
      </c>
      <c r="N96">
        <v>82.14</v>
      </c>
      <c r="O96">
        <v>76.38</v>
      </c>
      <c r="P96">
        <v>75.040000000000006</v>
      </c>
      <c r="Q96">
        <v>83.1</v>
      </c>
      <c r="R96">
        <v>73.3</v>
      </c>
      <c r="S96">
        <v>81.39</v>
      </c>
      <c r="T96">
        <v>76.12</v>
      </c>
      <c r="U96">
        <v>82</v>
      </c>
      <c r="V96">
        <v>83.19</v>
      </c>
      <c r="W96" s="8">
        <f t="shared" si="8"/>
        <v>0.95046960497399902</v>
      </c>
      <c r="X96" s="8">
        <f t="shared" si="9"/>
        <v>0.94967945787155406</v>
      </c>
      <c r="Y96" s="9">
        <v>0.94967945787155406</v>
      </c>
      <c r="Z96" t="str">
        <f t="shared" si="10"/>
        <v/>
      </c>
      <c r="AA96" t="str">
        <f t="shared" si="11"/>
        <v>At Risk</v>
      </c>
      <c r="AB96" t="str">
        <f t="shared" si="12"/>
        <v>At Risk</v>
      </c>
      <c r="AC96" t="str">
        <f t="shared" si="13"/>
        <v>At Risk</v>
      </c>
      <c r="AD96" t="str">
        <f t="shared" si="14"/>
        <v>At Risk</v>
      </c>
      <c r="AF96" t="str">
        <f t="shared" si="15"/>
        <v>P</v>
      </c>
    </row>
    <row r="97" spans="1:32" x14ac:dyDescent="0.3">
      <c r="A97">
        <v>2024</v>
      </c>
      <c r="B97" s="10" t="s">
        <v>127</v>
      </c>
      <c r="C97">
        <v>3.5714285710000002</v>
      </c>
      <c r="D97">
        <v>3.6190476189999998</v>
      </c>
      <c r="E97">
        <v>3.6190476189999998</v>
      </c>
      <c r="F97">
        <v>4</v>
      </c>
      <c r="G97">
        <v>4</v>
      </c>
      <c r="H97" s="7">
        <v>4</v>
      </c>
      <c r="J97">
        <v>94</v>
      </c>
      <c r="K97">
        <v>86.52</v>
      </c>
      <c r="L97">
        <v>77.33</v>
      </c>
      <c r="M97">
        <v>93.94</v>
      </c>
      <c r="N97">
        <v>92.86</v>
      </c>
      <c r="O97">
        <v>85.4</v>
      </c>
      <c r="P97">
        <v>91.14</v>
      </c>
      <c r="Q97">
        <v>90.14</v>
      </c>
      <c r="R97">
        <v>95.02</v>
      </c>
      <c r="S97">
        <v>86.28</v>
      </c>
      <c r="T97">
        <v>87.11</v>
      </c>
      <c r="U97">
        <v>87.97</v>
      </c>
      <c r="V97">
        <v>80.34</v>
      </c>
      <c r="W97" s="8">
        <f t="shared" si="8"/>
        <v>0.99585276714408966</v>
      </c>
      <c r="X97" s="8">
        <f t="shared" si="9"/>
        <v>0.99198085242101919</v>
      </c>
      <c r="Y97" s="9">
        <v>0.99198085242101919</v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>At Risk</v>
      </c>
      <c r="AF97" t="str">
        <f t="shared" si="15"/>
        <v>P</v>
      </c>
    </row>
    <row r="98" spans="1:32" x14ac:dyDescent="0.3">
      <c r="A98">
        <v>2024</v>
      </c>
      <c r="B98" s="10" t="s">
        <v>128</v>
      </c>
      <c r="C98">
        <v>3.6190476189999998</v>
      </c>
      <c r="D98">
        <v>3.6190476189999998</v>
      </c>
      <c r="E98">
        <v>3.6190476189999998</v>
      </c>
      <c r="F98">
        <v>3.0476190480000001</v>
      </c>
      <c r="G98">
        <v>3.5555555559999998</v>
      </c>
      <c r="H98" s="7">
        <v>4</v>
      </c>
      <c r="J98">
        <v>98</v>
      </c>
      <c r="K98">
        <v>78.91</v>
      </c>
      <c r="L98">
        <v>80</v>
      </c>
      <c r="M98">
        <v>88.89</v>
      </c>
      <c r="N98">
        <v>94.64</v>
      </c>
      <c r="O98">
        <v>83.9</v>
      </c>
      <c r="P98">
        <v>86.05</v>
      </c>
      <c r="Q98">
        <v>87.32</v>
      </c>
      <c r="R98">
        <v>85.61</v>
      </c>
      <c r="S98">
        <v>90.32</v>
      </c>
      <c r="T98">
        <v>82.16</v>
      </c>
      <c r="U98">
        <v>84.74</v>
      </c>
      <c r="V98">
        <v>86.05</v>
      </c>
      <c r="W98" s="8">
        <f t="shared" si="8"/>
        <v>0.998746043358126</v>
      </c>
      <c r="X98" s="8">
        <f t="shared" si="9"/>
        <v>0.99822626375748003</v>
      </c>
      <c r="Y98" s="9">
        <v>0.99822626375748003</v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F98" t="str">
        <f t="shared" si="15"/>
        <v>P</v>
      </c>
    </row>
    <row r="99" spans="1:32" x14ac:dyDescent="0.3">
      <c r="A99">
        <v>2024</v>
      </c>
      <c r="B99" s="10" t="s">
        <v>129</v>
      </c>
      <c r="C99">
        <v>3.6190476189999998</v>
      </c>
      <c r="D99">
        <v>4</v>
      </c>
      <c r="E99">
        <v>3.6190476189999998</v>
      </c>
      <c r="F99">
        <v>4</v>
      </c>
      <c r="G99">
        <v>4</v>
      </c>
      <c r="H99" s="7">
        <v>3.6669999999999998</v>
      </c>
      <c r="J99">
        <v>99</v>
      </c>
      <c r="K99">
        <v>87.62</v>
      </c>
      <c r="L99">
        <v>78.67</v>
      </c>
      <c r="M99">
        <v>94.95</v>
      </c>
      <c r="N99">
        <v>87.5</v>
      </c>
      <c r="O99">
        <v>83.9</v>
      </c>
      <c r="P99">
        <v>81.819999999999993</v>
      </c>
      <c r="Q99">
        <v>85.92</v>
      </c>
      <c r="R99">
        <v>94.66</v>
      </c>
      <c r="S99">
        <v>88.1</v>
      </c>
      <c r="T99">
        <v>93.15</v>
      </c>
      <c r="U99">
        <v>83.99</v>
      </c>
      <c r="V99">
        <v>97.48</v>
      </c>
      <c r="W99" s="8">
        <f t="shared" si="8"/>
        <v>0.99506735435469418</v>
      </c>
      <c r="X99" s="8">
        <f t="shared" si="9"/>
        <v>0.9844421472465219</v>
      </c>
      <c r="Y99" s="9">
        <v>0.9844421472465219</v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>At Risk</v>
      </c>
      <c r="AD99" t="str">
        <f t="shared" si="14"/>
        <v>At Risk</v>
      </c>
      <c r="AF99" t="str">
        <f t="shared" si="15"/>
        <v>P</v>
      </c>
    </row>
    <row r="100" spans="1:32" x14ac:dyDescent="0.3">
      <c r="A100">
        <v>2024</v>
      </c>
      <c r="B100" s="10" t="s">
        <v>130</v>
      </c>
      <c r="C100">
        <v>3.1428571430000001</v>
      </c>
      <c r="D100">
        <v>3.9523809519999999</v>
      </c>
      <c r="E100">
        <v>3.2380952380000001</v>
      </c>
      <c r="F100">
        <v>3.6190476189999998</v>
      </c>
      <c r="G100">
        <v>3.6666666669999999</v>
      </c>
      <c r="H100" s="7">
        <v>3.6669999999999998</v>
      </c>
      <c r="J100">
        <v>95</v>
      </c>
      <c r="K100">
        <v>77.98</v>
      </c>
      <c r="L100">
        <v>76</v>
      </c>
      <c r="M100">
        <v>93.94</v>
      </c>
      <c r="N100">
        <v>85.71</v>
      </c>
      <c r="O100">
        <v>83.14</v>
      </c>
      <c r="P100">
        <v>78.430000000000007</v>
      </c>
      <c r="Q100">
        <v>83.1</v>
      </c>
      <c r="R100">
        <v>91.86</v>
      </c>
      <c r="S100">
        <v>86.64</v>
      </c>
      <c r="T100">
        <v>80.510000000000005</v>
      </c>
      <c r="U100">
        <v>79.010000000000005</v>
      </c>
      <c r="V100">
        <v>74.62</v>
      </c>
      <c r="W100" s="8">
        <f t="shared" si="8"/>
        <v>0.9928395180683427</v>
      </c>
      <c r="X100" s="8">
        <f t="shared" si="9"/>
        <v>0.96717648450730975</v>
      </c>
      <c r="Y100" s="9">
        <v>0.96717648450730975</v>
      </c>
      <c r="Z100" t="str">
        <f t="shared" si="10"/>
        <v/>
      </c>
      <c r="AA100" t="str">
        <f t="shared" si="11"/>
        <v/>
      </c>
      <c r="AB100" t="str">
        <f t="shared" si="12"/>
        <v>At Risk</v>
      </c>
      <c r="AC100" t="str">
        <f t="shared" si="13"/>
        <v>At Risk</v>
      </c>
      <c r="AD100" t="str">
        <f t="shared" si="14"/>
        <v>At Risk</v>
      </c>
      <c r="AF100" t="str">
        <f t="shared" si="15"/>
        <v>P</v>
      </c>
    </row>
    <row r="101" spans="1:32" x14ac:dyDescent="0.3">
      <c r="A101">
        <v>2024</v>
      </c>
      <c r="B101" s="10" t="s">
        <v>131</v>
      </c>
      <c r="C101">
        <v>3.5714285710000002</v>
      </c>
      <c r="D101">
        <v>3.5714285710000002</v>
      </c>
      <c r="E101">
        <v>3.2380952380000001</v>
      </c>
      <c r="F101">
        <v>3.0476190480000001</v>
      </c>
      <c r="G101">
        <v>3.7647058819999999</v>
      </c>
      <c r="H101" s="7">
        <v>4</v>
      </c>
      <c r="J101">
        <v>95</v>
      </c>
      <c r="K101">
        <v>78.709999999999994</v>
      </c>
      <c r="L101">
        <v>90.67</v>
      </c>
      <c r="M101">
        <v>83.84</v>
      </c>
      <c r="N101">
        <v>83.93</v>
      </c>
      <c r="O101">
        <v>80.14</v>
      </c>
      <c r="P101">
        <v>80.97</v>
      </c>
      <c r="Q101">
        <v>85.92</v>
      </c>
      <c r="R101">
        <v>92.94</v>
      </c>
      <c r="S101">
        <v>86.31</v>
      </c>
      <c r="T101">
        <v>75.02</v>
      </c>
      <c r="U101">
        <v>78.27</v>
      </c>
      <c r="V101">
        <v>86.05</v>
      </c>
      <c r="W101" s="8">
        <f t="shared" si="8"/>
        <v>0.99890925491720484</v>
      </c>
      <c r="X101" s="8">
        <f t="shared" si="9"/>
        <v>0.99811111331611591</v>
      </c>
      <c r="Y101" s="9">
        <v>0.99811111331611591</v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F101" t="str">
        <f t="shared" si="15"/>
        <v>P</v>
      </c>
    </row>
    <row r="102" spans="1:32" x14ac:dyDescent="0.3">
      <c r="A102">
        <v>2024</v>
      </c>
      <c r="B102" s="10" t="s">
        <v>132</v>
      </c>
      <c r="C102">
        <v>2.7142857139999998</v>
      </c>
      <c r="D102">
        <v>3.4761904760000002</v>
      </c>
      <c r="E102">
        <v>3.2380952380000001</v>
      </c>
      <c r="F102">
        <v>3.1428571430000001</v>
      </c>
      <c r="G102">
        <v>3.4666666670000001</v>
      </c>
      <c r="H102" s="7">
        <v>4</v>
      </c>
      <c r="J102">
        <v>94</v>
      </c>
      <c r="K102">
        <v>73.12</v>
      </c>
      <c r="L102">
        <v>86.67</v>
      </c>
      <c r="M102">
        <v>87.88</v>
      </c>
      <c r="N102">
        <v>92.86</v>
      </c>
      <c r="O102">
        <v>78.63</v>
      </c>
      <c r="P102">
        <v>78.430000000000007</v>
      </c>
      <c r="Q102">
        <v>95.77</v>
      </c>
      <c r="R102">
        <v>87.24</v>
      </c>
      <c r="S102">
        <v>84.85</v>
      </c>
      <c r="T102">
        <v>81.61</v>
      </c>
      <c r="U102">
        <v>79.260000000000005</v>
      </c>
      <c r="V102">
        <v>86.05</v>
      </c>
      <c r="W102" s="8">
        <f t="shared" si="8"/>
        <v>0.99669993826161118</v>
      </c>
      <c r="X102" s="8">
        <f t="shared" si="9"/>
        <v>0.99357753932170556</v>
      </c>
      <c r="Y102" s="9">
        <v>0.99357753932170556</v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>At Risk</v>
      </c>
      <c r="AF102" t="str">
        <f t="shared" si="15"/>
        <v>P</v>
      </c>
    </row>
    <row r="103" spans="1:32" x14ac:dyDescent="0.3">
      <c r="A103">
        <v>2024</v>
      </c>
      <c r="B103" s="10" t="s">
        <v>133</v>
      </c>
      <c r="C103">
        <v>3.5714285710000002</v>
      </c>
      <c r="D103">
        <v>3.2380952380000001</v>
      </c>
      <c r="E103">
        <v>3.6190476189999998</v>
      </c>
      <c r="F103">
        <v>3.2380952380000001</v>
      </c>
      <c r="G103">
        <v>3.6</v>
      </c>
      <c r="H103" s="7">
        <v>3.714</v>
      </c>
      <c r="J103">
        <v>95</v>
      </c>
      <c r="K103">
        <v>84.32</v>
      </c>
      <c r="L103">
        <v>80</v>
      </c>
      <c r="M103">
        <v>90.91</v>
      </c>
      <c r="N103">
        <v>89.29</v>
      </c>
      <c r="O103">
        <v>75.63</v>
      </c>
      <c r="P103">
        <v>75.88</v>
      </c>
      <c r="Q103">
        <v>84.51</v>
      </c>
      <c r="R103">
        <v>88.24</v>
      </c>
      <c r="S103">
        <v>87.48</v>
      </c>
      <c r="T103">
        <v>80.510000000000005</v>
      </c>
      <c r="U103">
        <v>76.28</v>
      </c>
      <c r="V103">
        <v>71.760000000000005</v>
      </c>
      <c r="W103" s="8">
        <f t="shared" si="8"/>
        <v>0.98762899876938293</v>
      </c>
      <c r="X103" s="8">
        <f t="shared" si="9"/>
        <v>0.99219289167468161</v>
      </c>
      <c r="Y103" s="9">
        <v>0.99219289167468161</v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>At Risk</v>
      </c>
      <c r="AF103" t="str">
        <f t="shared" si="15"/>
        <v>P</v>
      </c>
    </row>
    <row r="104" spans="1:32" x14ac:dyDescent="0.3">
      <c r="A104">
        <v>2024</v>
      </c>
      <c r="B104" s="10" t="s">
        <v>134</v>
      </c>
      <c r="C104">
        <v>3.5714285710000002</v>
      </c>
      <c r="D104">
        <v>4</v>
      </c>
      <c r="E104">
        <v>3.6190476189999998</v>
      </c>
      <c r="F104">
        <v>3.5238095239999998</v>
      </c>
      <c r="G104">
        <v>3.384615385</v>
      </c>
      <c r="H104" s="7">
        <v>3.4289999999999998</v>
      </c>
      <c r="J104">
        <v>94</v>
      </c>
      <c r="K104">
        <v>88.46</v>
      </c>
      <c r="L104">
        <v>84</v>
      </c>
      <c r="M104">
        <v>93.94</v>
      </c>
      <c r="N104">
        <v>92.86</v>
      </c>
      <c r="O104">
        <v>82.39</v>
      </c>
      <c r="P104">
        <v>79.27</v>
      </c>
      <c r="Q104">
        <v>90.14</v>
      </c>
      <c r="R104">
        <v>86.97</v>
      </c>
      <c r="S104">
        <v>91.38</v>
      </c>
      <c r="T104">
        <v>82.16</v>
      </c>
      <c r="U104">
        <v>87.22</v>
      </c>
      <c r="V104">
        <v>77.48</v>
      </c>
      <c r="W104" s="8">
        <f t="shared" si="8"/>
        <v>0.9965393489943436</v>
      </c>
      <c r="X104" s="8">
        <f t="shared" si="9"/>
        <v>0.99161487127273107</v>
      </c>
      <c r="Y104" s="9">
        <v>0.99161487127273107</v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>At Risk</v>
      </c>
      <c r="AF104" t="str">
        <f t="shared" si="15"/>
        <v>P</v>
      </c>
    </row>
    <row r="105" spans="1:32" x14ac:dyDescent="0.3">
      <c r="A105">
        <v>2024</v>
      </c>
      <c r="B105" s="10" t="s">
        <v>135</v>
      </c>
      <c r="C105">
        <v>3.095238095</v>
      </c>
      <c r="D105">
        <v>2.7142857139999998</v>
      </c>
      <c r="E105">
        <v>3.1428571430000001</v>
      </c>
      <c r="F105">
        <v>3.2380952380000001</v>
      </c>
      <c r="G105">
        <v>3.7647058819999999</v>
      </c>
      <c r="H105" s="7">
        <v>3.556</v>
      </c>
      <c r="J105">
        <v>89</v>
      </c>
      <c r="K105">
        <v>78.45</v>
      </c>
      <c r="L105">
        <v>84</v>
      </c>
      <c r="M105">
        <v>81.819999999999993</v>
      </c>
      <c r="N105">
        <v>82.14</v>
      </c>
      <c r="O105">
        <v>75.63</v>
      </c>
      <c r="P105">
        <v>80.97</v>
      </c>
      <c r="Q105">
        <v>78.87</v>
      </c>
      <c r="R105">
        <v>88.14</v>
      </c>
      <c r="S105">
        <v>82.6</v>
      </c>
      <c r="T105">
        <v>78.31</v>
      </c>
      <c r="U105">
        <v>74.790000000000006</v>
      </c>
      <c r="V105">
        <v>80.34</v>
      </c>
      <c r="W105" s="8">
        <f t="shared" si="8"/>
        <v>0.96830747557104435</v>
      </c>
      <c r="X105" s="8">
        <f t="shared" si="9"/>
        <v>0.976466444718737</v>
      </c>
      <c r="Y105" s="9">
        <v>0.976466444718737</v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>At Risk</v>
      </c>
      <c r="AD105" t="str">
        <f t="shared" si="14"/>
        <v>At Risk</v>
      </c>
      <c r="AF105" t="str">
        <f t="shared" si="15"/>
        <v>P</v>
      </c>
    </row>
    <row r="106" spans="1:32" x14ac:dyDescent="0.3">
      <c r="A106">
        <v>2024</v>
      </c>
      <c r="B106" s="10" t="s">
        <v>136</v>
      </c>
      <c r="C106">
        <v>3.095238095</v>
      </c>
      <c r="D106">
        <v>3.19047619</v>
      </c>
      <c r="E106">
        <v>3.2380952380000001</v>
      </c>
      <c r="F106">
        <v>3.5238095239999998</v>
      </c>
      <c r="G106">
        <v>4</v>
      </c>
      <c r="H106" s="7">
        <v>4</v>
      </c>
      <c r="J106">
        <v>92</v>
      </c>
      <c r="K106">
        <v>73.959999999999994</v>
      </c>
      <c r="L106">
        <v>89.33</v>
      </c>
      <c r="M106">
        <v>92.93</v>
      </c>
      <c r="N106">
        <v>91.07</v>
      </c>
      <c r="O106">
        <v>80.89</v>
      </c>
      <c r="P106">
        <v>80.12</v>
      </c>
      <c r="Q106">
        <v>94.37</v>
      </c>
      <c r="R106">
        <v>89.32</v>
      </c>
      <c r="S106">
        <v>87.6</v>
      </c>
      <c r="T106">
        <v>79.959999999999994</v>
      </c>
      <c r="U106">
        <v>80.760000000000005</v>
      </c>
      <c r="V106">
        <v>80.34</v>
      </c>
      <c r="W106" s="8">
        <f t="shared" si="8"/>
        <v>0.9978374579926883</v>
      </c>
      <c r="X106" s="8">
        <f t="shared" si="9"/>
        <v>0.99721365031590625</v>
      </c>
      <c r="Y106" s="9">
        <v>0.99721365031590625</v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F106" t="str">
        <f t="shared" si="15"/>
        <v>P</v>
      </c>
    </row>
    <row r="107" spans="1:32" x14ac:dyDescent="0.3">
      <c r="A107">
        <v>2024</v>
      </c>
      <c r="B107" s="10" t="s">
        <v>137</v>
      </c>
      <c r="C107">
        <v>3.095238095</v>
      </c>
      <c r="D107">
        <v>3.5238095239999998</v>
      </c>
      <c r="E107">
        <v>3.2380952380000001</v>
      </c>
      <c r="F107">
        <v>3.1428571430000001</v>
      </c>
      <c r="G107">
        <v>3.6666666669999999</v>
      </c>
      <c r="H107" s="7">
        <v>4</v>
      </c>
      <c r="J107">
        <v>95</v>
      </c>
      <c r="K107">
        <v>80.790000000000006</v>
      </c>
      <c r="L107">
        <v>77.33</v>
      </c>
      <c r="M107">
        <v>86.87</v>
      </c>
      <c r="N107">
        <v>87.5</v>
      </c>
      <c r="O107">
        <v>74.87</v>
      </c>
      <c r="P107">
        <v>79.27</v>
      </c>
      <c r="Q107">
        <v>85.92</v>
      </c>
      <c r="R107">
        <v>81.540000000000006</v>
      </c>
      <c r="S107">
        <v>85.92</v>
      </c>
      <c r="T107">
        <v>80.510000000000005</v>
      </c>
      <c r="U107">
        <v>78.77</v>
      </c>
      <c r="V107">
        <v>80.34</v>
      </c>
      <c r="W107" s="8">
        <f t="shared" si="8"/>
        <v>0.99616710243169415</v>
      </c>
      <c r="X107" s="8">
        <f t="shared" si="9"/>
        <v>0.99470293735773052</v>
      </c>
      <c r="Y107" s="9">
        <v>0.99470293735773052</v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>At Risk</v>
      </c>
      <c r="AF107" t="str">
        <f t="shared" si="15"/>
        <v>P</v>
      </c>
    </row>
    <row r="108" spans="1:32" x14ac:dyDescent="0.3">
      <c r="A108">
        <v>2024</v>
      </c>
      <c r="B108" s="10" t="s">
        <v>138</v>
      </c>
      <c r="C108">
        <v>3.3809523810000002</v>
      </c>
      <c r="D108">
        <v>3.4285714289999998</v>
      </c>
      <c r="E108">
        <v>3.6190476189999998</v>
      </c>
      <c r="F108">
        <v>3.1428571430000001</v>
      </c>
      <c r="G108">
        <v>3.4666666670000001</v>
      </c>
      <c r="H108" s="7">
        <v>4</v>
      </c>
      <c r="J108">
        <v>95</v>
      </c>
      <c r="K108">
        <v>82.01</v>
      </c>
      <c r="L108">
        <v>76</v>
      </c>
      <c r="M108">
        <v>87.88</v>
      </c>
      <c r="N108">
        <v>87.5</v>
      </c>
      <c r="O108">
        <v>83.9</v>
      </c>
      <c r="P108">
        <v>80.12</v>
      </c>
      <c r="Q108">
        <v>85.92</v>
      </c>
      <c r="R108">
        <v>85.61</v>
      </c>
      <c r="S108">
        <v>85.53</v>
      </c>
      <c r="T108">
        <v>88.75</v>
      </c>
      <c r="U108">
        <v>87.22</v>
      </c>
      <c r="V108">
        <v>97.48</v>
      </c>
      <c r="W108" s="8">
        <f t="shared" si="8"/>
        <v>0.98055769462150744</v>
      </c>
      <c r="X108" s="8">
        <f t="shared" si="9"/>
        <v>0.98916791629257095</v>
      </c>
      <c r="Y108" s="9">
        <v>0.98916791629257095</v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>At Risk</v>
      </c>
      <c r="AD108" t="str">
        <f t="shared" si="14"/>
        <v>At Risk</v>
      </c>
      <c r="AF108" t="str">
        <f t="shared" si="15"/>
        <v>P</v>
      </c>
    </row>
  </sheetData>
  <autoFilter ref="A1:AF108" xr:uid="{E4A1BA4D-0479-4D79-990E-307E458591A3}"/>
  <phoneticPr fontId="3" type="noConversion"/>
  <conditionalFormatting sqref="J2:V10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1">
    <cfRule type="containsText" dxfId="1" priority="3" operator="containsText" text="FAIL">
      <formula>NOT(ISERROR(SEARCH("FAIL",AE1)))</formula>
    </cfRule>
  </conditionalFormatting>
  <conditionalFormatting sqref="AF1 Z1:AD1048576">
    <cfRule type="containsText" dxfId="0" priority="2" operator="containsText" text="At Risk">
      <formula>NOT(ISERROR(SEARCH("At Risk",Z1)))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B56B04168924B859B8043C7A1EDCF" ma:contentTypeVersion="21" ma:contentTypeDescription="Create a new document." ma:contentTypeScope="" ma:versionID="99f20900f974e128b10dbcdb9f987d6b">
  <xsd:schema xmlns:xsd="http://www.w3.org/2001/XMLSchema" xmlns:xs="http://www.w3.org/2001/XMLSchema" xmlns:p="http://schemas.microsoft.com/office/2006/metadata/properties" xmlns:ns1="http://schemas.microsoft.com/sharepoint/v3" xmlns:ns2="a4e43343-cca7-41ba-a694-9bcef94be791" xmlns:ns3="d4f3ed11-5685-4f83-9cef-ed50f77510e6" targetNamespace="http://schemas.microsoft.com/office/2006/metadata/properties" ma:root="true" ma:fieldsID="eef07410d491e4e34667e1b988c89aa1" ns1:_="" ns2:_="" ns3:_="">
    <xsd:import namespace="http://schemas.microsoft.com/sharepoint/v3"/>
    <xsd:import namespace="a4e43343-cca7-41ba-a694-9bcef94be791"/>
    <xsd:import namespace="d4f3ed11-5685-4f83-9cef-ed50f77510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43343-cca7-41ba-a694-9bcef94be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3ba1e7a-9a18-4769-8a6e-2c7509d365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ed11-5685-4f83-9cef-ed50f77510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604758e-493e-429c-a8b9-4c7bb577a09e}" ma:internalName="TaxCatchAll" ma:showField="CatchAllData" ma:web="d4f3ed11-5685-4f83-9cef-ed50f77510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a4e43343-cca7-41ba-a694-9bcef94be791" xsi:nil="true"/>
    <_ip_UnifiedCompliancePolicyProperties xmlns="http://schemas.microsoft.com/sharepoint/v3" xsi:nil="true"/>
    <lcf76f155ced4ddcb4097134ff3c332f xmlns="a4e43343-cca7-41ba-a694-9bcef94be791">
      <Terms xmlns="http://schemas.microsoft.com/office/infopath/2007/PartnerControls"/>
    </lcf76f155ced4ddcb4097134ff3c332f>
    <TaxCatchAll xmlns="d4f3ed11-5685-4f83-9cef-ed50f77510e6" xsi:nil="true"/>
  </documentManagement>
</p:properties>
</file>

<file path=customXml/itemProps1.xml><?xml version="1.0" encoding="utf-8"?>
<ds:datastoreItem xmlns:ds="http://schemas.openxmlformats.org/officeDocument/2006/customXml" ds:itemID="{C008722D-8255-4EAC-9ED7-1BA4E42E0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e43343-cca7-41ba-a694-9bcef94be791"/>
    <ds:schemaRef ds:uri="d4f3ed11-5685-4f83-9cef-ed50f7751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BC8673-878F-4863-B312-75AA0CEF3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E046B-9D92-4C90-BF21-172252B7B81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4e43343-cca7-41ba-a694-9bcef94be791"/>
    <ds:schemaRef ds:uri="d4f3ed11-5685-4f83-9cef-ed50f77510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DVM 2024 NAVLE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Lucien</dc:creator>
  <cp:lastModifiedBy>Brandon Lucien</cp:lastModifiedBy>
  <dcterms:created xsi:type="dcterms:W3CDTF">2023-03-27T17:08:46Z</dcterms:created>
  <dcterms:modified xsi:type="dcterms:W3CDTF">2025-01-08T00:45:21Z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0x01010050EB56B04168924B859B8043C7A1EDCF</vt:lpwstr>
  </property>
  <property fmtid="{D5CDD505-2E9C-101B-9397-08002B2CF9AE}" pid="3" name="MediaServiceImageTags">
    <vt:lpwstr/>
  </property>
</Properties>
</file>