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sternu.sharepoint.com/sites/it/NetOps/PurchasingDocuments/2020-2021/"/>
    </mc:Choice>
  </mc:AlternateContent>
  <xr:revisionPtr revIDLastSave="44816" documentId="11_405F9933E7F12C4714C1216E8B29D376567748A3" xr6:coauthVersionLast="47" xr6:coauthVersionMax="47" xr10:uidLastSave="{379F0854-7347-4199-A9C5-5022C0F2D830}"/>
  <bookViews>
    <workbookView xWindow="-108" yWindow="-108" windowWidth="23256" windowHeight="12576" firstSheet="8" activeTab="8" xr2:uid="{00000000-000D-0000-FFFF-FFFF00000000}"/>
  </bookViews>
  <sheets>
    <sheet name="July" sheetId="1" r:id="rId1"/>
    <sheet name="Aug." sheetId="2" r:id="rId2"/>
    <sheet name="Sept." sheetId="3" r:id="rId3"/>
    <sheet name="Oct." sheetId="4" r:id="rId4"/>
    <sheet name="Nov." sheetId="5" r:id="rId5"/>
    <sheet name="Dec." sheetId="6" r:id="rId6"/>
    <sheet name="Jan." sheetId="7" r:id="rId7"/>
    <sheet name="Feb." sheetId="8" r:id="rId8"/>
    <sheet name="Mar." sheetId="9" r:id="rId9"/>
    <sheet name="Apr." sheetId="10" r:id="rId10"/>
    <sheet name="May" sheetId="11" r:id="rId11"/>
    <sheet name="June" sheetId="12" r:id="rId12"/>
    <sheet name="Drop Down List" sheetId="13" r:id="rId13"/>
  </sheets>
  <definedNames>
    <definedName name="_xlnm._FilterDatabase" localSheetId="5" hidden="1">Dec.!$A$4:$P$88</definedName>
    <definedName name="_xlnm._FilterDatabase" localSheetId="7" hidden="1">Feb.!$A$4:$P$93</definedName>
    <definedName name="_xlnm._FilterDatabase" localSheetId="6" hidden="1">Jan.!$A$4:$P$114</definedName>
    <definedName name="_xlnm._FilterDatabase" localSheetId="11" hidden="1">June!$A$4:$P$4</definedName>
    <definedName name="_xlnm._FilterDatabase" localSheetId="8" hidden="1">Mar.!$A$4:$P$204</definedName>
    <definedName name="_xlnm._FilterDatabase" localSheetId="10" hidden="1">May!$A$4:$O$4</definedName>
    <definedName name="_xlnm._FilterDatabase" localSheetId="4" hidden="1">Nov.!$A$4:$P$121</definedName>
    <definedName name="_xlnm._FilterDatabase" localSheetId="3" hidden="1">Oct.!$A$4:$O$131</definedName>
    <definedName name="_xlnm._FilterDatabase" localSheetId="9" hidden="1">Apr.!$A$4:$O$4</definedName>
    <definedName name="_xlnm._FilterDatabase" localSheetId="0" hidden="1">July!$A$4:$P$168</definedName>
    <definedName name="_xlnm._FilterDatabase" localSheetId="2" hidden="1">Sept.!$A$4:$P$120</definedName>
    <definedName name="_xlnm._FilterDatabase" localSheetId="1" hidden="1">Aug.!$A$4:$P$128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5" i="7" l="1"/>
  <c r="L29" i="7"/>
  <c r="L28" i="7"/>
  <c r="L15" i="5"/>
  <c r="L21" i="4"/>
  <c r="L78" i="3"/>
  <c r="L137" i="2"/>
  <c r="L103" i="2"/>
  <c r="L102" i="2"/>
  <c r="L43" i="2"/>
  <c r="L33" i="2"/>
  <c r="L84" i="1"/>
  <c r="L36" i="1"/>
  <c r="L35" i="1"/>
</calcChain>
</file>

<file path=xl/sharedStrings.xml><?xml version="1.0" encoding="utf-8"?>
<sst xmlns="http://schemas.openxmlformats.org/spreadsheetml/2006/main" count="7964" uniqueCount="3173">
  <si>
    <t>Color Blocked by Transaction</t>
  </si>
  <si>
    <t>Blue text = home use and asset tag</t>
  </si>
  <si>
    <t>TDX#</t>
  </si>
  <si>
    <t>Transaction #</t>
  </si>
  <si>
    <t>P.O. #</t>
  </si>
  <si>
    <t>Receiver</t>
  </si>
  <si>
    <t>Received All (Y/N)</t>
  </si>
  <si>
    <t>Acct. #</t>
  </si>
  <si>
    <t>Order Date</t>
  </si>
  <si>
    <t>Vendor</t>
  </si>
  <si>
    <t>Non-Standard</t>
  </si>
  <si>
    <t>Item ordered</t>
  </si>
  <si>
    <t>Quantity</t>
  </si>
  <si>
    <t>Price</t>
  </si>
  <si>
    <t>Originator</t>
  </si>
  <si>
    <t>Deliver to</t>
  </si>
  <si>
    <t>Notes</t>
  </si>
  <si>
    <t>Type</t>
  </si>
  <si>
    <t>P0108327</t>
  </si>
  <si>
    <t>Y0124655</t>
  </si>
  <si>
    <t>Y</t>
  </si>
  <si>
    <t>1100-4304-70541-30</t>
  </si>
  <si>
    <t>Kinsta</t>
  </si>
  <si>
    <t>Enterprise 1 - Annual (Kinsta)</t>
  </si>
  <si>
    <t>1ea.</t>
  </si>
  <si>
    <t>S.Goldblatt</t>
  </si>
  <si>
    <t>A.Yakorkhina</t>
  </si>
  <si>
    <t>7/12/2021-7/11/2022</t>
  </si>
  <si>
    <t>Software</t>
  </si>
  <si>
    <t>P0108330</t>
  </si>
  <si>
    <t xml:space="preserve">Y0124683 </t>
  </si>
  <si>
    <t>1100-5601-70541-30</t>
  </si>
  <si>
    <t>Rogue Wave Software, Inc.</t>
  </si>
  <si>
    <t>OpenLogic Silver Support</t>
  </si>
  <si>
    <t>G.Davis</t>
  </si>
  <si>
    <t>Term 8/23/21-8/23/22</t>
  </si>
  <si>
    <t>P0108293</t>
  </si>
  <si>
    <t xml:space="preserve">Y0125045 </t>
  </si>
  <si>
    <t>1100-2001-71505-10</t>
  </si>
  <si>
    <t>Dell</t>
  </si>
  <si>
    <t>Dell Notebook Power Bank Plus - USB-C, 65Wh - PW7018LC</t>
  </si>
  <si>
    <t>T.Witherspoon</t>
  </si>
  <si>
    <t>Hardware</t>
  </si>
  <si>
    <t>P0108332</t>
  </si>
  <si>
    <t xml:space="preserve">Y0124681 </t>
  </si>
  <si>
    <t>1100-1915-70541-10</t>
  </si>
  <si>
    <t>Medicor Imaging</t>
  </si>
  <si>
    <t>MiPACS Annual Renewal</t>
  </si>
  <si>
    <t>D.Reina</t>
  </si>
  <si>
    <t>A.Enriquez</t>
  </si>
  <si>
    <t>Term 7/18/21-7/17/22</t>
  </si>
  <si>
    <t>P0108382</t>
  </si>
  <si>
    <t xml:space="preserve">Y0124707 </t>
  </si>
  <si>
    <t>1100-1606-70541-10</t>
  </si>
  <si>
    <t>Aquifer, Inc.</t>
  </si>
  <si>
    <t>Aquifer Partner Annual Subscription - 5 Courses -Aquifer Family Medicine -Aquifer Geriatrics -Aquifer Internal Medicine -Aquifer Pediatrics -Aquifer Radiology</t>
  </si>
  <si>
    <t>M.Nunez-Frando</t>
  </si>
  <si>
    <t>D.Wilson</t>
  </si>
  <si>
    <t xml:space="preserve">Term 7/1/21-6/30/22 </t>
  </si>
  <si>
    <t>P0108379</t>
  </si>
  <si>
    <t xml:space="preserve">Y0124704 </t>
  </si>
  <si>
    <t>1100-43501-70541-30</t>
  </si>
  <si>
    <t>Tenable Network Security Inc.</t>
  </si>
  <si>
    <t>Nessus Professional: 1-year subscription</t>
  </si>
  <si>
    <t>J.Todd</t>
  </si>
  <si>
    <t>1 Yr. Subscription</t>
  </si>
  <si>
    <t>P0108381</t>
  </si>
  <si>
    <t xml:space="preserve">Y0124703 </t>
  </si>
  <si>
    <t>1100-4301-70541-30</t>
  </si>
  <si>
    <t>Blackboard</t>
  </si>
  <si>
    <t>Blackboard Connect Annual Renewal</t>
  </si>
  <si>
    <t>D.Wilcox</t>
  </si>
  <si>
    <t>Term 7/1/21-6/30/22</t>
  </si>
  <si>
    <t>P0108329</t>
  </si>
  <si>
    <t>Y0124918</t>
  </si>
  <si>
    <t>1100-16041-70541-10</t>
  </si>
  <si>
    <t>Exxat</t>
  </si>
  <si>
    <t>EXXAT Annual Licensing fees for PT Program</t>
  </si>
  <si>
    <t>C. Rodgers</t>
  </si>
  <si>
    <t>7/1/2021 - 6/30/2022</t>
  </si>
  <si>
    <t>Subscription Service: EXXAT STEPS Placement Module</t>
  </si>
  <si>
    <t>P0108326</t>
  </si>
  <si>
    <t>Y0124700</t>
  </si>
  <si>
    <t>1100-5401-70541-10</t>
  </si>
  <si>
    <t>VisualDx</t>
  </si>
  <si>
    <t>VisualDx Software Annual Renewal</t>
  </si>
  <si>
    <t>L. Clarke</t>
  </si>
  <si>
    <t>P0108385</t>
  </si>
  <si>
    <t xml:space="preserve">Y0124705 </t>
  </si>
  <si>
    <t>1100-4303-70541-30</t>
  </si>
  <si>
    <t>TeamDynamix Solutions, LLC</t>
  </si>
  <si>
    <t>Site License Annual Renewal</t>
  </si>
  <si>
    <t>T.Bemis</t>
  </si>
  <si>
    <t>D.Mitchell</t>
  </si>
  <si>
    <t>IPaaS Site License Annual Renwal</t>
  </si>
  <si>
    <t>P0108328</t>
  </si>
  <si>
    <t>Y0124880</t>
  </si>
  <si>
    <t>1100-4001-70541-40</t>
  </si>
  <si>
    <t>SSD Technology, LLC.</t>
  </si>
  <si>
    <t>Axiom Elite Annual License and Maintenance</t>
  </si>
  <si>
    <t>I. Herbet</t>
  </si>
  <si>
    <t>P. Carrillo</t>
  </si>
  <si>
    <t>Term 7/1/21 - 6/30/22</t>
  </si>
  <si>
    <t>MISC</t>
  </si>
  <si>
    <t>P0108232</t>
  </si>
  <si>
    <t xml:space="preserve">Y0124757 </t>
  </si>
  <si>
    <t>1100-2201-70541-10</t>
  </si>
  <si>
    <t>Claris International, Inc.</t>
  </si>
  <si>
    <t>Filemaker Yearly Renewal</t>
  </si>
  <si>
    <t>5ea.</t>
  </si>
  <si>
    <t>L. Hayes</t>
  </si>
  <si>
    <t>1 year subscription</t>
  </si>
  <si>
    <t>P0108325</t>
  </si>
  <si>
    <t>Y0124746</t>
  </si>
  <si>
    <t>1100-4302-70541-10</t>
  </si>
  <si>
    <t>DLT Solutions</t>
  </si>
  <si>
    <t>Red Hat Enterprise Linux renewal</t>
  </si>
  <si>
    <t>4ea.</t>
  </si>
  <si>
    <t>S.Baroian</t>
  </si>
  <si>
    <t>P0108653</t>
  </si>
  <si>
    <t>Y0124996</t>
  </si>
  <si>
    <t>1100-5602-70970-50</t>
  </si>
  <si>
    <t>Calero Software</t>
  </si>
  <si>
    <t>VeraSmart 1 Year Maintenance for eCAS</t>
  </si>
  <si>
    <t>M.Gonzalez</t>
  </si>
  <si>
    <t>7/23/2021 - 7/22/2022</t>
  </si>
  <si>
    <t>Maintenance</t>
  </si>
  <si>
    <t>P0108415</t>
  </si>
  <si>
    <t>Y0124879</t>
  </si>
  <si>
    <t>1100-4302-70541-30</t>
  </si>
  <si>
    <t>ConvergeOne</t>
  </si>
  <si>
    <t>Veeam Software</t>
  </si>
  <si>
    <t>30ea.</t>
  </si>
  <si>
    <t>R.Francisco</t>
  </si>
  <si>
    <t>7/16/2021 - 8/16/2022</t>
  </si>
  <si>
    <t>1100-4302-70970-30</t>
  </si>
  <si>
    <t>Veeam Maintenance</t>
  </si>
  <si>
    <t>8ea.</t>
  </si>
  <si>
    <t>P0108338</t>
  </si>
  <si>
    <t>Y0125363</t>
  </si>
  <si>
    <t>VOX Network Solutions</t>
  </si>
  <si>
    <t>NICE/Uptivity Annual Maintenance Renewal</t>
  </si>
  <si>
    <t>M.Wright</t>
  </si>
  <si>
    <t>P0108340</t>
  </si>
  <si>
    <t>Y0124710</t>
  </si>
  <si>
    <t>Pharos Systems International</t>
  </si>
  <si>
    <t>UNIPRINT Annual Support &amp; Maintenance</t>
  </si>
  <si>
    <t>7/15/2021 - 7/15/2022</t>
  </si>
  <si>
    <t>P0108392</t>
  </si>
  <si>
    <t>Y0125640</t>
  </si>
  <si>
    <t>RedSky Annual Support and Maintenance</t>
  </si>
  <si>
    <t>81ea.</t>
  </si>
  <si>
    <t>P0108339</t>
  </si>
  <si>
    <t xml:space="preserve">Y0124682 </t>
  </si>
  <si>
    <t>1100-1505-70541-10-CYNTHJ, 1100-2201-70541-10</t>
  </si>
  <si>
    <t>SAS Institute, Inc.</t>
  </si>
  <si>
    <t>Education Analytical Suite - 1 Small University (up to 4500)</t>
  </si>
  <si>
    <t>J.Park</t>
  </si>
  <si>
    <t>J.Park/L.Hayes</t>
  </si>
  <si>
    <t>8/15/2021 - 8/14/2022</t>
  </si>
  <si>
    <t>P0108455</t>
  </si>
  <si>
    <t>Y0124876</t>
  </si>
  <si>
    <t>Oracle America Inc.</t>
  </si>
  <si>
    <t>Support and Maintenance for ZFS Servers</t>
  </si>
  <si>
    <t>P0108391</t>
  </si>
  <si>
    <t>Y0125639</t>
  </si>
  <si>
    <t>1100-5602-70541-50</t>
  </si>
  <si>
    <t>AVST - XpressCare  Annual Renewal</t>
  </si>
  <si>
    <t>P0108431</t>
  </si>
  <si>
    <t xml:space="preserve">Y0126873 </t>
  </si>
  <si>
    <t>1100-4303-71505-30</t>
  </si>
  <si>
    <t>Dell 22 Monitor - P2222H + eWaste &amp; Dell Limited Hardware Warranty</t>
  </si>
  <si>
    <t>M. Wright</t>
  </si>
  <si>
    <t>P0108501</t>
  </si>
  <si>
    <t xml:space="preserve">Y0126219 </t>
  </si>
  <si>
    <t>1100-4303-79203-30,
1100-4303-70930-30</t>
  </si>
  <si>
    <t>Dell Latitude 7420 + eWase &amp; 3 yr. Warranty</t>
  </si>
  <si>
    <t>50ea.</t>
  </si>
  <si>
    <t xml:space="preserve">Y0128904 </t>
  </si>
  <si>
    <t>Dell Universal Dock - D6000</t>
  </si>
  <si>
    <t>P0108292</t>
  </si>
  <si>
    <t>1100-1820-70541-10</t>
  </si>
  <si>
    <t>Intellectus</t>
  </si>
  <si>
    <t>Intellectus 1yr Subscription</t>
  </si>
  <si>
    <t>L. Thi</t>
  </si>
  <si>
    <t>D. Emanuele</t>
  </si>
  <si>
    <t>1 yr. subscription</t>
  </si>
  <si>
    <t>P0108390</t>
  </si>
  <si>
    <t xml:space="preserve">Y0124712 </t>
  </si>
  <si>
    <t>1100-1310-7054130</t>
  </si>
  <si>
    <t>Articulate Global Inc.</t>
  </si>
  <si>
    <t>Articulate 360 Annual Renewal - SUB-785081</t>
  </si>
  <si>
    <t>10ea.</t>
  </si>
  <si>
    <t>J. Bartolome</t>
  </si>
  <si>
    <t>T. Wood</t>
  </si>
  <si>
    <t>Term 7/8/21-7/7/22</t>
  </si>
  <si>
    <t>P0108306</t>
  </si>
  <si>
    <t xml:space="preserve">Y0126351 </t>
  </si>
  <si>
    <t>1100-5901-79200-50</t>
  </si>
  <si>
    <t>Apple</t>
  </si>
  <si>
    <t>12.9 Inch iPad Pro Wi-Fi 128GB - Space Gray</t>
  </si>
  <si>
    <t>D. Garcia</t>
  </si>
  <si>
    <t>C. Carter, M.Frias</t>
  </si>
  <si>
    <t>1100-5901-70930-50</t>
  </si>
  <si>
    <t>4-Year AppleCare+ for Schools - iPad Pro + eWaste</t>
  </si>
  <si>
    <t xml:space="preserve">Y0125042 </t>
  </si>
  <si>
    <t>1100-5901-71505-50</t>
  </si>
  <si>
    <t>Apple Pencil (2nd Generation)</t>
  </si>
  <si>
    <t>2ea.</t>
  </si>
  <si>
    <t>P0108337</t>
  </si>
  <si>
    <t xml:space="preserve">Y0125030 </t>
  </si>
  <si>
    <t>1100-4302-71505-30-ITUPGD</t>
  </si>
  <si>
    <t>Intel XL710 Dual Port 40 Gigabit QSFP+ Full Height,</t>
  </si>
  <si>
    <t>R. Francisco</t>
  </si>
  <si>
    <t>J. Villagran</t>
  </si>
  <si>
    <t>Dell Networking Cable QSFP+ to QSFP+ 40GbE Passive Copper
Direct Attach Cable 5 Meters_x000D_</t>
  </si>
  <si>
    <t>P0108335</t>
  </si>
  <si>
    <t xml:space="preserve">Y0125430 </t>
  </si>
  <si>
    <t>1100-5801-1503L-80</t>
  </si>
  <si>
    <t>11-inch iPad Pro Wi-Fi 128GB - Space Gray, 2 Yr. AppleCare</t>
  </si>
  <si>
    <t>J.Corrington</t>
  </si>
  <si>
    <t>COMP-NW Bookstore - N.Hayes</t>
  </si>
  <si>
    <t>COMP 2025 1st. Yr. iPads - Lebanon  (Order 2 of 7, first order in June 21)</t>
  </si>
  <si>
    <t>P0108380</t>
  </si>
  <si>
    <t xml:space="preserve">Y0125358 </t>
  </si>
  <si>
    <t>1100-5801-1503-80</t>
  </si>
  <si>
    <t>3ea.</t>
  </si>
  <si>
    <t>COMP 2025 1st. Yr. iPads - Pomona (Order 2 of 7, first order in June 21)</t>
  </si>
  <si>
    <t xml:space="preserve">Y0126347 </t>
  </si>
  <si>
    <t>12.9-inch iPad Pro Wi-Fi 128GB - Space Gray, 2 Yr. AppleCare</t>
  </si>
  <si>
    <t>P0108776</t>
  </si>
  <si>
    <t>Y0125557</t>
  </si>
  <si>
    <t>Opentext</t>
  </si>
  <si>
    <t>Rightfax Maitenance Renewal</t>
  </si>
  <si>
    <t>T. Bemis</t>
  </si>
  <si>
    <t>M. Gonzalez</t>
  </si>
  <si>
    <t>Term 10/1/21-9/30/22</t>
  </si>
  <si>
    <t>P0108477</t>
  </si>
  <si>
    <t>Y0125005</t>
  </si>
  <si>
    <t>1100-1604-70541-10</t>
  </si>
  <si>
    <t>Exxat LLC</t>
  </si>
  <si>
    <t>Exxat Placement (STEPS) Tool</t>
  </si>
  <si>
    <t>S. Nickerson</t>
  </si>
  <si>
    <t>Credit Card</t>
  </si>
  <si>
    <t>-</t>
  </si>
  <si>
    <t>Educause</t>
  </si>
  <si>
    <t>.edu Domain Name renewal</t>
  </si>
  <si>
    <t>S.McBride</t>
  </si>
  <si>
    <t>7/31/2021 - 7/31/2022</t>
  </si>
  <si>
    <t>P0108435</t>
  </si>
  <si>
    <t>Y0125447</t>
  </si>
  <si>
    <t>1100-5601-70541-50</t>
  </si>
  <si>
    <t>GT Software</t>
  </si>
  <si>
    <t>NetCOBOL Renewal</t>
  </si>
  <si>
    <t>N.Salaiz-Padilla</t>
  </si>
  <si>
    <t>F.Molina</t>
  </si>
  <si>
    <t>P0108500</t>
  </si>
  <si>
    <t>Y0124817</t>
  </si>
  <si>
    <t>1100-4017-70541-40</t>
  </si>
  <si>
    <t>Technolutions Inc.</t>
  </si>
  <si>
    <t>Slate Software License Payment 1 of 2</t>
  </si>
  <si>
    <t>I.Hebert</t>
  </si>
  <si>
    <t>7/1/2021 - 12/31/2021</t>
  </si>
  <si>
    <t xml:space="preserve">P0108499 </t>
  </si>
  <si>
    <t xml:space="preserve">Y0124872 </t>
  </si>
  <si>
    <t>Ellucian Support Inc.</t>
  </si>
  <si>
    <t>Ellucian Modernization Renewal</t>
  </si>
  <si>
    <t>misc.</t>
  </si>
  <si>
    <t>P0108498</t>
  </si>
  <si>
    <t>Y0124871</t>
  </si>
  <si>
    <t>Ellucian Cloud Subscription Annual Renewal</t>
  </si>
  <si>
    <t>P0108567</t>
  </si>
  <si>
    <t>Y0124869</t>
  </si>
  <si>
    <t>1100-1409-70541-10</t>
  </si>
  <si>
    <t>AACOM</t>
  </si>
  <si>
    <t>Annual Order of AAMC Careers in Medicine (CiM) Shared Service - Pomona Campus</t>
  </si>
  <si>
    <t>229ea.</t>
  </si>
  <si>
    <t>J.Guerrero</t>
  </si>
  <si>
    <t>L.Warren</t>
  </si>
  <si>
    <t>P0108568</t>
  </si>
  <si>
    <t>Y0124870</t>
  </si>
  <si>
    <t>Annual Order of AAMC Careers in Medicine (CiM) Shared Service - Lebanon Campus</t>
  </si>
  <si>
    <t>111ea.</t>
  </si>
  <si>
    <t>P0108702</t>
  </si>
  <si>
    <t>Y0124992</t>
  </si>
  <si>
    <t>1100-5801-1509-80</t>
  </si>
  <si>
    <t>MedHub</t>
  </si>
  <si>
    <t>E*Value Annual Renewal</t>
  </si>
  <si>
    <t>220ea.</t>
  </si>
  <si>
    <t>P0108706</t>
  </si>
  <si>
    <t>Y0124991</t>
  </si>
  <si>
    <t>1100-1508-70541-10</t>
  </si>
  <si>
    <t>E*Value and Optimization Scheduling Annual Renewal</t>
  </si>
  <si>
    <t>475ea.</t>
  </si>
  <si>
    <t>M.Goggin</t>
  </si>
  <si>
    <t>P0108685</t>
  </si>
  <si>
    <t>Y0124990</t>
  </si>
  <si>
    <t>1100-1701-70541-10</t>
  </si>
  <si>
    <t>215ea.</t>
  </si>
  <si>
    <t>E.Sanchez</t>
  </si>
  <si>
    <t>E.Griffon</t>
  </si>
  <si>
    <t>P0108399</t>
  </si>
  <si>
    <t xml:space="preserve">Y0125032 </t>
  </si>
  <si>
    <t>1100-43041-79208-30</t>
  </si>
  <si>
    <t>Monoprice</t>
  </si>
  <si>
    <t>Monoprice FLEXboot Flat Cat6 Ethernet Patch Cable - Snagless RJ45, Flat 550 MHZ, UTP, Pure Bare Copper Wire, 30 AWG, 1ft, Black</t>
  </si>
  <si>
    <t>45ea.</t>
  </si>
  <si>
    <t>M.Bradford</t>
  </si>
  <si>
    <t>COP POD Rooms</t>
  </si>
  <si>
    <t>Shipping</t>
  </si>
  <si>
    <t>P0108717</t>
  </si>
  <si>
    <t xml:space="preserve">Y0127164 </t>
  </si>
  <si>
    <t>One Diversified</t>
  </si>
  <si>
    <t>Audinate Dante AVIO 2-Channel</t>
  </si>
  <si>
    <t>36ea.</t>
  </si>
  <si>
    <t>Dante AVIO Analog Output Adapter with RJ45 and 2 XLR Males, 2 Channel</t>
  </si>
  <si>
    <t xml:space="preserve">Y0129009 </t>
  </si>
  <si>
    <t>AV Tag</t>
  </si>
  <si>
    <t>8 Port Gigabit Ethernet PoE+ Smart Managed Pro Switch</t>
  </si>
  <si>
    <t>15ea.</t>
  </si>
  <si>
    <t xml:space="preserve">Y0125449 </t>
  </si>
  <si>
    <t>Cardioid - Condenser Boundary Microphone, Built-in Preamp, 12' 3-pin Mini Connector (TA3F) to XLR Cable, Programmable Switch and LED Indicator</t>
  </si>
  <si>
    <t xml:space="preserve">Y0125364 </t>
  </si>
  <si>
    <t>Power Supply - 48V phantom, 4-channel, AC powered, w/ AC adapter</t>
  </si>
  <si>
    <t>14ea.</t>
  </si>
  <si>
    <t xml:space="preserve">Y0127394 </t>
  </si>
  <si>
    <t>XMP 240 C AT, Expansion Matrix Processor w/ 24 AEC and Dante</t>
  </si>
  <si>
    <t>1100-43041-71575-30</t>
  </si>
  <si>
    <t>Freight</t>
  </si>
  <si>
    <t>P0108433</t>
  </si>
  <si>
    <t xml:space="preserve">Y0125803 </t>
  </si>
  <si>
    <t>1100-1901-71505-10</t>
  </si>
  <si>
    <t xml:space="preserve">ClearTech </t>
  </si>
  <si>
    <t>SAMSUNG CY-TF65BR Connectivity Tray for Flip 2</t>
  </si>
  <si>
    <t>J. Kamholz</t>
  </si>
  <si>
    <t>A. Enriquez</t>
  </si>
  <si>
    <t>CT Shipping</t>
  </si>
  <si>
    <t>P0108384</t>
  </si>
  <si>
    <t>Y0124706</t>
  </si>
  <si>
    <t>Oracle Site License</t>
  </si>
  <si>
    <t>P0108400</t>
  </si>
  <si>
    <t xml:space="preserve">Y0125038 </t>
  </si>
  <si>
    <t>12505-1395-71505-10-SCHOW</t>
  </si>
  <si>
    <t xml:space="preserve">Dell 22' Monitor P2222H </t>
  </si>
  <si>
    <t>J. Park</t>
  </si>
  <si>
    <t>S. Chow</t>
  </si>
  <si>
    <t>P0108430</t>
  </si>
  <si>
    <t>Y0126385</t>
  </si>
  <si>
    <t>COMP 2025 1st. Yr. iPads - Pomona (Order 3 of 7, first order in June 21)</t>
  </si>
  <si>
    <t>P0108418</t>
  </si>
  <si>
    <t xml:space="preserve">Y0125431 </t>
  </si>
  <si>
    <t>COMP 2025 1st. Yr. iPads - Lebanon  (Order 3 of 7, first order in June 21)</t>
  </si>
  <si>
    <t>P0108497</t>
  </si>
  <si>
    <t>Y0124814</t>
  </si>
  <si>
    <t>IBM Corp.</t>
  </si>
  <si>
    <t>IBM SPSS annual license renewal</t>
  </si>
  <si>
    <t>85ea.</t>
  </si>
  <si>
    <t>7/2/2021 - 6/30/2022</t>
  </si>
  <si>
    <t>P0108434</t>
  </si>
  <si>
    <t xml:space="preserve">Y0126328 </t>
  </si>
  <si>
    <t>1100-1501-79209-10, 1100-1501-70930-10, 1100-4303-79203-30</t>
  </si>
  <si>
    <t>Dell Latitude 7520 i7/16GB/512SSD, 3 Yr. Warranty</t>
  </si>
  <si>
    <t>Y.Kwon</t>
  </si>
  <si>
    <t xml:space="preserve">Y0128905 </t>
  </si>
  <si>
    <t>1100-1501-71505-10</t>
  </si>
  <si>
    <t>Dell Universal Dock</t>
  </si>
  <si>
    <t xml:space="preserve">192.94	</t>
  </si>
  <si>
    <t>P0108436</t>
  </si>
  <si>
    <t>Y0125037</t>
  </si>
  <si>
    <t>1100-1701-71505-10</t>
  </si>
  <si>
    <t>E. Sanchez</t>
  </si>
  <si>
    <t>O. Levi</t>
  </si>
  <si>
    <t>P0108429</t>
  </si>
  <si>
    <t xml:space="preserve">Y0125040 </t>
  </si>
  <si>
    <t>1100-1501-71505-10-WONHSO</t>
  </si>
  <si>
    <t>Dell 22 Monitor - P2222H</t>
  </si>
  <si>
    <t>W.So</t>
  </si>
  <si>
    <t>P0108457</t>
  </si>
  <si>
    <t xml:space="preserve">Y0125246 </t>
  </si>
  <si>
    <t>1100-1501-79209-10-WONHSO, 1100-1505-79209-10-WONHSO, 1100-1501-70930-10-WONHSO</t>
  </si>
  <si>
    <t>13-inch MacBook Air: Apple M1 chip with 8- core CPU and 8-core GPU, 512GB - Silver 16GB/512SSD, 3 Yr. AppleCare</t>
  </si>
  <si>
    <t xml:space="preserve">Y0126229 </t>
  </si>
  <si>
    <t>Belkin Thunderbolt 3 Dock Pro</t>
  </si>
  <si>
    <t>P0108448</t>
  </si>
  <si>
    <t>Y0126013</t>
  </si>
  <si>
    <t>1100-1501-79209-10-KANG, 1100-1501-70930-10-KANG</t>
  </si>
  <si>
    <t>J.Kang</t>
  </si>
  <si>
    <t xml:space="preserve">Y0128906 </t>
  </si>
  <si>
    <t>1100-1501-71505-10-KANG</t>
  </si>
  <si>
    <t xml:space="preserve">P0108428 </t>
  </si>
  <si>
    <t xml:space="preserve">Y0125031 </t>
  </si>
  <si>
    <t>1100-4301-71505-30</t>
  </si>
  <si>
    <t>Amazon</t>
  </si>
  <si>
    <t>Apple 96W USB-C Power Adapter</t>
  </si>
  <si>
    <t>J.Villagran</t>
  </si>
  <si>
    <t>Apple USB-C Charge Cable (2m)</t>
  </si>
  <si>
    <t>P0108432</t>
  </si>
  <si>
    <t xml:space="preserve">Y0124995 </t>
  </si>
  <si>
    <t>Dell UltraSharp 27 Monitor - U2722D</t>
  </si>
  <si>
    <t>J.Felix</t>
  </si>
  <si>
    <t>P0108646</t>
  </si>
  <si>
    <t>Y0124994</t>
  </si>
  <si>
    <t>Ellucian</t>
  </si>
  <si>
    <t>Maintenance Luminis Basic Annual Renewal</t>
  </si>
  <si>
    <t>P0108590</t>
  </si>
  <si>
    <t xml:space="preserve">Y0124964 </t>
  </si>
  <si>
    <t>1100-14301-70541-10</t>
  </si>
  <si>
    <t>CAE Healthcare Inc.</t>
  </si>
  <si>
    <t>LearningSpace Matrix Warranty Plan</t>
  </si>
  <si>
    <t>A. Hauver</t>
  </si>
  <si>
    <t>9/15/2021 - 9/14/2022</t>
  </si>
  <si>
    <t>P0108548</t>
  </si>
  <si>
    <t xml:space="preserve">Y0125452 </t>
  </si>
  <si>
    <t>1100-2101-79209-10,
1100-2101-71505-10</t>
  </si>
  <si>
    <t>12.9-inch iPad Pro Wi-Fi 512GB - Silver + Recycle Fee</t>
  </si>
  <si>
    <t>E. Chung</t>
  </si>
  <si>
    <t>J. Shapiro</t>
  </si>
  <si>
    <t xml:space="preserve">Y0125036 </t>
  </si>
  <si>
    <t>Apple Magic Keyboard - US English</t>
  </si>
  <si>
    <t>P0108493</t>
  </si>
  <si>
    <t xml:space="preserve">Y0125052 </t>
  </si>
  <si>
    <t>1100-1416-71505-30</t>
  </si>
  <si>
    <t>Best Buy</t>
  </si>
  <si>
    <t>Brother MFC-L2710DW Printer</t>
  </si>
  <si>
    <t>K. King</t>
  </si>
  <si>
    <t>S. Nichols</t>
  </si>
  <si>
    <t>P0108540</t>
  </si>
  <si>
    <t xml:space="preserve">Y0125166 </t>
  </si>
  <si>
    <t>12794C-1395-70541-20</t>
  </si>
  <si>
    <t>Computerland</t>
  </si>
  <si>
    <t>Creative Cloud All Apps</t>
  </si>
  <si>
    <t>M. Elsalanty</t>
  </si>
  <si>
    <t>P0108515</t>
  </si>
  <si>
    <t xml:space="preserve">Y0125025 </t>
  </si>
  <si>
    <t>12398V-1398-71505-20</t>
  </si>
  <si>
    <t xml:space="preserve">Toshiba Canvio Advance 1TB Portable External Hard Drive </t>
  </si>
  <si>
    <t>T.Cisneros</t>
  </si>
  <si>
    <t>Y.Hong</t>
  </si>
  <si>
    <t>P0108539</t>
  </si>
  <si>
    <t xml:space="preserve">Y0125167 </t>
  </si>
  <si>
    <t>12805C-1395-70541-20</t>
  </si>
  <si>
    <t>K. Mack</t>
  </si>
  <si>
    <t>I. Arney</t>
  </si>
  <si>
    <t>P0108641</t>
  </si>
  <si>
    <t xml:space="preserve">Y0125375 </t>
  </si>
  <si>
    <t>10.2-inch iPad Wi-Fi 128GB - Space Gray, 2 Yr. AppleCare</t>
  </si>
  <si>
    <t>COMP 2025 1st. Yr. iPads - Pomona (Order 4 of 7, first order in June 21)</t>
  </si>
  <si>
    <t xml:space="preserve">Y0125370 </t>
  </si>
  <si>
    <t>P0108640</t>
  </si>
  <si>
    <t xml:space="preserve">Y0125345 </t>
  </si>
  <si>
    <t>COMP 2025 1st. Yr. iPads - Lebanon  (Order 4 of 7, first order in June 21)</t>
  </si>
  <si>
    <t>P0108607</t>
  </si>
  <si>
    <t>Y0124885</t>
  </si>
  <si>
    <t>1100-4350-71560-30-CHS OR</t>
  </si>
  <si>
    <t>Rubbermaid Commercial Products 2-Shelf Utility/Service Cart, Medium, Lipped Shelves, Storage Handle, 500 lbs. Capacity, for Warehouse/Garage/Cleaning/Manufacturing (FG452089BLA)</t>
  </si>
  <si>
    <t>N.Hayes</t>
  </si>
  <si>
    <t>1100-4302-71505-30</t>
  </si>
  <si>
    <t>H!Fiber.com 2 Pack 1000Base-SX Transceiver Gigabit Multimode SFP to LC Module, MMF 850nm,550m,DOM, for Cisco GLC-SX-MMD, Meraki MA-SFP-1GB-SX,Ubiquiti,Netgear,Mikrotik,Supermicro</t>
  </si>
  <si>
    <t>R.Upshaw</t>
  </si>
  <si>
    <t>Indian Hill</t>
  </si>
  <si>
    <t>P0108714</t>
  </si>
  <si>
    <t>Y0125401</t>
  </si>
  <si>
    <t>MedIQ</t>
  </si>
  <si>
    <t>USMLE-Rx, Rx360+ License subscription</t>
  </si>
  <si>
    <t>V.Nichols</t>
  </si>
  <si>
    <t>7/7/2021 - 7/7/2022</t>
  </si>
  <si>
    <t>P0108639</t>
  </si>
  <si>
    <t xml:space="preserve">Y0125237 </t>
  </si>
  <si>
    <t>1100-1320-71505-50</t>
  </si>
  <si>
    <t>Amazon - B</t>
  </si>
  <si>
    <t>Samsung T7 Portable SSD 2TB</t>
  </si>
  <si>
    <t>C. Weeks</t>
  </si>
  <si>
    <t>M. Andriamiarisoa</t>
  </si>
  <si>
    <t>LaCie Rugged 5TB USB-C External Hard Drive</t>
  </si>
  <si>
    <t>P0108637</t>
  </si>
  <si>
    <t xml:space="preserve">Y0125033 </t>
  </si>
  <si>
    <t>1100-1100-71505-50</t>
  </si>
  <si>
    <t>Staples</t>
  </si>
  <si>
    <t>Logitech HD Pr c920S Webcam</t>
  </si>
  <si>
    <t>L. Pawell</t>
  </si>
  <si>
    <t>R. Soesman</t>
  </si>
  <si>
    <t>P0108644</t>
  </si>
  <si>
    <t xml:space="preserve">Y0125050 </t>
  </si>
  <si>
    <t>1100-4350-71560-30</t>
  </si>
  <si>
    <t>Logitech MK270 Wireless Keyboard and Mouse Combo - Keyboard and Mouse Included, Long Battery Life</t>
  </si>
  <si>
    <t>D.Abeyta</t>
  </si>
  <si>
    <t>P0108682</t>
  </si>
  <si>
    <t>Y0125016</t>
  </si>
  <si>
    <t>LinkedIn Corporation</t>
  </si>
  <si>
    <t>LinkedIn Learning Partial Campus Term</t>
  </si>
  <si>
    <t>S. Goldblatt</t>
  </si>
  <si>
    <t>D. Wilcox</t>
  </si>
  <si>
    <t>7/1/2021-6/30/2022</t>
  </si>
  <si>
    <t>P0108686</t>
  </si>
  <si>
    <t>Y0124965</t>
  </si>
  <si>
    <t>1100-5006-70541-50</t>
  </si>
  <si>
    <t>Elsevier</t>
  </si>
  <si>
    <t>Institutional Enterprise License</t>
  </si>
  <si>
    <t>T.Wood</t>
  </si>
  <si>
    <t>P0108834</t>
  </si>
  <si>
    <t xml:space="preserve">Y0125831 </t>
  </si>
  <si>
    <t>1100-5504-79200-50, 1100-5504-70930-50, 1100-4303-79203-30</t>
  </si>
  <si>
    <t>X</t>
  </si>
  <si>
    <t>27-inch iMac with Retina 5K display i7/64GB/1TB SSD</t>
  </si>
  <si>
    <t>P.Gettler</t>
  </si>
  <si>
    <t>P.Gettler, D.Nelson, A.Ng</t>
  </si>
  <si>
    <t>P0108669</t>
  </si>
  <si>
    <t>Y0124956</t>
  </si>
  <si>
    <t>Skillful Communications</t>
  </si>
  <si>
    <t>Big Interview Medical Subscription</t>
  </si>
  <si>
    <t xml:space="preserve">P0108658 </t>
  </si>
  <si>
    <t xml:space="preserve">Y0125027 </t>
  </si>
  <si>
    <t>1100-1801-71505-10</t>
  </si>
  <si>
    <t>Logitech C920x HD Pro Webcam</t>
  </si>
  <si>
    <t>L.Thi</t>
  </si>
  <si>
    <t>M.Durkin</t>
  </si>
  <si>
    <t>P0108660</t>
  </si>
  <si>
    <t>Y0125026</t>
  </si>
  <si>
    <t>Computek</t>
  </si>
  <si>
    <t>Lenovo ThinkPad USB-C Dock Gen 2 - Docking Station</t>
  </si>
  <si>
    <t>P0108668</t>
  </si>
  <si>
    <t xml:space="preserve">Y0125371 </t>
  </si>
  <si>
    <t>Punch</t>
  </si>
  <si>
    <t xml:space="preserve">P0108659 </t>
  </si>
  <si>
    <t xml:space="preserve">Y0125372 </t>
  </si>
  <si>
    <t>1100-5006-71505-50</t>
  </si>
  <si>
    <t>Dell 24 Monitor - P2422H</t>
  </si>
  <si>
    <t>J.Ferreira</t>
  </si>
  <si>
    <t>J.Dyles Peters</t>
  </si>
  <si>
    <t>P0108705</t>
  </si>
  <si>
    <t>Y0125275</t>
  </si>
  <si>
    <t>Academic Progress Intelligence</t>
  </si>
  <si>
    <t>ProgressIQ - Dental</t>
  </si>
  <si>
    <t>330ea.</t>
  </si>
  <si>
    <t>E.Andrews</t>
  </si>
  <si>
    <t>P0108657</t>
  </si>
  <si>
    <t>Cancelled</t>
  </si>
  <si>
    <t>1100-5801-71505-80</t>
  </si>
  <si>
    <t xml:space="preserve"> EZ Series Full Motion Articulating TV Wall Mount Bracket</t>
  </si>
  <si>
    <t>J. Corrington</t>
  </si>
  <si>
    <t>P0108656</t>
  </si>
  <si>
    <t xml:space="preserve">Y0125376 </t>
  </si>
  <si>
    <t>1100-1901-71505-10-ITINFO</t>
  </si>
  <si>
    <t>B&amp;H Photo Video</t>
  </si>
  <si>
    <t>LG 29' UHW Monitor</t>
  </si>
  <si>
    <t>D. Reina</t>
  </si>
  <si>
    <t>M. Ngo</t>
  </si>
  <si>
    <t>P0108684</t>
  </si>
  <si>
    <t xml:space="preserve">Y0125029 </t>
  </si>
  <si>
    <t>A.Molina &amp; MGuillaume</t>
  </si>
  <si>
    <t>P0108675</t>
  </si>
  <si>
    <t xml:space="preserve">Y0125024 </t>
  </si>
  <si>
    <t>12395V-1398-71505-20</t>
  </si>
  <si>
    <t xml:space="preserve">iStorage diskAshur2 HDD 1TB Black - Secure portable hard drive </t>
  </si>
  <si>
    <t>J.Hao</t>
  </si>
  <si>
    <t>P0109027</t>
  </si>
  <si>
    <t>Y0125355</t>
  </si>
  <si>
    <t>1100-5101-70541-50</t>
  </si>
  <si>
    <t>Higher One</t>
  </si>
  <si>
    <t>Transact Campus Payments Annual Renewal</t>
  </si>
  <si>
    <t>A.Berger</t>
  </si>
  <si>
    <t>Bursar</t>
  </si>
  <si>
    <t>P0108752</t>
  </si>
  <si>
    <t>Y0125067</t>
  </si>
  <si>
    <t>1100-1401-79200-10</t>
  </si>
  <si>
    <t>Remarkable AS</t>
  </si>
  <si>
    <t>reMarkable 2</t>
  </si>
  <si>
    <t>E.Lopez Chung</t>
  </si>
  <si>
    <t>1100-1401-71505-10</t>
  </si>
  <si>
    <t>Markers</t>
  </si>
  <si>
    <t>P0108753</t>
  </si>
  <si>
    <t>Y0125068</t>
  </si>
  <si>
    <t>1100-1480-79200-10</t>
  </si>
  <si>
    <t>COMP Operations</t>
  </si>
  <si>
    <t>1100-1480-71505-10</t>
  </si>
  <si>
    <t>P0108851</t>
  </si>
  <si>
    <t>Y0125641</t>
  </si>
  <si>
    <t>ComputerLand of Silicon Valley</t>
  </si>
  <si>
    <t>Microsoft Campus Annual Renewal</t>
  </si>
  <si>
    <t>8/1/2021 - 7/31/2022</t>
  </si>
  <si>
    <t xml:space="preserve">P0108751 </t>
  </si>
  <si>
    <t>Y0125362</t>
  </si>
  <si>
    <t>12775D-1395-79208-20</t>
  </si>
  <si>
    <t>D7500 DSLR Camera Body Only NID7500</t>
  </si>
  <si>
    <t>T.Boehm</t>
  </si>
  <si>
    <t>MF18 Macro Ring Flash for Nikon NINDMF18N</t>
  </si>
  <si>
    <t>P0108697</t>
  </si>
  <si>
    <t xml:space="preserve">Y0125360 </t>
  </si>
  <si>
    <t>Nikon AF-S DX Micro NIKKOR 85mm f/3.5G ED Vibration Reduction Fixed Zoom Lens with Auto Focus for Nikon DSLR Cameras</t>
  </si>
  <si>
    <t>P0108701</t>
  </si>
  <si>
    <t xml:space="preserve">Y0125247 </t>
  </si>
  <si>
    <t>12505-1395-71505-10-DONHSU</t>
  </si>
  <si>
    <t>Magic Keyboard w Numeric Pad - Space Grey</t>
  </si>
  <si>
    <t>J. Parl</t>
  </si>
  <si>
    <t>D. Hsu</t>
  </si>
  <si>
    <t>1100-43041-70980-30</t>
  </si>
  <si>
    <t>Adams Electronics</t>
  </si>
  <si>
    <t>Analysis Fee for Repair</t>
  </si>
  <si>
    <t>C.Castrejon</t>
  </si>
  <si>
    <t>J.Kamholz</t>
  </si>
  <si>
    <t>Service</t>
  </si>
  <si>
    <t>P0108755</t>
  </si>
  <si>
    <t xml:space="preserve">Y0125532 </t>
  </si>
  <si>
    <t>1100-4302-71505-30-CHS OR</t>
  </si>
  <si>
    <t>Monoprice SlimRun Cat6A Ethernet Patch Cable - Snagless RJ45, Stranded, 550MHz, UTP, Pure Bare Copper Wire, 10G, 30 AWG, 25ft, White, 10-Pack</t>
  </si>
  <si>
    <t>P0108839</t>
  </si>
  <si>
    <t>Y0125399</t>
  </si>
  <si>
    <t>eHuman Inc.</t>
  </si>
  <si>
    <t>3D Interactive Tooth Altas, Digital Download</t>
  </si>
  <si>
    <t>71ea.</t>
  </si>
  <si>
    <t>P0108850</t>
  </si>
  <si>
    <t>Y0125180</t>
  </si>
  <si>
    <t>Ellucian Support</t>
  </si>
  <si>
    <t>Ellucian Workforce Enterprise Licenses</t>
  </si>
  <si>
    <t>P0108954</t>
  </si>
  <si>
    <t>Y0125323</t>
  </si>
  <si>
    <t>1100-4001-70541-40, 1100-4001-70915-40</t>
  </si>
  <si>
    <t>Get Inclusive</t>
  </si>
  <si>
    <t>Employee Modules, Student Modules, and Implementation Fees</t>
  </si>
  <si>
    <t>C.Ho</t>
  </si>
  <si>
    <t>P0108833</t>
  </si>
  <si>
    <t>Y0126480</t>
  </si>
  <si>
    <t>TeamViewer</t>
  </si>
  <si>
    <t>TeamViewer Annual Renewal</t>
  </si>
  <si>
    <t>12ea.</t>
  </si>
  <si>
    <t>8/30/2021 - 8/30/2022</t>
  </si>
  <si>
    <t>P0108758</t>
  </si>
  <si>
    <t>Y0126015</t>
  </si>
  <si>
    <t>1100-4303-79203-30, 1100-4303-70930-30</t>
  </si>
  <si>
    <t>N.Salaiz</t>
  </si>
  <si>
    <t>P0108756</t>
  </si>
  <si>
    <t>Y0125130</t>
  </si>
  <si>
    <t>Amazon-B</t>
  </si>
  <si>
    <t>SAMSUNG T7 Portable SSD 2TB</t>
  </si>
  <si>
    <t>S. Ku</t>
  </si>
  <si>
    <t>P0108775</t>
  </si>
  <si>
    <t xml:space="preserve">Y0125356 </t>
  </si>
  <si>
    <t>COMP 2025 1st. Yr. iPads - Pomona (Order 5 of 7, first order in June 21)</t>
  </si>
  <si>
    <t>Y0125965</t>
  </si>
  <si>
    <t>P0108757</t>
  </si>
  <si>
    <t xml:space="preserve">Y0125313 </t>
  </si>
  <si>
    <t>11-inch iPad Pro  Wi-Fi 128GB - Space Gray, 2 Yr. AppleCare</t>
  </si>
  <si>
    <t>COMP 2025 1st. Yr. iPads - Lebanon  (Order 5 of 7, first order in June 21)</t>
  </si>
  <si>
    <t>P0109000</t>
  </si>
  <si>
    <t>Y0127082</t>
  </si>
  <si>
    <t>1100-5501-70541-50</t>
  </si>
  <si>
    <t>Cognata Technologies</t>
  </si>
  <si>
    <t>Qooper Mentoring &amp; Learning Software/SSO Implementation</t>
  </si>
  <si>
    <t>250ea.</t>
  </si>
  <si>
    <t>A.Valero</t>
  </si>
  <si>
    <t>P0108799</t>
  </si>
  <si>
    <t>Y0125072</t>
  </si>
  <si>
    <t>1100-1901-70541-10</t>
  </si>
  <si>
    <t>GremmTech</t>
  </si>
  <si>
    <t>CalendarLab Annual Subscription</t>
  </si>
  <si>
    <t>2021-2022 Calander Year</t>
  </si>
  <si>
    <t>P0109022</t>
  </si>
  <si>
    <t>Y0126026</t>
  </si>
  <si>
    <t>12970R-1395-7920-60</t>
  </si>
  <si>
    <t>Noraxon</t>
  </si>
  <si>
    <t>Ultium Reciever</t>
  </si>
  <si>
    <t>C.Rogers</t>
  </si>
  <si>
    <t>H.Lemmon</t>
  </si>
  <si>
    <t>12970R-1395-71551-60</t>
  </si>
  <si>
    <t>Ultium EMG Sensor</t>
  </si>
  <si>
    <t>12970R-1395-71505-60</t>
  </si>
  <si>
    <t>Ultium Universal Charger</t>
  </si>
  <si>
    <t>Dual EMG Dry Gel Ag/AgCI Electrode</t>
  </si>
  <si>
    <t>Double-Sided Sensor Tape</t>
  </si>
  <si>
    <t>12970R-1395-70541-60</t>
  </si>
  <si>
    <t>myoMUSCLE Software Module</t>
  </si>
  <si>
    <t>12970R-1395-71575-60</t>
  </si>
  <si>
    <t>Standard Shipping</t>
  </si>
  <si>
    <t>P0108820</t>
  </si>
  <si>
    <t>1100-5504-71505-50</t>
  </si>
  <si>
    <t>Office Depot</t>
  </si>
  <si>
    <t>Microsoft Surface Dock Docking station - 2 x Mini DP - GigE - commercial - for Surface Book 2, Go, Laptop, Laptop 2, Laptop 3, Pro 6, Pro 7, Pro X</t>
  </si>
  <si>
    <t>B.O'Malley</t>
  </si>
  <si>
    <t xml:space="preserve">P0108773 </t>
  </si>
  <si>
    <t>Y0125366</t>
  </si>
  <si>
    <t>Archer T2U Nano AC600 Wireless Dual-Band USB Adapter TPARCHERT2UN</t>
  </si>
  <si>
    <t>25ea.</t>
  </si>
  <si>
    <t>Stock (WFH)</t>
  </si>
  <si>
    <t>P0108793</t>
  </si>
  <si>
    <t xml:space="preserve">Y0125245 </t>
  </si>
  <si>
    <t>Brother P-Touch 6 Pack TZe-241 Laminated Tape</t>
  </si>
  <si>
    <t>P0108822</t>
  </si>
  <si>
    <t xml:space="preserve">Y0125373 </t>
  </si>
  <si>
    <t>1100-1501-71505-10-DONHSU</t>
  </si>
  <si>
    <t>Dell 27" Monitors (Model P2722H) + eWaste</t>
  </si>
  <si>
    <t>P0108814</t>
  </si>
  <si>
    <t>Y0125288</t>
  </si>
  <si>
    <t>1100-4201-70541-30</t>
  </si>
  <si>
    <t>Kurzweil Education</t>
  </si>
  <si>
    <t>K3000 V20 Web Subscription</t>
  </si>
  <si>
    <t>V. Tellez</t>
  </si>
  <si>
    <t>S. Rainwater-Lawler</t>
  </si>
  <si>
    <t>7/28/2021 - 7/28/2022</t>
  </si>
  <si>
    <t>P0108864</t>
  </si>
  <si>
    <t xml:space="preserve">Y0126891 </t>
  </si>
  <si>
    <t>Microsoft Surface Dock 2 - Docking Station</t>
  </si>
  <si>
    <t>K.Mack</t>
  </si>
  <si>
    <t>D.Lacey</t>
  </si>
  <si>
    <t>P0109026</t>
  </si>
  <si>
    <t xml:space="preserve">Y0125348 </t>
  </si>
  <si>
    <t>1100-4350-70915-30</t>
  </si>
  <si>
    <t>Info-Tech</t>
  </si>
  <si>
    <t>Advisory Services - Annual Renewal</t>
  </si>
  <si>
    <t>D.Cornish</t>
  </si>
  <si>
    <t>P0108941</t>
  </si>
  <si>
    <t xml:space="preserve">Y0125298 </t>
  </si>
  <si>
    <t>1100-2115-70541-10, 1100-1410-70541-10</t>
  </si>
  <si>
    <t>Butterfly Network, Inc.</t>
  </si>
  <si>
    <t>Individual Membership, 1 year</t>
  </si>
  <si>
    <t>J.Aceves</t>
  </si>
  <si>
    <t>E.Barnes, J.Shapiro</t>
  </si>
  <si>
    <t>P0108910</t>
  </si>
  <si>
    <t xml:space="preserve">Y0125374 </t>
  </si>
  <si>
    <t>1100-4014-71505-40</t>
  </si>
  <si>
    <t>Dell 24 Monitor - P2422H  + eWaste</t>
  </si>
  <si>
    <t>6ea.</t>
  </si>
  <si>
    <t>P0108841</t>
  </si>
  <si>
    <t xml:space="preserve">Y0125144 </t>
  </si>
  <si>
    <t>1100-1901-70541</t>
  </si>
  <si>
    <t>Qualtrics</t>
  </si>
  <si>
    <t>File Upload Feature Term</t>
  </si>
  <si>
    <t>A.Lee</t>
  </si>
  <si>
    <t>9/15/21-9/14/22</t>
  </si>
  <si>
    <t>P0108970</t>
  </si>
  <si>
    <t>Y0125346</t>
  </si>
  <si>
    <t>Oracle Site License Shore Up #1</t>
  </si>
  <si>
    <t>56ea.</t>
  </si>
  <si>
    <t>8/9/2021 - 8/8/2022</t>
  </si>
  <si>
    <t>P0109143</t>
  </si>
  <si>
    <t>Y0125642</t>
  </si>
  <si>
    <t>Oracle Site License Shore Up #2</t>
  </si>
  <si>
    <t>144ea.</t>
  </si>
  <si>
    <t>9/16/2021- 9/15/2022</t>
  </si>
  <si>
    <t>P0109176</t>
  </si>
  <si>
    <t>Y0125794</t>
  </si>
  <si>
    <t>Blackboard Ally</t>
  </si>
  <si>
    <t>F.Kolarz</t>
  </si>
  <si>
    <t>P0109118</t>
  </si>
  <si>
    <t>Y0125744</t>
  </si>
  <si>
    <t>7/26/20221</t>
  </si>
  <si>
    <t>Oracle Linux</t>
  </si>
  <si>
    <t>9/30/2021-9/29/2022</t>
  </si>
  <si>
    <t>P0108971</t>
  </si>
  <si>
    <t xml:space="preserve">Y0125812 </t>
  </si>
  <si>
    <t>COMP 2025 1st. Yr. iPads - Pomona (Order 6 of 7, first order in June 21)</t>
  </si>
  <si>
    <t>Y0126329</t>
  </si>
  <si>
    <t>12.9-inch iPad Pro  Wi-Fi 128GB - Space Gray, 2 Yr. AppleCare</t>
  </si>
  <si>
    <t>P0108911</t>
  </si>
  <si>
    <t xml:space="preserve">Y0125983 </t>
  </si>
  <si>
    <t>COMP 2025 1st. Yr. iPads - Lebanon  (Order 6 of 7, first order in June 21)</t>
  </si>
  <si>
    <t>P0108972</t>
  </si>
  <si>
    <t>Y0125347</t>
  </si>
  <si>
    <t>Clinical Pattern Recognition</t>
  </si>
  <si>
    <t>PhysioU 3-Years</t>
  </si>
  <si>
    <t>S.Nickerson</t>
  </si>
  <si>
    <t>P0108998</t>
  </si>
  <si>
    <t>Y0125740</t>
  </si>
  <si>
    <t>PhysioU 1-Year</t>
  </si>
  <si>
    <t>1100-4530-70300-30</t>
  </si>
  <si>
    <t>COMPTia</t>
  </si>
  <si>
    <t>Cybersecurity Analyst (CySA+) (CySA+ CS0-002) Basic Bundle</t>
  </si>
  <si>
    <t>N.Alvarez</t>
  </si>
  <si>
    <t>Training</t>
  </si>
  <si>
    <t>P0108995</t>
  </si>
  <si>
    <t>Y0125335</t>
  </si>
  <si>
    <t>Poll Everywhere</t>
  </si>
  <si>
    <t>Annual Engage Plan</t>
  </si>
  <si>
    <t>P. Diniz</t>
  </si>
  <si>
    <t>8/31/2021 - 8/31/2022</t>
  </si>
  <si>
    <t>Additional paid user licenses for Annual Engage Plan_x000D_</t>
  </si>
  <si>
    <t>1100-1320-70541-50</t>
  </si>
  <si>
    <t>Font Awesome</t>
  </si>
  <si>
    <t>Font Awesome Standard Plan</t>
  </si>
  <si>
    <t>C.Weeks</t>
  </si>
  <si>
    <t>M.Andriamiarisoa</t>
  </si>
  <si>
    <t>7/29/2021 - 7/29/2022</t>
  </si>
  <si>
    <t>P0109001</t>
  </si>
  <si>
    <t>Y0125993</t>
  </si>
  <si>
    <t>1100-1402-70541-10</t>
  </si>
  <si>
    <t>Articulate 360 Teams (Education) - SUB-264654</t>
  </si>
  <si>
    <t>38ea.</t>
  </si>
  <si>
    <t>T.Herring</t>
  </si>
  <si>
    <t>G.Thrush</t>
  </si>
  <si>
    <t>8/24/2021 - 8/23/2021</t>
  </si>
  <si>
    <t>Hardware - 58</t>
  </si>
  <si>
    <t>Maintenance/Software - 64</t>
  </si>
  <si>
    <t xml:space="preserve">P0109061 </t>
  </si>
  <si>
    <t xml:space="preserve">Y0125625 </t>
  </si>
  <si>
    <t>1100-1480-79208-40-STDAFF</t>
  </si>
  <si>
    <t>S1 Pro Multi-Position PA System with Bluetooth and Battery Pack BOS1PSWB</t>
  </si>
  <si>
    <t>M.Hubbard</t>
  </si>
  <si>
    <t xml:space="preserve">Y0126805 </t>
  </si>
  <si>
    <t>1100-1480-71505-40-STDAFF</t>
  </si>
  <si>
    <t>Interview GO Handheld Mic Adapter for the Wireless GO ROINTERVIEWG</t>
  </si>
  <si>
    <t xml:space="preserve">Y0126318 </t>
  </si>
  <si>
    <t>Lavalier GO Omnidirectional Lavalier Microphone for Wireless GO Systems Black ROLAVGO</t>
  </si>
  <si>
    <t xml:space="preserve">Y0125913 </t>
  </si>
  <si>
    <t>Wireless GO II 2-Person Compact Digital Wireless Microphone System Recorder 2 4 GHz, Black ROWGII</t>
  </si>
  <si>
    <t>P0109035</t>
  </si>
  <si>
    <t xml:space="preserve">Y0125802 </t>
  </si>
  <si>
    <t>1100-2001-79208-10</t>
  </si>
  <si>
    <t>Meeting OWL Pro 360 Degree 1080p Smart Video Conference Camera</t>
  </si>
  <si>
    <t>L. Rees</t>
  </si>
  <si>
    <t>P0109060</t>
  </si>
  <si>
    <t>Y0125354</t>
  </si>
  <si>
    <t>1100-13115-70541-30</t>
  </si>
  <si>
    <t>Evercoder Software SRL</t>
  </si>
  <si>
    <t>Moqups Pro 6</t>
  </si>
  <si>
    <t>S. Chun</t>
  </si>
  <si>
    <t>8/2/2021 - 8/2/2022</t>
  </si>
  <si>
    <t>P0109140</t>
  </si>
  <si>
    <t>Y0125523</t>
  </si>
  <si>
    <t>Turnitin</t>
  </si>
  <si>
    <t>Turnitin Feedback Studio with Turnitin Originality (Year 1 of 3)</t>
  </si>
  <si>
    <t>6/29/2021 - 6/28/2022</t>
  </si>
  <si>
    <t>P0109100</t>
  </si>
  <si>
    <t>Y0126016 (3 of 4), Y0129163 (1 of 4)</t>
  </si>
  <si>
    <t>1100-4001-71505-40</t>
  </si>
  <si>
    <t>P.Carrillo</t>
  </si>
  <si>
    <t>P0109074</t>
  </si>
  <si>
    <t xml:space="preserve">Y0125450 </t>
  </si>
  <si>
    <t>1100-2101-71505-10</t>
  </si>
  <si>
    <t>Microsoft LifeCam Studio HD</t>
  </si>
  <si>
    <t>J. Rosa</t>
  </si>
  <si>
    <t>K. Satterfield</t>
  </si>
  <si>
    <t>P0109102</t>
  </si>
  <si>
    <t xml:space="preserve">Y0126224 </t>
  </si>
  <si>
    <t>P0109113</t>
  </si>
  <si>
    <t>Y0125446</t>
  </si>
  <si>
    <t>Tenable Nessus Annual Renewal</t>
  </si>
  <si>
    <t>8/5/2021 - 8/4/2022</t>
  </si>
  <si>
    <t>P0109257</t>
  </si>
  <si>
    <t>Y0125804</t>
  </si>
  <si>
    <t>Interfolio Inc.</t>
  </si>
  <si>
    <t>Interfoio Annual Renewal</t>
  </si>
  <si>
    <t>9/30/2021 - 9/29/2022</t>
  </si>
  <si>
    <t>P0109075</t>
  </si>
  <si>
    <t xml:space="preserve">Y0127050 </t>
  </si>
  <si>
    <t>P0109076</t>
  </si>
  <si>
    <t xml:space="preserve">Y0125801 </t>
  </si>
  <si>
    <t>ThinkCentre Tiny VESA Mount II Bracket for Tiny PC LE4XF0N03161</t>
  </si>
  <si>
    <t>1100-5901-79208-50</t>
  </si>
  <si>
    <t>MeetUp All-In-One 4K ConferenceCam with 120 deg FOV Lens LOMUCC120</t>
  </si>
  <si>
    <t>P0109078</t>
  </si>
  <si>
    <t xml:space="preserve">Y0128356 </t>
  </si>
  <si>
    <t>1100-5901-79200-50, 1100-5901-70930-50</t>
  </si>
  <si>
    <t>Lenovo TC M70q i5/16GB/256SSD, 5 Yr. Warranty</t>
  </si>
  <si>
    <t>P0109121</t>
  </si>
  <si>
    <t xml:space="preserve">Y0125826 </t>
  </si>
  <si>
    <t>40G QSFP+ AOC cable</t>
  </si>
  <si>
    <t xml:space="preserve">P0109469 </t>
  </si>
  <si>
    <t>Y0128678 (1 of 50), Y0128840 (49 0f 50)</t>
  </si>
  <si>
    <t>P0109120</t>
  </si>
  <si>
    <t xml:space="preserve">Y0125830 </t>
  </si>
  <si>
    <t>1100-1915-71505-10</t>
  </si>
  <si>
    <t>Brother Monochrome Laser Printer, Compact Multifunction Printer and Copier, DCPL2550DW, Amazon Dash Replenishment Ready, Black</t>
  </si>
  <si>
    <t xml:space="preserve">P0109122 </t>
  </si>
  <si>
    <t xml:space="preserve">Y0125627 </t>
  </si>
  <si>
    <t>1100-43041-71505-30</t>
  </si>
  <si>
    <t>Panasonic BK-3MCCA12FA eneloop AA 2100 Cycle Ni-MH Pre-Charged Rechargeable Batteries, 12 Pack</t>
  </si>
  <si>
    <t>Energizer Industrial EN92 AAA 144 Counts Batteries - Made in The USA</t>
  </si>
  <si>
    <t>Energizer Max Alkaline 9 Volt, 24 Pack</t>
  </si>
  <si>
    <t>POWEROWL 8 Bay AA AAA Battery Charger, USB High-Speed Charging, Independent Slot, for Ni-MH Ni-CD Rechargeable Batteries, No Adapter</t>
  </si>
  <si>
    <t>Panasonic BK-4MCCA12FA eneloop AAA 2100 Cycle Ni-MH Pre-Charged Rechargeable Batteries, (package includes 12AAA silver or 12AAA white)</t>
  </si>
  <si>
    <t>Energizer 100AA Ultimate Lithium Long Lasting Leakproof Batteries</t>
  </si>
  <si>
    <t>P0109232</t>
  </si>
  <si>
    <t>Y0126354</t>
  </si>
  <si>
    <t>1100-4201-79209-30, 1100-4201-70930-30</t>
  </si>
  <si>
    <t>12.9-inch iPad Pro Wi‑Fi 128GB - Silver, 2 Yr. AppleCare</t>
  </si>
  <si>
    <t>V.Tellez</t>
  </si>
  <si>
    <t>M.Cowling</t>
  </si>
  <si>
    <t>P0109233</t>
  </si>
  <si>
    <t>Y0126370</t>
  </si>
  <si>
    <t>1100-4201-79209-30, 1100-4201-70930-31</t>
  </si>
  <si>
    <t>F.Rieke</t>
  </si>
  <si>
    <t>Crestron Electronics, Inc.</t>
  </si>
  <si>
    <t>Parts and Repair</t>
  </si>
  <si>
    <t>P0109154</t>
  </si>
  <si>
    <t xml:space="preserve">Y0126486 </t>
  </si>
  <si>
    <t>1100-1501-79209-10-SPRAHB,
1100-1501-70930-10-SPRAHB,
1100-1501-71505-10-SPRAHB</t>
  </si>
  <si>
    <t>12.9-inch iPad Pro Wi‑Fi 256GB - Silver + eWaste</t>
  </si>
  <si>
    <t>S. Prabhu</t>
  </si>
  <si>
    <t>3-Year AppleCare+ for Schools - iPad Pro 12.9-inch</t>
  </si>
  <si>
    <t xml:space="preserve">Y0125813 </t>
  </si>
  <si>
    <t>Smart Keyboard Folio for 12.9-inch iPad Pro (5th generation)</t>
  </si>
  <si>
    <t>P0109142</t>
  </si>
  <si>
    <t>Y0125537</t>
  </si>
  <si>
    <t>VanDyke Annual Renewal</t>
  </si>
  <si>
    <t>R.Applebee</t>
  </si>
  <si>
    <t>9/16/2021 - 9/15/2022</t>
  </si>
  <si>
    <t>P0109138</t>
  </si>
  <si>
    <t xml:space="preserve">Y0127151 </t>
  </si>
  <si>
    <t>C. Kavanaugh</t>
  </si>
  <si>
    <t>P. Crone</t>
  </si>
  <si>
    <t>P0109141</t>
  </si>
  <si>
    <t xml:space="preserve">Y0125628 </t>
  </si>
  <si>
    <t>Amazon - T</t>
  </si>
  <si>
    <t>Logitech Pro C920S Webcam</t>
  </si>
  <si>
    <t>P0109209</t>
  </si>
  <si>
    <t>Y0125805</t>
  </si>
  <si>
    <t>Knowledge Diffusion Inc.</t>
  </si>
  <si>
    <t>Osmosis Prime Access for students and faculty</t>
  </si>
  <si>
    <t>220 ea.</t>
  </si>
  <si>
    <t>P0109235</t>
  </si>
  <si>
    <t xml:space="preserve">Y0128355 </t>
  </si>
  <si>
    <t>1100-1950-79200-10,
1100-1950-70930-10</t>
  </si>
  <si>
    <t>​Lenovo ThinkCentre M70q i5/16GB/256SSD</t>
  </si>
  <si>
    <t>Lenovo Premier Support with Onsite NBD Extended Service Agreement; 3 yrs</t>
  </si>
  <si>
    <t>P0109155</t>
  </si>
  <si>
    <t xml:space="preserve">Y0125626 </t>
  </si>
  <si>
    <t>1100-1950-71505-10</t>
  </si>
  <si>
    <t>Dell 22 Monitor - P2222H + eWaste</t>
  </si>
  <si>
    <t>P0109303</t>
  </si>
  <si>
    <t>Y0125770</t>
  </si>
  <si>
    <t>SoftChalk</t>
  </si>
  <si>
    <t>SoftChalk Cloud Subscription - Team</t>
  </si>
  <si>
    <t>H.Chan</t>
  </si>
  <si>
    <t>P0109358</t>
  </si>
  <si>
    <t>Y0125861</t>
  </si>
  <si>
    <t>Simucase</t>
  </si>
  <si>
    <t>Simucase Annual Membership</t>
  </si>
  <si>
    <t>153ea.</t>
  </si>
  <si>
    <t>1-year term</t>
  </si>
  <si>
    <t>P0109339</t>
  </si>
  <si>
    <t xml:space="preserve">Y0125726 </t>
  </si>
  <si>
    <t>Mediasite License Renewal</t>
  </si>
  <si>
    <t>Misc.</t>
  </si>
  <si>
    <t>A.Schaefer</t>
  </si>
  <si>
    <t>7/26/2021-7/26/2022</t>
  </si>
  <si>
    <t>1100-4304-70970-30</t>
  </si>
  <si>
    <t>Mediasite Maintenance Renewal</t>
  </si>
  <si>
    <t>P0109210</t>
  </si>
  <si>
    <t xml:space="preserve">Y0125814 </t>
  </si>
  <si>
    <t>Magwell USB Capture HDMI Gen 2</t>
  </si>
  <si>
    <t>C. Ceja</t>
  </si>
  <si>
    <t>P0109230</t>
  </si>
  <si>
    <t xml:space="preserve">Y0125581 </t>
  </si>
  <si>
    <t>Cleartech</t>
  </si>
  <si>
    <t>Service for NVX system in VCC 202</t>
  </si>
  <si>
    <t>P0109292</t>
  </si>
  <si>
    <t>Y0127116 (Return)</t>
  </si>
  <si>
    <t>COMP 2025 1st. Yr. iPads - Pomona (Order 7 of 7, first order in June 21)</t>
  </si>
  <si>
    <t>Y0126193 (13 of 14), Y0127116 (1 of 14)</t>
  </si>
  <si>
    <t>P0109291</t>
  </si>
  <si>
    <t xml:space="preserve">Y0126781 </t>
  </si>
  <si>
    <t xml:space="preserve">COMP 2025 1st. Yr. iPads - Lebanon(Order 7 of 7, first order in June 21)
</t>
  </si>
  <si>
    <t xml:space="preserve">Y0126436 </t>
  </si>
  <si>
    <t xml:space="preserve">P0109256 </t>
  </si>
  <si>
    <t xml:space="preserve">Y0125815 </t>
  </si>
  <si>
    <t>12556-1395-71505-10</t>
  </si>
  <si>
    <t>Fujitsu ScanSnap S1300i Portable Color Duplex Document Scanner for Mac or PC</t>
  </si>
  <si>
    <t>E.Magana</t>
  </si>
  <si>
    <t>P0109265</t>
  </si>
  <si>
    <t xml:space="preserve">Y0125967 </t>
  </si>
  <si>
    <t>1100-1310-71505-30</t>
  </si>
  <si>
    <t>Dell 22" Monitor (P222H) - Standard + eWaste</t>
  </si>
  <si>
    <t>T. Lieu</t>
  </si>
  <si>
    <t>P0109567</t>
  </si>
  <si>
    <t>Y0126089</t>
  </si>
  <si>
    <t>Complete Anatomy - PT - 56 Students year 1</t>
  </si>
  <si>
    <t>S.Snyder</t>
  </si>
  <si>
    <t>P0109449</t>
  </si>
  <si>
    <t>Y0125806</t>
  </si>
  <si>
    <t>Zoom</t>
  </si>
  <si>
    <t>Annual Zoom License Renewal</t>
  </si>
  <si>
    <t>A.Robbins</t>
  </si>
  <si>
    <t>P0109289</t>
  </si>
  <si>
    <t xml:space="preserve">Y0129285 </t>
  </si>
  <si>
    <t>25145-1397-79200-20, 25145-1397-70930-20</t>
  </si>
  <si>
    <t>Y.Huang</t>
  </si>
  <si>
    <t>P0109410</t>
  </si>
  <si>
    <t xml:space="preserve">Y0126977 </t>
  </si>
  <si>
    <t>1100-4008-79209-40,
1100-4008-70930-40</t>
  </si>
  <si>
    <t>10.2-inch iPad WiFi/32GB/Space Gray, 2yr. AppleCare + eWaste</t>
  </si>
  <si>
    <t>T. Eckel</t>
  </si>
  <si>
    <t xml:space="preserve">P0109348 </t>
  </si>
  <si>
    <t>Y0125795</t>
  </si>
  <si>
    <t>Kurzweil Education, Inc.</t>
  </si>
  <si>
    <t>Kurzweil K3000 V20 Per User Web Subscription</t>
  </si>
  <si>
    <t xml:space="preserve">P0109428 </t>
  </si>
  <si>
    <t xml:space="preserve">Y0126010 </t>
  </si>
  <si>
    <t>1100-4302-71599-30</t>
  </si>
  <si>
    <t>oi</t>
  </si>
  <si>
    <t>R. Upshaw</t>
  </si>
  <si>
    <t xml:space="preserve">Y0126333 </t>
  </si>
  <si>
    <t>heavy duty cable shears/wire cutters</t>
  </si>
  <si>
    <t>Cablelera North American Power Cord (10 Piece Per Pack)</t>
  </si>
  <si>
    <t>Fluke Networks PRO3000F60-KIT</t>
  </si>
  <si>
    <t>Fiber Optic Cable Tester</t>
  </si>
  <si>
    <t>Klein Tools VDV427-300 Punchdown Kits</t>
  </si>
  <si>
    <t>P0109307</t>
  </si>
  <si>
    <t xml:space="preserve">Y0125829 </t>
  </si>
  <si>
    <t>Brother MFC-L2710DW</t>
  </si>
  <si>
    <t>B. Baker</t>
  </si>
  <si>
    <t>P0109409</t>
  </si>
  <si>
    <t>Y0125859</t>
  </si>
  <si>
    <t>ExamSoft</t>
  </si>
  <si>
    <t>ExamSoft Essential Solution with Exam Intelligence (Win + Mac only), Examplify for iPad, Full Support Package, LMS Integration Maintenance: Canvas, SSO Integration: SAML, Map, ExamScore</t>
  </si>
  <si>
    <t>152ea.</t>
  </si>
  <si>
    <t>CHS-PT</t>
  </si>
  <si>
    <t>P0109445</t>
  </si>
  <si>
    <t>Y0125855</t>
  </si>
  <si>
    <t>201ea.</t>
  </si>
  <si>
    <t>CHS-PA</t>
  </si>
  <si>
    <t>P0109444</t>
  </si>
  <si>
    <t>Y0125856</t>
  </si>
  <si>
    <t>294ea.</t>
  </si>
  <si>
    <t>CDM</t>
  </si>
  <si>
    <t>P0109443</t>
  </si>
  <si>
    <t>Y0125857</t>
  </si>
  <si>
    <t>1100-1502-70541-10</t>
  </si>
  <si>
    <t>400ea.</t>
  </si>
  <si>
    <t>COP</t>
  </si>
  <si>
    <t>P0109351</t>
  </si>
  <si>
    <t>Y0125745</t>
  </si>
  <si>
    <t>1100-1802-70541-10</t>
  </si>
  <si>
    <t>140ea.</t>
  </si>
  <si>
    <t>CGN</t>
  </si>
  <si>
    <t>P0109349</t>
  </si>
  <si>
    <t>Y0125746</t>
  </si>
  <si>
    <t>GCBS</t>
  </si>
  <si>
    <t>P0109530</t>
  </si>
  <si>
    <t>Y0125917</t>
  </si>
  <si>
    <t>1100-2001-70541-10</t>
  </si>
  <si>
    <t>235ea.</t>
  </si>
  <si>
    <t>COO</t>
  </si>
  <si>
    <t>P0109529</t>
  </si>
  <si>
    <t>Y0125916</t>
  </si>
  <si>
    <t>325ea.</t>
  </si>
  <si>
    <t>CVM</t>
  </si>
  <si>
    <t>P0109448</t>
  </si>
  <si>
    <t>Y0125858</t>
  </si>
  <si>
    <t>685ea.</t>
  </si>
  <si>
    <t>COMP</t>
  </si>
  <si>
    <t>CPM</t>
  </si>
  <si>
    <t>P0109305</t>
  </si>
  <si>
    <t>Y0126017</t>
  </si>
  <si>
    <t>1100-1405-71505-10</t>
  </si>
  <si>
    <t>Thinkpad USB-C Dock Generation 2 Docking Station</t>
  </si>
  <si>
    <t>B. Harker</t>
  </si>
  <si>
    <t>P0109527</t>
  </si>
  <si>
    <t>Y0126024</t>
  </si>
  <si>
    <t>Computerland of Silicon Valley</t>
  </si>
  <si>
    <t>Adobe Acrobat Annual Renewal</t>
  </si>
  <si>
    <t>1184ea.</t>
  </si>
  <si>
    <t>8/26/2021 - 8/25/2022</t>
  </si>
  <si>
    <t>P0109373</t>
  </si>
  <si>
    <t>Y0125747</t>
  </si>
  <si>
    <t>Rosh Review</t>
  </si>
  <si>
    <t>Emergency Care Skills &amp; Procedures</t>
  </si>
  <si>
    <t>5-students</t>
  </si>
  <si>
    <t>8/16/2021 - 8/16/2022</t>
  </si>
  <si>
    <t>P0109372</t>
  </si>
  <si>
    <t>Y0126006</t>
  </si>
  <si>
    <t>1100-1410-71505-10</t>
  </si>
  <si>
    <t>Logitech C920X Webcam</t>
  </si>
  <si>
    <t>J. Aceves</t>
  </si>
  <si>
    <t>C. Rivera</t>
  </si>
  <si>
    <t>P0109374</t>
  </si>
  <si>
    <t>Y0125989</t>
  </si>
  <si>
    <t>1100-4301-71599-30-CHS OR</t>
  </si>
  <si>
    <t>Makita XT269T 18V LXT Lithium-Ion Brushless Cordless 2-Pc. Combo Kit</t>
  </si>
  <si>
    <t>N. Hayes</t>
  </si>
  <si>
    <t>Makita Drill Bit Set 2pk.</t>
  </si>
  <si>
    <t>Makita compatible 18v lights</t>
  </si>
  <si>
    <t>MAEXUS Flexible Drill Bit Extension</t>
  </si>
  <si>
    <t>P0109371</t>
  </si>
  <si>
    <t xml:space="preserve">Y0125982 </t>
  </si>
  <si>
    <t>Velcro Roll</t>
  </si>
  <si>
    <t>12mm Label Laminated Tape</t>
  </si>
  <si>
    <t>18mm Label Laminated Tape</t>
  </si>
  <si>
    <t>Brother P-Touch Label Maker with Case</t>
  </si>
  <si>
    <t>P0109437</t>
  </si>
  <si>
    <t>Y0125933</t>
  </si>
  <si>
    <t>Mark IT Development</t>
  </si>
  <si>
    <t>Patient Communication Software Annual Renewal</t>
  </si>
  <si>
    <t>9/1/2021 - 8/31/2022</t>
  </si>
  <si>
    <t>P0109528</t>
  </si>
  <si>
    <t>Y0126218 (3 of 5), Y0126330 (2 of 5)</t>
  </si>
  <si>
    <t>26205C-1397-79209-20, 26205C-1397-70930-20</t>
  </si>
  <si>
    <t>10.9-inch iPad Air Wi-Fi 64GB - Space Gray, 2 Yr. AppleCare</t>
  </si>
  <si>
    <t>B.Fung</t>
  </si>
  <si>
    <t>P0109429</t>
  </si>
  <si>
    <t>Y0125793</t>
  </si>
  <si>
    <t>12514-1395-70541-10-CCIC</t>
  </si>
  <si>
    <t>LUX LMS, Inc.</t>
  </si>
  <si>
    <t>Semi-Annual Renewal of CE Learning Management</t>
  </si>
  <si>
    <t>R.Cook</t>
  </si>
  <si>
    <t>8/1/2021 - 1/31/2022</t>
  </si>
  <si>
    <t>P0109424</t>
  </si>
  <si>
    <t xml:space="preserve">Y0126976 </t>
  </si>
  <si>
    <t>1100-1901-79209-10-ITINFO</t>
  </si>
  <si>
    <t>10.2-inch iPad Wi-Fi 32GB - Silver</t>
  </si>
  <si>
    <t xml:space="preserve">Y0126222 </t>
  </si>
  <si>
    <t>10.9-inch iPad Air Wi-Fi 64GB - Sky Blue</t>
  </si>
  <si>
    <t>DUKABEL USB to 3.5mm Jack Audio Adapter</t>
  </si>
  <si>
    <t>S.Wong</t>
  </si>
  <si>
    <t>P0109531</t>
  </si>
  <si>
    <t>Y0125892</t>
  </si>
  <si>
    <t>1100-1309-70541-20</t>
  </si>
  <si>
    <t>Research Dataware</t>
  </si>
  <si>
    <t>IRBNet fees for Collaborate Suite</t>
  </si>
  <si>
    <t>S.Dominguez</t>
  </si>
  <si>
    <t>D.Agrawal</t>
  </si>
  <si>
    <t>6/13/2021 - 6/12/2022</t>
  </si>
  <si>
    <t>Lenovo ThinkPad USB-C Dock Gen 2 Docking Station</t>
  </si>
  <si>
    <t>E. Lopez-Chung</t>
  </si>
  <si>
    <t>V. Galvez</t>
  </si>
  <si>
    <t>Cancelled (no stock available)</t>
  </si>
  <si>
    <t>P0109425</t>
  </si>
  <si>
    <t>Y0125791</t>
  </si>
  <si>
    <t>12070-1395-70541-10-JWANG; 12085-1395-70541-10-PS</t>
  </si>
  <si>
    <t>Certara USA</t>
  </si>
  <si>
    <t>Phoenix WinNonlin for Academic Research</t>
  </si>
  <si>
    <t>J.Wang</t>
  </si>
  <si>
    <t>9/27/2021 - 6/26/2022</t>
  </si>
  <si>
    <t>P0109494</t>
  </si>
  <si>
    <t>Pro Apps Bundle for Education</t>
  </si>
  <si>
    <t>S.Ku</t>
  </si>
  <si>
    <t xml:space="preserve">P0109525 </t>
  </si>
  <si>
    <t xml:space="preserve">Y0126709 </t>
  </si>
  <si>
    <t>26205C-1397-79209-20,
26205C-1397-70930-20</t>
  </si>
  <si>
    <t>Dell Latitude 7320 i5/16GB/256SSD, 3 Yr. Warranty + eWaste</t>
  </si>
  <si>
    <t>J. Ferreira</t>
  </si>
  <si>
    <t>P. Kotha</t>
  </si>
  <si>
    <t xml:space="preserve">P0109806 </t>
  </si>
  <si>
    <t>Y0126708</t>
  </si>
  <si>
    <t>26205C-1397-79209-20,
26205C-1397-71505-20,
26205C-1397-70930-20</t>
  </si>
  <si>
    <t>17ea.</t>
  </si>
  <si>
    <t>A. Padoongpatt</t>
  </si>
  <si>
    <t>Y0126508</t>
  </si>
  <si>
    <t>P0109492</t>
  </si>
  <si>
    <t xml:space="preserve">Y0126225 </t>
  </si>
  <si>
    <t>LG 24" Monitor</t>
  </si>
  <si>
    <t>P0109600</t>
  </si>
  <si>
    <t xml:space="preserve">Y0126850 </t>
  </si>
  <si>
    <t>1100-1915-79209-10, 1100-1915-70930-10</t>
  </si>
  <si>
    <t>MSI GE76 11UH 053 Raider i9/32GB/1TB SSD, 3 Yr. Warrant</t>
  </si>
  <si>
    <t>S.Lavasani</t>
  </si>
  <si>
    <t>MSI - Docking Station</t>
  </si>
  <si>
    <t>P0109658</t>
  </si>
  <si>
    <t>Y0126096</t>
  </si>
  <si>
    <t>Colorado State Univ</t>
  </si>
  <si>
    <t>Virtual Animal Anatomy</t>
  </si>
  <si>
    <t>P.Barr</t>
  </si>
  <si>
    <t>12-months</t>
  </si>
  <si>
    <t>P0109588</t>
  </si>
  <si>
    <t>Y0125950</t>
  </si>
  <si>
    <t>PowerSchool</t>
  </si>
  <si>
    <t>PeopleAdmin Hire Data Export New Hires to Banner</t>
  </si>
  <si>
    <t>D.Pacheco</t>
  </si>
  <si>
    <t>7/24/2021 - 7/23/2022</t>
  </si>
  <si>
    <t>P0109809</t>
  </si>
  <si>
    <t>Y0126240</t>
  </si>
  <si>
    <t>McGraw Hill</t>
  </si>
  <si>
    <t>Access Physiotherapy/ FA Davis PT Collection</t>
  </si>
  <si>
    <t>7/1/2021- 9/30/2022</t>
  </si>
  <si>
    <t>P0109871</t>
  </si>
  <si>
    <t>Y0126702</t>
  </si>
  <si>
    <t>1100-1701-79208-10</t>
  </si>
  <si>
    <t xml:space="preserve">j5create 360 Degree All Around Meeting Webcam - 1080P HD Video Conference Camera </t>
  </si>
  <si>
    <t>D.Kersey</t>
  </si>
  <si>
    <t>P0109580</t>
  </si>
  <si>
    <t>Y0127059</t>
  </si>
  <si>
    <t>1100-16041-71505-10</t>
  </si>
  <si>
    <t>Apple Magic Mouse - Silver</t>
  </si>
  <si>
    <t>C. Rogers</t>
  </si>
  <si>
    <t>Logitech K750 Wireless Solar Keyboard for Mac</t>
  </si>
  <si>
    <t>P0109648</t>
  </si>
  <si>
    <t xml:space="preserve">Y0126504 </t>
  </si>
  <si>
    <t>1100-13191-7920-30, 1100-13191-70930-30</t>
  </si>
  <si>
    <t>11-inch iPad Pro Wi-Fi 256GB - Space Gray, 2 Yr. AppleCare</t>
  </si>
  <si>
    <t>S.Rivera</t>
  </si>
  <si>
    <t>P0109581</t>
  </si>
  <si>
    <t xml:space="preserve">Y0126220 </t>
  </si>
  <si>
    <t xml:space="preserve">Lenovo USA Lenovo ThinkPad USB-C Dock Gen 2 </t>
  </si>
  <si>
    <t>P0109572</t>
  </si>
  <si>
    <t>Y0125945</t>
  </si>
  <si>
    <t>1100-5504-70541-50</t>
  </si>
  <si>
    <t>Meltwater News US Inc.</t>
  </si>
  <si>
    <t>Renewal - Insight Reports, Regular Licenses, Premium Social Package, and Newsletters</t>
  </si>
  <si>
    <t>POINT</t>
  </si>
  <si>
    <t>8/17/2021 - 8/16/2023</t>
  </si>
  <si>
    <t xml:space="preserve">P0109579 </t>
  </si>
  <si>
    <t xml:space="preserve">Y0126216 </t>
  </si>
  <si>
    <t>1100-1319-71505-30</t>
  </si>
  <si>
    <t>Microsoft LifeCam Studio Full HD 1080p</t>
  </si>
  <si>
    <t>Compliance Staff</t>
  </si>
  <si>
    <t>P0109578</t>
  </si>
  <si>
    <t xml:space="preserve">Y0126335 </t>
  </si>
  <si>
    <t>Lenovo ThinkCentre Tiny-In-One Dual Monitor Stand</t>
  </si>
  <si>
    <t xml:space="preserve">Y0129161 </t>
  </si>
  <si>
    <t>P0109872</t>
  </si>
  <si>
    <t xml:space="preserve">Y0126502 </t>
  </si>
  <si>
    <t>1100-1319-79209-30, 1100-1319-70930-30</t>
  </si>
  <si>
    <t>Latitude 7520 i7/16GB/512SSD, 3 Yr. Warranty</t>
  </si>
  <si>
    <t>T.Rich</t>
  </si>
  <si>
    <t>Y0126510</t>
  </si>
  <si>
    <t>Complaince Staff</t>
  </si>
  <si>
    <t xml:space="preserve">Y0128327 </t>
  </si>
  <si>
    <t>Dell Thunderbolt Dock- WD19TBS</t>
  </si>
  <si>
    <t>1100-1310-70541-30</t>
  </si>
  <si>
    <t>Oxford Medical Simulation</t>
  </si>
  <si>
    <t>Single-participant scenario use on the OMC VR platform for 124 uses</t>
  </si>
  <si>
    <t>124ea.</t>
  </si>
  <si>
    <t>J.Bartolome</t>
  </si>
  <si>
    <t>J.Yumori</t>
  </si>
  <si>
    <t>1100-1501-70541-10</t>
  </si>
  <si>
    <t>Photopia</t>
  </si>
  <si>
    <t>Photopia Director</t>
  </si>
  <si>
    <t>8/23/2021 - 8/22/2022</t>
  </si>
  <si>
    <t>P0109647</t>
  </si>
  <si>
    <t xml:space="preserve">Y0126331 </t>
  </si>
  <si>
    <t>Tripp Lite Basic PDU</t>
  </si>
  <si>
    <t>P0109645</t>
  </si>
  <si>
    <t xml:space="preserve">Y0126700 </t>
  </si>
  <si>
    <t>1100-1501-79209-10-SPRAHB, 1100-1501-70930-10-SPRAHB, 1100-4303-79203-3</t>
  </si>
  <si>
    <t>13-inch MacBook Air - Silver M1/16GB/512SSD, 3 Yr. Apple Care</t>
  </si>
  <si>
    <t>S.Prabhu</t>
  </si>
  <si>
    <t xml:space="preserve">Y0127161 </t>
  </si>
  <si>
    <t>1100-1501-71505-10-SPRAHB</t>
  </si>
  <si>
    <t>P0109649</t>
  </si>
  <si>
    <t>Y0129164</t>
  </si>
  <si>
    <t>1100-1311-71505-30</t>
  </si>
  <si>
    <t>T.Moore</t>
  </si>
  <si>
    <t xml:space="preserve">P0109651 </t>
  </si>
  <si>
    <t xml:space="preserve">Y0127079 </t>
  </si>
  <si>
    <t>1100-4301-71505-30-CHS OR</t>
  </si>
  <si>
    <t>StarTech.com 4 Port DisplayPort KVM Switch w/ Audio - USB, Keyboard, Video, Mouse, Computer Switch Box for 2560x1600 DP Monitor (SV431DPUA) , Black</t>
  </si>
  <si>
    <t>P0109805</t>
  </si>
  <si>
    <t xml:space="preserve">Y0129186 </t>
  </si>
  <si>
    <t>Power Supply Module for DM-PSU-3X8-RPS</t>
  </si>
  <si>
    <t>9ea</t>
  </si>
  <si>
    <t>P0109652</t>
  </si>
  <si>
    <t xml:space="preserve">Y0126341 </t>
  </si>
  <si>
    <t>1100-1801-79200-10</t>
  </si>
  <si>
    <t>Brother Monochrome Laser Printer, HL-L5200DW</t>
  </si>
  <si>
    <t>R.Hicks</t>
  </si>
  <si>
    <t>P0109661</t>
  </si>
  <si>
    <t>Y0126058</t>
  </si>
  <si>
    <t>1100-1401-70541-10</t>
  </si>
  <si>
    <t>Butterfly</t>
  </si>
  <si>
    <t>Medical Education Membership</t>
  </si>
  <si>
    <t>100ea.</t>
  </si>
  <si>
    <t>E.Barnes</t>
  </si>
  <si>
    <t>P0109646</t>
  </si>
  <si>
    <t xml:space="preserve">Y0126506 </t>
  </si>
  <si>
    <t>1100-1501-71505-10-COPDEV</t>
  </si>
  <si>
    <t>Monoprice Commercial Series Corner Friendly Full-Motion Articulating TV Wall Mount Bracket</t>
  </si>
  <si>
    <t>M.Iannuzzo</t>
  </si>
  <si>
    <t>P0109654</t>
  </si>
  <si>
    <t xml:space="preserve">Y0126854 </t>
  </si>
  <si>
    <t>1100-1501-79208-10-COPDEV</t>
  </si>
  <si>
    <t>LG UP7000 55" Display</t>
  </si>
  <si>
    <t>M.Iannuzo</t>
  </si>
  <si>
    <t>P0109643</t>
  </si>
  <si>
    <t xml:space="preserve">Y0126507 </t>
  </si>
  <si>
    <t>1100-4003-71505-40</t>
  </si>
  <si>
    <t>Dell P2222H + eWaste</t>
  </si>
  <si>
    <t>D.Mendoza</t>
  </si>
  <si>
    <t>M.Smith</t>
  </si>
  <si>
    <t xml:space="preserve">Y0126386 </t>
  </si>
  <si>
    <t>Dell Stereo Soundbar – AC511M</t>
  </si>
  <si>
    <t>P0109642</t>
  </si>
  <si>
    <t xml:space="preserve">Y0126387 </t>
  </si>
  <si>
    <t>P0109641</t>
  </si>
  <si>
    <t xml:space="preserve">Y0129162 </t>
  </si>
  <si>
    <t>E.Lopez-Chung</t>
  </si>
  <si>
    <t>V.Galvez</t>
  </si>
  <si>
    <t>1100-4201-71505-30</t>
  </si>
  <si>
    <t>Intelligent DSP IR Receiver - LILR4200IR + Shipping</t>
  </si>
  <si>
    <t>P0109698</t>
  </si>
  <si>
    <t xml:space="preserve">Y0126217 </t>
  </si>
  <si>
    <t>P0109847</t>
  </si>
  <si>
    <t>Y0126338</t>
  </si>
  <si>
    <t>DocuSign</t>
  </si>
  <si>
    <t>DocuSign eSignature Access Management w/SSO, Premier Support, eSignature Business Pro Edition annual renewal</t>
  </si>
  <si>
    <t>12500ea.</t>
  </si>
  <si>
    <t xml:space="preserve">P0109761 </t>
  </si>
  <si>
    <t xml:space="preserve">Y0126509 </t>
  </si>
  <si>
    <t>New Hire - TBD</t>
  </si>
  <si>
    <t>P0109808</t>
  </si>
  <si>
    <t>Y0126241</t>
  </si>
  <si>
    <t>ISES Corproation</t>
  </si>
  <si>
    <t>Asset Management System</t>
  </si>
  <si>
    <t>A.Aguirre</t>
  </si>
  <si>
    <t>A.Aguiree</t>
  </si>
  <si>
    <t>6/1/2021 - 5/31/2022</t>
  </si>
  <si>
    <t>PromptSmart App</t>
  </si>
  <si>
    <t>P0109719</t>
  </si>
  <si>
    <t xml:space="preserve">Y0126221 </t>
  </si>
  <si>
    <t>SoundBot SB363 3.5mm Ground Loop Noise Isolator Adapter</t>
  </si>
  <si>
    <t>P0109965</t>
  </si>
  <si>
    <t xml:space="preserve">Y0128639 </t>
  </si>
  <si>
    <t>1100-4303-79203-30</t>
  </si>
  <si>
    <t>Dell Latitude 7420 i5/16GB/256SSD, 3 Yr. Warranty</t>
  </si>
  <si>
    <t>Y0129121</t>
  </si>
  <si>
    <t xml:space="preserve">P0109943 </t>
  </si>
  <si>
    <t xml:space="preserve">Y0126511 </t>
  </si>
  <si>
    <t>1100-13012-79200-30</t>
  </si>
  <si>
    <t>Wacom Cintiq 22 - Digitizer w/ LCD display</t>
  </si>
  <si>
    <t>A.Cervantes-Ramirez</t>
  </si>
  <si>
    <t>E.Rega</t>
  </si>
  <si>
    <t>Grammarly</t>
  </si>
  <si>
    <t>Grammary Annual Renewal</t>
  </si>
  <si>
    <t>20ea.</t>
  </si>
  <si>
    <t>8/27/2021 - 8/27/2022</t>
  </si>
  <si>
    <t xml:space="preserve">P0109794 </t>
  </si>
  <si>
    <t>Y0126293</t>
  </si>
  <si>
    <t>12387P-1398-70541-20</t>
  </si>
  <si>
    <t>Creative Cloud - All Apps</t>
  </si>
  <si>
    <t>D.Roosan</t>
  </si>
  <si>
    <t>P0109968</t>
  </si>
  <si>
    <t xml:space="preserve">Y0126987 </t>
  </si>
  <si>
    <t>1100-13012-79200-30,
1100-13012-70930-30</t>
  </si>
  <si>
    <t>Apple iMac - i7/32GB/1TB SSD, 3yr. AppleCare+ Warranty + eWaste</t>
  </si>
  <si>
    <t>M.Moreno</t>
  </si>
  <si>
    <t>P0109856</t>
  </si>
  <si>
    <t xml:space="preserve">Y0129221 </t>
  </si>
  <si>
    <t xml:space="preserve">P0109793 </t>
  </si>
  <si>
    <t>Y0126324</t>
  </si>
  <si>
    <t>Fujitsu ScanSnap S1300i Scanner</t>
  </si>
  <si>
    <t>K.Montz</t>
  </si>
  <si>
    <t>Home Use</t>
  </si>
  <si>
    <t xml:space="preserve">P0109783 </t>
  </si>
  <si>
    <t>Y0126706</t>
  </si>
  <si>
    <t>J.Castro</t>
  </si>
  <si>
    <t>1100-5702-70541-60</t>
  </si>
  <si>
    <t>Blue Iris Security</t>
  </si>
  <si>
    <t>Blue Iris Pro</t>
  </si>
  <si>
    <t>D.Sevesind</t>
  </si>
  <si>
    <t>Hardware - 71</t>
  </si>
  <si>
    <t>Maintenance/Software - 41</t>
  </si>
  <si>
    <t>P0109780</t>
  </si>
  <si>
    <t xml:space="preserve">Y0126500 </t>
  </si>
  <si>
    <t>Dell 65 Watt 3-Prong AC Adapter with 6 ft Power Cord</t>
  </si>
  <si>
    <t>C.Faust</t>
  </si>
  <si>
    <t>P0109874</t>
  </si>
  <si>
    <t>Y0126381</t>
  </si>
  <si>
    <t>Institute for Healthcare Communications</t>
  </si>
  <si>
    <t>IHC Veterminary Communication Project Annual Renewal</t>
  </si>
  <si>
    <t>P0109927</t>
  </si>
  <si>
    <t xml:space="preserve">Y0126703 </t>
  </si>
  <si>
    <t>16-inch MacBook Pro with Touch Bar: i9/16GB/1TB SSD - Space Gray, 3 Yr. AppleCare</t>
  </si>
  <si>
    <t>B.Undi</t>
  </si>
  <si>
    <t>P0109928</t>
  </si>
  <si>
    <t xml:space="preserve">Y0126973 </t>
  </si>
  <si>
    <t>1100-13115-79209-30, 1100-13115-70930-30</t>
  </si>
  <si>
    <t>Mobile Precision 7760 Intel Xeon Processor W-11855M/128GB/4TB, 3 Yr. Warranty</t>
  </si>
  <si>
    <t>G.Wisser</t>
  </si>
  <si>
    <t>P0110096</t>
  </si>
  <si>
    <t>Y0127319</t>
  </si>
  <si>
    <t>1100-1480-70541-10</t>
  </si>
  <si>
    <t>Lecturio, Inc.</t>
  </si>
  <si>
    <t>Digital Teaching Engine + Course Creator Access and Curriculum Mapping</t>
  </si>
  <si>
    <t>393ea.</t>
  </si>
  <si>
    <t>Sept 2021 - Aug 2022</t>
  </si>
  <si>
    <t xml:space="preserve">P0109858 </t>
  </si>
  <si>
    <t xml:space="preserve">Y0126311 </t>
  </si>
  <si>
    <t>Lenovo Slim DVD Burner DB65 (888015471),Black</t>
  </si>
  <si>
    <t>M.Caracut</t>
  </si>
  <si>
    <t>P0109821</t>
  </si>
  <si>
    <t>Y0126339</t>
  </si>
  <si>
    <t>1100-1460-71505-10</t>
  </si>
  <si>
    <t>Canon ImageFORMULA DR-C225 II Office Document Scanner, Black - 3258C002</t>
  </si>
  <si>
    <t>C.Mendez</t>
  </si>
  <si>
    <t>CST</t>
  </si>
  <si>
    <t>P0110049</t>
  </si>
  <si>
    <t xml:space="preserve">Y0126705 </t>
  </si>
  <si>
    <t>Dell Dual Monitor Stand - MDS19</t>
  </si>
  <si>
    <t>P0110051</t>
  </si>
  <si>
    <t xml:space="preserve">Y0126971 </t>
  </si>
  <si>
    <t>Mobile Precision 5560 i7(8Core)/64GB/512SSD, 3 Yr. Warranty</t>
  </si>
  <si>
    <t>R.Baker, D.Chi</t>
  </si>
  <si>
    <t xml:space="preserve">Y0128367 </t>
  </si>
  <si>
    <t>P0109964</t>
  </si>
  <si>
    <t>Y0126780</t>
  </si>
  <si>
    <t>27057-5598-7920-10</t>
  </si>
  <si>
    <t>SimuLab</t>
  </si>
  <si>
    <t>TraumaMan System v5 Program (includes $8000 Tissue Allowance and 3-Year Maintenance &amp; Support)</t>
  </si>
  <si>
    <t>D.Emanuele</t>
  </si>
  <si>
    <t>SonoMan Training Package</t>
  </si>
  <si>
    <t>Arthrocentesis Training Package (ARC-20, ARCT-20)</t>
  </si>
  <si>
    <t>FemoraLineMan Training Package (FLM-50, FLMT-50, NSH-10, LVP-10)</t>
  </si>
  <si>
    <t>Shipping and Handling</t>
  </si>
  <si>
    <t>1100-2101-70541-10</t>
  </si>
  <si>
    <t>J.Labovitz</t>
  </si>
  <si>
    <t>7 months</t>
  </si>
  <si>
    <t>P0109905</t>
  </si>
  <si>
    <t xml:space="preserve">Y0128326 </t>
  </si>
  <si>
    <t>1100-1501-71505-10-MARKN</t>
  </si>
  <si>
    <t>M.Nguyen</t>
  </si>
  <si>
    <t xml:space="preserve">P0109920 </t>
  </si>
  <si>
    <t>Y0126704</t>
  </si>
  <si>
    <t>Dell USB Soundbar - AC511M</t>
  </si>
  <si>
    <t>L.Ramirez</t>
  </si>
  <si>
    <t>P0109944</t>
  </si>
  <si>
    <t>Y0126382</t>
  </si>
  <si>
    <t>1100-1901-70541-10-ITINFO</t>
  </si>
  <si>
    <t>PluralSight</t>
  </si>
  <si>
    <t>PluralSight annual renewal</t>
  </si>
  <si>
    <t>9/7/2021 - 9/6/2022</t>
  </si>
  <si>
    <t>P0109958</t>
  </si>
  <si>
    <t xml:space="preserve">Y0126698 </t>
  </si>
  <si>
    <t>J.Jennings</t>
  </si>
  <si>
    <t>P0109957</t>
  </si>
  <si>
    <t xml:space="preserve">Y0127582 </t>
  </si>
  <si>
    <t>C.Liu</t>
  </si>
  <si>
    <t>P0110026</t>
  </si>
  <si>
    <t>Y0127374</t>
  </si>
  <si>
    <t>1100-19151-79200-10</t>
  </si>
  <si>
    <t>Canon 0651C002 ImageFORMULA DR-C240 Office Document Scanner</t>
  </si>
  <si>
    <t>D.Siani</t>
  </si>
  <si>
    <t xml:space="preserve">P0110027 </t>
  </si>
  <si>
    <t xml:space="preserve">Y0127651 </t>
  </si>
  <si>
    <t>XPS 15 9510 Laptop i7/16GB/512SSD, 3 Yr. Warranty</t>
  </si>
  <si>
    <t>C.Jensen</t>
  </si>
  <si>
    <t>P0110128</t>
  </si>
  <si>
    <t>Y0126545</t>
  </si>
  <si>
    <t>1100-5501-70915-50</t>
  </si>
  <si>
    <t>Big Tree Capital Partners</t>
  </si>
  <si>
    <t>ImportOmatic Profile Build Services</t>
  </si>
  <si>
    <t>V.Aguirre</t>
  </si>
  <si>
    <t>C.Rodriguez</t>
  </si>
  <si>
    <t>ImportOmatic Subscription</t>
  </si>
  <si>
    <t>P0110078</t>
  </si>
  <si>
    <t>Y0126746</t>
  </si>
  <si>
    <t>Runner Technologies, Inc.</t>
  </si>
  <si>
    <t>CLEAN_Address Enterprise Annual Renewal</t>
  </si>
  <si>
    <t>11/1/2021 - 10/31/2022</t>
  </si>
  <si>
    <t>P0110652</t>
  </si>
  <si>
    <t>Y0127184</t>
  </si>
  <si>
    <t>1100-1430-70541-10</t>
  </si>
  <si>
    <t>LearningSpace Matrix Annual Renewal</t>
  </si>
  <si>
    <t>K.Noriega</t>
  </si>
  <si>
    <t>A.Swanson</t>
  </si>
  <si>
    <t>7/2/2021 - 7/1/2022</t>
  </si>
  <si>
    <t>P0110127</t>
  </si>
  <si>
    <t xml:space="preserve">Y0126843 </t>
  </si>
  <si>
    <t>Campus Labs dba Anthology Inc.</t>
  </si>
  <si>
    <t>CoursEval Annual Renewal</t>
  </si>
  <si>
    <t>J.Daitch</t>
  </si>
  <si>
    <t>P0110094</t>
  </si>
  <si>
    <t>Y0126745</t>
  </si>
  <si>
    <t>Veeam Availability Suite and VAS Enterprise + Public Sector Lics</t>
  </si>
  <si>
    <t>P0110039</t>
  </si>
  <si>
    <t>Y0127577</t>
  </si>
  <si>
    <t>26205C-1397-79208-20</t>
  </si>
  <si>
    <t>LG 50" Display</t>
  </si>
  <si>
    <t>A.Padoongpatt</t>
  </si>
  <si>
    <t>P0110038</t>
  </si>
  <si>
    <t xml:space="preserve">Y0126848 </t>
  </si>
  <si>
    <t>26205C-1397-71505-20</t>
  </si>
  <si>
    <t>P.Kotha</t>
  </si>
  <si>
    <t xml:space="preserve">Y0126699 </t>
  </si>
  <si>
    <t>Microsoft LifeChat LX-3000 Headset</t>
  </si>
  <si>
    <t>P0110124</t>
  </si>
  <si>
    <t xml:space="preserve">Y0126988 </t>
  </si>
  <si>
    <t>26205C-1397-79200-20, 26205C-1397-70930-20</t>
  </si>
  <si>
    <t>27-inch iMac with Retina 5K display i7/32GB/1TB SSD, 3 Yr. AppleCare</t>
  </si>
  <si>
    <t>P0110077</t>
  </si>
  <si>
    <t>Y0127165 (1 of 2), Y0127396 (1 of 2)</t>
  </si>
  <si>
    <t>Dell Latitude 7420 i5/16GB/256SSD, 3Yr. Warranty</t>
  </si>
  <si>
    <t>1100-1311-70541-30</t>
  </si>
  <si>
    <t>Stripo</t>
  </si>
  <si>
    <t>Stripo Business Plan</t>
  </si>
  <si>
    <t>9/13/2021 - 9/12/20222</t>
  </si>
  <si>
    <t>Padlet</t>
  </si>
  <si>
    <t>Padlet Pro</t>
  </si>
  <si>
    <t>9/13/2021 - 9/12/2022</t>
  </si>
  <si>
    <t>P0110075</t>
  </si>
  <si>
    <t xml:space="preserve">Y0126701 </t>
  </si>
  <si>
    <t>Logitech H390 Wired Headset</t>
  </si>
  <si>
    <t>D.Manaloto</t>
  </si>
  <si>
    <t>P0110221</t>
  </si>
  <si>
    <t xml:space="preserve">Y0130009 </t>
  </si>
  <si>
    <t>12805C-1395-79200-20,
12805C-1395-70930-20</t>
  </si>
  <si>
    <t>Dell Precision Tower Desktop + 5 Yr. Warranty</t>
  </si>
  <si>
    <t>I.Arney</t>
  </si>
  <si>
    <t>P0110318</t>
  </si>
  <si>
    <t xml:space="preserve">Y0128445 </t>
  </si>
  <si>
    <t>12805C-1395-79209-20,
12805C-1395-70930-20</t>
  </si>
  <si>
    <t>Dell Alienware x17 Laptop + e-Waste, 3 Yr. Warrany</t>
  </si>
  <si>
    <t>P0110099</t>
  </si>
  <si>
    <t>Y0126544 (July/Aug); Y0127563 (Sept); Y0127674 (Oct); Y0128163 (Nov); Y0128823 (Dec); Y0129445 (Jan); Y0130086 (Feb)</t>
  </si>
  <si>
    <t>1100-5601-71475-50</t>
  </si>
  <si>
    <t>Oracle America</t>
  </si>
  <si>
    <t>Oracle Cloud Support</t>
  </si>
  <si>
    <t>H.Wang</t>
  </si>
  <si>
    <t>P0110159</t>
  </si>
  <si>
    <t>Y0126654</t>
  </si>
  <si>
    <t>AllofE Solutions</t>
  </si>
  <si>
    <t>Maintenance &amp; License renewal eCurriculum and Clinical Student</t>
  </si>
  <si>
    <t>P0110140</t>
  </si>
  <si>
    <t xml:space="preserve">Y0126757 </t>
  </si>
  <si>
    <t>1100-1803-70541-10</t>
  </si>
  <si>
    <t>Intellectus Statistics LLC</t>
  </si>
  <si>
    <t>Intellectus Statistics</t>
  </si>
  <si>
    <t>D.Stone</t>
  </si>
  <si>
    <t>1-year</t>
  </si>
  <si>
    <t>P0110098</t>
  </si>
  <si>
    <t xml:space="preserve">Y0126617 </t>
  </si>
  <si>
    <t>Vertical Wall Mount Rack</t>
  </si>
  <si>
    <t>J.Cox</t>
  </si>
  <si>
    <t>T.Liu</t>
  </si>
  <si>
    <t>P0110173</t>
  </si>
  <si>
    <t>Y0126764</t>
  </si>
  <si>
    <t>1100-5503-70910-50</t>
  </si>
  <si>
    <t>GiveCampus, Inc.</t>
  </si>
  <si>
    <t>Subscription Fee for first $100,000 received 8/17/2021 through 8/16/2022 (The Social Fundraising Platform)</t>
  </si>
  <si>
    <t>8/17/2021 - 8/16/2022</t>
  </si>
  <si>
    <t>P0110125</t>
  </si>
  <si>
    <t>Y0126686</t>
  </si>
  <si>
    <t>P0110112</t>
  </si>
  <si>
    <t xml:space="preserve">Y0128365 </t>
  </si>
  <si>
    <t>Apple Belkin Thunderbolt 3 Dock Pro</t>
  </si>
  <si>
    <t>P0110378</t>
  </si>
  <si>
    <t>Y0126867</t>
  </si>
  <si>
    <t>1100-1413-70541-10; 1100-1413-7725-10; 1100-1411-70541-10; 1100-1405-70541-10</t>
  </si>
  <si>
    <t>OnlineMedEd</t>
  </si>
  <si>
    <t>OnlineMedEd Annual Renewal - Year 2 of 3</t>
  </si>
  <si>
    <t>350ea.</t>
  </si>
  <si>
    <t>P0110139</t>
  </si>
  <si>
    <t>Y0126890</t>
  </si>
  <si>
    <t>20168V-1397-70541-20</t>
  </si>
  <si>
    <t>MacVector, Inc.</t>
  </si>
  <si>
    <t>MacVector Standard to Personal Tier 2 Upgrade</t>
  </si>
  <si>
    <t>C.Benoit</t>
  </si>
  <si>
    <t>M.Mir</t>
  </si>
  <si>
    <t>P0110149</t>
  </si>
  <si>
    <t xml:space="preserve">Y0127080 </t>
  </si>
  <si>
    <t>1100-4303-71505-30-CHS OR</t>
  </si>
  <si>
    <t>Monorprice, Inc.</t>
  </si>
  <si>
    <t>USB Type-A to USB Type-B 2.0 Cable - 28/24AWG, Gold Plated, Black, 6ft</t>
  </si>
  <si>
    <t>P0110222</t>
  </si>
  <si>
    <t>Y0126690</t>
  </si>
  <si>
    <t>HSoft Corporation</t>
  </si>
  <si>
    <t>Annual Meditrek License Renewal</t>
  </si>
  <si>
    <t>600ea.</t>
  </si>
  <si>
    <t>L.Rees</t>
  </si>
  <si>
    <t>P0110199</t>
  </si>
  <si>
    <t>Y0126711</t>
  </si>
  <si>
    <t>1100-4350-70541-30</t>
  </si>
  <si>
    <t>Lucid Software Inc.</t>
  </si>
  <si>
    <t>Lucidspark</t>
  </si>
  <si>
    <t>9/15/2021 - 3/31/2022</t>
  </si>
  <si>
    <t>P0110177</t>
  </si>
  <si>
    <t xml:space="preserve">Y0127166 </t>
  </si>
  <si>
    <t>1100-1501-79208-10</t>
  </si>
  <si>
    <t>Owl Labs Pro Video Conference Camera</t>
  </si>
  <si>
    <t xml:space="preserve">P0110184 </t>
  </si>
  <si>
    <t xml:space="preserve">Y0126847 </t>
  </si>
  <si>
    <t>USB 3.0 Extension Cable 15FT USB Cable</t>
  </si>
  <si>
    <t>P0110174</t>
  </si>
  <si>
    <t>Seller cancelled item</t>
  </si>
  <si>
    <t>Lexmark B3442dw Monochrome Laser Printer</t>
  </si>
  <si>
    <t xml:space="preserve">Y0126984 </t>
  </si>
  <si>
    <t>Canon FAXPHONE L190</t>
  </si>
  <si>
    <t>P0110176</t>
  </si>
  <si>
    <t xml:space="preserve">Y0126849 </t>
  </si>
  <si>
    <t>Portable Monitor - Lepow 15.6 Inch Full HD 1080P USB Type-C Computer Display IPS Eye Care Screen with HDMI Type C Speakers for Laptop PC PS4 Xbox Phone Included Smart Cover &amp; Screen Protector Black</t>
  </si>
  <si>
    <t>D.Garcia</t>
  </si>
  <si>
    <t>D.Cornish, M.Frias</t>
  </si>
  <si>
    <t>P0110175</t>
  </si>
  <si>
    <t xml:space="preserve">Y0126970 </t>
  </si>
  <si>
    <t>Adobe Photoshop Elements 2021</t>
  </si>
  <si>
    <t>A.Alcaraz</t>
  </si>
  <si>
    <t>P0110317</t>
  </si>
  <si>
    <t xml:space="preserve">Y0126762 </t>
  </si>
  <si>
    <t>Sencha</t>
  </si>
  <si>
    <t>Ext JS - Enterprise Perpetual Support Renewal</t>
  </si>
  <si>
    <t>12/16/2021-12/15/2022</t>
  </si>
  <si>
    <t xml:space="preserve">P0110295 </t>
  </si>
  <si>
    <t xml:space="preserve">Y0126871 </t>
  </si>
  <si>
    <t>1100-14021-71505-30</t>
  </si>
  <si>
    <t>Microsoft Surface Pro 6 Power Supply</t>
  </si>
  <si>
    <t>T.O'Hara</t>
  </si>
  <si>
    <t>T.O'hara</t>
  </si>
  <si>
    <t>P0110382</t>
  </si>
  <si>
    <t xml:space="preserve">Y0128493 </t>
  </si>
  <si>
    <t>1100-1601-79209-10, 1100-1601-70930-10</t>
  </si>
  <si>
    <t>Latitude 7420 i5/16GB/256SSD, 3 Yr. Warranty</t>
  </si>
  <si>
    <t>Common - Staff/Student</t>
  </si>
  <si>
    <t>P0110293</t>
  </si>
  <si>
    <t xml:space="preserve">Y0129158 </t>
  </si>
  <si>
    <t>1100-1501-71505-10-COVID</t>
  </si>
  <si>
    <t>S.Rye/J.Matzner</t>
  </si>
  <si>
    <t>P0110263</t>
  </si>
  <si>
    <t xml:space="preserve">Y0128341 </t>
  </si>
  <si>
    <t>Microsoft Surface Dock 2</t>
  </si>
  <si>
    <t>P0110308</t>
  </si>
  <si>
    <t>Y0126758</t>
  </si>
  <si>
    <t>Individual Membership</t>
  </si>
  <si>
    <t>12795V-1395-70541-20</t>
  </si>
  <si>
    <t>BioRender</t>
  </si>
  <si>
    <t>BioRender Academic Individual Plan</t>
  </si>
  <si>
    <t>A.Linde</t>
  </si>
  <si>
    <t>9/23/2021 - 9/23/2022</t>
  </si>
  <si>
    <t>12521-1398-70541-20-DASAN</t>
  </si>
  <si>
    <t>SnapGene</t>
  </si>
  <si>
    <t>Snap Gene Academic Yearly</t>
  </si>
  <si>
    <t>D.Sanchez</t>
  </si>
  <si>
    <t>9/24/21-9/23/22</t>
  </si>
  <si>
    <t>P0110375</t>
  </si>
  <si>
    <t xml:space="preserve">Y0129050 </t>
  </si>
  <si>
    <t>DeltaAV</t>
  </si>
  <si>
    <t>65" LG Display 65UH7F-B</t>
  </si>
  <si>
    <t>T.Lieu</t>
  </si>
  <si>
    <t>E.Goering</t>
  </si>
  <si>
    <t>1100-43041-70915-30</t>
  </si>
  <si>
    <t>Labor + Incidentals</t>
  </si>
  <si>
    <t>P0110377</t>
  </si>
  <si>
    <t>Y0126856</t>
  </si>
  <si>
    <t>1100-1330-70541-30</t>
  </si>
  <si>
    <t>RealizeIt</t>
  </si>
  <si>
    <t>Realizeit Annual Fixed License Fee Pre Payment</t>
  </si>
  <si>
    <t>J.Daitch - CDM</t>
  </si>
  <si>
    <t>7/1/21-6/30/22</t>
  </si>
  <si>
    <t>P0110338</t>
  </si>
  <si>
    <t xml:space="preserve">Y0128324 </t>
  </si>
  <si>
    <t>D.Hsu</t>
  </si>
  <si>
    <t>P0110334</t>
  </si>
  <si>
    <t xml:space="preserve">Y0127320 </t>
  </si>
  <si>
    <t>10-pack slim ethernet cables (3ft)</t>
  </si>
  <si>
    <t>10-pack slim ethernet cables (5ft)</t>
  </si>
  <si>
    <t>10-pack slim ethernet cables (10ft)</t>
  </si>
  <si>
    <t>10-pack slim ethernet cables (14ft) + Shipping</t>
  </si>
  <si>
    <t>P0110487</t>
  </si>
  <si>
    <t>Y0127018</t>
  </si>
  <si>
    <t>1100-1405-70541-10</t>
  </si>
  <si>
    <t>Symptom Media</t>
  </si>
  <si>
    <t>Symptom Media Film Library - CE Course Collection + DSM 5 &amp; ICD 10 Guided Film Library + Activities Enterprise License - 1 year, users 30, Annual Renewal</t>
  </si>
  <si>
    <t>S.White</t>
  </si>
  <si>
    <t>P0110387</t>
  </si>
  <si>
    <t xml:space="preserve">Y0126972 </t>
  </si>
  <si>
    <t xml:space="preserve">1100-5006-71505-50	</t>
  </si>
  <si>
    <t>S.Bowlin</t>
  </si>
  <si>
    <t xml:space="preserve">P0110386 </t>
  </si>
  <si>
    <t xml:space="preserve">Y0126974 </t>
  </si>
  <si>
    <t>Fujitsu fi-7160 Color Duplex Document Scanner - Workgroup Series</t>
  </si>
  <si>
    <t>C.Houston-Brown</t>
  </si>
  <si>
    <t>P0110701</t>
  </si>
  <si>
    <t>Y0127183</t>
  </si>
  <si>
    <t>Biomedial Research Alliance of NY</t>
  </si>
  <si>
    <t>Citi Program Radiation Safety renewal</t>
  </si>
  <si>
    <t>P0110486</t>
  </si>
  <si>
    <t>Y0127286</t>
  </si>
  <si>
    <t>PASx Ellucian Banner</t>
  </si>
  <si>
    <t>10/1/2021 - 11/9/2021</t>
  </si>
  <si>
    <t>1100-5601-70910-50</t>
  </si>
  <si>
    <t>PACx Ellucian Banner Implementation</t>
  </si>
  <si>
    <t>P0110433</t>
  </si>
  <si>
    <t xml:space="preserve">Y0126980 </t>
  </si>
  <si>
    <t>1100-43041-71599-30</t>
  </si>
  <si>
    <t>McMaster-Carr</t>
  </si>
  <si>
    <t>Aluminum Male-Female Threaded Hex Standoff</t>
  </si>
  <si>
    <t>40ea.</t>
  </si>
  <si>
    <t>P0110436</t>
  </si>
  <si>
    <t>Y0126982 (1 of 10), Y0127163 (5 of 10), Y0127399 (4 of 10)</t>
  </si>
  <si>
    <t>ET-LAE300 Genuine OEM Original Projector Lamp/Bulb</t>
  </si>
  <si>
    <t>P0110453</t>
  </si>
  <si>
    <t xml:space="preserve">Y0127583 </t>
  </si>
  <si>
    <t>12399B-1398-79208-30</t>
  </si>
  <si>
    <t>Insight Public Sector</t>
  </si>
  <si>
    <t>OCULUS QUEST 2 ENTERPRISE VR HEADSET 256GB</t>
  </si>
  <si>
    <t>11ea.</t>
  </si>
  <si>
    <t>S.Chun</t>
  </si>
  <si>
    <t>P0110680</t>
  </si>
  <si>
    <t>Y0127338</t>
  </si>
  <si>
    <t>1100-4355-70541-30</t>
  </si>
  <si>
    <t>Articulate Global, Inc.</t>
  </si>
  <si>
    <t>Articulate 360 Teams (Education)</t>
  </si>
  <si>
    <t>L.Clark</t>
  </si>
  <si>
    <t>F.Kolarz/H.Lee/B.Young</t>
  </si>
  <si>
    <t>10/22/2021 - 10/21/2022</t>
  </si>
  <si>
    <t>P0110514</t>
  </si>
  <si>
    <t>Y0127014</t>
  </si>
  <si>
    <t>1100-1608-70541-10</t>
  </si>
  <si>
    <t>Placement Module and Curriculum Mapping for OT-Oregon</t>
  </si>
  <si>
    <t>Pro-rated: 10/1/2021 - 6/30/2022</t>
  </si>
  <si>
    <t xml:space="preserve">2617325
</t>
  </si>
  <si>
    <t>P0110873</t>
  </si>
  <si>
    <t xml:space="preserve">Y0127417 </t>
  </si>
  <si>
    <t>Nota3D</t>
  </si>
  <si>
    <t>Software:Haptic Device 1 Month Trial</t>
  </si>
  <si>
    <t>S.Chun - Device / J.Labovitz - License</t>
  </si>
  <si>
    <t>1100-2101-71575-10</t>
  </si>
  <si>
    <t>Hardware - 40</t>
  </si>
  <si>
    <t>Maintenance/Software - 29</t>
  </si>
  <si>
    <t>P0110635</t>
  </si>
  <si>
    <t>Y0127295 (9 of 10), Y0127411 (1 of 10)</t>
  </si>
  <si>
    <t>LG 55" Display</t>
  </si>
  <si>
    <t>P0110508</t>
  </si>
  <si>
    <t>Y0127013</t>
  </si>
  <si>
    <t>Typhon Group LLC</t>
  </si>
  <si>
    <t>Annual Subscription for NSST and NPST (#7226, #8263, #8283, #8372)</t>
  </si>
  <si>
    <t>P0110497</t>
  </si>
  <si>
    <t xml:space="preserve">Y0127147 </t>
  </si>
  <si>
    <t>Y (Returned)</t>
  </si>
  <si>
    <t>1100-1501-71505-10-PCHAN</t>
  </si>
  <si>
    <t>Latitude 7490 Laptop Battery</t>
  </si>
  <si>
    <t>L.Tucker</t>
  </si>
  <si>
    <t>P.Chan</t>
  </si>
  <si>
    <t>P0110496</t>
  </si>
  <si>
    <t>Y0127397</t>
  </si>
  <si>
    <t xml:space="preserve">P0110645 </t>
  </si>
  <si>
    <t xml:space="preserve">Y0127580 </t>
  </si>
  <si>
    <t>1100-5910-79200-20</t>
  </si>
  <si>
    <t>Brother Business Color Laser Printer, HL-L8360CDW</t>
  </si>
  <si>
    <t>S.Appavoo</t>
  </si>
  <si>
    <t>Extron Electonics</t>
  </si>
  <si>
    <t>Extron switch repair</t>
  </si>
  <si>
    <t>P0110554</t>
  </si>
  <si>
    <t xml:space="preserve">Y0127714 </t>
  </si>
  <si>
    <t>1100-43041-7925-30</t>
  </si>
  <si>
    <t>D&amp;R Office Works</t>
  </si>
  <si>
    <t>HAT SUHAT-HI-L 2 Leg Adjustable HI Height Table Base, for Top Size 46-96"W, BK Black</t>
  </si>
  <si>
    <t>ALE ALE-TT7224 TABLETOP,72"X24", WG1 GRAY</t>
  </si>
  <si>
    <t>DELIVERY / INSTALLATION</t>
  </si>
  <si>
    <t xml:space="preserve">P0110775 </t>
  </si>
  <si>
    <t xml:space="preserve">Y0129283 </t>
  </si>
  <si>
    <t>Dell Latitude 7420 i5/16GB/256SSD</t>
  </si>
  <si>
    <t xml:space="preserve">Y0129185 </t>
  </si>
  <si>
    <t>P0110551</t>
  </si>
  <si>
    <t xml:space="preserve">Y0127029 </t>
  </si>
  <si>
    <t>Allroundautomations</t>
  </si>
  <si>
    <t>Annual Renewal of PL/SQL Developer</t>
  </si>
  <si>
    <t>SignUpGenius</t>
  </si>
  <si>
    <t>SignUpGenius - Platinum</t>
  </si>
  <si>
    <t>N.Jimenez</t>
  </si>
  <si>
    <t>10/7/2021-10/7/2022</t>
  </si>
  <si>
    <t xml:space="preserve">P0110550 </t>
  </si>
  <si>
    <t xml:space="preserve">Y0127408 </t>
  </si>
  <si>
    <t>Sceptre 34-inch Curved UltraWide 21: 9 Creative LED Monitor</t>
  </si>
  <si>
    <t>P0110771</t>
  </si>
  <si>
    <t>Y0127599</t>
  </si>
  <si>
    <t>TASKE Annual Renewal</t>
  </si>
  <si>
    <t>1/5/2022 - 1/5/2023</t>
  </si>
  <si>
    <t>P0110564</t>
  </si>
  <si>
    <t xml:space="preserve">Y0128676 </t>
  </si>
  <si>
    <t>1100-1901-79200-10-ITINFO</t>
  </si>
  <si>
    <t>iPad mini Wi-Fi 64GB - Space Gray</t>
  </si>
  <si>
    <t>P0110580</t>
  </si>
  <si>
    <t>Y0128492</t>
  </si>
  <si>
    <t>Dell 24'" Monitors + eWaste</t>
  </si>
  <si>
    <t xml:space="preserve">Y0127395 </t>
  </si>
  <si>
    <t>Dell Speaker Bar</t>
  </si>
  <si>
    <t>1100-4350-70300-30</t>
  </si>
  <si>
    <t>CompTIA</t>
  </si>
  <si>
    <t>Core 1 &amp; Core 2 Bundles</t>
  </si>
  <si>
    <t>K.Lim</t>
  </si>
  <si>
    <t>P0110578</t>
  </si>
  <si>
    <t xml:space="preserve">Y0127483 </t>
  </si>
  <si>
    <t>Surface Pro 2 Charge</t>
  </si>
  <si>
    <t xml:space="preserve">P0110577 </t>
  </si>
  <si>
    <t xml:space="preserve">Y0127404 </t>
  </si>
  <si>
    <t>Logitech C920S Webcam</t>
  </si>
  <si>
    <t>GraphPad</t>
  </si>
  <si>
    <t>6 Activations - Prism</t>
  </si>
  <si>
    <t>B.Andresen</t>
  </si>
  <si>
    <t>P0110736</t>
  </si>
  <si>
    <t>Lenovo ThinkPad P17 Gen 2 Intel Zeon W-11955M/32GB/2TB+1TBSSD, 3 Yr. Warranty</t>
  </si>
  <si>
    <t>Lenovo ThinkPad Thunderbolt 4 Docking Station</t>
  </si>
  <si>
    <t>P0110711</t>
  </si>
  <si>
    <t xml:space="preserve">Y0128046 </t>
  </si>
  <si>
    <t>1100-1310-79209-30, 1100-1310-70930-30</t>
  </si>
  <si>
    <t>13-inch MacBook Air: Apple M1 chip with 8-core CPU and 7-core GPU, 256GB - Space Gray; 3 Yr. AppleCare</t>
  </si>
  <si>
    <t>J.Rivard</t>
  </si>
  <si>
    <t>P0110627</t>
  </si>
  <si>
    <t>Y0127174</t>
  </si>
  <si>
    <t>Camtasia Renewal</t>
  </si>
  <si>
    <t> T.Moore/J.Quarles/J.Peterson/J.Bartolome</t>
  </si>
  <si>
    <t>11/5/2021 - 11/5/2022</t>
  </si>
  <si>
    <t xml:space="preserve">P0110600 </t>
  </si>
  <si>
    <t xml:space="preserve">Y0127398 </t>
  </si>
  <si>
    <t>Shure MV7 USB Microphone with Tripod, for Podcasting, Recording, Streaming &amp; Gaming, Built-In Headphone Output, All Metal USB/XLR Dynamic Mic, Voice-Isolating Technology, TeamSpeak Certified - Black</t>
  </si>
  <si>
    <t>P.Diniz</t>
  </si>
  <si>
    <t>P0110710</t>
  </si>
  <si>
    <t xml:space="preserve">Y0127897 </t>
  </si>
  <si>
    <t>40G QSFP+ to 4x10G SFP+ Cable AOC Breakout Cable Compatible Cisco QSFP+ to 4x10G SFP+, 5-Meter</t>
  </si>
  <si>
    <t xml:space="preserve">Y0127480 </t>
  </si>
  <si>
    <t>10GBase-LR SFP+ Transceiver, 10G 1310nm SMF, up to 10 km, Compatible with Cisco SFP-10G-LR, Meraki MA-SFP-10GB-LR, Ubiquiti UniFi UF-SM-10G, Fortinet, Mikrotik, Netgear, D-Link and More, 10 Pack</t>
  </si>
  <si>
    <t>1100-5505-70541-50</t>
  </si>
  <si>
    <t>Capture One</t>
  </si>
  <si>
    <t>Capture One (for Sony) 21</t>
  </si>
  <si>
    <t>J.Malet</t>
  </si>
  <si>
    <t>Perpetual</t>
  </si>
  <si>
    <t>P0110646</t>
  </si>
  <si>
    <t>Y0127185</t>
  </si>
  <si>
    <t>1000 Participants Meeting Annual</t>
  </si>
  <si>
    <t>Pro-rated through 6/30/2022</t>
  </si>
  <si>
    <t>Elentra</t>
  </si>
  <si>
    <t>1st Quarter - Hosted Service Fees</t>
  </si>
  <si>
    <t>7/1//2021 - 9/30/2021</t>
  </si>
  <si>
    <t>P0110712</t>
  </si>
  <si>
    <t>Y0128249</t>
  </si>
  <si>
    <t>1100-1508-79209-10-OEE,
1100-1508-70930-10-OEE</t>
  </si>
  <si>
    <t>Surface Laptop 4 - 15" i7/16GBRAM/512SSD, 3 Yr. Warranty + e-Waste</t>
  </si>
  <si>
    <t>P0110700</t>
  </si>
  <si>
    <t xml:space="preserve">Y0129165 </t>
  </si>
  <si>
    <t>Lenovo Docking Station Gen 2</t>
  </si>
  <si>
    <t>J.Peters</t>
  </si>
  <si>
    <t>P0110773</t>
  </si>
  <si>
    <t>Y0127293</t>
  </si>
  <si>
    <t>1100-1801-70541-10</t>
  </si>
  <si>
    <t>Proctor.io Inc.</t>
  </si>
  <si>
    <t>Proctorio Automated Remote Proctoring</t>
  </si>
  <si>
    <t>290ea.</t>
  </si>
  <si>
    <t>10-1-2021 - 9/30/2022</t>
  </si>
  <si>
    <t>1100-13012-70541-30</t>
  </si>
  <si>
    <t>Canva</t>
  </si>
  <si>
    <t>Canva Pro</t>
  </si>
  <si>
    <t>11/12/2021 - 11/11/2022</t>
  </si>
  <si>
    <t xml:space="preserve">P0110697 </t>
  </si>
  <si>
    <t xml:space="preserve">Y0127579 </t>
  </si>
  <si>
    <t>12794C-1395-71505-20</t>
  </si>
  <si>
    <t>LaCie Rugged SSD 2TB Solid State Drive</t>
  </si>
  <si>
    <t>K.King</t>
  </si>
  <si>
    <t>M.Elsalanty</t>
  </si>
  <si>
    <t>P0110714</t>
  </si>
  <si>
    <t>Y0127289</t>
  </si>
  <si>
    <t>Cognos SSO Connector - Annual Renewal</t>
  </si>
  <si>
    <t>10/1/2021 - 9/30/2022</t>
  </si>
  <si>
    <t>P0110777</t>
  </si>
  <si>
    <t>Y0127452</t>
  </si>
  <si>
    <t>TechSmith Snagit 1 Yr. Maintenance Renewal (Agmt#1731296)</t>
  </si>
  <si>
    <t>T.Eduok</t>
  </si>
  <si>
    <t>1 Yr. Renewal</t>
  </si>
  <si>
    <t>P0110778</t>
  </si>
  <si>
    <t xml:space="preserve">Y0127479 </t>
  </si>
  <si>
    <t>1.25G SFP 1000Base-SX, 850nm MMF, up to 550 Meters, Compatible with Cisco GLC-SX-MMD/GLC-SX-MM/SFP-GE-S, Meraki MA-SFP-1GB-SXU, biquiti UF-MM-1G, Fortinet, Pack of 10</t>
  </si>
  <si>
    <t>P0110758</t>
  </si>
  <si>
    <t xml:space="preserve">Y0129166 </t>
  </si>
  <si>
    <t>Lenovo ThinkPad USB-C Dock Gen 2- Docking Station</t>
  </si>
  <si>
    <t>D.Dickter</t>
  </si>
  <si>
    <t>P0110755</t>
  </si>
  <si>
    <t>Y0127435</t>
  </si>
  <si>
    <t>P0111246</t>
  </si>
  <si>
    <t>Y0128040</t>
  </si>
  <si>
    <t>1100-5401-70541-30</t>
  </si>
  <si>
    <t>Sirsi Corporation</t>
  </si>
  <si>
    <t>Academic Reserves Enterprise - Renewal</t>
  </si>
  <si>
    <t>P0110812</t>
  </si>
  <si>
    <t xml:space="preserve">Y0127904 </t>
  </si>
  <si>
    <t>Logitech Webcam C920S Webcam</t>
  </si>
  <si>
    <t xml:space="preserve">P0110855 </t>
  </si>
  <si>
    <t>Y0127596</t>
  </si>
  <si>
    <t>Mark IT (Intiveo)</t>
  </si>
  <si>
    <t>Annual - Academic Recall Module Subscription</t>
  </si>
  <si>
    <t>12/1/2021 - 11/30/2022</t>
  </si>
  <si>
    <t>P0110813</t>
  </si>
  <si>
    <t>Y0127490</t>
  </si>
  <si>
    <t>USB C to DVI Cable</t>
  </si>
  <si>
    <t>P.Crone</t>
  </si>
  <si>
    <t>P0111006</t>
  </si>
  <si>
    <t>Y0127588</t>
  </si>
  <si>
    <t>Phonetics</t>
  </si>
  <si>
    <t>SCD-1200-1YETH Sentinel Annual Ethernet Renewal SN: 00:07:F9:00:A8:99</t>
  </si>
  <si>
    <t>E.Avita/C.Ochoa</t>
  </si>
  <si>
    <t>1100-6011-70541-20</t>
  </si>
  <si>
    <t>SCD-1200-1YETH Sentinel Annual Ethernet Renewal SN: 00:07:F9:00:B8:79</t>
  </si>
  <si>
    <t>W.Bidot/A.Barr/F.Thankam</t>
  </si>
  <si>
    <t>P0110854</t>
  </si>
  <si>
    <t xml:space="preserve">Y0127903 </t>
  </si>
  <si>
    <t>H.Imani</t>
  </si>
  <si>
    <t>P0110874</t>
  </si>
  <si>
    <t>Y0127818</t>
  </si>
  <si>
    <t>RS Academic ExpertReview - Response Quality (Advanced)</t>
  </si>
  <si>
    <t>9/22/2021 - 5/27/2022</t>
  </si>
  <si>
    <t>P0110910</t>
  </si>
  <si>
    <t>Y0127524</t>
  </si>
  <si>
    <t>Parallels Desktop for Mac Business Edition</t>
  </si>
  <si>
    <t>J.Todd/D.Mitchell</t>
  </si>
  <si>
    <t>3-Years</t>
  </si>
  <si>
    <t xml:space="preserve">P0110950 </t>
  </si>
  <si>
    <t>Y0127512</t>
  </si>
  <si>
    <t>26505-5598-70541-20</t>
  </si>
  <si>
    <t>ExamSoft Core Solution with Key Administrator Support and Exam Intelligence (iPad only) - Pomona Pipeline Program</t>
  </si>
  <si>
    <t xml:space="preserve">P0111025 </t>
  </si>
  <si>
    <t>Y0127624</t>
  </si>
  <si>
    <t>Ellucian Experience License</t>
  </si>
  <si>
    <t>N.Salaiz-Padilla/R.Calzadia</t>
  </si>
  <si>
    <t>9/1/2021 - 6/30/2022</t>
  </si>
  <si>
    <t>P0111024</t>
  </si>
  <si>
    <t>Y0127623</t>
  </si>
  <si>
    <t>Ellucian Experience Services</t>
  </si>
  <si>
    <t>8/24/2021 - 8/23/2022</t>
  </si>
  <si>
    <t>Ellucian Experience Toolkit Workshop Services</t>
  </si>
  <si>
    <t>Deleted</t>
  </si>
  <si>
    <t>1100-4302-7920-30</t>
  </si>
  <si>
    <t>Axelliant</t>
  </si>
  <si>
    <t>PAN­-PA-­3220 Palo Alto Networks PA­3220 with redundant AC power supplies</t>
  </si>
  <si>
    <t>PAN­-PA-­3220­-TP­-HA2 Threat prevention subscription for device in an HA pair year 1, PA­3220</t>
  </si>
  <si>
    <t>PAN-­PA-­3220­-URL4-­HA2 PANDB URL filtering subscription for device in an HA pair year 1, PA­3220</t>
  </si>
  <si>
    <t>PAN-­SVC-­PREM­-3220 Premium support year 1, PA­3220</t>
  </si>
  <si>
    <t>1100-4302-71575-30</t>
  </si>
  <si>
    <t>P0111245</t>
  </si>
  <si>
    <t>Y0128455</t>
  </si>
  <si>
    <t>Palo Alto Networks PANPA3020TPHA2R Threat prevention subscription renewal for devices in HA pair, PA3020 Serial # 001801051729</t>
  </si>
  <si>
    <t>11/28/2021 - 11/28/2022</t>
  </si>
  <si>
    <t>Palo Alto Networks PANSVCPREM3020R Premium support year 1 renewal, PA3020 Serial # 001801051729</t>
  </si>
  <si>
    <t>Palo Alto Networks PANPA3020URL4HA2R PANDB URL filtering subscription renewal for devices in HA pair, PA3020 Serial # 001801051729</t>
  </si>
  <si>
    <t>Palo Alto Networks PANSVCPREM820R Premium support year 1 renewal, PA820 Serial # 012001048813</t>
  </si>
  <si>
    <t>Palo Alto Networks PANSVCPREM220R Premium support renewal, PA220 Serial # 012801056486</t>
  </si>
  <si>
    <t>Palo Alto Networks PANPA220URL4R PANDB URL filtering subscription renewal, PA220 Serial # 012801056504</t>
  </si>
  <si>
    <t>Palo Alto Networks PANPA220TPR Threat prevention subscription renewal, PA220 Serial # 012801056504</t>
  </si>
  <si>
    <t>Palo Alto Networks PANSVCPREM220R Premium support renewal, PA220 Serial # 012801056504</t>
  </si>
  <si>
    <t>Palo Alto Networks PANSVCPREM220R Premium support renewal, PA220 Serial # 012801056554</t>
  </si>
  <si>
    <t>Palo Alto Networks PANSVCPREM220R Premium support renewal, PA220 Serial # 012801090045</t>
  </si>
  <si>
    <t>Palo Alto Networks PANSVCPREM5220R Premium support renewal, PA5220 Serial # 013201004333</t>
  </si>
  <si>
    <t>Palo Alto Networks PANPA5220URL4HA2R PANDB URL filtering subscription for device in an HA pair renewal, PA5220 Serial # 013201004333</t>
  </si>
  <si>
    <t>Palo Alto Networks PANPA5220TPHA2R Threat prevention subscription for device in an HA pair renewal, PA5220 Serial # 013201004333</t>
  </si>
  <si>
    <t>Palo Alto Networks PANPA5220GPHA2R GlobalProtect subscription for device in an HA pair renewal, PA5220 Serial # 013201004333</t>
  </si>
  <si>
    <t>Palo Alto Networks PANPA5220URL4HA2R PANDB URL filtering subscription for device in an HA pair renewal, PA5220 Serial # 013201004379</t>
  </si>
  <si>
    <t>Palo Alto Networks PANSVCPREM5220R Premium support renewal, PA5220 Serial # 013201004379</t>
  </si>
  <si>
    <t>Palo Alto Networks PANPA5220TPHA2R Threat prevention subscription for device in an HA pair renewal, PA5220 Serial # 013201004379</t>
  </si>
  <si>
    <t>Palo Alto Networks PANPA5220GPHA2R GlobalProtect subscription for device in an HA pair renewal, PA5220 Serial # 013201004379</t>
  </si>
  <si>
    <t>P0110973</t>
  </si>
  <si>
    <t xml:space="preserve">Y0127898 </t>
  </si>
  <si>
    <t>1100-4350-71505-30</t>
  </si>
  <si>
    <t>Yubico YubiKey 5C - Two Factor Authentication USB Security Key</t>
  </si>
  <si>
    <t>Yubico - YubiKey 5C Nano - Two Factor Authentication USB</t>
  </si>
  <si>
    <t>Yubico - YubiKey 5C NFC - Two Factor Authentication USB and NFC Security Key</t>
  </si>
  <si>
    <t xml:space="preserve">P0111244 </t>
  </si>
  <si>
    <t xml:space="preserve">Y0128663 </t>
  </si>
  <si>
    <t>CDWG</t>
  </si>
  <si>
    <t>Palo Alto Networks PA 3220 Security Appliance</t>
  </si>
  <si>
    <t>Palo Threat Prevention subscription license 1 year 1 device in HA pai</t>
  </si>
  <si>
    <t>Palo PANdb URL Filtering subscription license 1 year 1 device in HA p</t>
  </si>
  <si>
    <t>Palo Alto Networks Premium Support Program extended service agreement 1</t>
  </si>
  <si>
    <t>1100-4301-70550-30</t>
  </si>
  <si>
    <t>Society for Information Management (SIM)</t>
  </si>
  <si>
    <t>SIM Membership Renewal</t>
  </si>
  <si>
    <t>P0111008</t>
  </si>
  <si>
    <t>Y0127867</t>
  </si>
  <si>
    <t>12577-1395-71505-30</t>
  </si>
  <si>
    <t>Monopice Commercial Series Corner Friendly Full-Motion Articulating TV Wall Mount Bracket - TVs 32in to 60in, Max Weight 125 lbs., Extends from 53.0in to 26.54in, VESA Up to 750x450, Concrete and Brick</t>
  </si>
  <si>
    <t>Monoprice 4K High Speed HDMI Cable 12ft - 18Gbps Black</t>
  </si>
  <si>
    <t>Monoprice DisplayPort 1.2a to 4K HDMI Active Adapter, Black</t>
  </si>
  <si>
    <t>P0111021</t>
  </si>
  <si>
    <t xml:space="preserve">Y0127665 </t>
  </si>
  <si>
    <t>12577-1395-79208-30</t>
  </si>
  <si>
    <t>LG - 50" Class UP8000 Series LED 4K UHD Smart webOS TV</t>
  </si>
  <si>
    <t xml:space="preserve">P0111027 </t>
  </si>
  <si>
    <t>Y0127809</t>
  </si>
  <si>
    <t>TV Mount for MeetUp ConferenceCam Up to 55 Displays LOTVMMUCC</t>
  </si>
  <si>
    <t>P0111118</t>
  </si>
  <si>
    <t xml:space="preserve">Y0129146 </t>
  </si>
  <si>
    <t>12577-1395-79200-30, 12577-1395-70930-30</t>
  </si>
  <si>
    <t>Precision 3450 i7/32GB/256SSD, 5 Yr. Warranty</t>
  </si>
  <si>
    <t>M.Mintline</t>
  </si>
  <si>
    <t xml:space="preserve">Y0128898 </t>
  </si>
  <si>
    <t>12577-1395-79200-30</t>
  </si>
  <si>
    <t>Dell 27 4K USB-C Monitor - P2721Q</t>
  </si>
  <si>
    <t>P0111073</t>
  </si>
  <si>
    <t xml:space="preserve">Y0128048 </t>
  </si>
  <si>
    <t>Dell Slim Power Adapter - 65-Watt Type-C with 1 Meter Power Cord</t>
  </si>
  <si>
    <t>LRC/DOC Stock</t>
  </si>
  <si>
    <t>P0111022</t>
  </si>
  <si>
    <t xml:space="preserve">Y0128049 </t>
  </si>
  <si>
    <t>1100-1802-79200-10</t>
  </si>
  <si>
    <t>CAE Healthcare</t>
  </si>
  <si>
    <t>Microsoft Surface Go for running Maestro on Juno or Ares. Includes blue CAE case. Juno1347</t>
  </si>
  <si>
    <t>C.Ceja</t>
  </si>
  <si>
    <t>Microsoft Surface Go for running Maestro on Juno or Ares. Includes blue CAE case. Ares0356</t>
  </si>
  <si>
    <t>1100-1802-71575-10</t>
  </si>
  <si>
    <t>P0111010</t>
  </si>
  <si>
    <t>Y0128989</t>
  </si>
  <si>
    <t>Olympus</t>
  </si>
  <si>
    <t>Microscope and Camera with Software</t>
  </si>
  <si>
    <t>Misc</t>
  </si>
  <si>
    <t>P0111075</t>
  </si>
  <si>
    <t>Y0127767</t>
  </si>
  <si>
    <t>Windows 365 Enterprise 2VCPU/4GB/128GB</t>
  </si>
  <si>
    <t>Pro-rated 9 months</t>
  </si>
  <si>
    <t>P0111119</t>
  </si>
  <si>
    <t>Y0127702</t>
  </si>
  <si>
    <t>Netwrix</t>
  </si>
  <si>
    <t>Annual Netwrix Maintenance Renewal</t>
  </si>
  <si>
    <t>P0111270</t>
  </si>
  <si>
    <t xml:space="preserve">Y0128319 </t>
  </si>
  <si>
    <t>1100-4009-71505-40</t>
  </si>
  <si>
    <t>Dell Punchout</t>
  </si>
  <si>
    <t>Dell 32inch Monitors</t>
  </si>
  <si>
    <t>N.Patel</t>
  </si>
  <si>
    <t>M.Ruelas</t>
  </si>
  <si>
    <t>P0111076</t>
  </si>
  <si>
    <t>Y0127703</t>
  </si>
  <si>
    <t>Internet2</t>
  </si>
  <si>
    <t>Eduroam Connector</t>
  </si>
  <si>
    <t>1/1/2022 - 12/31/2022</t>
  </si>
  <si>
    <t>P0111151</t>
  </si>
  <si>
    <t>Y0127911</t>
  </si>
  <si>
    <t>1100-1313-70541-10</t>
  </si>
  <si>
    <t>MS Cloud for Healthcare EMR Capacity AddOn EDU EES Campus Sub</t>
  </si>
  <si>
    <t>11/1/2021 - 7/31/2022</t>
  </si>
  <si>
    <t>P0111165</t>
  </si>
  <si>
    <t>Y0128285</t>
  </si>
  <si>
    <t>26199-197-79209-20, 26199-1397-70930-20</t>
  </si>
  <si>
    <t>13-inch MacBook Air - Space Gray M1/16GB/256SSD, 3 Yr. AppleCare</t>
  </si>
  <si>
    <t>HCL</t>
  </si>
  <si>
    <t xml:space="preserve">2632832
</t>
  </si>
  <si>
    <t>P0111186</t>
  </si>
  <si>
    <t xml:space="preserve">Y0128897 </t>
  </si>
  <si>
    <t>1100-13115-79200-30, 1100-13115-70930-30</t>
  </si>
  <si>
    <t>Precision 3650 Tower Xeon W-1370P, 128GB/6TB SSD; 5 Yr. Waranty</t>
  </si>
  <si>
    <t>P0111120</t>
  </si>
  <si>
    <t xml:space="preserve">Y0128045 </t>
  </si>
  <si>
    <t>1100-13115-79208-30</t>
  </si>
  <si>
    <t>HERO8 Black Deluxe Kit</t>
  </si>
  <si>
    <t>J.Marilo</t>
  </si>
  <si>
    <t>P0111140</t>
  </si>
  <si>
    <t>Y0127901</t>
  </si>
  <si>
    <t>1100-1901-70541-10-RESRCH</t>
  </si>
  <si>
    <t>Adobe Photoshop Elements 2021 | PC</t>
  </si>
  <si>
    <t>J.Borke</t>
  </si>
  <si>
    <t>P0111220</t>
  </si>
  <si>
    <t xml:space="preserve">Y0128900 </t>
  </si>
  <si>
    <t>1100-1309-79209-20, 1100-1309-70930-20</t>
  </si>
  <si>
    <t>16-inch MacBook Pro M1/16GB/512SSD, 3 Yr. AppleCare</t>
  </si>
  <si>
    <t xml:space="preserve">P0111346 </t>
  </si>
  <si>
    <t xml:space="preserve">Y0128680 </t>
  </si>
  <si>
    <t>1100-1460-79209-10,
1100-1460-70930-10</t>
  </si>
  <si>
    <t>Dell Precision 7560 15in Display (Custom), 3 Yr. Warranty + e-Waste</t>
  </si>
  <si>
    <t xml:space="preserve">Y0129437 </t>
  </si>
  <si>
    <t>Dell Docking Station WD19TBS</t>
  </si>
  <si>
    <t>SurveyMonkey</t>
  </si>
  <si>
    <t>SurveyMonkey Advantage Annual Plan</t>
  </si>
  <si>
    <t>A.Hegamin</t>
  </si>
  <si>
    <t>9/26/2021 - 9/25/2022</t>
  </si>
  <si>
    <t>P0111172</t>
  </si>
  <si>
    <t xml:space="preserve">Y0128044 </t>
  </si>
  <si>
    <t>1100-1501-79200-10-ROOSAN,
1100-1501-71505-10-ROOSAN</t>
  </si>
  <si>
    <t>Samsung Galaxy Tab S6 Lite 10.4-inch , 64GB</t>
  </si>
  <si>
    <t>T.Lutfy</t>
  </si>
  <si>
    <t xml:space="preserve">Y0128018 </t>
  </si>
  <si>
    <t>Samsung Galaxy Tab A7 10.4", 32GB</t>
  </si>
  <si>
    <t>Adonit Dash 3 (Bronze) Universal Stylus</t>
  </si>
  <si>
    <t>P0111316</t>
  </si>
  <si>
    <t xml:space="preserve">Y0128096 </t>
  </si>
  <si>
    <t>1100-5401-79208-30</t>
  </si>
  <si>
    <t>VIZIO - 32' Class D-Series LED 720P SmartCast TV</t>
  </si>
  <si>
    <t>B.Tarin</t>
  </si>
  <si>
    <t>1100-5401-70930-30</t>
  </si>
  <si>
    <t>Geek Squad Protection - 5YR 150-199.99 TV GSP</t>
  </si>
  <si>
    <t>P0111228</t>
  </si>
  <si>
    <t xml:space="preserve">Y0128050 </t>
  </si>
  <si>
    <t>WL185 Cardioid Lavalier Microphone with TA4F Connector Black SHWL185</t>
  </si>
  <si>
    <t>P0111335</t>
  </si>
  <si>
    <t xml:space="preserve">Y0128342 </t>
  </si>
  <si>
    <t>1100-5401-7920-30</t>
  </si>
  <si>
    <t>BroadcastStore.com</t>
  </si>
  <si>
    <t>JVC/SR-S365U - VHS Recorder</t>
  </si>
  <si>
    <t>1100-5401-71575-30</t>
  </si>
  <si>
    <t>Shipping + Misc.</t>
  </si>
  <si>
    <t>P0111295</t>
  </si>
  <si>
    <t>Y0128915</t>
  </si>
  <si>
    <t>Exan Enterprise</t>
  </si>
  <si>
    <t>axiUm Module eRx</t>
  </si>
  <si>
    <t>1100-1915-70970-10</t>
  </si>
  <si>
    <t>axiUm Module Support - eRx</t>
  </si>
  <si>
    <t>1100-1915-70915-10</t>
  </si>
  <si>
    <t>Professional Services</t>
  </si>
  <si>
    <t>axiUm eRx Fee - EPCS provider registartion fee</t>
  </si>
  <si>
    <t>axiUm eRx Fee - EPCS annual service fee</t>
  </si>
  <si>
    <t>axiUm eRx Fee - eRx provider registration fee</t>
  </si>
  <si>
    <t>P0111272</t>
  </si>
  <si>
    <t>Y0127938</t>
  </si>
  <si>
    <t>ExamSoft Essential Solution, inlcudes Exam Intelligence (Win + Mac only), Examplify for iPad, Full Support Package, LMS Integration Maintenance: Non-Supported LMS, SSO Integration: SAML</t>
  </si>
  <si>
    <t>32ea.</t>
  </si>
  <si>
    <t>G.Evans Grayson</t>
  </si>
  <si>
    <t>9/16/2021 - 7/31/2022</t>
  </si>
  <si>
    <t>P0111283</t>
  </si>
  <si>
    <t>Y0128039</t>
  </si>
  <si>
    <t>12505-1395-70541-20-YUNLUO</t>
  </si>
  <si>
    <t>Bright Computing</t>
  </si>
  <si>
    <t>Bright Cluster Manager Renewal</t>
  </si>
  <si>
    <t>K.Radford</t>
  </si>
  <si>
    <t>11/30/2021 - 11/30/2022</t>
  </si>
  <si>
    <t>P0111289</t>
  </si>
  <si>
    <t xml:space="preserve">Y0128361 </t>
  </si>
  <si>
    <t>1100-5901-79209-50,
1100-5901-71505-50,
1100-5901-70930-50</t>
  </si>
  <si>
    <t>Latitude 7520 i7/16GB/512SSD, 3 Yr. Warranty + e-Waste</t>
  </si>
  <si>
    <t>S.Miller</t>
  </si>
  <si>
    <t xml:space="preserve">Y0128586 </t>
  </si>
  <si>
    <t>Dell 22" Monitor</t>
  </si>
  <si>
    <t xml:space="preserve">Y0129728 </t>
  </si>
  <si>
    <t>P0111271</t>
  </si>
  <si>
    <t xml:space="preserve">Y0128901 </t>
  </si>
  <si>
    <t>1100-5301-79209-50, 1100-5301-70930-50</t>
  </si>
  <si>
    <t>16-inch MacBook Pro: Apple M1 Pro chip with 10‑core CPU and 16‑core GPU, 16GB/512GB SSD - Space Gray, 3 Yr. AppleCare</t>
  </si>
  <si>
    <t>L.Aung</t>
  </si>
  <si>
    <t>L.Aung - Common</t>
  </si>
  <si>
    <t>P0111288</t>
  </si>
  <si>
    <t xml:space="preserve">Y0128585 </t>
  </si>
  <si>
    <t>1100-5201-71505-60</t>
  </si>
  <si>
    <t>T.Bowersox</t>
  </si>
  <si>
    <t>P0111345</t>
  </si>
  <si>
    <t xml:space="preserve">Y0128017 </t>
  </si>
  <si>
    <t>ConvergePoint</t>
  </si>
  <si>
    <t>Safety and Policy Management Software Renewal</t>
  </si>
  <si>
    <t>12/15/2021 - 12/15/2022</t>
  </si>
  <si>
    <t xml:space="preserve">P0111298 </t>
  </si>
  <si>
    <t xml:space="preserve">Y0128896 </t>
  </si>
  <si>
    <t>1100-5301-71505-50</t>
  </si>
  <si>
    <t>Belkin USB-C to Gigabit Ethernet Adapter - White</t>
  </si>
  <si>
    <t xml:space="preserve">P0111334 </t>
  </si>
  <si>
    <t xml:space="preserve">Y0128358 </t>
  </si>
  <si>
    <t>Brother Genuine Cartridge TN760 High Yield Black Toner,1 Pack</t>
  </si>
  <si>
    <t>V.Lemus</t>
  </si>
  <si>
    <t>Brother Monochrome Laser Printer, Compact All-In One Printer, Multifunction Printer, MFCL2710DW</t>
  </si>
  <si>
    <t>P0111347</t>
  </si>
  <si>
    <t>Y0128110</t>
  </si>
  <si>
    <t>12505-1395-70541-10-DASAN</t>
  </si>
  <si>
    <t>FlowJo LLC</t>
  </si>
  <si>
    <t>FlowJo Academic Portal License</t>
  </si>
  <si>
    <t xml:space="preserve">P0111426 </t>
  </si>
  <si>
    <t xml:space="preserve">Y0128580 </t>
  </si>
  <si>
    <t>1100-14131-71505-10</t>
  </si>
  <si>
    <t>Dell 27 USB-C Hub Monitor - P2722HE</t>
  </si>
  <si>
    <t>L.Hysell</t>
  </si>
  <si>
    <t>P0111427</t>
  </si>
  <si>
    <t xml:space="preserve">Y0128903 </t>
  </si>
  <si>
    <t>12792V-1395-79209-20, 12792V-1395-70930-20</t>
  </si>
  <si>
    <t>13-inch MacBook Pro: Apple M1 chip with 8‑core CPU and 8‑core GPU/16GB/1TB SSD - Space Gray, 3 Yr. AppleCare</t>
  </si>
  <si>
    <t>S.Mir</t>
  </si>
  <si>
    <t xml:space="preserve">Y0128591 </t>
  </si>
  <si>
    <t>12792V-1395-71505-20</t>
  </si>
  <si>
    <t>USB-C to Lightning Cable (1 m)</t>
  </si>
  <si>
    <t xml:space="preserve">Y0128582 </t>
  </si>
  <si>
    <t>USB-C to USB Adapter</t>
  </si>
  <si>
    <t>1100-4009-70541-40</t>
  </si>
  <si>
    <t>Kahoot!</t>
  </si>
  <si>
    <t>Premium+</t>
  </si>
  <si>
    <t>11/17/2021-11/17/2022</t>
  </si>
  <si>
    <t xml:space="preserve">P0111428 </t>
  </si>
  <si>
    <t xml:space="preserve">Y0128683 </t>
  </si>
  <si>
    <t>P0111515</t>
  </si>
  <si>
    <t xml:space="preserve">Y0128682 </t>
  </si>
  <si>
    <t>1100-1901-79209-10-CBDE, 1100-4303-79203-30</t>
  </si>
  <si>
    <t>Dell Latitude 7520 i7/16GB/512SSD</t>
  </si>
  <si>
    <t>T.Parado</t>
  </si>
  <si>
    <t>1100-1901-70930-10-CBDE</t>
  </si>
  <si>
    <t>3 Yr. Warranty</t>
  </si>
  <si>
    <t xml:space="preserve">Y0129723 </t>
  </si>
  <si>
    <t>1100-1901-71505-10-CBDE</t>
  </si>
  <si>
    <t xml:space="preserve">Y0128721 </t>
  </si>
  <si>
    <t>P0111534</t>
  </si>
  <si>
    <t xml:space="preserve">Y0128587 </t>
  </si>
  <si>
    <t>V.Paya</t>
  </si>
  <si>
    <t>P0111536</t>
  </si>
  <si>
    <t xml:space="preserve">Y0128675 </t>
  </si>
  <si>
    <t>Cannon DR-C225 II Scanner</t>
  </si>
  <si>
    <t>P0111504</t>
  </si>
  <si>
    <t xml:space="preserve">Y0129157 </t>
  </si>
  <si>
    <t>Lenovo Thinkpad USB-C Dock Gen 2</t>
  </si>
  <si>
    <t>M.Marinello</t>
  </si>
  <si>
    <t>P0111505</t>
  </si>
  <si>
    <t xml:space="preserve">Y0128584 </t>
  </si>
  <si>
    <t>Dell 22" Monitor - P2222H</t>
  </si>
  <si>
    <t>P0111520</t>
  </si>
  <si>
    <t xml:space="preserve">Y0128722 </t>
  </si>
  <si>
    <t>1100-5601-71505-50</t>
  </si>
  <si>
    <t>Dell 24'' Monitor - P2422H</t>
  </si>
  <si>
    <t>N.Salaiz.Padilla</t>
  </si>
  <si>
    <t>P0111598</t>
  </si>
  <si>
    <t>Y0128346</t>
  </si>
  <si>
    <t>Exan Enterprises</t>
  </si>
  <si>
    <t>axiUm software licenses - 392 workstations</t>
  </si>
  <si>
    <t>P0111769</t>
  </si>
  <si>
    <t>Y0128505</t>
  </si>
  <si>
    <t>1100-1410-70541-10</t>
  </si>
  <si>
    <t>3DVista Espana SL</t>
  </si>
  <si>
    <t>Virtual Tour Pro Suite</t>
  </si>
  <si>
    <t>11/29/2021 - 11/28/2021</t>
  </si>
  <si>
    <t xml:space="preserve">P0111740 </t>
  </si>
  <si>
    <t>Y0128593</t>
  </si>
  <si>
    <t>Plates, Donut Shop K-Cups, Coffee-mate Original Creamer, Sugar</t>
  </si>
  <si>
    <t>P0111833</t>
  </si>
  <si>
    <t>Y0128836</t>
  </si>
  <si>
    <t>1100-1413-79209-10, 1100-1413-70930-10</t>
  </si>
  <si>
    <t>Common</t>
  </si>
  <si>
    <t>Microsoft Surface Laptop 4 i5/16GB/512SSD, 3 Yr. Warranty</t>
  </si>
  <si>
    <t>M.del Castillo</t>
  </si>
  <si>
    <t>G.Gomez</t>
  </si>
  <si>
    <t>P0111591</t>
  </si>
  <si>
    <t xml:space="preserve">Y0128496 </t>
  </si>
  <si>
    <t>1100-1413-71505-10</t>
  </si>
  <si>
    <t>Microsoft Surface USB-C to Ethernet and USB 3.0 Adapter</t>
  </si>
  <si>
    <t>P0111592</t>
  </si>
  <si>
    <t xml:space="preserve">Y0128681 </t>
  </si>
  <si>
    <t>1100-2101-79209-10,
1100-2101-70930-10</t>
  </si>
  <si>
    <t>Dell Latitude 7420 - i5/16GB/256SSD + 3 Yr. Warranty</t>
  </si>
  <si>
    <t>E.Chung</t>
  </si>
  <si>
    <t>Stock</t>
  </si>
  <si>
    <t>P0111601</t>
  </si>
  <si>
    <t>SCD-1200-1YETH Sentinel Annual Ethernet Renewal SN: 0:07:F9:00:82:BE</t>
  </si>
  <si>
    <t>SCD-1200-1YETH Sentinel Annual Ethernet Renewal SN: 00:07:F9:00:82:BF</t>
  </si>
  <si>
    <t>SCD-1200-1YETH Sentinel Annual Ethernet Renewal SN: 00:07:F9:00:88:AD</t>
  </si>
  <si>
    <t>P0111600</t>
  </si>
  <si>
    <t>Y0128895</t>
  </si>
  <si>
    <t>1100-1452-79200-10</t>
  </si>
  <si>
    <t>HP Officejet Pro 8600 e-All-in-On Wireless Color Printer with Scanner, Copier &amp; Fax</t>
  </si>
  <si>
    <t>M.Kotecha</t>
  </si>
  <si>
    <t>A.Pumerantz</t>
  </si>
  <si>
    <t>P0111606</t>
  </si>
  <si>
    <t>Y0128345</t>
  </si>
  <si>
    <t>1100-5901-70541-50</t>
  </si>
  <si>
    <t>ComputerLand of Sillicon Valley</t>
  </si>
  <si>
    <t>Project Pro</t>
  </si>
  <si>
    <t>S.Vega/T.Clark</t>
  </si>
  <si>
    <t>12/1/2021 - 7/31/2022</t>
  </si>
  <si>
    <t xml:space="preserve">P0111604 </t>
  </si>
  <si>
    <t xml:space="preserve">Y0128588 </t>
  </si>
  <si>
    <t>P15s Power Supply</t>
  </si>
  <si>
    <t>P.Moore</t>
  </si>
  <si>
    <t xml:space="preserve">P0111892 </t>
  </si>
  <si>
    <t xml:space="preserve">Y0129153 </t>
  </si>
  <si>
    <t>1100-1301-79209-30, 1100-1301-70930-30</t>
  </si>
  <si>
    <t>Latitude 7420 i5/16GB/256SSD, 3Yr. Warranty</t>
  </si>
  <si>
    <t>C.Alirez</t>
  </si>
  <si>
    <t xml:space="preserve">Y0128899 </t>
  </si>
  <si>
    <t>1100-1301-71505-30</t>
  </si>
  <si>
    <t xml:space="preserve">Y0129585 </t>
  </si>
  <si>
    <t xml:space="preserve">P0111664 </t>
  </si>
  <si>
    <t xml:space="preserve">Y0128589 </t>
  </si>
  <si>
    <t>1100-1307-71505-30</t>
  </si>
  <si>
    <t>B&amp;H PhotoVideo</t>
  </si>
  <si>
    <t>ThinkPad USB Type-C Dock Gen 2</t>
  </si>
  <si>
    <t>R.Barton</t>
  </si>
  <si>
    <t>P0111616</t>
  </si>
  <si>
    <t xml:space="preserve">Y0128583 </t>
  </si>
  <si>
    <t>VoipLink</t>
  </si>
  <si>
    <t>Plantronics Savi 7210 Wireless Headset</t>
  </si>
  <si>
    <t>M.Mast</t>
  </si>
  <si>
    <t>G.Perez</t>
  </si>
  <si>
    <t xml:space="preserve">Y0128677 </t>
  </si>
  <si>
    <t>Plantronics APV-63 Adapter</t>
  </si>
  <si>
    <t>P0111665</t>
  </si>
  <si>
    <t xml:space="preserve">Y0128495 </t>
  </si>
  <si>
    <t>12800C-1395-71505-20</t>
  </si>
  <si>
    <t>Seagate Portable 2TB External HDD</t>
  </si>
  <si>
    <t>M.Peterfy</t>
  </si>
  <si>
    <t>N.Darmani</t>
  </si>
  <si>
    <t>P0111958</t>
  </si>
  <si>
    <t xml:space="preserve">Y0128770 </t>
  </si>
  <si>
    <t>1100-4302-71150-30</t>
  </si>
  <si>
    <t>Cisco Systems Capital Corporation</t>
  </si>
  <si>
    <t>FA-X50R3-145TB 1MO,ADV,GOLD Pure Storage FA-X50R3-145TB 1 Month Evergreen Gold Subscription</t>
  </si>
  <si>
    <t>60ea.</t>
  </si>
  <si>
    <t>54ea.</t>
  </si>
  <si>
    <t>P0112124</t>
  </si>
  <si>
    <t>Y0129008</t>
  </si>
  <si>
    <t>1100-1405-70541-10; 1100-1412-70541-10</t>
  </si>
  <si>
    <t>HubSpot Inc.</t>
  </si>
  <si>
    <t>Sales Hub Professional (5 users)</t>
  </si>
  <si>
    <t>11/29/2021 - 11/28/2022</t>
  </si>
  <si>
    <t>Sales Hub Professional Additional Users (7 Users)</t>
  </si>
  <si>
    <t>1100-1405-70915-10; 1100-1412-70915-10</t>
  </si>
  <si>
    <t>Sales Hub Professional Onboarding One-time Fee</t>
  </si>
  <si>
    <t>P0111777</t>
  </si>
  <si>
    <t>Y0128577</t>
  </si>
  <si>
    <t>M365 Education A5 Licenses</t>
  </si>
  <si>
    <t>70ea.</t>
  </si>
  <si>
    <t xml:space="preserve">P0111753 </t>
  </si>
  <si>
    <t xml:space="preserve">Y0128907 </t>
  </si>
  <si>
    <t>4K Thunderbolt 3 Dock with 60W Power delivery - USB-C Dock - VT4800 - VisionTek</t>
  </si>
  <si>
    <t>R.Farias-Eisner</t>
  </si>
  <si>
    <t>P0111755</t>
  </si>
  <si>
    <t xml:space="preserve">Y0128590 </t>
  </si>
  <si>
    <t>Magic Mouse</t>
  </si>
  <si>
    <t>Magic Keyboard with Numeric Keypad - US English - Silver</t>
  </si>
  <si>
    <t>P0111772</t>
  </si>
  <si>
    <t xml:space="preserve">Y0130388 </t>
  </si>
  <si>
    <t>Brother HL-L3230CDW - Color Printer</t>
  </si>
  <si>
    <t>P0111805</t>
  </si>
  <si>
    <t>Y0129558</t>
  </si>
  <si>
    <t>1100-1915-79209-10,
1100-1915-70930-10</t>
  </si>
  <si>
    <t>Lenovo M70q i5/16GB/256SSD, 5 Yr. Warranty</t>
  </si>
  <si>
    <t>P0111841</t>
  </si>
  <si>
    <t>1100-1950-70541-10</t>
  </si>
  <si>
    <t>Elsevier Inc.</t>
  </si>
  <si>
    <t>Complete Anatomy - 70 Students CDM Year 1</t>
  </si>
  <si>
    <t>6-months</t>
  </si>
  <si>
    <t>Complete Anatomy - 70 Students CDM Year 2</t>
  </si>
  <si>
    <t>P0111824</t>
  </si>
  <si>
    <t>Brother HL-L3230CDW</t>
  </si>
  <si>
    <t>P0113040</t>
  </si>
  <si>
    <t>Advanced Medical Technology</t>
  </si>
  <si>
    <t>Optimized AccuPower Portable Force Platform with USB outputs, vertical capacity, composite top, with NetForce acquisition software</t>
  </si>
  <si>
    <t>H. Lemmon</t>
  </si>
  <si>
    <t>AccuPower Analysis Software - Single license</t>
  </si>
  <si>
    <t>P0111943</t>
  </si>
  <si>
    <t>Y0128875</t>
  </si>
  <si>
    <t>1100-5201-70541-60</t>
  </si>
  <si>
    <t>MicroDesk</t>
  </si>
  <si>
    <t>AutoCAD Annual Subscription</t>
  </si>
  <si>
    <t>T.Clark/S.Vega</t>
  </si>
  <si>
    <t>1/31/2022 - 1/30/2023</t>
  </si>
  <si>
    <t>P0112002</t>
  </si>
  <si>
    <t>Y0128871</t>
  </si>
  <si>
    <t>1100-4302-71150-30-ITUPGD</t>
  </si>
  <si>
    <t>CON-SNTP-N7710 - SMARTNET PREM 24X7X4 FOR N77- C7710</t>
  </si>
  <si>
    <t>Yr. 1 of 5 Lease</t>
  </si>
  <si>
    <t>CON-SSC4PSFI6454U - SOLN SUPP 24X7X4OS UCS FABRIC INTERCONNE</t>
  </si>
  <si>
    <t>CON-SNT-6508AC2U - SMARTNET 8X5XNBD UCS 5108 AC CHAS UPDAT</t>
  </si>
  <si>
    <t>CON-SNT-SBB200M5 - SNTC 8X5XNBD UCS B200 M5 BLADE W/O CPU</t>
  </si>
  <si>
    <t>C1-WOM-A-0K2K-5Y - C1 WOM ADVANTAGE 1- 2000 QTY 5YR PER VM</t>
  </si>
  <si>
    <t>P0112001</t>
  </si>
  <si>
    <t xml:space="preserve">Y0128873 </t>
  </si>
  <si>
    <t>N77-C7710 - NEXUS 7700 10 SLOT CHAS NO P/S FANS INCL</t>
  </si>
  <si>
    <t xml:space="preserve">Y0129262 </t>
  </si>
  <si>
    <t>CON-SNTP-N7710 - SMARTNET PREM 24X7X4 FOR N77-C7710</t>
  </si>
  <si>
    <t>N77-C7710-FAB-3 - NEXUS 7700 10 SLOT CHAS FAB 3 MOD</t>
  </si>
  <si>
    <t>N77-AC-3KW - NEXUS 7700 3.0KW AC P/S MOD CBL INCLUDED</t>
  </si>
  <si>
    <t>N77-LAN1K9 - NEXUS 7700 LAN ENTERPRISE LIC L3 PROTOCO</t>
  </si>
  <si>
    <t>N77-C7710-FAN-2 - NEXUS 7700 10 SLOT CHAS FAN TRAY GEN 2</t>
  </si>
  <si>
    <t>N77-SUP3E - NEXUS 7700 SUPV 3 ENH</t>
  </si>
  <si>
    <t>N77-VDC1K9 - NEXUS 7700 INCREMENTAL VDC LIC +4 VDC</t>
  </si>
  <si>
    <t>N77-F324FQ-25 - NEXUS 7700 F3-SERIES 24PT 40GBE QSFP</t>
  </si>
  <si>
    <t>N77-M348XP-23L - NEXUS 7700 M3-SERIES 48PT 10GE</t>
  </si>
  <si>
    <t>N77-M324FQ-25L - NEXUS 7700 M3-SERIES 24PT 40GE</t>
  </si>
  <si>
    <t>CIMC-SUP-BASE-K9= - IMC SUPV ONE-TIME SITE INST LIC</t>
  </si>
  <si>
    <t>UCS-FI-6454-U - UCS FAB INTERCONNECT 6454</t>
  </si>
  <si>
    <t>CON-SSC4P-SFI6454U - SOLN SUPP 24X7X4OS UCS FABRIC INTERCONNECT</t>
  </si>
  <si>
    <t>UCS-PSU-6332-AC - UCS 6332 P/S 100-240VAC</t>
  </si>
  <si>
    <t>DS-SFP-FC32G-SW - 32 GBPS FC SW SFP+ LC</t>
  </si>
  <si>
    <t>SFP-H25G-CU3M - 3M 25GBASE-CU SFP28 CBL</t>
  </si>
  <si>
    <t>16ea.</t>
  </si>
  <si>
    <t>UCSB-5108-AC2-UPG - UCS 5108 BLADE SVR AC2 CHAS 0 PSU 8 FANS</t>
  </si>
  <si>
    <t>UCSB-B200-M5 - UCS B200 M5 BLADE W/O CPU MEM HD MEZZ</t>
  </si>
  <si>
    <t>UCS-MR-X32G2RT-H - 32GB DDR4-2933-MHZ RDIMM/2RX4/1.2V</t>
  </si>
  <si>
    <t>240ea.</t>
  </si>
  <si>
    <t>UCSB-MRAID12G - FLEXSTORAGE 12G SAS RAID CTRL W/ DR BAYS</t>
  </si>
  <si>
    <t>UCSB-MLOM-40G-04 - UCS VIC 1440 MODULAR LOM FOR BLADE SVR</t>
  </si>
  <si>
    <t>UCS-M2-240GB - 240GB SATA M.2</t>
  </si>
  <si>
    <t>UCS-M2-HWRAID - CISCO BOOT OPTIMIZED M.2 RAID CONTROLLER</t>
  </si>
  <si>
    <t>UCS-CPU-I6258R - INTEL 6258R 2.7GHZ/205W 28C/35.75MB DDR4</t>
  </si>
  <si>
    <t>UCS-IOM-2408 - UCS 2408 I/O MODULE (8 EXTERNAL 25GB POR</t>
  </si>
  <si>
    <t>UCSB-PSU-2500ACDV - 2500W PLATINUM AC HPLUG P/S DV</t>
  </si>
  <si>
    <t>N77-F348XP-23= - Nexus 7700 F3-Series 48 Port 1/10GbE (SFP/SFP+)</t>
  </si>
  <si>
    <t>Y (Delay - March 2022)</t>
  </si>
  <si>
    <t>C9800-L-F-K9 - Cisco Catalyst 9800-L Wireless Controller</t>
  </si>
  <si>
    <t>CON-SSSNT-C9800-L - SOLN SUP 8X5XNBD 9800-L-F WLS CNTRL</t>
  </si>
  <si>
    <t>P0111951</t>
  </si>
  <si>
    <t>Y0128748</t>
  </si>
  <si>
    <t>Constellation Homebuilder Systems Inc.</t>
  </si>
  <si>
    <t>BudgetPak Annual Subscription (40 Users)</t>
  </si>
  <si>
    <t>K.Jimenez</t>
  </si>
  <si>
    <t>12/15/2021 - 12/14/2022</t>
  </si>
  <si>
    <t>P0111905</t>
  </si>
  <si>
    <t xml:space="preserve">Y0128908 </t>
  </si>
  <si>
    <t>Monoprice Heavy Duty Extension Cord - IEC 60320 C20 to IEC 60320 C19, 12AWG, 20A/2500W, SJTW, 250V, Black, 6ft</t>
  </si>
  <si>
    <t>P0111955</t>
  </si>
  <si>
    <t>Y0128822</t>
  </si>
  <si>
    <t xml:space="preserve">CBT Nuggets, LLC </t>
  </si>
  <si>
    <t>Learner - IT Training Renewal</t>
  </si>
  <si>
    <t>1/23/2022 - 1/23/2023</t>
  </si>
  <si>
    <t>P0111954</t>
  </si>
  <si>
    <t xml:space="preserve">Y0128894 </t>
  </si>
  <si>
    <t>1100-5102-79209-40,
1100-5102-70930-40</t>
  </si>
  <si>
    <t>L.Frenza</t>
  </si>
  <si>
    <t>P0111935</t>
  </si>
  <si>
    <t>Y0128760</t>
  </si>
  <si>
    <t>Computerland Of Silicon Valley</t>
  </si>
  <si>
    <t>Adobe - Premiere Pro</t>
  </si>
  <si>
    <t>Y.JooKim</t>
  </si>
  <si>
    <t>P0111956</t>
  </si>
  <si>
    <t xml:space="preserve">Y0129056 </t>
  </si>
  <si>
    <t>Legrand holdings, Inc./Approved Networks</t>
  </si>
  <si>
    <t>[QSFP-4X10G-AOC2M] QSFP+ to 4 x SFP+, 2 meter (6.6 feet), 40 Gbps, Aqua OM3 Fiber, 850nm, QSFP+ Active Optical Breakout Cable</t>
  </si>
  <si>
    <t xml:space="preserve"> [QSFP-H40G-AOC2M] QSFP+ to QSFP+, 2 meter (6.6 feet), 40 Gbps, Aqua OM3 Fiber, 850nm, QSFP+ Active Optical Cable 100% Cisco compatible.</t>
  </si>
  <si>
    <t>[SFP-10G-AOC2M] SFP+ to SFP+, 2 meter (6.6 feet), 10 Gbps, Orange OM2 Fiber, 850nm, SFP+ Active Optical Cable</t>
  </si>
  <si>
    <t>7ea.</t>
  </si>
  <si>
    <t>N/A</t>
  </si>
  <si>
    <t>[GLC-TE] 1000Base T RJ45, Copper No Wave Length, 100 meters (328 feet), DOM, Industrial Temperature 100% Cisco compatible</t>
  </si>
  <si>
    <t>[SFP-10G-SR] SFP+ 10GBase SR Duplex LC, Multi-mode Fiber (MMF) 850 nm, 300 meters (984 feet), DOM,0 Industrial Temperature 100% Cisco compatible.</t>
  </si>
  <si>
    <t>26ea.</t>
  </si>
  <si>
    <t>[SFP-10G-LR] SFP+ 10GBase LR Duplex LC, Single-mode Fiber (SMF) 1310 nm, 10 Km (6.2 miles), DOM, Industrial Temperature 100% Cisco compatible.</t>
  </si>
  <si>
    <t xml:space="preserve">Y0129748 </t>
  </si>
  <si>
    <t>[PAN-SFP-PLUS-LR] SFP+ 10GBase LR Duplex LC, Single-mode Fiber (SMF) 1310 nm, 10 Km (6.2 miles), DOM, Industrial Temperature 100% Palo Alto compatible.</t>
  </si>
  <si>
    <t xml:space="preserve">Shipping - Fedex Ground </t>
  </si>
  <si>
    <t>P0111932</t>
  </si>
  <si>
    <t xml:space="preserve">Y0128914 </t>
  </si>
  <si>
    <t>[JMUMU3EAB002.0MAS] 2.0 Meter, MULTIMODE OM3 LC DUPLEX (UPC) to LC DUPLEX (UPC), A-B FIXED, INDOOR, RISER rated, AQUA jumper cable - STANDARD label.</t>
  </si>
  <si>
    <t>28ea.</t>
  </si>
  <si>
    <t>[JMUMU3EAB005.0MAS] 5.0 Meter, MULTIMODE OM3 LC DUPLEX (UPC) to LC DUPLEX (UPC), A-B FIXED, INDOOR, RISER rated, AQUA jumper cable - STANDARD label.</t>
  </si>
  <si>
    <t>[JMUMU3EAB007.0MAS] 7.0 Meter, MULTIMODE OM3 LC DUPLEX (UPC) to LC DUPLEX (UPC), A-B FIXED, INDOOR, RISER rated, AQUA jumper cable - STANDARD label.</t>
  </si>
  <si>
    <t>[JMUMU4EAA005.0MAS] 5.0 Meter, MULTIMODE OM4 LC DUPLEX (UPC) to LC DUPLEX (UPC), A-B FIXED, INDOOR, PLENUM rated, AQUA jumper cable - STANDARD label.</t>
  </si>
  <si>
    <t>[JMUMU5EAB010.0MBS] 10.0 Meter, SINGLEMODE OS2 LC DUPLEX (UPC) to LC DUPLEX (UPC), A-B FIXED, INDOOR, RISER rated, YELLOW jumper cable - STANDARD label</t>
  </si>
  <si>
    <t>[JMUMU5EAB003.0MBS] 3.0 Meter, SINGLEMODE OS2 LC DUPLEX (UPC) to LC DUPLEX (UPC), A-B FIXED, INDOOR, RISER rated, YELLOW jumper cable - STANDARD label.</t>
  </si>
  <si>
    <t>Shipping - Fedex Ground</t>
  </si>
  <si>
    <t>P0112000</t>
  </si>
  <si>
    <t>Y0129048</t>
  </si>
  <si>
    <t>1100-1504-70541-20-GENLAB</t>
  </si>
  <si>
    <t>Chemical Computing Group</t>
  </si>
  <si>
    <t>Annual software license for the Molecular Operating Environment (MOE) without scientific support The annual license price includes updates and no support. 3 Tokens.</t>
  </si>
  <si>
    <t>J.Lee</t>
  </si>
  <si>
    <t>2/1/2022 - 1/31/2025</t>
  </si>
  <si>
    <t>P0111983</t>
  </si>
  <si>
    <t>Y0128854</t>
  </si>
  <si>
    <t>ShareGate</t>
  </si>
  <si>
    <t>ShareGate Productivity - ShareGate Desktop, 1 user</t>
  </si>
  <si>
    <t>J.Magana</t>
  </si>
  <si>
    <t>2/28/2022 - 2/28/2023</t>
  </si>
  <si>
    <t>P0112101</t>
  </si>
  <si>
    <t>Y0128916</t>
  </si>
  <si>
    <t>2nd Quarter - Hosted Service Fees</t>
  </si>
  <si>
    <t>10/1/21 - 12/31/21</t>
  </si>
  <si>
    <t>P0112011</t>
  </si>
  <si>
    <t>Y0128861</t>
  </si>
  <si>
    <t>Aisense, Inc.</t>
  </si>
  <si>
    <t>Otter Business Subscription, Qty 20</t>
  </si>
  <si>
    <t>1ea</t>
  </si>
  <si>
    <t>1100-4201-70915-30</t>
  </si>
  <si>
    <t>Premier Support</t>
  </si>
  <si>
    <t xml:space="preserve">P0111997 </t>
  </si>
  <si>
    <t xml:space="preserve">Y0128997 </t>
  </si>
  <si>
    <t xml:space="preserve">ComfiLife Anti Fatigue Floor Mat </t>
  </si>
  <si>
    <t>J.Villagran/J.Felix</t>
  </si>
  <si>
    <t>P0112026</t>
  </si>
  <si>
    <t>Y0128917</t>
  </si>
  <si>
    <t>Genuitec, LLC</t>
  </si>
  <si>
    <t>MyEclispe for Spring Annual Renewal</t>
  </si>
  <si>
    <t>2/03/2022 - 2/03/2023</t>
  </si>
  <si>
    <t>P0112127</t>
  </si>
  <si>
    <t>Y0128964</t>
  </si>
  <si>
    <t>Slate Software License Payment 2 of 2</t>
  </si>
  <si>
    <t>1/1/2022 - 6/30/2022</t>
  </si>
  <si>
    <t>P0112027</t>
  </si>
  <si>
    <t xml:space="preserve">Y0129014 </t>
  </si>
  <si>
    <t>1100-4008-71505-40</t>
  </si>
  <si>
    <t>T.Eckel</t>
  </si>
  <si>
    <t>P0112028</t>
  </si>
  <si>
    <t>Y0129156</t>
  </si>
  <si>
    <t>Lenovo ThinkPad USB-C Dock Gen 2</t>
  </si>
  <si>
    <t>P0112085</t>
  </si>
  <si>
    <t>Y0129128</t>
  </si>
  <si>
    <t xml:space="preserve">Articulate 360 Teams (Education) </t>
  </si>
  <si>
    <t>01/09/2022 - 01/08/2023</t>
  </si>
  <si>
    <t>P0112086</t>
  </si>
  <si>
    <t xml:space="preserve">Y0129356 </t>
  </si>
  <si>
    <t>1100-4303-7920-30</t>
  </si>
  <si>
    <t>Vantage ID</t>
  </si>
  <si>
    <t>Zebra AIT, Printer ZD621R, TT (74/300M), CLR TCH LCD, 300DPI, USB, USB HOS</t>
  </si>
  <si>
    <t>Y0129368</t>
  </si>
  <si>
    <t>Software Zebra AIT Zebradesigner PRO 3</t>
  </si>
  <si>
    <t>P0112087</t>
  </si>
  <si>
    <t xml:space="preserve">Y0129152 </t>
  </si>
  <si>
    <t>Y0129372</t>
  </si>
  <si>
    <t>Ribbon 4.33in x 244ft/110mm x 74m Resin Ribbon</t>
  </si>
  <si>
    <t>P0112125</t>
  </si>
  <si>
    <t>Y0128970</t>
  </si>
  <si>
    <t>ConvergePoint, Inc.</t>
  </si>
  <si>
    <t>Contract Management Portal Annual License Renewal</t>
  </si>
  <si>
    <t>02/15/2022 - 02/14/2023</t>
  </si>
  <si>
    <t>P0112128</t>
  </si>
  <si>
    <t xml:space="preserve">Y0129223 </t>
  </si>
  <si>
    <t>1100-1801-79200-10,
1100-1801-70930-10</t>
  </si>
  <si>
    <t>Apple iMac 27'' i5/16GB/512SSD, e-Waste + 3. Yr Warranty</t>
  </si>
  <si>
    <t xml:space="preserve">P0112089 </t>
  </si>
  <si>
    <t xml:space="preserve">Y0129142 </t>
  </si>
  <si>
    <t>1100-1406-71505-90</t>
  </si>
  <si>
    <t>Logitech HD Pro Webcam C920</t>
  </si>
  <si>
    <t>M.Guenthart</t>
  </si>
  <si>
    <t xml:space="preserve">2700402
</t>
  </si>
  <si>
    <t>P0112090</t>
  </si>
  <si>
    <t>Y0129145</t>
  </si>
  <si>
    <t>Lenovo USB Soundbar</t>
  </si>
  <si>
    <t>P0112238</t>
  </si>
  <si>
    <t xml:space="preserve">Y0129405 </t>
  </si>
  <si>
    <t>1100-1501-79209-10, 1100-1501-70930-10</t>
  </si>
  <si>
    <t>Dell Latitude 7320 i5/16GB/256SSD, 3 Yr. Waranty</t>
  </si>
  <si>
    <t>Commons</t>
  </si>
  <si>
    <t>P0112123</t>
  </si>
  <si>
    <t xml:space="preserve">Y0129222 </t>
  </si>
  <si>
    <t>1100-1701-71505-30</t>
  </si>
  <si>
    <t>Dell UltraSharp 27 Monitor</t>
  </si>
  <si>
    <t xml:space="preserve">P0112178 </t>
  </si>
  <si>
    <t xml:space="preserve">Y0129144 </t>
  </si>
  <si>
    <t xml:space="preserve">1100-1915-79200-10	</t>
  </si>
  <si>
    <t>imageFORMULA DR-C240 Office Document Scanner CADRC240</t>
  </si>
  <si>
    <t>R.Serrano</t>
  </si>
  <si>
    <t>P0112288</t>
  </si>
  <si>
    <t>Y0129485</t>
  </si>
  <si>
    <t>1100-5101-70915-50</t>
  </si>
  <si>
    <t>Customization Assessment Service</t>
  </si>
  <si>
    <t>PM Project Management</t>
  </si>
  <si>
    <t>P0112130</t>
  </si>
  <si>
    <t xml:space="preserve">Y0129155 </t>
  </si>
  <si>
    <t>1100-4007-71505-40</t>
  </si>
  <si>
    <t>24'' Dell Monitor</t>
  </si>
  <si>
    <t>I.Noe</t>
  </si>
  <si>
    <t>P0112207</t>
  </si>
  <si>
    <t>16-inch MacBook Pro - Space Gray M1/32GB/1 TB SSD, 3 Yr. AppleCare</t>
  </si>
  <si>
    <t>P0112122</t>
  </si>
  <si>
    <t xml:space="preserve">Y0129143 </t>
  </si>
  <si>
    <t>Thunderbolt 3 Dock Plus BEF4U109TT</t>
  </si>
  <si>
    <t>P0112257</t>
  </si>
  <si>
    <t>Apple 16'' Macbook Pro 16GB/512SSD/M1, 3-Year AppleCare Warranty + eWaste</t>
  </si>
  <si>
    <t>Apple 16'' Macbook Pro 16GB/512SSD/M1Max, 3-Year AppleCare Warranty + eWaste</t>
  </si>
  <si>
    <t>P0112129</t>
  </si>
  <si>
    <t>Y0129403</t>
  </si>
  <si>
    <t>P0112121</t>
  </si>
  <si>
    <t xml:space="preserve">Y0129141 </t>
  </si>
  <si>
    <t>Belkin Thunderbolt 3 Dock Plus</t>
  </si>
  <si>
    <t>P0112179</t>
  </si>
  <si>
    <t xml:space="preserve">Y0129344 </t>
  </si>
  <si>
    <t>Technical Services - Display control (HEC 3315)</t>
  </si>
  <si>
    <t>P0112177</t>
  </si>
  <si>
    <t>Y0128972</t>
  </si>
  <si>
    <t>1100-2015-70541-10</t>
  </si>
  <si>
    <t>EyeCor</t>
  </si>
  <si>
    <t>Updates &amp; Support for EyeCOR</t>
  </si>
  <si>
    <t>Term: Full Year 2022-2023</t>
  </si>
  <si>
    <t>P0112286</t>
  </si>
  <si>
    <t>Y0129129</t>
  </si>
  <si>
    <t>CDWG Government Inc.</t>
  </si>
  <si>
    <t>Paessler Prtg 1000 Annual Renewal</t>
  </si>
  <si>
    <t>P0112208</t>
  </si>
  <si>
    <t>Y0129036</t>
  </si>
  <si>
    <t>1100-14041-79200-20,
1100-14041-70930-20</t>
  </si>
  <si>
    <t>T.McQuistan</t>
  </si>
  <si>
    <t>P0112316</t>
  </si>
  <si>
    <t xml:space="preserve">Y0129406 </t>
  </si>
  <si>
    <t>1100-2001-79209-10, 1100-2001-70930-10</t>
  </si>
  <si>
    <t xml:space="preserve">P0112285 </t>
  </si>
  <si>
    <t xml:space="preserve">Y0129284 </t>
  </si>
  <si>
    <t>NEW Sealed Cisco GLC-TE GBIC 1000BASE-T SFP Transceiver Module 30-1475-01 Copper RJ45</t>
  </si>
  <si>
    <t>P0112377</t>
  </si>
  <si>
    <t xml:space="preserve">Y0129588 </t>
  </si>
  <si>
    <t>Geomagic Touch Haptic System w/1 Year Maintenance</t>
  </si>
  <si>
    <t>P0112387</t>
  </si>
  <si>
    <t>Y0129471</t>
  </si>
  <si>
    <t>FM: Systems</t>
  </si>
  <si>
    <t>Resource Scheduler Annual Renewal</t>
  </si>
  <si>
    <t>4/1/2022 - 3/31/2023</t>
  </si>
  <si>
    <t>P0112378</t>
  </si>
  <si>
    <t>Y0129631</t>
  </si>
  <si>
    <t>1100-5150-70915-50</t>
  </si>
  <si>
    <t>Modulus Data USA, Inc.</t>
  </si>
  <si>
    <t>ADP WFN Pay Data to Banner Configuration</t>
  </si>
  <si>
    <t>1100-5150-70541-50</t>
  </si>
  <si>
    <t>ADP WFN Pay Data to Banner Annual Subscription</t>
  </si>
  <si>
    <t>1/3/2022 - 1/2/2023</t>
  </si>
  <si>
    <t>Additional project hours and data load</t>
  </si>
  <si>
    <t>P0112358</t>
  </si>
  <si>
    <t xml:space="preserve">Y0129582 </t>
  </si>
  <si>
    <t>1100-16041-79209-10</t>
  </si>
  <si>
    <t>P0112382</t>
  </si>
  <si>
    <t>Y0129304</t>
  </si>
  <si>
    <t>1100-16041-79209-10,
1100-16041-70930-10</t>
  </si>
  <si>
    <t>Apple iPad Pro 12.9" 256GB WiFi - Silver, 2 Yr. Warranty + e-Waste</t>
  </si>
  <si>
    <t>P0112373</t>
  </si>
  <si>
    <t>Y0129734</t>
  </si>
  <si>
    <t>Dell Latitude 7320 Detachable i7/16GB/512SSD; 3 Yr. Warranty</t>
  </si>
  <si>
    <t>J.Oakes</t>
  </si>
  <si>
    <t>D.Schilling</t>
  </si>
  <si>
    <t xml:space="preserve">Y0129438 </t>
  </si>
  <si>
    <t>Dell Latitude 7320 Detachable Keyboard (US English) and Active Pen – PN7320A</t>
  </si>
  <si>
    <t>ZipCodeAPI</t>
  </si>
  <si>
    <t>ZipCodeAPI - 200/hr.</t>
  </si>
  <si>
    <t>P0112384</t>
  </si>
  <si>
    <t xml:space="preserve">Y0129587 </t>
  </si>
  <si>
    <t>2260N-1397-79209-20,
2260N-1397-70930-20</t>
  </si>
  <si>
    <t>Dell Latitude 7420 i5/16GB/256SSD, e-Waste + 3 Yr. Warranty</t>
  </si>
  <si>
    <t>P0112353</t>
  </si>
  <si>
    <t>Y0129354</t>
  </si>
  <si>
    <t>Ekahau</t>
  </si>
  <si>
    <t>ESS-PRO-SUP-R | 0303=BX40-43C1 Annual Renewal</t>
  </si>
  <si>
    <t>R.Upshaw/J.Salomon</t>
  </si>
  <si>
    <t>2/7/2022 - 2/7/2023</t>
  </si>
  <si>
    <t xml:space="preserve">P0112339 </t>
  </si>
  <si>
    <t xml:space="preserve">Y0129439 </t>
  </si>
  <si>
    <t>Kingston DataTraveler Kyson 128GB High Performance USB 3.2 Metal Flash Drive | Speeds up to 200MB/s | DTKN/128GB</t>
  </si>
  <si>
    <t>J.Villagran/J.Felix/C.Faust/K.Tizhoush</t>
  </si>
  <si>
    <t>P0112338</t>
  </si>
  <si>
    <t>Y0129247</t>
  </si>
  <si>
    <t>SQL SVR STD Core - 2 Core Lic/SA PK - 4 Core Per PROC/VM Min - Campus</t>
  </si>
  <si>
    <t>S.Long</t>
  </si>
  <si>
    <t>P0112347</t>
  </si>
  <si>
    <t>Y0129265</t>
  </si>
  <si>
    <t>Frames Data, Inc</t>
  </si>
  <si>
    <t>MyFrame Gallery Annual Subscription - 1 Location</t>
  </si>
  <si>
    <t>01/2022 - 12/2022</t>
  </si>
  <si>
    <t>P0112372</t>
  </si>
  <si>
    <t>Y0129240</t>
  </si>
  <si>
    <t>1100-1411-70541-10</t>
  </si>
  <si>
    <t>Nearpod, Inc.</t>
  </si>
  <si>
    <t>Nearpod Premium Plus license (5-licenses) for Higher Ed</t>
  </si>
  <si>
    <t>A.Sathananthan</t>
  </si>
  <si>
    <t>P0112350</t>
  </si>
  <si>
    <t>Y0129436</t>
  </si>
  <si>
    <t>1100-5003-79209-50,
1100-5003-70930-50</t>
  </si>
  <si>
    <t>Microsoft Surface 4 13" i5/16GB/256SSD, e-Waste + 3 Yr. Warranty</t>
  </si>
  <si>
    <t>R.Brown</t>
  </si>
  <si>
    <t>M.Diaz</t>
  </si>
  <si>
    <t>P0112440</t>
  </si>
  <si>
    <t xml:space="preserve">Y0129727 </t>
  </si>
  <si>
    <t>1100-4303-79203-30,
1100-4303-71505-30,
1100-4303-70930-30</t>
  </si>
  <si>
    <t>Dell Latitude 5520 XTCO 16" i7/64GB/1TB SSD, e-Waste + 3 Yr. Warranty</t>
  </si>
  <si>
    <t>Dell Thunderbolt Dock - WD19TBS</t>
  </si>
  <si>
    <t>P0112386</t>
  </si>
  <si>
    <t>Apple MacBook Pro 16" M1Max/32GB/512SSD, e-Waste + 3 Yr. AppleCare+</t>
  </si>
  <si>
    <t>P0112346</t>
  </si>
  <si>
    <t>Extron 60-1449-01 Amplifier, MPA 601-70V</t>
  </si>
  <si>
    <t>P0112426</t>
  </si>
  <si>
    <t xml:space="preserve">Y0129589 </t>
  </si>
  <si>
    <t>P0112464</t>
  </si>
  <si>
    <t>Y0129332</t>
  </si>
  <si>
    <t>Cayuse LLC</t>
  </si>
  <si>
    <t>Project Effort</t>
  </si>
  <si>
    <t>T.Meyer-Acunzo</t>
  </si>
  <si>
    <t>Term: 2/1/21-1/31/24</t>
  </si>
  <si>
    <t>Cloud Hosting Fee</t>
  </si>
  <si>
    <t>P0112418</t>
  </si>
  <si>
    <t xml:space="preserve">Y0129676 </t>
  </si>
  <si>
    <t>12505-1395-71505-10-ECHUNG</t>
  </si>
  <si>
    <t>Asus ZenScreen 15.6" Portable Monitor</t>
  </si>
  <si>
    <t>P0112698</t>
  </si>
  <si>
    <t>Y0129692</t>
  </si>
  <si>
    <t>1100-1701-70541-10; 1100-2101-70541-10</t>
  </si>
  <si>
    <t>JAMF</t>
  </si>
  <si>
    <t>Jamf Cloud seat of Jamf Pro for iOS</t>
  </si>
  <si>
    <t>84ea.</t>
  </si>
  <si>
    <t>2/11/2022 - 2/10/2023</t>
  </si>
  <si>
    <t>Jamf Cloud seat of Jamf Pro for macOS</t>
  </si>
  <si>
    <t>173ea.</t>
  </si>
  <si>
    <t>Jamf Cloud seat of Jamf Pro for tvOS</t>
  </si>
  <si>
    <t>9ea.</t>
  </si>
  <si>
    <t>1100-2101-70541-10; 1100-1480-70541-10; 1100-1401-70541-10</t>
  </si>
  <si>
    <t>1309ea.</t>
  </si>
  <si>
    <t>264ea.</t>
  </si>
  <si>
    <t>Jamf Connect</t>
  </si>
  <si>
    <t>12085-1395-70541-80</t>
  </si>
  <si>
    <t>Practice Fusion, Inc.</t>
  </si>
  <si>
    <t>Practice Fusion EHS Subscrition - 1 Yr.</t>
  </si>
  <si>
    <t>A.Law</t>
  </si>
  <si>
    <t>Term: 1/25/22-1/24/23 (Monthly recurring)</t>
  </si>
  <si>
    <t>P0112462</t>
  </si>
  <si>
    <t>Y0129323</t>
  </si>
  <si>
    <t>LUX LMS, LLC</t>
  </si>
  <si>
    <t>Semi-Annual Host Fee</t>
  </si>
  <si>
    <t>S.Ferguson</t>
  </si>
  <si>
    <t>N.Bojorquez</t>
  </si>
  <si>
    <t>Term: 2/1/2022 - 7/31/2022</t>
  </si>
  <si>
    <t>P0112463</t>
  </si>
  <si>
    <t>Y0129586</t>
  </si>
  <si>
    <t>Dell Latitude 7520 i7/16GB/512SSD, 3 Yr. Warranty + e-Waste</t>
  </si>
  <si>
    <t>R.Balber</t>
  </si>
  <si>
    <t>S.Franco</t>
  </si>
  <si>
    <t>P0112530</t>
  </si>
  <si>
    <t xml:space="preserve">Y0129722 </t>
  </si>
  <si>
    <t>Plantronics Savi 7210 Office Wireless Headset</t>
  </si>
  <si>
    <t>Plantorinics APV-63 Adapter</t>
  </si>
  <si>
    <t>P0112556</t>
  </si>
  <si>
    <t>Y0129444</t>
  </si>
  <si>
    <t>RedVector.com</t>
  </si>
  <si>
    <t>Vector LiveSafe Enterprise - Commercial</t>
  </si>
  <si>
    <t>1/21/2022 - 1/20/2023</t>
  </si>
  <si>
    <t>P0112555</t>
  </si>
  <si>
    <t>Y0129446</t>
  </si>
  <si>
    <t>Blackbaud</t>
  </si>
  <si>
    <t>BBNC Enterprise Annual Renewal</t>
  </si>
  <si>
    <t>1/1/2022 - 12/31/2023</t>
  </si>
  <si>
    <t>P0112531</t>
  </si>
  <si>
    <t>Y0129435</t>
  </si>
  <si>
    <t>1100-5500-70541-50; 1100-5601-70541-50</t>
  </si>
  <si>
    <t>Lucid Software</t>
  </si>
  <si>
    <t>Lucidspark Education Premium</t>
  </si>
  <si>
    <t>S.Federoff</t>
  </si>
  <si>
    <t>IT/R.Tanaka/P.Gettler/A.Ng/D.Nelson/H.Choi/M.Hill/J.Malet/S.Webber</t>
  </si>
  <si>
    <t>Lucidchart Education Premium</t>
  </si>
  <si>
    <t>P0112606</t>
  </si>
  <si>
    <t xml:space="preserve">Y0129504 </t>
  </si>
  <si>
    <t>Business 3 Annual Term</t>
  </si>
  <si>
    <t>E.Davis</t>
  </si>
  <si>
    <t>12/15/21-12/15/22</t>
  </si>
  <si>
    <t>P0112612</t>
  </si>
  <si>
    <t xml:space="preserve">Y0129731 </t>
  </si>
  <si>
    <t>12914-1395-79209-10, 12914-1395-70930-10</t>
  </si>
  <si>
    <t>R.Deogracias</t>
  </si>
  <si>
    <t>Dell Latitude 7320 i5/16GB/256SSD, 3 Yr. Warranty</t>
  </si>
  <si>
    <t>P0112560</t>
  </si>
  <si>
    <t>1100-5003-71505-50</t>
  </si>
  <si>
    <t>Brother MFC-L2710DW B &amp; W Printer</t>
  </si>
  <si>
    <t>Microsoft LifeCam Webcam</t>
  </si>
  <si>
    <t>P0112559</t>
  </si>
  <si>
    <t>Y0129666</t>
  </si>
  <si>
    <t>P0112769</t>
  </si>
  <si>
    <t>Y0130181</t>
  </si>
  <si>
    <t>1100-4007-70541-40</t>
  </si>
  <si>
    <t>Leepfrog Technologies</t>
  </si>
  <si>
    <t>CourseLeaf Catalog (CAT) License</t>
  </si>
  <si>
    <t>M.Aleman</t>
  </si>
  <si>
    <t>6/13/2022 - 6/12/2023</t>
  </si>
  <si>
    <t>1100-4007-70915-40</t>
  </si>
  <si>
    <t>Implementation Services - One Time Fee</t>
  </si>
  <si>
    <t>P0112558</t>
  </si>
  <si>
    <t xml:space="preserve">Y0129726 </t>
  </si>
  <si>
    <t>P0112607</t>
  </si>
  <si>
    <t>1100-4303-79209-30,
1100-4303-70930-30</t>
  </si>
  <si>
    <t>MacBook Pro 16" M1/16GB/512SSD, AppleCare+ 3 Yr. Warranty + e-Waste</t>
  </si>
  <si>
    <t>P0112605</t>
  </si>
  <si>
    <t>Y0129524</t>
  </si>
  <si>
    <t>Lucidchart licenses</t>
  </si>
  <si>
    <t>2/2/2022 - 3/31/2022</t>
  </si>
  <si>
    <t>P0112604</t>
  </si>
  <si>
    <t xml:space="preserve">Y0129906 </t>
  </si>
  <si>
    <t>1100-5520-79208-50</t>
  </si>
  <si>
    <t>Adorama</t>
  </si>
  <si>
    <t>Sony XLR-K3M Dual-Channel XLR Adapter Kit w/Super-Directional Shotgun Microphone</t>
  </si>
  <si>
    <t>P0112645</t>
  </si>
  <si>
    <t xml:space="preserve">Y0129902 </t>
  </si>
  <si>
    <t>SanDisk 4TB Extreme PRO Portable SSD - Up to 2000MB/s - USB-C, USB 3.2 Gen 2x2 - External Solid State Drive - SDSSDE81-4T00-G25</t>
  </si>
  <si>
    <t xml:space="preserve">P0112691 </t>
  </si>
  <si>
    <t>Y0129767</t>
  </si>
  <si>
    <t>1100-5520-71505-50</t>
  </si>
  <si>
    <t>Split D-Ring Pair RUTSR2PK</t>
  </si>
  <si>
    <t>Slide Camera Strap Black PESLBK3</t>
  </si>
  <si>
    <t>Pocket 2 Creator Combo DJOP2CC</t>
  </si>
  <si>
    <t>a7R IVA Mirrorless Camera SOA7R4A</t>
  </si>
  <si>
    <t>8-in-1 Equipment Transporter R2RT Micro Black MUR2Q</t>
  </si>
  <si>
    <t xml:space="preserve">Y0129910 </t>
  </si>
  <si>
    <t>800D-RGB LED Studio 3-Video Light Kit GV800DRGB3L</t>
  </si>
  <si>
    <t xml:space="preserve">Y0129767 </t>
  </si>
  <si>
    <t>Boom Pole Holder AUBPH</t>
  </si>
  <si>
    <t>Av Tag</t>
  </si>
  <si>
    <t>MKE 600 Shotgun Microphone HDSLR Location Recording Kit SEMKE600K2</t>
  </si>
  <si>
    <t>Atom Clamp with Ratchet Handle IMME100</t>
  </si>
  <si>
    <t>Cine Arm DG Hold-It Arm NODG9014CA</t>
  </si>
  <si>
    <t>AtomX SSDmini 1TB ANATOMXM1000</t>
  </si>
  <si>
    <t>Coiled HDMI Cable 11 8 to 17 7 ATATOMCAB010</t>
  </si>
  <si>
    <t>Ninja V 5 4K Recording Monitor with 2TB AtomX SSDmini Kit ATNINJAV2TBK</t>
  </si>
  <si>
    <t xml:space="preserve">Y0129909 </t>
  </si>
  <si>
    <t>Turtle Base C-Stand Kit 10 75 , Chrome IMLSCT40MK</t>
  </si>
  <si>
    <t>Easy Frame Diffuser Reflector Kit AL1863</t>
  </si>
  <si>
    <t>S6Pro Fluid Video Head BES6PRO</t>
  </si>
  <si>
    <t>TMA38CL Long Series 3 Mach3 Carbon Fiber Tripod BETMA38CL</t>
  </si>
  <si>
    <t>SliderPLUS v5 PRO Long ED81181</t>
  </si>
  <si>
    <t>RS 2 Gimbal Stabilizer Pro Combo DJRONINS2PC</t>
  </si>
  <si>
    <t>microLensGears Kit - 4 Gears Blue RE80030108</t>
  </si>
  <si>
    <t>DSLR Shoulder Mount Rig with Matte Box Follow Focus Kit FIFC03</t>
  </si>
  <si>
    <t>DSLR Pro Pack Camera Backpack Black INCL58068</t>
  </si>
  <si>
    <t>VING V860IIS TTL Li-Ion Flash Kit for Sony Cameras GOV860IISNYK</t>
  </si>
  <si>
    <t>Basic Camera Cage Kit for Sony a7 IV a7S III SM3668</t>
  </si>
  <si>
    <t>KH25P Video Head Tripod Kit 61 6 Max BEKH25P</t>
  </si>
  <si>
    <t>MRW-G2 CFexpress Type A SD Memory Card Reader SOMRWG2</t>
  </si>
  <si>
    <t xml:space="preserve">Y0129907 </t>
  </si>
  <si>
    <t>a7 IV Mirrorless Camera SOA74</t>
  </si>
  <si>
    <t>256GB Professional 1667x UHS-II SDXC Memory Card 2-Pack LE256PRMC2K</t>
  </si>
  <si>
    <t>Mini Duo Charger for Sony NP-FZ100 Batteries WAMDCSFZ100</t>
  </si>
  <si>
    <t>NP-FZ100 Rechargeable Lithium-Ion Battery 2280mAh SONPFZ100</t>
  </si>
  <si>
    <t>82mm Variable Neutral Density Filter TIVND82</t>
  </si>
  <si>
    <t>82mm UV Haze MRC 010M Filter BWUVMC82</t>
  </si>
  <si>
    <t>AV Tag - No Print (Lens)</t>
  </si>
  <si>
    <t>FE 16-35mm f 2 8 GM Lens SO163528GM</t>
  </si>
  <si>
    <t>FE 24-70mm f 2 8 GM Lens SO247028GM</t>
  </si>
  <si>
    <t>160GB CFexpress Type A TOUGH Memory Card SOCEAG160</t>
  </si>
  <si>
    <t>Backpack EDBACKPACK</t>
  </si>
  <si>
    <t>P0112700</t>
  </si>
  <si>
    <t xml:space="preserve">Y0129911 </t>
  </si>
  <si>
    <t>1100-1801-79209-10, 1100-1801-70930-10</t>
  </si>
  <si>
    <t>P0112646</t>
  </si>
  <si>
    <t>Y0130448 (Only 1 ordered)</t>
  </si>
  <si>
    <t>1100-1406-71505-10</t>
  </si>
  <si>
    <t>Lenovo ThinkVision T22i-10</t>
  </si>
  <si>
    <t>Y0129583</t>
  </si>
  <si>
    <t>Lenovo Essential Wired Keyboard and Mouse Combo</t>
  </si>
  <si>
    <t>P0112827</t>
  </si>
  <si>
    <t xml:space="preserve">Y0129970 </t>
  </si>
  <si>
    <t>1297OR-1395-71505-30</t>
  </si>
  <si>
    <t>Dell 24" Monitor</t>
  </si>
  <si>
    <t>P0112922</t>
  </si>
  <si>
    <t>1297OR-1395-79200-30,
1297OR-1395-70930-30</t>
  </si>
  <si>
    <t>Alienware Aurora R13 Desktop i9/64GB/1TBSSD, 5Yr. Warranty</t>
  </si>
  <si>
    <t>P0112642</t>
  </si>
  <si>
    <t xml:space="preserve">Y0130088 </t>
  </si>
  <si>
    <t xml:space="preserve">Y0130102 </t>
  </si>
  <si>
    <t>Lenovo L28u-30 - LED 28" monitor</t>
  </si>
  <si>
    <t>P0112644</t>
  </si>
  <si>
    <t>Y0129622</t>
  </si>
  <si>
    <t>Power Automate Plan EDU Per User Campus SUB</t>
  </si>
  <si>
    <t>Pro-rated: 6-months</t>
  </si>
  <si>
    <t>P0112770</t>
  </si>
  <si>
    <t>Y0129680</t>
  </si>
  <si>
    <t>1100-1406-70571-10-PSYCH</t>
  </si>
  <si>
    <t>Symptom Media Full Library - Enterprise License</t>
  </si>
  <si>
    <t>Y.Sweeny</t>
  </si>
  <si>
    <t>9/12/2021 - 9/12/2022</t>
  </si>
  <si>
    <t>P0112699</t>
  </si>
  <si>
    <t>Y0129900</t>
  </si>
  <si>
    <t>Epson(R) Workforce(R) Pro WF-4830 Wireless Color Inkjet All-In-One Printer</t>
  </si>
  <si>
    <t>C.Prasad</t>
  </si>
  <si>
    <t>P0112728</t>
  </si>
  <si>
    <t xml:space="preserve">Y0130389 </t>
  </si>
  <si>
    <t>1100-1515-79200-10-PCCP,
1100-1515-70930-10-PCCP</t>
  </si>
  <si>
    <t>Lenovo ThinkCentre M70q TPM2.0 i5/16GB/256GBSSD, 5 Yr. Warranty</t>
  </si>
  <si>
    <t>Stock Replacement</t>
  </si>
  <si>
    <t>P0112839</t>
  </si>
  <si>
    <t>Y0129742</t>
  </si>
  <si>
    <t>1100-5801-1509-80; 1100-5801-1509L-80</t>
  </si>
  <si>
    <t>TopHat</t>
  </si>
  <si>
    <t>TopHat Classroom</t>
  </si>
  <si>
    <t xml:space="preserve">P0112756 </t>
  </si>
  <si>
    <t xml:space="preserve">Y0129786 </t>
  </si>
  <si>
    <t>Upgrade 4 Crestron DMPS-4K-350-C units to firmware 2.0300</t>
  </si>
  <si>
    <t>P0112730</t>
  </si>
  <si>
    <t>Y0129672</t>
  </si>
  <si>
    <t>USB C to DisplayPort 6" Cable</t>
  </si>
  <si>
    <t>P0112729</t>
  </si>
  <si>
    <t xml:space="preserve">Y0129724 </t>
  </si>
  <si>
    <t>1100-1406-71505-30-EM</t>
  </si>
  <si>
    <t>P0112814</t>
  </si>
  <si>
    <t>Y0129773</t>
  </si>
  <si>
    <t>PeopleAdmin and PACx Ellucian Banner Annual Renewal</t>
  </si>
  <si>
    <t>1/29/2022 - 1/28/2023</t>
  </si>
  <si>
    <t>Stripo.email</t>
  </si>
  <si>
    <t>Stripo.email Agency</t>
  </si>
  <si>
    <t>S.Federoff/A.Ng/D.Nelson/P.Gettler/Webmaster</t>
  </si>
  <si>
    <t>2/10/2022 - 2/10/2023</t>
  </si>
  <si>
    <t>P0112758</t>
  </si>
  <si>
    <t xml:space="preserve">Y0130100 </t>
  </si>
  <si>
    <t>CyberPower Intelligent LCD UPS</t>
  </si>
  <si>
    <t>P0112988</t>
  </si>
  <si>
    <t>Y0129914</t>
  </si>
  <si>
    <t>Butterfly Netwrok, Inc.</t>
  </si>
  <si>
    <t>Individual Plan, 1 Yr. Subscription</t>
  </si>
  <si>
    <t>Subscription Plan: FY 21 (2020-2021)</t>
  </si>
  <si>
    <t>P0112834</t>
  </si>
  <si>
    <t xml:space="preserve">Y0129912 </t>
  </si>
  <si>
    <t>1100-5201-79209-60, 1100-5201-70930-60</t>
  </si>
  <si>
    <t>T.Clark/N.Caballero</t>
  </si>
  <si>
    <t>P0112784</t>
  </si>
  <si>
    <t xml:space="preserve">Y0129908 </t>
  </si>
  <si>
    <t>Crucial MX500 250GB 3D NAND SATA 2.5 Inch Internal SSD, up to 560MB/s - CT250MX500SSD1</t>
  </si>
  <si>
    <t>P0112833</t>
  </si>
  <si>
    <t>Y0129738</t>
  </si>
  <si>
    <t>Therapeutic Resesarch Center</t>
  </si>
  <si>
    <t>Pharmacy School Plus</t>
  </si>
  <si>
    <t>P0112816</t>
  </si>
  <si>
    <t>Y0129863</t>
  </si>
  <si>
    <t>WD 4TB My Book Desktop External Hard Drive, USB 3.0, External HDD with Password Protection and Auto Backup Software - WDBBGB0040HBK-NESN</t>
  </si>
  <si>
    <t>C.Mercado Rodas</t>
  </si>
  <si>
    <t>K.Satterfield</t>
  </si>
  <si>
    <t>P0112959</t>
  </si>
  <si>
    <t>Y0130048</t>
  </si>
  <si>
    <t>1100-1515-70541-10-PCCP</t>
  </si>
  <si>
    <t>Micro Merchant Systems, Inc.</t>
  </si>
  <si>
    <t>PrimeRx Software Bundle</t>
  </si>
  <si>
    <t>P0112954</t>
  </si>
  <si>
    <t>Y0129915</t>
  </si>
  <si>
    <t>SnagIt Annual Renewal</t>
  </si>
  <si>
    <t>B.Lucien</t>
  </si>
  <si>
    <t xml:space="preserve">P0112957 </t>
  </si>
  <si>
    <t xml:space="preserve">Y0129941 </t>
  </si>
  <si>
    <t>40G QSFP+ AOC Cable - 40GBASE Ethernet Direct-Attach Active Optical Cable, QDR, MMF for Cisco QSFP-H40G-AOC5M, Supermicro CBL-QSFP+AOC-5M and Open Switch, 5-Meter(16.5ft)</t>
  </si>
  <si>
    <t>ScreenCloud, Inc.</t>
  </si>
  <si>
    <t>ScreenCloud Business Plan</t>
  </si>
  <si>
    <t>P0113076</t>
  </si>
  <si>
    <t>1100-19151-71505-10</t>
  </si>
  <si>
    <t>M.Dykes</t>
  </si>
  <si>
    <t>Brother HL-L5200DW</t>
  </si>
  <si>
    <t>P0112987</t>
  </si>
  <si>
    <t xml:space="preserve">Y0130097 </t>
  </si>
  <si>
    <t>1100-1319-79209-30,
1100-1319-70930-30</t>
  </si>
  <si>
    <t>P0113034</t>
  </si>
  <si>
    <t>Y0130447</t>
  </si>
  <si>
    <t>1100-13115-71505-30</t>
  </si>
  <si>
    <t>Formlabs, Inc.</t>
  </si>
  <si>
    <t>Build Platform (Form 3L)</t>
  </si>
  <si>
    <t>1100-13115-7920-30</t>
  </si>
  <si>
    <t>Form 3L 3D Printer</t>
  </si>
  <si>
    <t>Form 3L Finish Kit: Cleaning Tools</t>
  </si>
  <si>
    <t xml:space="preserve">Y0130390 </t>
  </si>
  <si>
    <t>Form 3L Finish Kit: Rinse Bucket V2</t>
  </si>
  <si>
    <t>1100-13115-70930-30</t>
  </si>
  <si>
    <t>Form 3L Pro Service Plan 2 years</t>
  </si>
  <si>
    <t>Form 3L Resin Tank V2</t>
  </si>
  <si>
    <t>1100-13115-71575-30</t>
  </si>
  <si>
    <t>P0112989</t>
  </si>
  <si>
    <t xml:space="preserve">Y0130090 </t>
  </si>
  <si>
    <t>1100-1720-71505-10</t>
  </si>
  <si>
    <t>Cord Cover Raceway Kit</t>
  </si>
  <si>
    <t>P0112990</t>
  </si>
  <si>
    <t xml:space="preserve">Y0130089 </t>
  </si>
  <si>
    <t>Dell USB Soundbar</t>
  </si>
  <si>
    <t>P0113095</t>
  </si>
  <si>
    <t>1100-1720-79200-10,
1100-1720-70930-10</t>
  </si>
  <si>
    <t>Lenovo ThinkCentre M70q i5/16GB/256SSD, 5 Yr. Warranty</t>
  </si>
  <si>
    <t>P0113079</t>
  </si>
  <si>
    <t xml:space="preserve">Y0130101 </t>
  </si>
  <si>
    <t>1100-1720-79208-10</t>
  </si>
  <si>
    <t>BestBuy</t>
  </si>
  <si>
    <t>LG 43" Display</t>
  </si>
  <si>
    <t>P0113078</t>
  </si>
  <si>
    <t>Full-Motion Articulating TV Wall Mount Bracket</t>
  </si>
  <si>
    <t>3 ft HDMI Cable</t>
  </si>
  <si>
    <t>20 ft. HDMI Cable</t>
  </si>
  <si>
    <t>USB-C to HDMI Adapter</t>
  </si>
  <si>
    <t>Mini Display port to HDMI</t>
  </si>
  <si>
    <t>6 Outlet Power Strip with 3ft Cord, White</t>
  </si>
  <si>
    <t>10ft  Power Extension Cord</t>
  </si>
  <si>
    <t>P0113102</t>
  </si>
  <si>
    <t xml:space="preserve">Y0130382 </t>
  </si>
  <si>
    <t>1100-1720-71505-10,
1100-1720-79208-10</t>
  </si>
  <si>
    <t>ThinkCentre Tiny VESA Mount</t>
  </si>
  <si>
    <t xml:space="preserve">Y0130384 </t>
  </si>
  <si>
    <t>Lenovo ThinkCentre Tiny Power Cage II</t>
  </si>
  <si>
    <t>MeetUp All-In-One 4K ConferenceCam with 120° FOV Lens</t>
  </si>
  <si>
    <t>TV Mount for MeetUp ConferenceCam</t>
  </si>
  <si>
    <t>Wireless keyboard and mouse</t>
  </si>
  <si>
    <t>P0113026</t>
  </si>
  <si>
    <t xml:space="preserve">Y0130378 </t>
  </si>
  <si>
    <t>1100-1609-79209-10, 1100-1609-70930-10</t>
  </si>
  <si>
    <t>12.9-inch iPad Pro Wi‑Fi 512GB - Silver, 2 Yr. AppleCare</t>
  </si>
  <si>
    <t>C.Rogers (Common)</t>
  </si>
  <si>
    <t>P0113149</t>
  </si>
  <si>
    <t>16-inch MacBook Pro: Apple M1 Pro chip with 10‑core CPU and 16‑core GPU, 512GB SSD - Silver, 3 Yr. AppleCare</t>
  </si>
  <si>
    <t>P0113033</t>
  </si>
  <si>
    <t>27115C-5598-79208-10</t>
  </si>
  <si>
    <t>Jimco Electrical Contracting Inc.</t>
  </si>
  <si>
    <t>AXIS M5525-E PTZ 1080P</t>
  </si>
  <si>
    <t>COMP-NW SimLab</t>
  </si>
  <si>
    <t>AXIS M3066-V Mini Dome</t>
  </si>
  <si>
    <t>AXIS P8221 Network I/O Audio Module</t>
  </si>
  <si>
    <t>AXIS C1004-E IP Cab Speaker</t>
  </si>
  <si>
    <t>OREI HDMI Splitter 1 in 2 Out 4K - 1x2 HDMI Display Duplicate/Mirror - Powered Splitter Full HD 1080P, 4K @ 30Hz (One Input To Two Outputs) - USB Cable Included - 1 Source to 2 Identical Displays</t>
  </si>
  <si>
    <t>P0113073</t>
  </si>
  <si>
    <t>1100-2015-7920-10</t>
  </si>
  <si>
    <t>Box Medical Solutions, Inc.</t>
  </si>
  <si>
    <t>MEIBOX Meibographer</t>
  </si>
  <si>
    <t>ECI</t>
  </si>
  <si>
    <t>Pre-Pay Year 1 Cloud Subscription</t>
  </si>
  <si>
    <t>P0113043</t>
  </si>
  <si>
    <t xml:space="preserve">Y0130199 </t>
  </si>
  <si>
    <t>1100-5598-71505-10</t>
  </si>
  <si>
    <t>Audio-Technica PRO 44 Microphone</t>
  </si>
  <si>
    <t>A.Bailey</t>
  </si>
  <si>
    <t>P0113044</t>
  </si>
  <si>
    <t>Y0130113</t>
  </si>
  <si>
    <t>SurveyMonkey, Inc.</t>
  </si>
  <si>
    <t>SurveyMonkey - Wufoo Annual Subscription Term: 4/21/2022 - 4/21/2023</t>
  </si>
  <si>
    <t>E.Curtis</t>
  </si>
  <si>
    <t>Term 4/21/2022 - 4/21/2023</t>
  </si>
  <si>
    <t>P0113045</t>
  </si>
  <si>
    <t>Y0129963</t>
  </si>
  <si>
    <t>Frames Data</t>
  </si>
  <si>
    <t>SPEX UPC annual renewal</t>
  </si>
  <si>
    <t>G.Denton</t>
  </si>
  <si>
    <t>P0113077</t>
  </si>
  <si>
    <t>Y0130052</t>
  </si>
  <si>
    <t>Canon DR-C240 Scanner</t>
  </si>
  <si>
    <t>P0113098</t>
  </si>
  <si>
    <t xml:space="preserve">Y0130380 </t>
  </si>
  <si>
    <t>1100-5401-71505-30</t>
  </si>
  <si>
    <t>HP LaserJet MFP M234dw Wireless Black &amp; White All-in-One Printer</t>
  </si>
  <si>
    <t>A.Cardenas</t>
  </si>
  <si>
    <t>P0113096</t>
  </si>
  <si>
    <t xml:space="preserve">Y0130103 </t>
  </si>
  <si>
    <t>M.Lopez</t>
  </si>
  <si>
    <t>P0113109</t>
  </si>
  <si>
    <t>Y0130114</t>
  </si>
  <si>
    <t>Customer Expressions</t>
  </si>
  <si>
    <t>i-Sight HR-Title IX: Hosted System User Fees (5 Users)</t>
  </si>
  <si>
    <t>HR</t>
  </si>
  <si>
    <t>3/18/2022 - 3/17/2023</t>
  </si>
  <si>
    <t>i-Sight HR-Title IX: Hosted System Maintenance Fees</t>
  </si>
  <si>
    <t>Lucidchart</t>
  </si>
  <si>
    <t>35 ea.</t>
  </si>
  <si>
    <t>4/1/2022 -3/31/2023</t>
  </si>
  <si>
    <t>15 ea.</t>
  </si>
  <si>
    <t>P0113094</t>
  </si>
  <si>
    <t>Y0130145</t>
  </si>
  <si>
    <t>ARIN</t>
  </si>
  <si>
    <t>Annual Fee for Registration Services Plan - 2x Small</t>
  </si>
  <si>
    <t>3/31/2022 - 3/31/2023</t>
  </si>
  <si>
    <t>P0113184</t>
  </si>
  <si>
    <t>27115C-5598-79208-10,
27115C-5598-79200-10,
27115C-5598-71575-10,
27115C-5598-70915-10</t>
  </si>
  <si>
    <t>AV tag</t>
  </si>
  <si>
    <t>Display Capture Unit</t>
  </si>
  <si>
    <t>LearningSpace Enterprise Server</t>
  </si>
  <si>
    <t>LearningSpace One Shipping</t>
  </si>
  <si>
    <t>Project Management LS Installation - PM Only</t>
  </si>
  <si>
    <t>P0113288</t>
  </si>
  <si>
    <t>Y0130214</t>
  </si>
  <si>
    <t>Evisions, Inc.</t>
  </si>
  <si>
    <t>IntelleCheck AP Enterprise for Subscription</t>
  </si>
  <si>
    <t>5/1/2022 - 4/30/2023</t>
  </si>
  <si>
    <t xml:space="preserve">P0113097 </t>
  </si>
  <si>
    <t xml:space="preserve">Y0130104 </t>
  </si>
  <si>
    <t>1100-1450-70541-10</t>
  </si>
  <si>
    <t>Stratovan</t>
  </si>
  <si>
    <t>Checkpoint</t>
  </si>
  <si>
    <t>K.Anne King</t>
  </si>
  <si>
    <t>B.Kraatz</t>
  </si>
  <si>
    <t>3/9/2022 - 3/9/2023</t>
  </si>
  <si>
    <t>Hootsuite</t>
  </si>
  <si>
    <t>Hootsuite Pro - 1 user</t>
  </si>
  <si>
    <t>E.Badouin</t>
  </si>
  <si>
    <t>30-day free trial / 4/2/2022 - 4/1/2023</t>
  </si>
  <si>
    <t>P0113216</t>
  </si>
  <si>
    <t>1100-4201-79208-30</t>
  </si>
  <si>
    <t>Night Owl - 16 Channel DVR</t>
  </si>
  <si>
    <t>P0113214</t>
  </si>
  <si>
    <t xml:space="preserve">Y0130374 </t>
  </si>
  <si>
    <t>BarraCuda - 4TB HDD</t>
  </si>
  <si>
    <t>Jotform</t>
  </si>
  <si>
    <t>Jotform Silver</t>
  </si>
  <si>
    <t>3/2/2022 - 4/2/2022</t>
  </si>
  <si>
    <t>P0113164</t>
  </si>
  <si>
    <t xml:space="preserve">Y0130385 </t>
  </si>
  <si>
    <t xml:space="preserve">P0113163 </t>
  </si>
  <si>
    <t>1100-4002-71505-40</t>
  </si>
  <si>
    <t>Lenovo ThinkPad Universal USB-C Dock - Docking station</t>
  </si>
  <si>
    <t>M.Alfaro</t>
  </si>
  <si>
    <t>C.Calzada</t>
  </si>
  <si>
    <t>P0113140</t>
  </si>
  <si>
    <t xml:space="preserve">Y0130387 </t>
  </si>
  <si>
    <t>1100-1405-79200-10</t>
  </si>
  <si>
    <t>Canon ImageFORMULA DR-C225 II Office Document Scanner</t>
  </si>
  <si>
    <t>M.Orser</t>
  </si>
  <si>
    <t>P0113161</t>
  </si>
  <si>
    <t xml:space="preserve">Y0130383 </t>
  </si>
  <si>
    <t xml:space="preserve">P0113162 </t>
  </si>
  <si>
    <t xml:space="preserve">Y0130341 </t>
  </si>
  <si>
    <t>1100-1480-79208-10</t>
  </si>
  <si>
    <t>Audio-Technica AT8699R Microphone Desk Stand with Switch for Gooseneck Microphones</t>
  </si>
  <si>
    <t>C.Salisbury</t>
  </si>
  <si>
    <t>Clinical Skills Lab</t>
  </si>
  <si>
    <t>P0113213</t>
  </si>
  <si>
    <t xml:space="preserve">Y0130377 </t>
  </si>
  <si>
    <t>Student Common</t>
  </si>
  <si>
    <t xml:space="preserve">P0113196 </t>
  </si>
  <si>
    <t>1100-1412-71505-30</t>
  </si>
  <si>
    <t>K.Ketcham</t>
  </si>
  <si>
    <t>D.Gregory, L.Castro, Clinical Ed. Coordinator</t>
  </si>
  <si>
    <t>P0113218</t>
  </si>
  <si>
    <t>1100-1412-79200-30, 1100-1412-70930-30</t>
  </si>
  <si>
    <t>P0113225</t>
  </si>
  <si>
    <t xml:space="preserve">Y0130300 </t>
  </si>
  <si>
    <t>19ea.</t>
  </si>
  <si>
    <t>1100-1412-79209-30</t>
  </si>
  <si>
    <t>P0113198</t>
  </si>
  <si>
    <t>Y0130169</t>
  </si>
  <si>
    <t>ComputerLand</t>
  </si>
  <si>
    <t>S.Gomez Pedroza</t>
  </si>
  <si>
    <t>Pro-rated through 4/30/2022</t>
  </si>
  <si>
    <t>P0113199</t>
  </si>
  <si>
    <t xml:space="preserve">Y0130386 </t>
  </si>
  <si>
    <t>Logitech MK550 Wireless Wave K350 Keyboard and Mouse Combo</t>
  </si>
  <si>
    <t>C.Noe</t>
  </si>
  <si>
    <t xml:space="preserve">Y0130375 </t>
  </si>
  <si>
    <t>P0113197</t>
  </si>
  <si>
    <t>P0113266</t>
  </si>
  <si>
    <t xml:space="preserve">Y0130379 </t>
  </si>
  <si>
    <t>D.Forte</t>
  </si>
  <si>
    <t>P0113330</t>
  </si>
  <si>
    <t>1100-5505-79200-50, 1100-5505-70903</t>
  </si>
  <si>
    <t>Mac Mini M1/16GB/256SSD, 3 Yr. AppleCare</t>
  </si>
  <si>
    <t>Digital Signage</t>
  </si>
  <si>
    <t>P0113290</t>
  </si>
  <si>
    <t>Brother HL-L8360CDW</t>
  </si>
  <si>
    <t>M.Mikhail-Zaitoon</t>
  </si>
  <si>
    <t>P0113265</t>
  </si>
  <si>
    <t>P0113331</t>
  </si>
  <si>
    <t>ScreenCloud</t>
  </si>
  <si>
    <t>Pros Annual Subscription</t>
  </si>
  <si>
    <t>SSO</t>
  </si>
  <si>
    <t>P0113297</t>
  </si>
  <si>
    <t>Unity</t>
  </si>
  <si>
    <t>Unity Pro</t>
  </si>
  <si>
    <t>S.Chun/G.Reuscher</t>
  </si>
  <si>
    <t>3/3/2022 - 3/2/2023</t>
  </si>
  <si>
    <t>Apple Developer Enterprise Program</t>
  </si>
  <si>
    <t>P0113296</t>
  </si>
  <si>
    <t>12505-1395-71505-10-JAYOUB</t>
  </si>
  <si>
    <t>96W USB-C Power Adapter</t>
  </si>
  <si>
    <t>J.Ayoub</t>
  </si>
  <si>
    <t>P0113301</t>
  </si>
  <si>
    <t>L.Pawell</t>
  </si>
  <si>
    <t>Logitech HD Pro C920S</t>
  </si>
  <si>
    <t>P0113365</t>
  </si>
  <si>
    <t>Hootsuite Business Plan</t>
  </si>
  <si>
    <t>3/1/2022 - 2/28/2023</t>
  </si>
  <si>
    <t>P0113329</t>
  </si>
  <si>
    <t>1100-1602-71505-30</t>
  </si>
  <si>
    <t>J.Borland-Mann</t>
  </si>
  <si>
    <t>Rosa Bravo, Shea Heagle</t>
  </si>
  <si>
    <t>P0113328</t>
  </si>
  <si>
    <t>S.Amonoo-Monney</t>
  </si>
  <si>
    <t>P0113366</t>
  </si>
  <si>
    <t>1100-1701-79209-10,
1100-1701-70930-10</t>
  </si>
  <si>
    <t>Microsoft Surface Laptop 4 15" i7/16GB/256SSD, 3 Yr. Warranty + e-Waste</t>
  </si>
  <si>
    <t>D.Griffon</t>
  </si>
  <si>
    <t>P0113416</t>
  </si>
  <si>
    <t>1100-1402-79209-10, 1100-1402-70930-10</t>
  </si>
  <si>
    <t>Microsoft Surface Pro 8 i7/16GB/256SSD, 3 Yr. Warranty</t>
  </si>
  <si>
    <t>1100-1402-71505-10</t>
  </si>
  <si>
    <t>Surface Pro Sig Keyboard</t>
  </si>
  <si>
    <t>P0113379</t>
  </si>
  <si>
    <t>1100-14021-79209-10</t>
  </si>
  <si>
    <t>Dell Latitude 7420 i5/16/256SSD</t>
  </si>
  <si>
    <t>H.Pearson</t>
  </si>
  <si>
    <t>1100-14021-71505-10</t>
  </si>
  <si>
    <t>Instructure</t>
  </si>
  <si>
    <t>Canvas Annual Renewal</t>
  </si>
  <si>
    <t>1122ea.</t>
  </si>
  <si>
    <t>P0113413</t>
  </si>
  <si>
    <t>1100-4007-71505-30</t>
  </si>
  <si>
    <t>E.De La Torre</t>
  </si>
  <si>
    <t xml:space="preserve">P0113414 </t>
  </si>
  <si>
    <t xml:space="preserve">1100-1406-71505-90-EM	</t>
  </si>
  <si>
    <t>HP OfficeJet Pro 9015e Wireless Printer</t>
  </si>
  <si>
    <t>M.Eschelbach</t>
  </si>
  <si>
    <t xml:space="preserve">P0113415 </t>
  </si>
  <si>
    <t>Dell 24 Video Conferencing Monitor - C2423H</t>
  </si>
  <si>
    <t>P0113504</t>
  </si>
  <si>
    <t>1100-2204-79200-10, 1100-2204-70930-10</t>
  </si>
  <si>
    <t>24-inch iMac with Retina 4.5K display: Apple M1 chip with 8‑core CPU and 8‑core GPU - Silver 16GB/1TB SSD; 3 Yr. AppleCare</t>
  </si>
  <si>
    <t>L.Hayes</t>
  </si>
  <si>
    <t>Q.Li</t>
  </si>
  <si>
    <t>P0113499</t>
  </si>
  <si>
    <t>WIN365 ENT 2VCPU / 8GB / 125GB Per User</t>
  </si>
  <si>
    <t>Pro-rated 5 months</t>
  </si>
  <si>
    <t>W365 ENT 4VCPU/ 16GB/ 128GB Per User</t>
  </si>
  <si>
    <t>P0113490</t>
  </si>
  <si>
    <t>Lenovo USB-C Docking Station</t>
  </si>
  <si>
    <t>I.Herbert</t>
  </si>
  <si>
    <t>B.Guidry</t>
  </si>
  <si>
    <t>Lenovo 65W Standard USB-C AC Adapter</t>
  </si>
  <si>
    <t>P0113491</t>
  </si>
  <si>
    <t>Dell Soundbar</t>
  </si>
  <si>
    <t>P0113493</t>
  </si>
  <si>
    <t>Voiplink</t>
  </si>
  <si>
    <t>PLANTRONICS SAVI 7220 WIRELESS DECT BINAURAL HEADSET (213020-01)</t>
  </si>
  <si>
    <t>Plantronics APV-63 Electronic Hookswitch</t>
  </si>
  <si>
    <t>PLANTRONICS APC-43 EHS CABLE</t>
  </si>
  <si>
    <t>Dell Latitude 5520 i7/16GB/512SSD, 3 Yr. Warranty</t>
  </si>
  <si>
    <t>Microsoft Surface Laptop Studio i7/32GB/1 TB SSD, 3 Yr. Warranty</t>
  </si>
  <si>
    <t>S.McBride, RUpshaw, S.Baroian</t>
  </si>
  <si>
    <t>Microsoft Surface Dock 2 - Docking station</t>
  </si>
  <si>
    <t>P0113525</t>
  </si>
  <si>
    <t>LG 24MP60G-B 24" Full HD (1920 x 1080) IPS Monitor</t>
  </si>
  <si>
    <t>12505-1395-79209-10-SCHOW,
12505-1395-70930-10-SCHOW</t>
  </si>
  <si>
    <t>MacBook 13" w/ Touchbar M1/16GB/256SSD, 3 Yr. Apple Care + e-Waste</t>
  </si>
  <si>
    <t>S.Chow</t>
  </si>
  <si>
    <t>P0113505</t>
  </si>
  <si>
    <t>ThinkCentre Tiny Power Cage II</t>
  </si>
  <si>
    <t>22ea.</t>
  </si>
  <si>
    <t>ThinkCentre Tiny VESA Mount II Bracket for Tiny PC</t>
  </si>
  <si>
    <t>Intelligent LCD UPC</t>
  </si>
  <si>
    <t>P0113526</t>
  </si>
  <si>
    <t>ET-LAE300 Genuine OEM Original Projector Lamp/Bulb for Panasonic PT-EW300 PT-EW540 PT-EW640 PT-EW730Z PT-EX510 PT-EX610 PT-EX800Z PT-EZ580 PT-EZ770Z</t>
  </si>
  <si>
    <t>Groupe Sharegate</t>
  </si>
  <si>
    <t>ShareGate Annual Renewal</t>
  </si>
  <si>
    <t>6/1/2022 - 6/1/2023</t>
  </si>
  <si>
    <t>P0113523</t>
  </si>
  <si>
    <t>1.25G SFP-T, 1000BASE-T Copper SFP - 10 Pk.</t>
  </si>
  <si>
    <t>10GBase-T SFP+ - 10 Pk.</t>
  </si>
  <si>
    <t>CITI Program</t>
  </si>
  <si>
    <t>Renewal Research #1 -NON-PROFIT</t>
  </si>
  <si>
    <t>J.Baker</t>
  </si>
  <si>
    <t>NP-BSS-Renewal</t>
  </si>
  <si>
    <t>NP-LCS-Renewal</t>
  </si>
  <si>
    <t>NP-GLP-Renewal</t>
  </si>
  <si>
    <t>NP-RAD-Renewal</t>
  </si>
  <si>
    <t>1100-5101-71505-50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</si>
</sst>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_([$$-409]* #,##0.00_);_([$$-409]* \(#,##0.00\);_([$$-409]* &quot;-&quot;??_);_(@_)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2B2B2B"/>
      <name val="Calibri"/>
    </font>
    <font>
      <sz val="11"/>
      <color rgb="FF000000"/>
      <name val="Calibri"/>
    </font>
    <font>
      <sz val="11"/>
      <color rgb="FF333333"/>
      <name val="Calibri"/>
    </font>
    <font>
      <sz val="11"/>
      <color theme="1"/>
      <name val="Calibri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FF0000"/>
      <name val="Calibri"/>
    </font>
    <font>
      <sz val="11"/>
      <color rgb="FF000000"/>
      <name val="Calibri"/>
      <family val="2"/>
      <charset val="1"/>
    </font>
    <font>
      <sz val="11"/>
      <color rgb="FF000000"/>
      <name val="Calibri"/>
      <charset val="1"/>
    </font>
    <font>
      <sz val="8.5"/>
      <color theme="1"/>
      <name val="Arial"/>
      <charset val="1"/>
    </font>
    <font>
      <strike/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name val="Calibri"/>
    </font>
    <font>
      <sz val="11"/>
      <color rgb="FF000000"/>
      <name val="Segoe UI"/>
      <charset val="1"/>
    </font>
    <font>
      <strike/>
      <sz val="11"/>
      <color rgb="FF000000"/>
      <name val="Calibri"/>
    </font>
    <font>
      <sz val="10"/>
      <color rgb="FF2B2B2B"/>
      <name val="Segoe UI"/>
      <charset val="1"/>
    </font>
    <font>
      <strike/>
      <sz val="11"/>
      <color rgb="FFFF0000"/>
      <name val="Calibri"/>
      <family val="2"/>
      <scheme val="minor"/>
    </font>
    <font>
      <sz val="11"/>
      <color rgb="FF444444"/>
      <name val="Calibri"/>
      <charset val="1"/>
    </font>
    <font>
      <sz val="11"/>
      <color theme="1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80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166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14" fontId="0" fillId="0" borderId="0" xfId="0" applyNumberFormat="1" applyAlignment="1">
      <alignment horizontal="center" vertical="center" wrapText="1"/>
    </xf>
    <xf numFmtId="44" fontId="0" fillId="0" borderId="0" xfId="0" applyNumberFormat="1" applyAlignment="1">
      <alignment horizontal="center" vertical="center" wrapText="1"/>
    </xf>
    <xf numFmtId="44" fontId="0" fillId="0" borderId="0" xfId="0" applyNumberFormat="1" applyAlignment="1">
      <alignment horizontal="center" wrapText="1"/>
    </xf>
    <xf numFmtId="4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8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44" fontId="0" fillId="0" borderId="0" xfId="0" applyNumberFormat="1" applyAlignment="1">
      <alignment vertical="center"/>
    </xf>
    <xf numFmtId="14" fontId="0" fillId="0" borderId="0" xfId="0" applyNumberFormat="1"/>
    <xf numFmtId="0" fontId="11" fillId="0" borderId="0" xfId="0" applyFont="1"/>
    <xf numFmtId="0" fontId="11" fillId="0" borderId="0" xfId="0" applyFont="1" applyAlignment="1">
      <alignment wrapText="1"/>
    </xf>
    <xf numFmtId="44" fontId="0" fillId="0" borderId="0" xfId="0" applyNumberFormat="1" applyAlignment="1">
      <alignment wrapText="1"/>
    </xf>
    <xf numFmtId="0" fontId="13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14" fontId="9" fillId="0" borderId="0" xfId="0" applyNumberFormat="1" applyFont="1"/>
    <xf numFmtId="44" fontId="9" fillId="0" borderId="0" xfId="0" applyNumberFormat="1" applyFont="1"/>
    <xf numFmtId="44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3" fillId="0" borderId="0" xfId="0" applyFont="1"/>
    <xf numFmtId="165" fontId="0" fillId="0" borderId="0" xfId="0" applyNumberFormat="1" applyAlignment="1">
      <alignment vertical="center"/>
    </xf>
    <xf numFmtId="0" fontId="9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wrapText="1"/>
    </xf>
    <xf numFmtId="0" fontId="8" fillId="0" borderId="0" xfId="0" applyFont="1"/>
    <xf numFmtId="0" fontId="15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18" fillId="0" borderId="0" xfId="0" applyFont="1" applyAlignment="1">
      <alignment vertical="center"/>
    </xf>
    <xf numFmtId="16" fontId="0" fillId="0" borderId="0" xfId="0" applyNumberFormat="1"/>
    <xf numFmtId="165" fontId="0" fillId="0" borderId="2" xfId="0" applyNumberFormat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1" fillId="2" borderId="1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/>
    </xf>
    <xf numFmtId="0" fontId="9" fillId="0" borderId="2" xfId="0" applyFont="1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19" fillId="2" borderId="2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11" fontId="0" fillId="2" borderId="2" xfId="0" applyNumberFormat="1" applyFill="1" applyBorder="1" applyAlignment="1">
      <alignment horizontal="center"/>
    </xf>
    <xf numFmtId="0" fontId="13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20" fillId="2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165" fontId="9" fillId="2" borderId="4" xfId="0" applyNumberFormat="1" applyFont="1" applyFill="1" applyBorder="1" applyAlignment="1">
      <alignment horizontal="center" vertical="center"/>
    </xf>
    <xf numFmtId="165" fontId="9" fillId="0" borderId="2" xfId="0" applyNumberFormat="1" applyFont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3" fontId="9" fillId="0" borderId="2" xfId="0" applyNumberFormat="1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4" fontId="9" fillId="3" borderId="2" xfId="0" applyNumberFormat="1" applyFont="1" applyFill="1" applyBorder="1" applyAlignment="1">
      <alignment horizontal="center" vertical="center"/>
    </xf>
    <xf numFmtId="165" fontId="9" fillId="3" borderId="2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0" fontId="0" fillId="2" borderId="2" xfId="0" applyFill="1" applyBorder="1"/>
    <xf numFmtId="14" fontId="3" fillId="0" borderId="0" xfId="0" applyNumberFormat="1" applyFont="1" applyAlignment="1">
      <alignment horizontal="center"/>
    </xf>
    <xf numFmtId="0" fontId="0" fillId="0" borderId="2" xfId="0" applyBorder="1"/>
    <xf numFmtId="0" fontId="3" fillId="2" borderId="2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  <xf numFmtId="165" fontId="0" fillId="2" borderId="2" xfId="0" applyNumberForma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/>
    </xf>
    <xf numFmtId="14" fontId="18" fillId="2" borderId="2" xfId="0" applyNumberFormat="1" applyFont="1" applyFill="1" applyBorder="1" applyAlignment="1">
      <alignment horizontal="center" vertical="center"/>
    </xf>
    <xf numFmtId="165" fontId="18" fillId="2" borderId="2" xfId="0" applyNumberFormat="1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165" fontId="18" fillId="2" borderId="1" xfId="0" applyNumberFormat="1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1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14" fontId="9" fillId="2" borderId="2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5" fontId="9" fillId="2" borderId="2" xfId="0" applyNumberFormat="1" applyFont="1" applyFill="1" applyBorder="1" applyAlignment="1">
      <alignment horizontal="center" vertical="center"/>
    </xf>
    <xf numFmtId="14" fontId="9" fillId="2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24" fillId="0" borderId="2" xfId="0" applyFont="1" applyBorder="1" applyAlignment="1">
      <alignment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11" fontId="0" fillId="2" borderId="2" xfId="0" applyNumberFormat="1" applyFill="1" applyBorder="1" applyAlignment="1">
      <alignment horizontal="center" vertical="center" wrapText="1"/>
    </xf>
    <xf numFmtId="11" fontId="0" fillId="0" borderId="2" xfId="0" applyNumberForma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14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0" fontId="13" fillId="0" borderId="0" xfId="0" applyFont="1" applyAlignment="1">
      <alignment horizontal="center" wrapText="1"/>
    </xf>
    <xf numFmtId="0" fontId="13" fillId="2" borderId="2" xfId="0" applyFon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0" fillId="0" borderId="1" xfId="0" applyBorder="1"/>
    <xf numFmtId="0" fontId="7" fillId="2" borderId="2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/>
    </xf>
    <xf numFmtId="0" fontId="0" fillId="0" borderId="4" xfId="0" applyBorder="1"/>
    <xf numFmtId="165" fontId="0" fillId="2" borderId="6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166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wrapText="1"/>
    </xf>
    <xf numFmtId="166" fontId="0" fillId="0" borderId="2" xfId="0" applyNumberFormat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7" fillId="0" borderId="2" xfId="0" applyFont="1" applyBorder="1" applyAlignment="1">
      <alignment horizontal="center" wrapText="1"/>
    </xf>
    <xf numFmtId="166" fontId="0" fillId="2" borderId="2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/>
    </xf>
    <xf numFmtId="166" fontId="0" fillId="0" borderId="2" xfId="0" applyNumberFormat="1" applyBorder="1" applyAlignment="1">
      <alignment horizontal="center" vertical="center"/>
    </xf>
    <xf numFmtId="44" fontId="0" fillId="2" borderId="2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166" fontId="3" fillId="2" borderId="1" xfId="0" applyNumberFormat="1" applyFont="1" applyFill="1" applyBorder="1"/>
    <xf numFmtId="0" fontId="3" fillId="2" borderId="2" xfId="0" applyFont="1" applyFill="1" applyBorder="1" applyAlignment="1">
      <alignment horizontal="center" wrapText="1"/>
    </xf>
    <xf numFmtId="166" fontId="3" fillId="2" borderId="2" xfId="0" applyNumberFormat="1" applyFont="1" applyFill="1" applyBorder="1"/>
    <xf numFmtId="166" fontId="0" fillId="0" borderId="1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/>
    </xf>
    <xf numFmtId="166" fontId="0" fillId="2" borderId="4" xfId="0" applyNumberForma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166" fontId="3" fillId="2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166" fontId="0" fillId="0" borderId="2" xfId="0" applyNumberFormat="1" applyBorder="1" applyAlignment="1">
      <alignment vertical="center"/>
    </xf>
    <xf numFmtId="0" fontId="0" fillId="2" borderId="1" xfId="0" applyFill="1" applyBorder="1"/>
    <xf numFmtId="0" fontId="0" fillId="2" borderId="8" xfId="0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14" fontId="0" fillId="2" borderId="2" xfId="0" applyNumberFormat="1" applyFill="1" applyBorder="1" applyAlignment="1">
      <alignment horizontal="center" wrapText="1"/>
    </xf>
    <xf numFmtId="166" fontId="0" fillId="2" borderId="2" xfId="0" applyNumberForma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14" fontId="0" fillId="3" borderId="2" xfId="0" applyNumberFormat="1" applyFill="1" applyBorder="1" applyAlignment="1">
      <alignment horizontal="center"/>
    </xf>
    <xf numFmtId="0" fontId="7" fillId="3" borderId="2" xfId="0" applyFont="1" applyFill="1" applyBorder="1" applyAlignment="1">
      <alignment horizontal="center" wrapText="1"/>
    </xf>
    <xf numFmtId="166" fontId="0" fillId="3" borderId="2" xfId="0" applyNumberFormat="1" applyFill="1" applyBorder="1" applyAlignment="1">
      <alignment horizontal="center"/>
    </xf>
    <xf numFmtId="0" fontId="1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8" fillId="2" borderId="1" xfId="0" applyFont="1" applyFill="1" applyBorder="1" applyAlignment="1">
      <alignment horizontal="center"/>
    </xf>
    <xf numFmtId="166" fontId="8" fillId="2" borderId="1" xfId="0" applyNumberFormat="1" applyFont="1" applyFill="1" applyBorder="1" applyAlignment="1">
      <alignment horizontal="center"/>
    </xf>
    <xf numFmtId="166" fontId="9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wrapText="1"/>
    </xf>
    <xf numFmtId="166" fontId="0" fillId="2" borderId="1" xfId="0" applyNumberForma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26" fillId="2" borderId="1" xfId="0" applyFont="1" applyFill="1" applyBorder="1" applyAlignment="1">
      <alignment horizontal="center"/>
    </xf>
    <xf numFmtId="0" fontId="0" fillId="0" borderId="4" xfId="0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4" fontId="0" fillId="2" borderId="9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14" fontId="0" fillId="0" borderId="4" xfId="0" applyNumberFormat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4" fontId="9" fillId="0" borderId="2" xfId="0" applyNumberFormat="1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4" fontId="9" fillId="2" borderId="2" xfId="0" applyNumberFormat="1" applyFont="1" applyFill="1" applyBorder="1" applyAlignment="1">
      <alignment horizontal="center" vertical="center"/>
    </xf>
    <xf numFmtId="14" fontId="9" fillId="2" borderId="4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165" fontId="9" fillId="2" borderId="2" xfId="0" applyNumberFormat="1" applyFont="1" applyFill="1" applyBorder="1" applyAlignment="1">
      <alignment horizontal="center" vertical="center"/>
    </xf>
    <xf numFmtId="165" fontId="9" fillId="2" borderId="9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14" fontId="0" fillId="2" borderId="9" xfId="0" applyNumberForma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 wrapText="1"/>
    </xf>
    <xf numFmtId="0" fontId="26" fillId="2" borderId="4" xfId="0" applyFont="1" applyFill="1" applyBorder="1" applyAlignment="1">
      <alignment horizontal="center" vertical="center" wrapText="1"/>
    </xf>
    <xf numFmtId="0" fontId="26" fillId="2" borderId="9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 wrapText="1"/>
    </xf>
    <xf numFmtId="14" fontId="0" fillId="2" borderId="2" xfId="0" applyNumberForma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27" fillId="2" borderId="1" xfId="0" applyFont="1" applyFill="1" applyBorder="1" applyAlignment="1">
      <alignment horizontal="center"/>
    </xf>
    <xf numFmtId="0" fontId="27" fillId="2" borderId="2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3" fillId="2" borderId="2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1"/>
  <sheetViews>
    <sheetView workbookViewId="0">
      <pane xSplit="3" ySplit="4" topLeftCell="D155" activePane="bottomRight" state="frozen"/>
      <selection pane="bottomRight" activeCell="J148" sqref="J148"/>
      <selection pane="bottomLeft"/>
      <selection pane="topRight"/>
    </sheetView>
  </sheetViews>
  <sheetFormatPr defaultColWidth="9.140625" defaultRowHeight="14.45"/>
  <cols>
    <col min="1" max="1" width="10.140625" style="4" bestFit="1" customWidth="1"/>
    <col min="2" max="2" width="11.42578125" style="4" customWidth="1"/>
    <col min="3" max="3" width="11.28515625" style="4" customWidth="1"/>
    <col min="4" max="4" width="11.140625" style="4" bestFit="1" customWidth="1"/>
    <col min="5" max="5" width="12.85546875" style="4" customWidth="1"/>
    <col min="6" max="6" width="33.140625" style="4" customWidth="1"/>
    <col min="7" max="7" width="13.140625" style="4" bestFit="1" customWidth="1"/>
    <col min="8" max="8" width="29.28515625" style="4" bestFit="1" customWidth="1"/>
    <col min="9" max="9" width="15.85546875" style="4" bestFit="1" customWidth="1"/>
    <col min="10" max="10" width="62.5703125" style="4" customWidth="1"/>
    <col min="11" max="11" width="9.140625" style="4"/>
    <col min="12" max="12" width="11.28515625" style="7" bestFit="1" customWidth="1"/>
    <col min="13" max="13" width="17" style="4" customWidth="1"/>
    <col min="14" max="14" width="19" style="4" bestFit="1" customWidth="1"/>
    <col min="15" max="15" width="30" style="4" customWidth="1"/>
    <col min="16" max="16" width="12.5703125" style="4" bestFit="1" customWidth="1"/>
    <col min="17" max="16384" width="9.140625" style="4"/>
  </cols>
  <sheetData>
    <row r="1" spans="1:16" s="1" customFormat="1" ht="23.25">
      <c r="A1" s="388" t="s">
        <v>0</v>
      </c>
      <c r="B1" s="388"/>
      <c r="C1" s="388"/>
      <c r="D1" s="387" t="s">
        <v>1</v>
      </c>
      <c r="E1" s="387"/>
      <c r="F1" s="387"/>
      <c r="J1" s="2">
        <v>44378</v>
      </c>
      <c r="L1" s="3"/>
    </row>
    <row r="2" spans="1:16" s="1" customFormat="1" ht="15">
      <c r="L2" s="3"/>
    </row>
    <row r="3" spans="1:16" s="1" customFormat="1" ht="15">
      <c r="L3" s="3"/>
    </row>
    <row r="4" spans="1:16" s="1" customFormat="1" ht="30">
      <c r="A4" s="1" t="s">
        <v>2</v>
      </c>
      <c r="B4" s="1" t="s">
        <v>3</v>
      </c>
      <c r="C4" s="1" t="s">
        <v>4</v>
      </c>
      <c r="D4" s="1" t="s">
        <v>5</v>
      </c>
      <c r="E4" s="22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3" t="s">
        <v>13</v>
      </c>
      <c r="M4" s="1" t="s">
        <v>14</v>
      </c>
      <c r="N4" s="1" t="s">
        <v>15</v>
      </c>
      <c r="O4" s="1" t="s">
        <v>16</v>
      </c>
      <c r="P4" s="1" t="s">
        <v>17</v>
      </c>
    </row>
    <row r="5" spans="1:16" ht="15">
      <c r="A5" s="161">
        <v>17917742</v>
      </c>
      <c r="B5" s="161">
        <v>2444543</v>
      </c>
      <c r="C5" s="161" t="s">
        <v>18</v>
      </c>
      <c r="D5" s="161" t="s">
        <v>19</v>
      </c>
      <c r="E5" s="182" t="s">
        <v>20</v>
      </c>
      <c r="F5" s="161" t="s">
        <v>21</v>
      </c>
      <c r="G5" s="165">
        <v>44375</v>
      </c>
      <c r="H5" s="161" t="s">
        <v>22</v>
      </c>
      <c r="I5" s="161"/>
      <c r="J5" s="161" t="s">
        <v>23</v>
      </c>
      <c r="K5" s="161" t="s">
        <v>24</v>
      </c>
      <c r="L5" s="54">
        <v>6000</v>
      </c>
      <c r="M5" s="182" t="s">
        <v>25</v>
      </c>
      <c r="N5" s="161" t="s">
        <v>26</v>
      </c>
      <c r="O5" s="161" t="s">
        <v>27</v>
      </c>
      <c r="P5" s="4" t="s">
        <v>28</v>
      </c>
    </row>
    <row r="6" spans="1:16" ht="15">
      <c r="A6" s="178">
        <v>17729335</v>
      </c>
      <c r="B6" s="178">
        <v>2444596</v>
      </c>
      <c r="C6" s="178" t="s">
        <v>29</v>
      </c>
      <c r="D6" s="178" t="s">
        <v>30</v>
      </c>
      <c r="E6" s="178" t="s">
        <v>20</v>
      </c>
      <c r="F6" s="178" t="s">
        <v>31</v>
      </c>
      <c r="G6" s="188">
        <v>44375</v>
      </c>
      <c r="H6" s="190" t="s">
        <v>32</v>
      </c>
      <c r="I6" s="178"/>
      <c r="J6" s="178" t="s">
        <v>33</v>
      </c>
      <c r="K6" s="178" t="s">
        <v>24</v>
      </c>
      <c r="L6" s="53">
        <v>8355.64</v>
      </c>
      <c r="M6" s="178" t="s">
        <v>25</v>
      </c>
      <c r="N6" s="178" t="s">
        <v>34</v>
      </c>
      <c r="O6" s="178" t="s">
        <v>35</v>
      </c>
      <c r="P6" s="4" t="s">
        <v>28</v>
      </c>
    </row>
    <row r="7" spans="1:16" ht="14.45" customHeight="1">
      <c r="A7" s="161">
        <v>17923645</v>
      </c>
      <c r="B7" s="161">
        <v>2444676</v>
      </c>
      <c r="C7" s="161" t="s">
        <v>36</v>
      </c>
      <c r="D7" s="161" t="s">
        <v>37</v>
      </c>
      <c r="E7" s="161" t="s">
        <v>20</v>
      </c>
      <c r="F7" s="161" t="s">
        <v>38</v>
      </c>
      <c r="G7" s="165">
        <v>44375</v>
      </c>
      <c r="H7" s="161" t="s">
        <v>39</v>
      </c>
      <c r="I7" s="161"/>
      <c r="J7" s="161" t="s">
        <v>40</v>
      </c>
      <c r="K7" s="161" t="s">
        <v>24</v>
      </c>
      <c r="L7" s="54">
        <v>140.56</v>
      </c>
      <c r="M7" s="161" t="s">
        <v>41</v>
      </c>
      <c r="N7" s="161" t="s">
        <v>41</v>
      </c>
      <c r="O7" s="161"/>
      <c r="P7" s="4" t="s">
        <v>42</v>
      </c>
    </row>
    <row r="8" spans="1:16" ht="14.45" customHeight="1">
      <c r="A8" s="178">
        <v>17966123</v>
      </c>
      <c r="B8" s="178">
        <v>2444791</v>
      </c>
      <c r="C8" s="178" t="s">
        <v>43</v>
      </c>
      <c r="D8" s="178" t="s">
        <v>44</v>
      </c>
      <c r="E8" s="178" t="s">
        <v>20</v>
      </c>
      <c r="F8" s="178" t="s">
        <v>45</v>
      </c>
      <c r="G8" s="188">
        <v>44375</v>
      </c>
      <c r="H8" s="178" t="s">
        <v>46</v>
      </c>
      <c r="I8" s="178"/>
      <c r="J8" s="178" t="s">
        <v>47</v>
      </c>
      <c r="K8" s="178" t="s">
        <v>24</v>
      </c>
      <c r="L8" s="53">
        <v>16550</v>
      </c>
      <c r="M8" s="178" t="s">
        <v>48</v>
      </c>
      <c r="N8" s="55" t="s">
        <v>49</v>
      </c>
      <c r="O8" s="166" t="s">
        <v>50</v>
      </c>
      <c r="P8" s="4" t="s">
        <v>28</v>
      </c>
    </row>
    <row r="9" spans="1:16" ht="45">
      <c r="A9" s="161">
        <v>17919215</v>
      </c>
      <c r="B9" s="161">
        <v>2444996</v>
      </c>
      <c r="C9" s="161" t="s">
        <v>51</v>
      </c>
      <c r="D9" s="161" t="s">
        <v>52</v>
      </c>
      <c r="E9" s="161" t="s">
        <v>20</v>
      </c>
      <c r="F9" s="182" t="s">
        <v>53</v>
      </c>
      <c r="G9" s="165">
        <v>44375</v>
      </c>
      <c r="H9" s="161" t="s">
        <v>54</v>
      </c>
      <c r="I9" s="161"/>
      <c r="J9" s="182" t="s">
        <v>55</v>
      </c>
      <c r="K9" s="161" t="s">
        <v>24</v>
      </c>
      <c r="L9" s="54">
        <v>9900</v>
      </c>
      <c r="M9" s="161" t="s">
        <v>56</v>
      </c>
      <c r="N9" s="161" t="s">
        <v>57</v>
      </c>
      <c r="O9" s="164" t="s">
        <v>58</v>
      </c>
      <c r="P9" s="4" t="s">
        <v>28</v>
      </c>
    </row>
    <row r="10" spans="1:16" ht="15">
      <c r="A10" s="178">
        <v>17896406</v>
      </c>
      <c r="B10" s="178">
        <v>2445160</v>
      </c>
      <c r="C10" s="178" t="s">
        <v>59</v>
      </c>
      <c r="D10" s="178" t="s">
        <v>60</v>
      </c>
      <c r="E10" s="178" t="s">
        <v>20</v>
      </c>
      <c r="F10" s="190" t="s">
        <v>61</v>
      </c>
      <c r="G10" s="188">
        <v>44375</v>
      </c>
      <c r="H10" s="190" t="s">
        <v>62</v>
      </c>
      <c r="I10" s="178"/>
      <c r="J10" s="178" t="s">
        <v>63</v>
      </c>
      <c r="K10" s="178" t="s">
        <v>24</v>
      </c>
      <c r="L10" s="53">
        <v>2790</v>
      </c>
      <c r="M10" s="178" t="s">
        <v>64</v>
      </c>
      <c r="N10" s="178" t="s">
        <v>64</v>
      </c>
      <c r="O10" s="178" t="s">
        <v>65</v>
      </c>
      <c r="P10" s="4" t="s">
        <v>28</v>
      </c>
    </row>
    <row r="11" spans="1:16" ht="15">
      <c r="A11" s="161">
        <v>17778498</v>
      </c>
      <c r="B11" s="161">
        <v>2445174</v>
      </c>
      <c r="C11" s="161" t="s">
        <v>66</v>
      </c>
      <c r="D11" s="161" t="s">
        <v>67</v>
      </c>
      <c r="E11" s="161" t="s">
        <v>20</v>
      </c>
      <c r="F11" s="161" t="s">
        <v>68</v>
      </c>
      <c r="G11" s="165">
        <v>44375</v>
      </c>
      <c r="H11" s="182" t="s">
        <v>69</v>
      </c>
      <c r="I11" s="161"/>
      <c r="J11" s="161" t="s">
        <v>70</v>
      </c>
      <c r="K11" s="161" t="s">
        <v>24</v>
      </c>
      <c r="L11" s="54">
        <v>12089.64</v>
      </c>
      <c r="M11" s="161" t="s">
        <v>25</v>
      </c>
      <c r="N11" s="161" t="s">
        <v>71</v>
      </c>
      <c r="O11" s="161" t="s">
        <v>72</v>
      </c>
      <c r="P11" s="4" t="s">
        <v>28</v>
      </c>
    </row>
    <row r="12" spans="1:16" ht="15">
      <c r="A12" s="353">
        <v>17903529</v>
      </c>
      <c r="B12" s="353">
        <v>2446139</v>
      </c>
      <c r="C12" s="353" t="s">
        <v>73</v>
      </c>
      <c r="D12" s="353" t="s">
        <v>74</v>
      </c>
      <c r="E12" s="353" t="s">
        <v>20</v>
      </c>
      <c r="F12" s="390" t="s">
        <v>75</v>
      </c>
      <c r="G12" s="364">
        <v>44375</v>
      </c>
      <c r="H12" s="353" t="s">
        <v>76</v>
      </c>
      <c r="I12" s="353"/>
      <c r="J12" s="166" t="s">
        <v>77</v>
      </c>
      <c r="K12" s="166" t="s">
        <v>24</v>
      </c>
      <c r="L12" s="56">
        <v>2000</v>
      </c>
      <c r="M12" s="353" t="s">
        <v>78</v>
      </c>
      <c r="N12" s="353" t="s">
        <v>78</v>
      </c>
      <c r="O12" s="353" t="s">
        <v>79</v>
      </c>
      <c r="P12" s="4" t="s">
        <v>28</v>
      </c>
    </row>
    <row r="13" spans="1:16" ht="15">
      <c r="A13" s="371"/>
      <c r="B13" s="371"/>
      <c r="C13" s="371"/>
      <c r="D13" s="371"/>
      <c r="E13" s="371"/>
      <c r="F13" s="391"/>
      <c r="G13" s="389"/>
      <c r="H13" s="371"/>
      <c r="I13" s="371"/>
      <c r="J13" s="178" t="s">
        <v>80</v>
      </c>
      <c r="K13" s="178" t="s">
        <v>24</v>
      </c>
      <c r="L13" s="53">
        <v>8000</v>
      </c>
      <c r="M13" s="371"/>
      <c r="N13" s="371"/>
      <c r="O13" s="371"/>
      <c r="P13" s="4" t="s">
        <v>28</v>
      </c>
    </row>
    <row r="14" spans="1:16" ht="15">
      <c r="A14" s="161">
        <v>17887319</v>
      </c>
      <c r="B14" s="161">
        <v>2446233</v>
      </c>
      <c r="C14" s="161" t="s">
        <v>81</v>
      </c>
      <c r="D14" s="161" t="s">
        <v>82</v>
      </c>
      <c r="E14" s="161" t="s">
        <v>20</v>
      </c>
      <c r="F14" s="182" t="s">
        <v>83</v>
      </c>
      <c r="G14" s="165">
        <v>44375</v>
      </c>
      <c r="H14" s="161" t="s">
        <v>84</v>
      </c>
      <c r="I14" s="161"/>
      <c r="J14" s="182" t="s">
        <v>85</v>
      </c>
      <c r="K14" s="161" t="s">
        <v>24</v>
      </c>
      <c r="L14" s="54">
        <v>13524</v>
      </c>
      <c r="M14" s="161" t="s">
        <v>86</v>
      </c>
      <c r="N14" s="161" t="s">
        <v>86</v>
      </c>
      <c r="O14" s="161" t="s">
        <v>58</v>
      </c>
      <c r="P14" s="4" t="s">
        <v>28</v>
      </c>
    </row>
    <row r="15" spans="1:16" ht="30" customHeight="1">
      <c r="A15" s="361">
        <v>17877638</v>
      </c>
      <c r="B15" s="384">
        <v>2447481</v>
      </c>
      <c r="C15" s="361" t="s">
        <v>87</v>
      </c>
      <c r="D15" s="355" t="s">
        <v>88</v>
      </c>
      <c r="E15" s="173" t="s">
        <v>20</v>
      </c>
      <c r="F15" s="363" t="s">
        <v>89</v>
      </c>
      <c r="G15" s="359">
        <v>44375</v>
      </c>
      <c r="H15" s="363" t="s">
        <v>90</v>
      </c>
      <c r="I15" s="166"/>
      <c r="J15" s="189" t="s">
        <v>91</v>
      </c>
      <c r="K15" s="166" t="s">
        <v>24</v>
      </c>
      <c r="L15" s="56">
        <v>123805.97</v>
      </c>
      <c r="M15" s="355" t="s">
        <v>92</v>
      </c>
      <c r="N15" s="382" t="s">
        <v>93</v>
      </c>
      <c r="O15" s="361" t="s">
        <v>72</v>
      </c>
      <c r="P15" s="4" t="s">
        <v>28</v>
      </c>
    </row>
    <row r="16" spans="1:16" ht="15">
      <c r="A16" s="355"/>
      <c r="B16" s="385"/>
      <c r="C16" s="355"/>
      <c r="D16" s="373"/>
      <c r="E16" s="187" t="s">
        <v>20</v>
      </c>
      <c r="F16" s="386"/>
      <c r="G16" s="360"/>
      <c r="H16" s="386"/>
      <c r="I16" s="178"/>
      <c r="J16" s="178" t="s">
        <v>94</v>
      </c>
      <c r="K16" s="178" t="s">
        <v>24</v>
      </c>
      <c r="L16" s="53">
        <v>18025</v>
      </c>
      <c r="M16" s="356"/>
      <c r="N16" s="383"/>
      <c r="O16" s="355"/>
      <c r="P16" s="4" t="s">
        <v>28</v>
      </c>
    </row>
    <row r="17" spans="1:16" ht="14.45" customHeight="1">
      <c r="A17" s="161">
        <v>17790021</v>
      </c>
      <c r="B17" s="161">
        <v>2449876</v>
      </c>
      <c r="C17" s="161" t="s">
        <v>95</v>
      </c>
      <c r="D17" s="161" t="s">
        <v>96</v>
      </c>
      <c r="E17" s="161" t="s">
        <v>20</v>
      </c>
      <c r="F17" s="161" t="s">
        <v>97</v>
      </c>
      <c r="G17" s="165">
        <v>44375</v>
      </c>
      <c r="H17" s="161" t="s">
        <v>98</v>
      </c>
      <c r="I17" s="161"/>
      <c r="J17" s="161" t="s">
        <v>99</v>
      </c>
      <c r="K17" s="161" t="s">
        <v>24</v>
      </c>
      <c r="L17" s="54">
        <v>7580</v>
      </c>
      <c r="M17" s="161" t="s">
        <v>100</v>
      </c>
      <c r="N17" s="161" t="s">
        <v>101</v>
      </c>
      <c r="O17" s="161" t="s">
        <v>102</v>
      </c>
      <c r="P17" s="4" t="s">
        <v>103</v>
      </c>
    </row>
    <row r="18" spans="1:16" ht="15">
      <c r="A18" s="178">
        <v>18023454</v>
      </c>
      <c r="B18" s="70">
        <v>2450566</v>
      </c>
      <c r="C18" s="178" t="s">
        <v>104</v>
      </c>
      <c r="D18" s="190" t="s">
        <v>105</v>
      </c>
      <c r="E18" s="178" t="s">
        <v>20</v>
      </c>
      <c r="F18" s="178" t="s">
        <v>106</v>
      </c>
      <c r="G18" s="188">
        <v>44375</v>
      </c>
      <c r="H18" s="178" t="s">
        <v>107</v>
      </c>
      <c r="I18" s="178"/>
      <c r="J18" s="178" t="s">
        <v>108</v>
      </c>
      <c r="K18" s="178" t="s">
        <v>109</v>
      </c>
      <c r="L18" s="53">
        <v>540</v>
      </c>
      <c r="M18" s="178" t="s">
        <v>110</v>
      </c>
      <c r="N18" s="178" t="s">
        <v>110</v>
      </c>
      <c r="O18" s="178" t="s">
        <v>111</v>
      </c>
      <c r="P18" s="4" t="s">
        <v>28</v>
      </c>
    </row>
    <row r="19" spans="1:16" ht="15">
      <c r="A19" s="160">
        <v>17641156</v>
      </c>
      <c r="B19" s="64">
        <v>2448362</v>
      </c>
      <c r="C19" s="160" t="s">
        <v>112</v>
      </c>
      <c r="D19" s="160" t="s">
        <v>113</v>
      </c>
      <c r="E19" s="160" t="s">
        <v>20</v>
      </c>
      <c r="F19" s="181" t="s">
        <v>114</v>
      </c>
      <c r="G19" s="183">
        <v>44375</v>
      </c>
      <c r="H19" s="160" t="s">
        <v>115</v>
      </c>
      <c r="I19" s="160"/>
      <c r="J19" s="160" t="s">
        <v>116</v>
      </c>
      <c r="K19" s="160" t="s">
        <v>117</v>
      </c>
      <c r="L19" s="57">
        <v>7835.76</v>
      </c>
      <c r="M19" s="160" t="s">
        <v>92</v>
      </c>
      <c r="N19" s="160" t="s">
        <v>118</v>
      </c>
      <c r="O19" s="160" t="s">
        <v>79</v>
      </c>
      <c r="P19" s="4" t="s">
        <v>28</v>
      </c>
    </row>
    <row r="20" spans="1:16" ht="14.45" customHeight="1">
      <c r="A20" s="178">
        <v>18029263</v>
      </c>
      <c r="B20" s="178">
        <v>2450730</v>
      </c>
      <c r="C20" s="178" t="s">
        <v>119</v>
      </c>
      <c r="D20" s="178" t="s">
        <v>120</v>
      </c>
      <c r="E20" s="178" t="s">
        <v>20</v>
      </c>
      <c r="F20" s="178" t="s">
        <v>121</v>
      </c>
      <c r="G20" s="188">
        <v>44375</v>
      </c>
      <c r="H20" s="178" t="s">
        <v>122</v>
      </c>
      <c r="I20" s="178"/>
      <c r="J20" s="178" t="s">
        <v>123</v>
      </c>
      <c r="K20" s="178" t="s">
        <v>24</v>
      </c>
      <c r="L20" s="53">
        <v>1777.94</v>
      </c>
      <c r="M20" s="178" t="s">
        <v>92</v>
      </c>
      <c r="N20" s="178" t="s">
        <v>124</v>
      </c>
      <c r="O20" s="178" t="s">
        <v>125</v>
      </c>
      <c r="P20" s="4" t="s">
        <v>126</v>
      </c>
    </row>
    <row r="21" spans="1:16" ht="15">
      <c r="A21" s="345">
        <v>17720733</v>
      </c>
      <c r="B21" s="345">
        <v>2450753</v>
      </c>
      <c r="C21" s="346" t="s">
        <v>127</v>
      </c>
      <c r="D21" s="346" t="s">
        <v>128</v>
      </c>
      <c r="E21" s="346" t="s">
        <v>20</v>
      </c>
      <c r="F21" s="181" t="s">
        <v>129</v>
      </c>
      <c r="G21" s="379">
        <v>44375</v>
      </c>
      <c r="H21" s="345" t="s">
        <v>130</v>
      </c>
      <c r="I21" s="160"/>
      <c r="J21" s="160" t="s">
        <v>131</v>
      </c>
      <c r="K21" s="160" t="s">
        <v>132</v>
      </c>
      <c r="L21" s="57">
        <v>40200</v>
      </c>
      <c r="M21" s="345" t="s">
        <v>92</v>
      </c>
      <c r="N21" s="345" t="s">
        <v>133</v>
      </c>
      <c r="O21" s="345" t="s">
        <v>134</v>
      </c>
      <c r="P21" s="4" t="s">
        <v>28</v>
      </c>
    </row>
    <row r="22" spans="1:16" ht="15">
      <c r="A22" s="345"/>
      <c r="B22" s="345"/>
      <c r="C22" s="349"/>
      <c r="D22" s="349"/>
      <c r="E22" s="349"/>
      <c r="F22" s="181" t="s">
        <v>135</v>
      </c>
      <c r="G22" s="379"/>
      <c r="H22" s="345"/>
      <c r="I22" s="160"/>
      <c r="J22" s="160" t="s">
        <v>136</v>
      </c>
      <c r="K22" s="160" t="s">
        <v>137</v>
      </c>
      <c r="L22" s="57">
        <v>7112</v>
      </c>
      <c r="M22" s="345"/>
      <c r="N22" s="345"/>
      <c r="O22" s="345"/>
      <c r="P22" s="4" t="s">
        <v>126</v>
      </c>
    </row>
    <row r="23" spans="1:16" ht="15">
      <c r="A23" s="346"/>
      <c r="B23" s="346"/>
      <c r="C23" s="354"/>
      <c r="D23" s="354"/>
      <c r="E23" s="354"/>
      <c r="F23" s="182" t="s">
        <v>135</v>
      </c>
      <c r="G23" s="350"/>
      <c r="H23" s="346"/>
      <c r="I23" s="161"/>
      <c r="J23" s="161" t="s">
        <v>136</v>
      </c>
      <c r="K23" s="161" t="s">
        <v>137</v>
      </c>
      <c r="L23" s="54">
        <v>600</v>
      </c>
      <c r="M23" s="346"/>
      <c r="N23" s="346"/>
      <c r="O23" s="346"/>
      <c r="P23" s="4" t="s">
        <v>126</v>
      </c>
    </row>
    <row r="24" spans="1:16" ht="14.45" customHeight="1">
      <c r="A24" s="166">
        <v>17896473</v>
      </c>
      <c r="B24" s="166">
        <v>2450815</v>
      </c>
      <c r="C24" s="166" t="s">
        <v>138</v>
      </c>
      <c r="D24" s="166" t="s">
        <v>139</v>
      </c>
      <c r="E24" s="166" t="s">
        <v>20</v>
      </c>
      <c r="F24" s="166" t="s">
        <v>121</v>
      </c>
      <c r="G24" s="175">
        <v>44375</v>
      </c>
      <c r="H24" s="166" t="s">
        <v>140</v>
      </c>
      <c r="I24" s="166"/>
      <c r="J24" s="166" t="s">
        <v>141</v>
      </c>
      <c r="K24" s="166" t="s">
        <v>24</v>
      </c>
      <c r="L24" s="56">
        <v>1061.4000000000001</v>
      </c>
      <c r="M24" s="166" t="s">
        <v>92</v>
      </c>
      <c r="N24" s="166" t="s">
        <v>142</v>
      </c>
      <c r="O24" s="166" t="s">
        <v>79</v>
      </c>
      <c r="P24" s="4" t="s">
        <v>126</v>
      </c>
    </row>
    <row r="25" spans="1:16" ht="15">
      <c r="A25" s="161">
        <v>17691022</v>
      </c>
      <c r="B25" s="161">
        <v>2451059</v>
      </c>
      <c r="C25" s="161" t="s">
        <v>143</v>
      </c>
      <c r="D25" s="161" t="s">
        <v>144</v>
      </c>
      <c r="E25" s="182" t="s">
        <v>20</v>
      </c>
      <c r="F25" s="182" t="s">
        <v>89</v>
      </c>
      <c r="G25" s="165">
        <v>44375</v>
      </c>
      <c r="H25" s="182" t="s">
        <v>145</v>
      </c>
      <c r="I25" s="161"/>
      <c r="J25" s="182" t="s">
        <v>146</v>
      </c>
      <c r="K25" s="161" t="s">
        <v>24</v>
      </c>
      <c r="L25" s="54">
        <v>5530</v>
      </c>
      <c r="M25" s="161" t="s">
        <v>142</v>
      </c>
      <c r="N25" s="161" t="s">
        <v>142</v>
      </c>
      <c r="O25" s="161" t="s">
        <v>147</v>
      </c>
      <c r="P25" s="4" t="s">
        <v>126</v>
      </c>
    </row>
    <row r="26" spans="1:16" ht="14.45" customHeight="1">
      <c r="A26" s="178">
        <v>17720592</v>
      </c>
      <c r="B26" s="178">
        <v>2451117</v>
      </c>
      <c r="C26" s="178" t="s">
        <v>148</v>
      </c>
      <c r="D26" s="178" t="s">
        <v>149</v>
      </c>
      <c r="E26" s="178" t="s">
        <v>20</v>
      </c>
      <c r="F26" s="178" t="s">
        <v>121</v>
      </c>
      <c r="G26" s="188">
        <v>44375</v>
      </c>
      <c r="H26" s="178" t="s">
        <v>140</v>
      </c>
      <c r="I26" s="178"/>
      <c r="J26" s="178" t="s">
        <v>150</v>
      </c>
      <c r="K26" s="178" t="s">
        <v>151</v>
      </c>
      <c r="L26" s="53">
        <v>8235.27</v>
      </c>
      <c r="M26" s="178" t="s">
        <v>92</v>
      </c>
      <c r="N26" s="178" t="s">
        <v>124</v>
      </c>
      <c r="O26" s="178" t="s">
        <v>79</v>
      </c>
      <c r="P26" s="4" t="s">
        <v>28</v>
      </c>
    </row>
    <row r="27" spans="1:16" ht="30">
      <c r="A27" s="161">
        <v>17735095</v>
      </c>
      <c r="B27" s="161">
        <v>2445200</v>
      </c>
      <c r="C27" s="161" t="s">
        <v>152</v>
      </c>
      <c r="D27" s="161" t="s">
        <v>153</v>
      </c>
      <c r="E27" s="161" t="s">
        <v>20</v>
      </c>
      <c r="F27" s="182" t="s">
        <v>154</v>
      </c>
      <c r="G27" s="165">
        <v>44375</v>
      </c>
      <c r="H27" s="161" t="s">
        <v>155</v>
      </c>
      <c r="I27" s="161"/>
      <c r="J27" s="161" t="s">
        <v>156</v>
      </c>
      <c r="K27" s="161" t="s">
        <v>24</v>
      </c>
      <c r="L27" s="54">
        <v>4938</v>
      </c>
      <c r="M27" s="161" t="s">
        <v>157</v>
      </c>
      <c r="N27" s="161" t="s">
        <v>158</v>
      </c>
      <c r="O27" s="161" t="s">
        <v>159</v>
      </c>
      <c r="P27" s="4" t="s">
        <v>28</v>
      </c>
    </row>
    <row r="28" spans="1:16" ht="15">
      <c r="A28" s="166">
        <v>17322177</v>
      </c>
      <c r="B28" s="166">
        <v>2451217</v>
      </c>
      <c r="C28" s="166" t="s">
        <v>160</v>
      </c>
      <c r="D28" s="189" t="s">
        <v>161</v>
      </c>
      <c r="E28" s="166" t="s">
        <v>20</v>
      </c>
      <c r="F28" s="166" t="s">
        <v>135</v>
      </c>
      <c r="G28" s="175">
        <v>44375</v>
      </c>
      <c r="H28" s="166" t="s">
        <v>162</v>
      </c>
      <c r="I28" s="189"/>
      <c r="J28" s="166" t="s">
        <v>163</v>
      </c>
      <c r="K28" s="166" t="s">
        <v>24</v>
      </c>
      <c r="L28" s="56">
        <v>7791.85</v>
      </c>
      <c r="M28" s="166" t="s">
        <v>92</v>
      </c>
      <c r="N28" s="166" t="s">
        <v>118</v>
      </c>
      <c r="O28" s="166" t="s">
        <v>79</v>
      </c>
      <c r="P28" s="4" t="s">
        <v>126</v>
      </c>
    </row>
    <row r="29" spans="1:16" ht="15">
      <c r="A29" s="161">
        <v>17896505</v>
      </c>
      <c r="B29" s="161">
        <v>2452138</v>
      </c>
      <c r="C29" s="161" t="s">
        <v>164</v>
      </c>
      <c r="D29" s="182" t="s">
        <v>165</v>
      </c>
      <c r="E29" s="161" t="s">
        <v>20</v>
      </c>
      <c r="F29" s="182" t="s">
        <v>166</v>
      </c>
      <c r="G29" s="165">
        <v>44375</v>
      </c>
      <c r="H29" s="161" t="s">
        <v>140</v>
      </c>
      <c r="I29" s="161"/>
      <c r="J29" s="161" t="s">
        <v>167</v>
      </c>
      <c r="K29" s="161" t="s">
        <v>24</v>
      </c>
      <c r="L29" s="54">
        <v>5254.36</v>
      </c>
      <c r="M29" s="161" t="s">
        <v>92</v>
      </c>
      <c r="N29" s="161" t="s">
        <v>124</v>
      </c>
      <c r="O29" s="161" t="s">
        <v>79</v>
      </c>
      <c r="P29" s="4" t="s">
        <v>28</v>
      </c>
    </row>
    <row r="30" spans="1:16" ht="16.5" customHeight="1">
      <c r="A30" s="168">
        <v>18003461</v>
      </c>
      <c r="B30" s="168">
        <v>2452098</v>
      </c>
      <c r="C30" s="168" t="s">
        <v>168</v>
      </c>
      <c r="D30" s="168" t="s">
        <v>169</v>
      </c>
      <c r="E30" s="178" t="s">
        <v>20</v>
      </c>
      <c r="F30" s="190" t="s">
        <v>170</v>
      </c>
      <c r="G30" s="188">
        <v>44375</v>
      </c>
      <c r="H30" s="178" t="s">
        <v>39</v>
      </c>
      <c r="I30" s="178"/>
      <c r="J30" s="190" t="s">
        <v>171</v>
      </c>
      <c r="K30" s="178" t="s">
        <v>132</v>
      </c>
      <c r="L30" s="53">
        <v>6921.61</v>
      </c>
      <c r="M30" s="178" t="s">
        <v>172</v>
      </c>
      <c r="N30" s="178" t="s">
        <v>172</v>
      </c>
      <c r="O30" s="178"/>
      <c r="P30" s="4" t="s">
        <v>42</v>
      </c>
    </row>
    <row r="31" spans="1:16" ht="30" customHeight="1">
      <c r="A31" s="367">
        <v>17984524</v>
      </c>
      <c r="B31" s="367">
        <v>2452393</v>
      </c>
      <c r="C31" s="367" t="s">
        <v>173</v>
      </c>
      <c r="D31" s="176" t="s">
        <v>174</v>
      </c>
      <c r="E31" s="176" t="s">
        <v>20</v>
      </c>
      <c r="F31" s="348" t="s">
        <v>175</v>
      </c>
      <c r="G31" s="375">
        <v>44375</v>
      </c>
      <c r="H31" s="348" t="s">
        <v>39</v>
      </c>
      <c r="I31" s="176"/>
      <c r="J31" s="176" t="s">
        <v>176</v>
      </c>
      <c r="K31" s="176" t="s">
        <v>177</v>
      </c>
      <c r="L31" s="65">
        <v>61912.91</v>
      </c>
      <c r="M31" s="367" t="s">
        <v>172</v>
      </c>
      <c r="N31" s="367" t="s">
        <v>172</v>
      </c>
      <c r="O31" s="367"/>
      <c r="P31" s="4" t="s">
        <v>42</v>
      </c>
    </row>
    <row r="32" spans="1:16" ht="15">
      <c r="A32" s="380"/>
      <c r="B32" s="380"/>
      <c r="C32" s="380"/>
      <c r="D32" s="177" t="s">
        <v>178</v>
      </c>
      <c r="E32" s="177" t="s">
        <v>20</v>
      </c>
      <c r="F32" s="376"/>
      <c r="G32" s="381"/>
      <c r="H32" s="376"/>
      <c r="I32" s="177"/>
      <c r="J32" s="177" t="s">
        <v>179</v>
      </c>
      <c r="K32" s="177" t="s">
        <v>177</v>
      </c>
      <c r="L32" s="66">
        <v>9646.8799999999992</v>
      </c>
      <c r="M32" s="380"/>
      <c r="N32" s="380"/>
      <c r="O32" s="380"/>
      <c r="P32" s="4" t="s">
        <v>42</v>
      </c>
    </row>
    <row r="33" spans="1:17" ht="15" customHeight="1">
      <c r="A33" s="168">
        <v>17973718</v>
      </c>
      <c r="B33" s="168">
        <v>2452739</v>
      </c>
      <c r="C33" s="168" t="s">
        <v>180</v>
      </c>
      <c r="D33" s="168" t="s">
        <v>180</v>
      </c>
      <c r="E33" s="190" t="s">
        <v>20</v>
      </c>
      <c r="F33" s="178" t="s">
        <v>181</v>
      </c>
      <c r="G33" s="172">
        <v>44375</v>
      </c>
      <c r="H33" s="168" t="s">
        <v>182</v>
      </c>
      <c r="I33" s="178"/>
      <c r="J33" s="178" t="s">
        <v>183</v>
      </c>
      <c r="K33" s="178" t="s">
        <v>24</v>
      </c>
      <c r="L33" s="53">
        <v>100</v>
      </c>
      <c r="M33" s="178" t="s">
        <v>184</v>
      </c>
      <c r="N33" s="178" t="s">
        <v>185</v>
      </c>
      <c r="O33" s="178" t="s">
        <v>186</v>
      </c>
      <c r="P33" s="4" t="s">
        <v>28</v>
      </c>
    </row>
    <row r="34" spans="1:17" ht="15">
      <c r="A34" s="177">
        <v>17753869</v>
      </c>
      <c r="B34" s="177">
        <v>2452872</v>
      </c>
      <c r="C34" s="177" t="s">
        <v>187</v>
      </c>
      <c r="D34" s="177" t="s">
        <v>188</v>
      </c>
      <c r="E34" s="182" t="s">
        <v>20</v>
      </c>
      <c r="F34" s="161" t="s">
        <v>189</v>
      </c>
      <c r="G34" s="180">
        <v>44375</v>
      </c>
      <c r="H34" s="177" t="s">
        <v>190</v>
      </c>
      <c r="I34" s="161"/>
      <c r="J34" s="161" t="s">
        <v>191</v>
      </c>
      <c r="K34" s="161" t="s">
        <v>192</v>
      </c>
      <c r="L34" s="54">
        <v>5841</v>
      </c>
      <c r="M34" s="161" t="s">
        <v>193</v>
      </c>
      <c r="N34" s="161" t="s">
        <v>194</v>
      </c>
      <c r="O34" s="161" t="s">
        <v>195</v>
      </c>
      <c r="P34" s="4" t="s">
        <v>28</v>
      </c>
    </row>
    <row r="35" spans="1:17" ht="45" customHeight="1">
      <c r="A35" s="361">
        <v>17965832</v>
      </c>
      <c r="B35" s="361">
        <v>2454448</v>
      </c>
      <c r="C35" s="361" t="s">
        <v>196</v>
      </c>
      <c r="D35" s="355" t="s">
        <v>197</v>
      </c>
      <c r="E35" s="189" t="s">
        <v>20</v>
      </c>
      <c r="F35" s="187" t="s">
        <v>198</v>
      </c>
      <c r="G35" s="359">
        <v>44376</v>
      </c>
      <c r="H35" s="361" t="s">
        <v>199</v>
      </c>
      <c r="I35" s="353"/>
      <c r="J35" s="166" t="s">
        <v>200</v>
      </c>
      <c r="K35" s="166" t="s">
        <v>24</v>
      </c>
      <c r="L35" s="56">
        <f>1101.4</f>
        <v>1101.4000000000001</v>
      </c>
      <c r="M35" s="361" t="s">
        <v>201</v>
      </c>
      <c r="N35" s="361" t="s">
        <v>202</v>
      </c>
      <c r="O35" s="361"/>
      <c r="P35" s="4" t="s">
        <v>42</v>
      </c>
    </row>
    <row r="36" spans="1:17" ht="15">
      <c r="A36" s="361"/>
      <c r="B36" s="361"/>
      <c r="C36" s="361"/>
      <c r="D36" s="373"/>
      <c r="E36" s="77" t="s">
        <v>20</v>
      </c>
      <c r="F36" s="78" t="s">
        <v>203</v>
      </c>
      <c r="G36" s="368"/>
      <c r="H36" s="361"/>
      <c r="I36" s="353"/>
      <c r="J36" s="166" t="s">
        <v>204</v>
      </c>
      <c r="K36" s="166" t="s">
        <v>24</v>
      </c>
      <c r="L36" s="56">
        <f>199+4</f>
        <v>203</v>
      </c>
      <c r="M36" s="361"/>
      <c r="N36" s="361"/>
      <c r="O36" s="361"/>
      <c r="P36" s="4" t="s">
        <v>42</v>
      </c>
    </row>
    <row r="37" spans="1:17" ht="14.45" customHeight="1">
      <c r="A37" s="355"/>
      <c r="B37" s="355"/>
      <c r="C37" s="355"/>
      <c r="D37" s="178" t="s">
        <v>205</v>
      </c>
      <c r="E37" s="55" t="s">
        <v>20</v>
      </c>
      <c r="F37" s="78" t="s">
        <v>206</v>
      </c>
      <c r="G37" s="369"/>
      <c r="H37" s="355"/>
      <c r="I37" s="371"/>
      <c r="J37" s="178" t="s">
        <v>207</v>
      </c>
      <c r="K37" s="178" t="s">
        <v>208</v>
      </c>
      <c r="L37" s="53">
        <v>262.39999999999998</v>
      </c>
      <c r="M37" s="355"/>
      <c r="N37" s="355"/>
      <c r="O37" s="355"/>
      <c r="P37" s="4" t="s">
        <v>42</v>
      </c>
    </row>
    <row r="38" spans="1:17" ht="15">
      <c r="A38" s="366">
        <v>18031524</v>
      </c>
      <c r="B38" s="366">
        <v>2454494</v>
      </c>
      <c r="C38" s="366" t="s">
        <v>209</v>
      </c>
      <c r="D38" s="367" t="s">
        <v>210</v>
      </c>
      <c r="E38" s="176" t="s">
        <v>20</v>
      </c>
      <c r="F38" s="376" t="s">
        <v>211</v>
      </c>
      <c r="G38" s="374">
        <v>44376</v>
      </c>
      <c r="H38" s="366" t="s">
        <v>39</v>
      </c>
      <c r="I38" s="345"/>
      <c r="J38" s="160" t="s">
        <v>212</v>
      </c>
      <c r="K38" s="160" t="s">
        <v>208</v>
      </c>
      <c r="L38" s="57">
        <v>601.79</v>
      </c>
      <c r="M38" s="366" t="s">
        <v>213</v>
      </c>
      <c r="N38" s="366" t="s">
        <v>214</v>
      </c>
      <c r="O38" s="366"/>
      <c r="P38" s="4" t="s">
        <v>42</v>
      </c>
    </row>
    <row r="39" spans="1:17" ht="30" customHeight="1">
      <c r="A39" s="367"/>
      <c r="B39" s="367"/>
      <c r="C39" s="367"/>
      <c r="D39" s="370"/>
      <c r="E39" s="177" t="s">
        <v>20</v>
      </c>
      <c r="F39" s="376"/>
      <c r="G39" s="375"/>
      <c r="H39" s="367"/>
      <c r="I39" s="346"/>
      <c r="J39" s="182" t="s">
        <v>215</v>
      </c>
      <c r="K39" s="161" t="s">
        <v>117</v>
      </c>
      <c r="L39" s="54">
        <v>155.4</v>
      </c>
      <c r="M39" s="367"/>
      <c r="N39" s="367"/>
      <c r="O39" s="367"/>
      <c r="P39" s="4" t="s">
        <v>42</v>
      </c>
    </row>
    <row r="40" spans="1:17" ht="45">
      <c r="A40" s="178">
        <v>18003110</v>
      </c>
      <c r="B40" s="178">
        <v>2456001</v>
      </c>
      <c r="C40" s="178" t="s">
        <v>216</v>
      </c>
      <c r="D40" s="178" t="s">
        <v>217</v>
      </c>
      <c r="E40" s="178" t="s">
        <v>20</v>
      </c>
      <c r="F40" s="178" t="s">
        <v>218</v>
      </c>
      <c r="G40" s="188">
        <v>44377</v>
      </c>
      <c r="H40" s="178" t="s">
        <v>199</v>
      </c>
      <c r="I40" s="178"/>
      <c r="J40" s="178" t="s">
        <v>219</v>
      </c>
      <c r="K40" s="178" t="s">
        <v>24</v>
      </c>
      <c r="L40" s="53">
        <v>852</v>
      </c>
      <c r="M40" s="178" t="s">
        <v>220</v>
      </c>
      <c r="N40" s="190" t="s">
        <v>221</v>
      </c>
      <c r="O40" s="190" t="s">
        <v>222</v>
      </c>
      <c r="P40" s="4" t="s">
        <v>42</v>
      </c>
    </row>
    <row r="41" spans="1:17" ht="45" customHeight="1">
      <c r="A41" s="367">
        <v>18003110</v>
      </c>
      <c r="B41" s="367">
        <v>2456012</v>
      </c>
      <c r="C41" s="367" t="s">
        <v>223</v>
      </c>
      <c r="D41" s="176" t="s">
        <v>224</v>
      </c>
      <c r="E41" s="176" t="s">
        <v>20</v>
      </c>
      <c r="F41" s="348" t="s">
        <v>225</v>
      </c>
      <c r="G41" s="375">
        <v>44377</v>
      </c>
      <c r="H41" s="367" t="s">
        <v>199</v>
      </c>
      <c r="I41" s="160"/>
      <c r="J41" s="181" t="s">
        <v>219</v>
      </c>
      <c r="K41" s="160" t="s">
        <v>226</v>
      </c>
      <c r="L41" s="57">
        <v>2786.32</v>
      </c>
      <c r="M41" s="366" t="s">
        <v>220</v>
      </c>
      <c r="N41" s="366" t="s">
        <v>220</v>
      </c>
      <c r="O41" s="377" t="s">
        <v>227</v>
      </c>
      <c r="P41" s="362" t="s">
        <v>42</v>
      </c>
      <c r="Q41" s="362"/>
    </row>
    <row r="42" spans="1:17" ht="15">
      <c r="A42" s="380"/>
      <c r="B42" s="380"/>
      <c r="C42" s="380"/>
      <c r="D42" s="177" t="s">
        <v>228</v>
      </c>
      <c r="E42" s="177" t="s">
        <v>20</v>
      </c>
      <c r="F42" s="376"/>
      <c r="G42" s="381"/>
      <c r="H42" s="380"/>
      <c r="I42" s="161"/>
      <c r="J42" s="182" t="s">
        <v>229</v>
      </c>
      <c r="K42" s="161" t="s">
        <v>24</v>
      </c>
      <c r="L42" s="54">
        <v>1234.4000000000001</v>
      </c>
      <c r="M42" s="367"/>
      <c r="N42" s="367"/>
      <c r="O42" s="378"/>
      <c r="P42" s="362"/>
      <c r="Q42" s="362"/>
    </row>
    <row r="43" spans="1:17" ht="14.45" customHeight="1">
      <c r="A43" s="178">
        <v>17713315</v>
      </c>
      <c r="B43" s="178">
        <v>2456561</v>
      </c>
      <c r="C43" s="178" t="s">
        <v>230</v>
      </c>
      <c r="D43" s="178" t="s">
        <v>231</v>
      </c>
      <c r="E43" s="178" t="s">
        <v>20</v>
      </c>
      <c r="F43" s="178" t="s">
        <v>121</v>
      </c>
      <c r="G43" s="188">
        <v>44378</v>
      </c>
      <c r="H43" s="178" t="s">
        <v>232</v>
      </c>
      <c r="I43" s="178"/>
      <c r="J43" s="178" t="s">
        <v>233</v>
      </c>
      <c r="K43" s="178" t="s">
        <v>24</v>
      </c>
      <c r="L43" s="53">
        <v>9362.18</v>
      </c>
      <c r="M43" s="178" t="s">
        <v>234</v>
      </c>
      <c r="N43" s="178" t="s">
        <v>235</v>
      </c>
      <c r="O43" s="178" t="s">
        <v>236</v>
      </c>
      <c r="P43" s="4" t="s">
        <v>126</v>
      </c>
    </row>
    <row r="44" spans="1:17" ht="15">
      <c r="A44" s="161">
        <v>18050411</v>
      </c>
      <c r="B44" s="161">
        <v>2457676</v>
      </c>
      <c r="C44" s="161" t="s">
        <v>237</v>
      </c>
      <c r="D44" s="161" t="s">
        <v>238</v>
      </c>
      <c r="E44" s="161" t="s">
        <v>20</v>
      </c>
      <c r="F44" s="182" t="s">
        <v>239</v>
      </c>
      <c r="G44" s="165">
        <v>44378</v>
      </c>
      <c r="H44" s="161" t="s">
        <v>240</v>
      </c>
      <c r="I44" s="161"/>
      <c r="J44" s="161" t="s">
        <v>241</v>
      </c>
      <c r="K44" s="161" t="s">
        <v>24</v>
      </c>
      <c r="L44" s="54">
        <v>12600</v>
      </c>
      <c r="M44" s="161" t="s">
        <v>242</v>
      </c>
      <c r="N44" s="161" t="s">
        <v>242</v>
      </c>
      <c r="O44" s="161" t="s">
        <v>58</v>
      </c>
      <c r="P44" s="4" t="s">
        <v>28</v>
      </c>
    </row>
    <row r="45" spans="1:17" ht="14.45" customHeight="1">
      <c r="A45" s="178">
        <v>17887315</v>
      </c>
      <c r="B45" s="178" t="s">
        <v>243</v>
      </c>
      <c r="C45" s="178" t="s">
        <v>244</v>
      </c>
      <c r="D45" s="178" t="s">
        <v>244</v>
      </c>
      <c r="E45" s="178" t="s">
        <v>244</v>
      </c>
      <c r="F45" s="178" t="s">
        <v>129</v>
      </c>
      <c r="G45" s="188">
        <v>44378</v>
      </c>
      <c r="H45" s="178" t="s">
        <v>245</v>
      </c>
      <c r="I45" s="76"/>
      <c r="J45" s="178" t="s">
        <v>246</v>
      </c>
      <c r="K45" s="178" t="s">
        <v>24</v>
      </c>
      <c r="L45" s="53">
        <v>77</v>
      </c>
      <c r="M45" s="178" t="s">
        <v>234</v>
      </c>
      <c r="N45" s="178" t="s">
        <v>247</v>
      </c>
      <c r="O45" s="178" t="s">
        <v>248</v>
      </c>
      <c r="P45" s="4" t="s">
        <v>28</v>
      </c>
    </row>
    <row r="46" spans="1:17" ht="15">
      <c r="A46" s="160">
        <v>18016506</v>
      </c>
      <c r="B46" s="160">
        <v>2459142</v>
      </c>
      <c r="C46" s="160" t="s">
        <v>249</v>
      </c>
      <c r="D46" s="181" t="s">
        <v>250</v>
      </c>
      <c r="E46" s="181" t="s">
        <v>20</v>
      </c>
      <c r="F46" s="181" t="s">
        <v>251</v>
      </c>
      <c r="G46" s="183">
        <v>44379</v>
      </c>
      <c r="H46" s="160" t="s">
        <v>252</v>
      </c>
      <c r="I46" s="160"/>
      <c r="J46" s="160" t="s">
        <v>253</v>
      </c>
      <c r="K46" s="160" t="s">
        <v>117</v>
      </c>
      <c r="L46" s="57">
        <v>3168</v>
      </c>
      <c r="M46" s="160" t="s">
        <v>254</v>
      </c>
      <c r="N46" s="160" t="s">
        <v>255</v>
      </c>
      <c r="O46" s="160"/>
      <c r="P46" s="4" t="s">
        <v>28</v>
      </c>
    </row>
    <row r="47" spans="1:17" ht="15">
      <c r="A47" s="168">
        <v>18072162</v>
      </c>
      <c r="B47" s="168">
        <v>2458737</v>
      </c>
      <c r="C47" s="168" t="s">
        <v>256</v>
      </c>
      <c r="D47" s="168" t="s">
        <v>257</v>
      </c>
      <c r="E47" s="178" t="s">
        <v>20</v>
      </c>
      <c r="F47" s="190" t="s">
        <v>258</v>
      </c>
      <c r="G47" s="188">
        <v>44379</v>
      </c>
      <c r="H47" s="178" t="s">
        <v>259</v>
      </c>
      <c r="I47" s="178"/>
      <c r="J47" s="178" t="s">
        <v>260</v>
      </c>
      <c r="K47" s="178" t="s">
        <v>24</v>
      </c>
      <c r="L47" s="53">
        <v>50000</v>
      </c>
      <c r="M47" s="178" t="s">
        <v>261</v>
      </c>
      <c r="N47" s="178"/>
      <c r="O47" s="178" t="s">
        <v>262</v>
      </c>
      <c r="P47" s="4" t="s">
        <v>28</v>
      </c>
    </row>
    <row r="48" spans="1:17" ht="15">
      <c r="A48" s="177">
        <v>18016594</v>
      </c>
      <c r="B48" s="177">
        <v>2459158</v>
      </c>
      <c r="C48" s="177" t="s">
        <v>263</v>
      </c>
      <c r="D48" s="161" t="s">
        <v>264</v>
      </c>
      <c r="E48" s="161" t="s">
        <v>20</v>
      </c>
      <c r="F48" s="182" t="s">
        <v>251</v>
      </c>
      <c r="G48" s="165">
        <v>44379</v>
      </c>
      <c r="H48" s="161" t="s">
        <v>265</v>
      </c>
      <c r="I48" s="161"/>
      <c r="J48" s="161" t="s">
        <v>266</v>
      </c>
      <c r="K48" s="161" t="s">
        <v>267</v>
      </c>
      <c r="L48" s="54">
        <v>70648</v>
      </c>
      <c r="M48" s="161" t="s">
        <v>254</v>
      </c>
      <c r="N48" s="161" t="s">
        <v>254</v>
      </c>
      <c r="O48" s="161" t="s">
        <v>79</v>
      </c>
      <c r="P48" s="4" t="s">
        <v>28</v>
      </c>
    </row>
    <row r="49" spans="1:17" ht="15">
      <c r="A49" s="168">
        <v>18016573</v>
      </c>
      <c r="B49" s="168">
        <v>2459182</v>
      </c>
      <c r="C49" s="168" t="s">
        <v>268</v>
      </c>
      <c r="D49" s="178" t="s">
        <v>269</v>
      </c>
      <c r="E49" s="190" t="s">
        <v>20</v>
      </c>
      <c r="F49" s="178" t="s">
        <v>251</v>
      </c>
      <c r="G49" s="188">
        <v>44379</v>
      </c>
      <c r="H49" s="178" t="s">
        <v>265</v>
      </c>
      <c r="I49" s="178"/>
      <c r="J49" s="178" t="s">
        <v>270</v>
      </c>
      <c r="K49" s="178" t="s">
        <v>24</v>
      </c>
      <c r="L49" s="53">
        <v>223749</v>
      </c>
      <c r="M49" s="178" t="s">
        <v>254</v>
      </c>
      <c r="N49" s="178" t="s">
        <v>254</v>
      </c>
      <c r="O49" s="178" t="s">
        <v>79</v>
      </c>
      <c r="P49" s="4" t="s">
        <v>28</v>
      </c>
    </row>
    <row r="50" spans="1:17" ht="30">
      <c r="A50" s="161">
        <v>18029650</v>
      </c>
      <c r="B50" s="161">
        <v>2459200</v>
      </c>
      <c r="C50" s="161" t="s">
        <v>271</v>
      </c>
      <c r="D50" s="161" t="s">
        <v>272</v>
      </c>
      <c r="E50" s="161" t="s">
        <v>20</v>
      </c>
      <c r="F50" s="161" t="s">
        <v>273</v>
      </c>
      <c r="G50" s="165">
        <v>44379</v>
      </c>
      <c r="H50" s="161" t="s">
        <v>274</v>
      </c>
      <c r="I50" s="161"/>
      <c r="J50" s="82" t="s">
        <v>275</v>
      </c>
      <c r="K50" s="161" t="s">
        <v>276</v>
      </c>
      <c r="L50" s="54">
        <v>12137</v>
      </c>
      <c r="M50" s="161" t="s">
        <v>277</v>
      </c>
      <c r="N50" s="161" t="s">
        <v>278</v>
      </c>
      <c r="O50" s="161" t="s">
        <v>79</v>
      </c>
      <c r="P50" s="4" t="s">
        <v>28</v>
      </c>
    </row>
    <row r="51" spans="1:17" ht="30">
      <c r="A51" s="178">
        <v>18029650</v>
      </c>
      <c r="B51" s="178">
        <v>2459219</v>
      </c>
      <c r="C51" s="178" t="s">
        <v>279</v>
      </c>
      <c r="D51" s="178" t="s">
        <v>280</v>
      </c>
      <c r="E51" s="178" t="s">
        <v>20</v>
      </c>
      <c r="F51" s="190" t="s">
        <v>273</v>
      </c>
      <c r="G51" s="188">
        <v>44379</v>
      </c>
      <c r="H51" s="178" t="s">
        <v>274</v>
      </c>
      <c r="I51" s="178"/>
      <c r="J51" s="190" t="s">
        <v>281</v>
      </c>
      <c r="K51" s="178" t="s">
        <v>282</v>
      </c>
      <c r="L51" s="53">
        <v>5883</v>
      </c>
      <c r="M51" s="178" t="s">
        <v>277</v>
      </c>
      <c r="N51" s="178" t="s">
        <v>278</v>
      </c>
      <c r="O51" s="178" t="s">
        <v>79</v>
      </c>
      <c r="P51" s="4" t="s">
        <v>28</v>
      </c>
    </row>
    <row r="52" spans="1:17" ht="15">
      <c r="A52" s="160">
        <v>17780203</v>
      </c>
      <c r="B52" s="160">
        <v>2459326</v>
      </c>
      <c r="C52" s="160" t="s">
        <v>283</v>
      </c>
      <c r="D52" s="160" t="s">
        <v>284</v>
      </c>
      <c r="E52" s="160" t="s">
        <v>20</v>
      </c>
      <c r="F52" s="160" t="s">
        <v>285</v>
      </c>
      <c r="G52" s="183">
        <v>44389</v>
      </c>
      <c r="H52" s="160" t="s">
        <v>286</v>
      </c>
      <c r="I52" s="160"/>
      <c r="J52" s="160" t="s">
        <v>287</v>
      </c>
      <c r="K52" s="160" t="s">
        <v>288</v>
      </c>
      <c r="L52" s="57">
        <v>13200</v>
      </c>
      <c r="M52" s="160" t="s">
        <v>48</v>
      </c>
      <c r="N52" s="181" t="s">
        <v>49</v>
      </c>
      <c r="O52" s="160" t="s">
        <v>79</v>
      </c>
      <c r="P52" s="4" t="s">
        <v>28</v>
      </c>
    </row>
    <row r="53" spans="1:17" ht="15">
      <c r="A53" s="173">
        <v>17780203</v>
      </c>
      <c r="B53" s="173">
        <v>2459249</v>
      </c>
      <c r="C53" s="173" t="s">
        <v>289</v>
      </c>
      <c r="D53" s="166" t="s">
        <v>290</v>
      </c>
      <c r="E53" s="166" t="s">
        <v>20</v>
      </c>
      <c r="F53" s="166" t="s">
        <v>291</v>
      </c>
      <c r="G53" s="175">
        <v>44379</v>
      </c>
      <c r="H53" s="166" t="s">
        <v>286</v>
      </c>
      <c r="I53" s="166"/>
      <c r="J53" s="166" t="s">
        <v>292</v>
      </c>
      <c r="K53" s="166" t="s">
        <v>293</v>
      </c>
      <c r="L53" s="56">
        <v>33500</v>
      </c>
      <c r="M53" s="166" t="s">
        <v>294</v>
      </c>
      <c r="N53" s="166"/>
      <c r="O53" s="166" t="s">
        <v>79</v>
      </c>
      <c r="P53" s="4" t="s">
        <v>28</v>
      </c>
    </row>
    <row r="54" spans="1:17" ht="14.45" customHeight="1">
      <c r="A54" s="177">
        <v>17780203</v>
      </c>
      <c r="B54" s="177">
        <v>2460260</v>
      </c>
      <c r="C54" s="177" t="s">
        <v>295</v>
      </c>
      <c r="D54" s="161" t="s">
        <v>296</v>
      </c>
      <c r="E54" s="161" t="s">
        <v>20</v>
      </c>
      <c r="F54" s="161" t="s">
        <v>297</v>
      </c>
      <c r="G54" s="165">
        <v>44383</v>
      </c>
      <c r="H54" s="161" t="s">
        <v>286</v>
      </c>
      <c r="I54" s="161"/>
      <c r="J54" s="161" t="s">
        <v>287</v>
      </c>
      <c r="K54" s="161" t="s">
        <v>298</v>
      </c>
      <c r="L54" s="54">
        <v>12900</v>
      </c>
      <c r="M54" s="161" t="s">
        <v>299</v>
      </c>
      <c r="N54" s="161" t="s">
        <v>300</v>
      </c>
      <c r="O54" s="161" t="s">
        <v>79</v>
      </c>
      <c r="P54" s="4" t="s">
        <v>28</v>
      </c>
    </row>
    <row r="55" spans="1:17" ht="30">
      <c r="A55" s="391">
        <v>18026562</v>
      </c>
      <c r="B55" s="371">
        <v>2460786</v>
      </c>
      <c r="C55" s="371" t="s">
        <v>301</v>
      </c>
      <c r="D55" s="371" t="s">
        <v>302</v>
      </c>
      <c r="E55" s="166" t="s">
        <v>20</v>
      </c>
      <c r="F55" s="371" t="s">
        <v>303</v>
      </c>
      <c r="G55" s="389">
        <v>44383</v>
      </c>
      <c r="H55" s="371" t="s">
        <v>304</v>
      </c>
      <c r="I55" s="166"/>
      <c r="J55" s="189" t="s">
        <v>305</v>
      </c>
      <c r="K55" s="166" t="s">
        <v>306</v>
      </c>
      <c r="L55" s="56">
        <v>52.09</v>
      </c>
      <c r="M55" s="355" t="s">
        <v>307</v>
      </c>
      <c r="N55" s="355" t="s">
        <v>307</v>
      </c>
      <c r="O55" s="371" t="s">
        <v>308</v>
      </c>
      <c r="P55" s="352" t="s">
        <v>42</v>
      </c>
      <c r="Q55" s="352"/>
    </row>
    <row r="56" spans="1:17" ht="15">
      <c r="A56" s="393"/>
      <c r="B56" s="392"/>
      <c r="C56" s="392"/>
      <c r="D56" s="372"/>
      <c r="E56" s="190" t="s">
        <v>20</v>
      </c>
      <c r="F56" s="392"/>
      <c r="G56" s="394"/>
      <c r="H56" s="392"/>
      <c r="I56" s="178"/>
      <c r="J56" s="178" t="s">
        <v>309</v>
      </c>
      <c r="K56" s="178" t="s">
        <v>24</v>
      </c>
      <c r="L56" s="53">
        <v>6.99</v>
      </c>
      <c r="M56" s="356"/>
      <c r="N56" s="356"/>
      <c r="O56" s="392"/>
      <c r="P56" s="352"/>
      <c r="Q56" s="352"/>
    </row>
    <row r="57" spans="1:17" ht="14.45" customHeight="1">
      <c r="A57" s="367">
        <v>18026562</v>
      </c>
      <c r="B57" s="367">
        <v>2460815</v>
      </c>
      <c r="C57" s="367" t="s">
        <v>310</v>
      </c>
      <c r="D57" s="367" t="s">
        <v>311</v>
      </c>
      <c r="E57" s="99" t="s">
        <v>20</v>
      </c>
      <c r="F57" s="366" t="s">
        <v>303</v>
      </c>
      <c r="G57" s="397">
        <v>44383</v>
      </c>
      <c r="H57" s="395" t="s">
        <v>312</v>
      </c>
      <c r="I57" s="160"/>
      <c r="J57" s="160" t="s">
        <v>313</v>
      </c>
      <c r="K57" s="160" t="s">
        <v>314</v>
      </c>
      <c r="L57" s="57">
        <v>6060.66</v>
      </c>
      <c r="M57" s="366" t="s">
        <v>307</v>
      </c>
      <c r="N57" s="366" t="s">
        <v>307</v>
      </c>
      <c r="O57" s="366" t="s">
        <v>308</v>
      </c>
      <c r="P57" s="362" t="s">
        <v>42</v>
      </c>
      <c r="Q57" s="362"/>
    </row>
    <row r="58" spans="1:17" ht="30">
      <c r="A58" s="380"/>
      <c r="B58" s="380"/>
      <c r="C58" s="380"/>
      <c r="D58" s="370"/>
      <c r="E58" s="99" t="s">
        <v>20</v>
      </c>
      <c r="F58" s="366"/>
      <c r="G58" s="397"/>
      <c r="H58" s="396"/>
      <c r="I58" s="160"/>
      <c r="J58" s="181" t="s">
        <v>315</v>
      </c>
      <c r="K58" s="160" t="s">
        <v>226</v>
      </c>
      <c r="L58" s="57">
        <v>499.6</v>
      </c>
      <c r="M58" s="366"/>
      <c r="N58" s="366"/>
      <c r="O58" s="366"/>
      <c r="P58" s="362"/>
      <c r="Q58" s="362"/>
    </row>
    <row r="59" spans="1:17" ht="14.45" customHeight="1">
      <c r="A59" s="380"/>
      <c r="B59" s="380"/>
      <c r="C59" s="380"/>
      <c r="D59" s="160" t="s">
        <v>316</v>
      </c>
      <c r="E59" s="99" t="s">
        <v>20</v>
      </c>
      <c r="F59" s="366"/>
      <c r="G59" s="397"/>
      <c r="H59" s="396"/>
      <c r="I59" s="63" t="s">
        <v>317</v>
      </c>
      <c r="J59" s="63" t="s">
        <v>318</v>
      </c>
      <c r="K59" s="160" t="s">
        <v>319</v>
      </c>
      <c r="L59" s="57">
        <v>3200.67</v>
      </c>
      <c r="M59" s="366"/>
      <c r="N59" s="366"/>
      <c r="O59" s="366"/>
      <c r="P59" s="362"/>
      <c r="Q59" s="362"/>
    </row>
    <row r="60" spans="1:17" ht="45">
      <c r="A60" s="380"/>
      <c r="B60" s="380"/>
      <c r="C60" s="380"/>
      <c r="D60" s="181" t="s">
        <v>320</v>
      </c>
      <c r="E60" s="100" t="s">
        <v>20</v>
      </c>
      <c r="F60" s="366"/>
      <c r="G60" s="397"/>
      <c r="H60" s="396"/>
      <c r="I60" s="160"/>
      <c r="J60" s="181" t="s">
        <v>321</v>
      </c>
      <c r="K60" s="160" t="s">
        <v>314</v>
      </c>
      <c r="L60" s="57">
        <v>7333.92</v>
      </c>
      <c r="M60" s="366"/>
      <c r="N60" s="366"/>
      <c r="O60" s="366"/>
      <c r="P60" s="362"/>
      <c r="Q60" s="362"/>
    </row>
    <row r="61" spans="1:17" ht="35.25" customHeight="1">
      <c r="A61" s="380"/>
      <c r="B61" s="380"/>
      <c r="C61" s="380"/>
      <c r="D61" s="160" t="s">
        <v>322</v>
      </c>
      <c r="E61" s="99" t="s">
        <v>20</v>
      </c>
      <c r="F61" s="366"/>
      <c r="G61" s="397"/>
      <c r="H61" s="396"/>
      <c r="I61" s="160"/>
      <c r="J61" s="160" t="s">
        <v>323</v>
      </c>
      <c r="K61" s="160" t="s">
        <v>324</v>
      </c>
      <c r="L61" s="57">
        <v>3126.05</v>
      </c>
      <c r="M61" s="366"/>
      <c r="N61" s="366"/>
      <c r="O61" s="366"/>
      <c r="P61" s="362"/>
      <c r="Q61" s="362"/>
    </row>
    <row r="62" spans="1:17" ht="15">
      <c r="A62" s="380"/>
      <c r="B62" s="380"/>
      <c r="C62" s="380"/>
      <c r="D62" s="160" t="s">
        <v>325</v>
      </c>
      <c r="E62" s="99" t="s">
        <v>20</v>
      </c>
      <c r="F62" s="366"/>
      <c r="G62" s="397"/>
      <c r="H62" s="396"/>
      <c r="I62" s="63" t="s">
        <v>317</v>
      </c>
      <c r="J62" s="72" t="s">
        <v>326</v>
      </c>
      <c r="K62" s="160" t="s">
        <v>226</v>
      </c>
      <c r="L62" s="57">
        <v>5374.69</v>
      </c>
      <c r="M62" s="366"/>
      <c r="N62" s="366"/>
      <c r="O62" s="366"/>
      <c r="P62" s="362"/>
      <c r="Q62" s="362"/>
    </row>
    <row r="63" spans="1:17" ht="14.45" customHeight="1">
      <c r="A63" s="380"/>
      <c r="B63" s="380"/>
      <c r="C63" s="380"/>
      <c r="D63" s="161" t="s">
        <v>316</v>
      </c>
      <c r="E63" s="161" t="s">
        <v>20</v>
      </c>
      <c r="F63" s="101" t="s">
        <v>327</v>
      </c>
      <c r="G63" s="375"/>
      <c r="H63" s="396"/>
      <c r="I63" s="161"/>
      <c r="J63" s="161" t="s">
        <v>328</v>
      </c>
      <c r="K63" s="161" t="s">
        <v>24</v>
      </c>
      <c r="L63" s="54">
        <v>1000</v>
      </c>
      <c r="M63" s="367"/>
      <c r="N63" s="367"/>
      <c r="O63" s="367"/>
      <c r="P63" s="362"/>
      <c r="Q63" s="362"/>
    </row>
    <row r="64" spans="1:17" ht="15">
      <c r="A64" s="361">
        <v>18068504</v>
      </c>
      <c r="B64" s="361">
        <v>2461195</v>
      </c>
      <c r="C64" s="361" t="s">
        <v>329</v>
      </c>
      <c r="D64" s="371" t="s">
        <v>330</v>
      </c>
      <c r="E64" s="166" t="s">
        <v>20</v>
      </c>
      <c r="F64" s="363" t="s">
        <v>331</v>
      </c>
      <c r="G64" s="359">
        <v>44383</v>
      </c>
      <c r="H64" s="361" t="s">
        <v>332</v>
      </c>
      <c r="I64" s="353"/>
      <c r="J64" s="189" t="s">
        <v>333</v>
      </c>
      <c r="K64" s="166" t="s">
        <v>208</v>
      </c>
      <c r="L64" s="56">
        <v>394.7</v>
      </c>
      <c r="M64" s="361" t="s">
        <v>334</v>
      </c>
      <c r="N64" s="361" t="s">
        <v>335</v>
      </c>
      <c r="O64" s="361"/>
      <c r="P64" s="398" t="s">
        <v>42</v>
      </c>
      <c r="Q64" s="352"/>
    </row>
    <row r="65" spans="1:17" ht="15">
      <c r="A65" s="355"/>
      <c r="B65" s="355"/>
      <c r="C65" s="355"/>
      <c r="D65" s="372"/>
      <c r="E65" s="178" t="s">
        <v>20</v>
      </c>
      <c r="F65" s="386"/>
      <c r="G65" s="360"/>
      <c r="H65" s="355"/>
      <c r="I65" s="371"/>
      <c r="J65" s="178" t="s">
        <v>336</v>
      </c>
      <c r="K65" s="178" t="s">
        <v>24</v>
      </c>
      <c r="L65" s="53">
        <v>22.05</v>
      </c>
      <c r="M65" s="355"/>
      <c r="N65" s="355"/>
      <c r="O65" s="355"/>
      <c r="P65" s="398"/>
      <c r="Q65" s="352"/>
    </row>
    <row r="66" spans="1:17" ht="14.45" customHeight="1">
      <c r="A66" s="83">
        <v>17914572</v>
      </c>
      <c r="B66" s="160">
        <v>2457332</v>
      </c>
      <c r="C66" s="160" t="s">
        <v>337</v>
      </c>
      <c r="D66" s="160" t="s">
        <v>338</v>
      </c>
      <c r="E66" s="160" t="s">
        <v>20</v>
      </c>
      <c r="F66" s="160" t="s">
        <v>251</v>
      </c>
      <c r="G66" s="183">
        <v>44378</v>
      </c>
      <c r="H66" s="160" t="s">
        <v>162</v>
      </c>
      <c r="I66" s="160"/>
      <c r="J66" s="160" t="s">
        <v>339</v>
      </c>
      <c r="K66" s="160" t="s">
        <v>267</v>
      </c>
      <c r="L66" s="57">
        <v>125757.83</v>
      </c>
      <c r="M66" s="160" t="s">
        <v>254</v>
      </c>
      <c r="N66" s="160" t="s">
        <v>254</v>
      </c>
      <c r="O66" s="160" t="s">
        <v>79</v>
      </c>
      <c r="P66" s="4" t="s">
        <v>28</v>
      </c>
    </row>
    <row r="67" spans="1:17" ht="15">
      <c r="A67" s="191">
        <v>18073135</v>
      </c>
      <c r="B67" s="191">
        <v>2461405</v>
      </c>
      <c r="C67" s="191" t="s">
        <v>340</v>
      </c>
      <c r="D67" s="191" t="s">
        <v>341</v>
      </c>
      <c r="E67" s="191" t="s">
        <v>20</v>
      </c>
      <c r="F67" s="192" t="s">
        <v>342</v>
      </c>
      <c r="G67" s="193">
        <v>44383</v>
      </c>
      <c r="H67" s="191" t="s">
        <v>39</v>
      </c>
      <c r="I67" s="191"/>
      <c r="J67" s="191" t="s">
        <v>343</v>
      </c>
      <c r="K67" s="191" t="s">
        <v>24</v>
      </c>
      <c r="L67" s="79">
        <v>231.01</v>
      </c>
      <c r="M67" s="191" t="s">
        <v>344</v>
      </c>
      <c r="N67" s="191" t="s">
        <v>345</v>
      </c>
      <c r="O67" s="191"/>
      <c r="P67" s="4" t="s">
        <v>42</v>
      </c>
    </row>
    <row r="68" spans="1:17" ht="45">
      <c r="A68" s="176">
        <v>18003110</v>
      </c>
      <c r="B68" s="176">
        <v>2461951</v>
      </c>
      <c r="C68" s="176" t="s">
        <v>346</v>
      </c>
      <c r="D68" s="176" t="s">
        <v>347</v>
      </c>
      <c r="E68" s="176" t="s">
        <v>20</v>
      </c>
      <c r="F68" s="162" t="s">
        <v>225</v>
      </c>
      <c r="G68" s="179">
        <v>44384</v>
      </c>
      <c r="H68" s="176" t="s">
        <v>199</v>
      </c>
      <c r="I68" s="176"/>
      <c r="J68" s="176" t="s">
        <v>229</v>
      </c>
      <c r="K68" s="176" t="s">
        <v>24</v>
      </c>
      <c r="L68" s="65">
        <v>1234.4000000000001</v>
      </c>
      <c r="M68" s="176" t="s">
        <v>220</v>
      </c>
      <c r="N68" s="176" t="s">
        <v>220</v>
      </c>
      <c r="O68" s="162" t="s">
        <v>348</v>
      </c>
      <c r="P68" s="9" t="s">
        <v>42</v>
      </c>
      <c r="Q68" s="9"/>
    </row>
    <row r="69" spans="1:17" ht="45">
      <c r="A69" s="178">
        <v>18003110</v>
      </c>
      <c r="B69" s="178">
        <v>2461983</v>
      </c>
      <c r="C69" s="178" t="s">
        <v>349</v>
      </c>
      <c r="D69" s="190" t="s">
        <v>350</v>
      </c>
      <c r="E69" s="190" t="s">
        <v>20</v>
      </c>
      <c r="F69" s="190" t="s">
        <v>218</v>
      </c>
      <c r="G69" s="188">
        <v>44384</v>
      </c>
      <c r="H69" s="178" t="s">
        <v>199</v>
      </c>
      <c r="I69" s="178"/>
      <c r="J69" s="178" t="s">
        <v>219</v>
      </c>
      <c r="K69" s="178" t="s">
        <v>208</v>
      </c>
      <c r="L69" s="53">
        <v>1857.55</v>
      </c>
      <c r="M69" s="178" t="s">
        <v>220</v>
      </c>
      <c r="N69" s="190" t="s">
        <v>221</v>
      </c>
      <c r="O69" s="190" t="s">
        <v>351</v>
      </c>
      <c r="P69" s="4" t="s">
        <v>42</v>
      </c>
    </row>
    <row r="70" spans="1:17" ht="14.45" customHeight="1">
      <c r="A70" s="161">
        <v>17858113</v>
      </c>
      <c r="B70" s="161">
        <v>2462143</v>
      </c>
      <c r="C70" s="161" t="s">
        <v>352</v>
      </c>
      <c r="D70" s="161" t="s">
        <v>353</v>
      </c>
      <c r="E70" s="161" t="s">
        <v>20</v>
      </c>
      <c r="F70" s="161" t="s">
        <v>21</v>
      </c>
      <c r="G70" s="165">
        <v>44384</v>
      </c>
      <c r="H70" s="161" t="s">
        <v>354</v>
      </c>
      <c r="I70" s="161"/>
      <c r="J70" s="161" t="s">
        <v>355</v>
      </c>
      <c r="K70" s="161" t="s">
        <v>356</v>
      </c>
      <c r="L70" s="54">
        <v>53554.16</v>
      </c>
      <c r="M70" s="161" t="s">
        <v>92</v>
      </c>
      <c r="N70" s="161" t="s">
        <v>71</v>
      </c>
      <c r="O70" s="161" t="s">
        <v>357</v>
      </c>
      <c r="P70" s="4" t="s">
        <v>28</v>
      </c>
    </row>
    <row r="71" spans="1:17" ht="45">
      <c r="A71" s="361">
        <v>18067543</v>
      </c>
      <c r="B71" s="361">
        <v>2462176</v>
      </c>
      <c r="C71" s="361" t="s">
        <v>358</v>
      </c>
      <c r="D71" s="173" t="s">
        <v>359</v>
      </c>
      <c r="E71" s="173" t="s">
        <v>20</v>
      </c>
      <c r="F71" s="174" t="s">
        <v>360</v>
      </c>
      <c r="G71" s="359">
        <v>44384</v>
      </c>
      <c r="H71" s="361" t="s">
        <v>39</v>
      </c>
      <c r="I71" s="62"/>
      <c r="J71" s="58" t="s">
        <v>361</v>
      </c>
      <c r="K71" s="166" t="s">
        <v>24</v>
      </c>
      <c r="L71" s="56">
        <v>1516.18</v>
      </c>
      <c r="M71" s="361" t="s">
        <v>157</v>
      </c>
      <c r="N71" s="361" t="s">
        <v>362</v>
      </c>
      <c r="O71" s="173"/>
      <c r="P71" s="362" t="s">
        <v>42</v>
      </c>
      <c r="Q71" s="362"/>
    </row>
    <row r="72" spans="1:17" ht="14.45" customHeight="1">
      <c r="A72" s="355"/>
      <c r="B72" s="355"/>
      <c r="C72" s="355"/>
      <c r="D72" s="168" t="s">
        <v>363</v>
      </c>
      <c r="E72" s="168" t="s">
        <v>20</v>
      </c>
      <c r="F72" s="168" t="s">
        <v>364</v>
      </c>
      <c r="G72" s="360"/>
      <c r="H72" s="355"/>
      <c r="I72" s="178"/>
      <c r="J72" s="70" t="s">
        <v>365</v>
      </c>
      <c r="K72" s="178" t="s">
        <v>24</v>
      </c>
      <c r="L72" s="53" t="s">
        <v>366</v>
      </c>
      <c r="M72" s="355"/>
      <c r="N72" s="355"/>
      <c r="O72" s="168"/>
      <c r="P72" s="362"/>
      <c r="Q72" s="362"/>
    </row>
    <row r="73" spans="1:17" ht="14.45" customHeight="1">
      <c r="A73" s="161">
        <v>18088501</v>
      </c>
      <c r="B73" s="161">
        <v>2462287</v>
      </c>
      <c r="C73" s="161" t="s">
        <v>367</v>
      </c>
      <c r="D73" s="161" t="s">
        <v>368</v>
      </c>
      <c r="E73" s="161" t="s">
        <v>20</v>
      </c>
      <c r="F73" s="161" t="s">
        <v>369</v>
      </c>
      <c r="G73" s="165">
        <v>44384</v>
      </c>
      <c r="H73" s="161" t="s">
        <v>39</v>
      </c>
      <c r="I73" s="161"/>
      <c r="J73" s="161" t="s">
        <v>343</v>
      </c>
      <c r="K73" s="161" t="s">
        <v>24</v>
      </c>
      <c r="L73" s="54">
        <v>231.01</v>
      </c>
      <c r="M73" s="161" t="s">
        <v>370</v>
      </c>
      <c r="N73" s="161" t="s">
        <v>371</v>
      </c>
      <c r="O73" s="161"/>
      <c r="P73" s="4" t="s">
        <v>42</v>
      </c>
    </row>
    <row r="74" spans="1:17" ht="14.45" customHeight="1">
      <c r="A74" s="178">
        <v>18088540</v>
      </c>
      <c r="B74" s="178">
        <v>2462693</v>
      </c>
      <c r="C74" s="178" t="s">
        <v>372</v>
      </c>
      <c r="D74" s="178" t="s">
        <v>373</v>
      </c>
      <c r="E74" s="178" t="s">
        <v>20</v>
      </c>
      <c r="F74" s="178" t="s">
        <v>374</v>
      </c>
      <c r="G74" s="188">
        <v>44384</v>
      </c>
      <c r="H74" s="178" t="s">
        <v>39</v>
      </c>
      <c r="I74" s="178"/>
      <c r="J74" s="178" t="s">
        <v>375</v>
      </c>
      <c r="K74" s="178" t="s">
        <v>208</v>
      </c>
      <c r="L74" s="53">
        <v>451.44</v>
      </c>
      <c r="M74" s="178" t="s">
        <v>157</v>
      </c>
      <c r="N74" s="178" t="s">
        <v>376</v>
      </c>
      <c r="O74" s="178"/>
      <c r="P74" s="4" t="s">
        <v>42</v>
      </c>
    </row>
    <row r="75" spans="1:17" ht="45">
      <c r="A75" s="367">
        <v>18088540</v>
      </c>
      <c r="B75" s="367">
        <v>2462728</v>
      </c>
      <c r="C75" s="367" t="s">
        <v>377</v>
      </c>
      <c r="D75" s="176" t="s">
        <v>378</v>
      </c>
      <c r="E75" s="176" t="s">
        <v>20</v>
      </c>
      <c r="F75" s="162" t="s">
        <v>379</v>
      </c>
      <c r="G75" s="375">
        <v>44384</v>
      </c>
      <c r="H75" s="367" t="s">
        <v>199</v>
      </c>
      <c r="I75" s="160"/>
      <c r="J75" s="181" t="s">
        <v>380</v>
      </c>
      <c r="K75" s="160" t="s">
        <v>24</v>
      </c>
      <c r="L75" s="57">
        <v>1608.22</v>
      </c>
      <c r="M75" s="366" t="s">
        <v>157</v>
      </c>
      <c r="N75" s="366" t="s">
        <v>376</v>
      </c>
      <c r="O75" s="160"/>
      <c r="P75" s="352" t="s">
        <v>42</v>
      </c>
      <c r="Q75" s="352"/>
    </row>
    <row r="76" spans="1:17" ht="15">
      <c r="A76" s="380"/>
      <c r="B76" s="380"/>
      <c r="C76" s="380"/>
      <c r="D76" s="177" t="s">
        <v>381</v>
      </c>
      <c r="E76" s="177" t="s">
        <v>20</v>
      </c>
      <c r="F76" s="163" t="s">
        <v>374</v>
      </c>
      <c r="G76" s="381"/>
      <c r="H76" s="380"/>
      <c r="I76" s="161"/>
      <c r="J76" s="182" t="s">
        <v>382</v>
      </c>
      <c r="K76" s="161" t="s">
        <v>24</v>
      </c>
      <c r="L76" s="54">
        <v>330.69</v>
      </c>
      <c r="M76" s="367"/>
      <c r="N76" s="367"/>
      <c r="O76" s="161"/>
      <c r="P76" s="352"/>
      <c r="Q76" s="352"/>
    </row>
    <row r="77" spans="1:17" ht="30">
      <c r="A77" s="353">
        <v>18089219</v>
      </c>
      <c r="B77" s="353">
        <v>2463364</v>
      </c>
      <c r="C77" s="353" t="s">
        <v>383</v>
      </c>
      <c r="D77" s="166" t="s">
        <v>384</v>
      </c>
      <c r="E77" s="166" t="s">
        <v>20</v>
      </c>
      <c r="F77" s="189" t="s">
        <v>385</v>
      </c>
      <c r="G77" s="364">
        <v>44384</v>
      </c>
      <c r="H77" s="353" t="s">
        <v>39</v>
      </c>
      <c r="I77" s="166"/>
      <c r="J77" s="58" t="s">
        <v>361</v>
      </c>
      <c r="K77" s="166" t="s">
        <v>24</v>
      </c>
      <c r="L77" s="56">
        <v>1516.18</v>
      </c>
      <c r="M77" s="353" t="s">
        <v>157</v>
      </c>
      <c r="N77" s="353" t="s">
        <v>386</v>
      </c>
      <c r="O77" s="166"/>
      <c r="P77" s="352" t="s">
        <v>42</v>
      </c>
      <c r="Q77" s="352"/>
    </row>
    <row r="78" spans="1:17" ht="15">
      <c r="A78" s="371"/>
      <c r="B78" s="371"/>
      <c r="C78" s="371"/>
      <c r="D78" s="178" t="s">
        <v>387</v>
      </c>
      <c r="E78" s="178" t="s">
        <v>20</v>
      </c>
      <c r="F78" s="190" t="s">
        <v>388</v>
      </c>
      <c r="G78" s="389"/>
      <c r="H78" s="371"/>
      <c r="I78" s="178"/>
      <c r="J78" s="70" t="s">
        <v>365</v>
      </c>
      <c r="K78" s="178" t="s">
        <v>24</v>
      </c>
      <c r="L78" s="53" t="s">
        <v>366</v>
      </c>
      <c r="M78" s="371"/>
      <c r="N78" s="371"/>
      <c r="O78" s="178"/>
      <c r="P78" s="352"/>
      <c r="Q78" s="352"/>
    </row>
    <row r="79" spans="1:17" ht="14.45" customHeight="1">
      <c r="A79" s="345">
        <v>18098163</v>
      </c>
      <c r="B79" s="345">
        <v>2463376</v>
      </c>
      <c r="C79" s="345" t="s">
        <v>389</v>
      </c>
      <c r="D79" s="346" t="s">
        <v>390</v>
      </c>
      <c r="E79" s="160" t="s">
        <v>20</v>
      </c>
      <c r="F79" s="345" t="s">
        <v>391</v>
      </c>
      <c r="G79" s="379">
        <v>44384</v>
      </c>
      <c r="H79" s="345" t="s">
        <v>392</v>
      </c>
      <c r="I79" s="160"/>
      <c r="J79" s="160" t="s">
        <v>393</v>
      </c>
      <c r="K79" s="160" t="s">
        <v>24</v>
      </c>
      <c r="L79" s="57">
        <v>84.43</v>
      </c>
      <c r="M79" s="345" t="s">
        <v>394</v>
      </c>
      <c r="N79" s="345" t="s">
        <v>394</v>
      </c>
      <c r="O79" s="160"/>
      <c r="P79" s="352" t="s">
        <v>42</v>
      </c>
      <c r="Q79" s="352"/>
    </row>
    <row r="80" spans="1:17" ht="14.45" customHeight="1">
      <c r="A80" s="345"/>
      <c r="B80" s="345"/>
      <c r="C80" s="345"/>
      <c r="D80" s="354"/>
      <c r="E80" s="160" t="s">
        <v>20</v>
      </c>
      <c r="F80" s="345"/>
      <c r="G80" s="379"/>
      <c r="H80" s="345"/>
      <c r="I80" s="160"/>
      <c r="J80" s="160" t="s">
        <v>395</v>
      </c>
      <c r="K80" s="160" t="s">
        <v>24</v>
      </c>
      <c r="L80" s="57">
        <v>20.37</v>
      </c>
      <c r="M80" s="345"/>
      <c r="N80" s="345"/>
      <c r="O80" s="160"/>
      <c r="P80" s="352"/>
      <c r="Q80" s="352"/>
    </row>
    <row r="81" spans="1:17" ht="15">
      <c r="A81" s="168">
        <v>18098163</v>
      </c>
      <c r="B81" s="168">
        <v>2463378</v>
      </c>
      <c r="C81" s="168" t="s">
        <v>396</v>
      </c>
      <c r="D81" s="190" t="s">
        <v>397</v>
      </c>
      <c r="E81" s="190" t="s">
        <v>20</v>
      </c>
      <c r="F81" s="190" t="s">
        <v>391</v>
      </c>
      <c r="G81" s="188">
        <v>44384</v>
      </c>
      <c r="H81" s="178" t="s">
        <v>39</v>
      </c>
      <c r="I81" s="178"/>
      <c r="J81" s="178" t="s">
        <v>398</v>
      </c>
      <c r="K81" s="178" t="s">
        <v>208</v>
      </c>
      <c r="L81" s="53">
        <v>825.25</v>
      </c>
      <c r="M81" s="178" t="s">
        <v>394</v>
      </c>
      <c r="N81" s="178" t="s">
        <v>399</v>
      </c>
      <c r="O81" s="178"/>
      <c r="P81" s="4" t="s">
        <v>42</v>
      </c>
    </row>
    <row r="82" spans="1:17" ht="15">
      <c r="A82" s="177">
        <v>18093717</v>
      </c>
      <c r="B82" s="177">
        <v>2465043</v>
      </c>
      <c r="C82" s="177" t="s">
        <v>400</v>
      </c>
      <c r="D82" s="182" t="s">
        <v>401</v>
      </c>
      <c r="E82" s="182" t="s">
        <v>20</v>
      </c>
      <c r="F82" s="182" t="s">
        <v>251</v>
      </c>
      <c r="G82" s="165">
        <v>44385</v>
      </c>
      <c r="H82" s="161" t="s">
        <v>402</v>
      </c>
      <c r="I82" s="161"/>
      <c r="J82" s="161" t="s">
        <v>403</v>
      </c>
      <c r="K82" s="161" t="s">
        <v>24</v>
      </c>
      <c r="L82" s="54">
        <v>11858</v>
      </c>
      <c r="M82" s="161" t="s">
        <v>254</v>
      </c>
      <c r="N82" s="161" t="s">
        <v>254</v>
      </c>
      <c r="O82" s="161" t="s">
        <v>79</v>
      </c>
      <c r="P82" s="4" t="s">
        <v>28</v>
      </c>
    </row>
    <row r="83" spans="1:17" ht="15">
      <c r="A83" s="168">
        <v>18089242</v>
      </c>
      <c r="B83" s="168">
        <v>2465818</v>
      </c>
      <c r="C83" s="168" t="s">
        <v>404</v>
      </c>
      <c r="D83" s="178" t="s">
        <v>405</v>
      </c>
      <c r="E83" s="178" t="s">
        <v>20</v>
      </c>
      <c r="F83" s="190" t="s">
        <v>406</v>
      </c>
      <c r="G83" s="188">
        <v>44386</v>
      </c>
      <c r="H83" s="178" t="s">
        <v>407</v>
      </c>
      <c r="I83" s="178"/>
      <c r="J83" s="178" t="s">
        <v>408</v>
      </c>
      <c r="K83" s="178" t="s">
        <v>24</v>
      </c>
      <c r="L83" s="53">
        <v>16000</v>
      </c>
      <c r="M83" s="178" t="s">
        <v>409</v>
      </c>
      <c r="N83" s="178" t="s">
        <v>409</v>
      </c>
      <c r="O83" s="178" t="s">
        <v>410</v>
      </c>
      <c r="P83" s="4" t="s">
        <v>126</v>
      </c>
    </row>
    <row r="84" spans="1:17" ht="15">
      <c r="A84" s="366">
        <v>18089373</v>
      </c>
      <c r="B84" s="366">
        <v>2465901</v>
      </c>
      <c r="C84" s="366" t="s">
        <v>411</v>
      </c>
      <c r="D84" s="160" t="s">
        <v>412</v>
      </c>
      <c r="E84" s="160" t="s">
        <v>20</v>
      </c>
      <c r="F84" s="377" t="s">
        <v>413</v>
      </c>
      <c r="G84" s="379">
        <v>44386</v>
      </c>
      <c r="H84" s="345" t="s">
        <v>199</v>
      </c>
      <c r="I84" s="345"/>
      <c r="J84" s="160" t="s">
        <v>414</v>
      </c>
      <c r="K84" s="160" t="s">
        <v>24</v>
      </c>
      <c r="L84" s="57">
        <f>1432.15+4</f>
        <v>1436.15</v>
      </c>
      <c r="M84" s="345" t="s">
        <v>415</v>
      </c>
      <c r="N84" s="345" t="s">
        <v>416</v>
      </c>
      <c r="O84" s="345"/>
      <c r="P84" s="399" t="s">
        <v>42</v>
      </c>
      <c r="Q84" s="362"/>
    </row>
    <row r="85" spans="1:17" ht="14.45" customHeight="1">
      <c r="A85" s="366"/>
      <c r="B85" s="366"/>
      <c r="C85" s="366"/>
      <c r="D85" s="346" t="s">
        <v>417</v>
      </c>
      <c r="E85" s="160" t="s">
        <v>20</v>
      </c>
      <c r="F85" s="377"/>
      <c r="G85" s="379"/>
      <c r="H85" s="345"/>
      <c r="I85" s="345"/>
      <c r="J85" s="160" t="s">
        <v>418</v>
      </c>
      <c r="K85" s="160" t="s">
        <v>24</v>
      </c>
      <c r="L85" s="57">
        <v>109.15</v>
      </c>
      <c r="M85" s="345"/>
      <c r="N85" s="345"/>
      <c r="O85" s="345"/>
      <c r="P85" s="399"/>
      <c r="Q85" s="362"/>
    </row>
    <row r="86" spans="1:17" ht="15">
      <c r="A86" s="366"/>
      <c r="B86" s="366"/>
      <c r="C86" s="366"/>
      <c r="D86" s="354"/>
      <c r="E86" s="160" t="s">
        <v>20</v>
      </c>
      <c r="F86" s="377"/>
      <c r="G86" s="379"/>
      <c r="H86" s="345"/>
      <c r="I86" s="345"/>
      <c r="J86" s="160" t="s">
        <v>207</v>
      </c>
      <c r="K86" s="160" t="s">
        <v>24</v>
      </c>
      <c r="L86" s="57">
        <v>131.19999999999999</v>
      </c>
      <c r="M86" s="345"/>
      <c r="N86" s="345"/>
      <c r="O86" s="345"/>
      <c r="P86" s="399"/>
      <c r="Q86" s="362"/>
    </row>
    <row r="87" spans="1:17" ht="15">
      <c r="A87" s="191">
        <v>18109361</v>
      </c>
      <c r="B87" s="191">
        <v>2466663</v>
      </c>
      <c r="C87" s="191" t="s">
        <v>419</v>
      </c>
      <c r="D87" s="192" t="s">
        <v>420</v>
      </c>
      <c r="E87" s="192" t="s">
        <v>20</v>
      </c>
      <c r="F87" s="191" t="s">
        <v>421</v>
      </c>
      <c r="G87" s="193">
        <v>44386</v>
      </c>
      <c r="H87" s="191" t="s">
        <v>422</v>
      </c>
      <c r="I87" s="191"/>
      <c r="J87" s="191" t="s">
        <v>423</v>
      </c>
      <c r="K87" s="191" t="s">
        <v>24</v>
      </c>
      <c r="L87" s="79">
        <v>210.13</v>
      </c>
      <c r="M87" s="191" t="s">
        <v>424</v>
      </c>
      <c r="N87" s="191" t="s">
        <v>425</v>
      </c>
      <c r="O87" s="191"/>
      <c r="P87" s="4" t="s">
        <v>42</v>
      </c>
    </row>
    <row r="88" spans="1:17" ht="14.45" customHeight="1">
      <c r="A88" s="161">
        <v>18097815</v>
      </c>
      <c r="B88" s="161">
        <v>2466619</v>
      </c>
      <c r="C88" s="161" t="s">
        <v>426</v>
      </c>
      <c r="D88" s="161" t="s">
        <v>427</v>
      </c>
      <c r="E88" s="161" t="s">
        <v>20</v>
      </c>
      <c r="F88" s="84" t="s">
        <v>428</v>
      </c>
      <c r="G88" s="165">
        <v>44386</v>
      </c>
      <c r="H88" s="161" t="s">
        <v>429</v>
      </c>
      <c r="I88" s="161"/>
      <c r="J88" s="161" t="s">
        <v>430</v>
      </c>
      <c r="K88" s="161" t="s">
        <v>24</v>
      </c>
      <c r="L88" s="54">
        <v>250</v>
      </c>
      <c r="M88" s="161" t="s">
        <v>424</v>
      </c>
      <c r="N88" s="161" t="s">
        <v>431</v>
      </c>
      <c r="O88" s="161"/>
      <c r="P88" s="4" t="s">
        <v>28</v>
      </c>
    </row>
    <row r="89" spans="1:17" ht="14.45" customHeight="1">
      <c r="A89" s="178">
        <v>18119368</v>
      </c>
      <c r="B89" s="178">
        <v>2467736</v>
      </c>
      <c r="C89" s="178" t="s">
        <v>432</v>
      </c>
      <c r="D89" s="178" t="s">
        <v>433</v>
      </c>
      <c r="E89" s="178" t="s">
        <v>20</v>
      </c>
      <c r="F89" s="178" t="s">
        <v>434</v>
      </c>
      <c r="G89" s="188">
        <v>44389</v>
      </c>
      <c r="H89" s="178" t="s">
        <v>392</v>
      </c>
      <c r="I89" s="178"/>
      <c r="J89" s="178" t="s">
        <v>435</v>
      </c>
      <c r="K89" s="178" t="s">
        <v>24</v>
      </c>
      <c r="L89" s="53">
        <v>51.59</v>
      </c>
      <c r="M89" s="178" t="s">
        <v>436</v>
      </c>
      <c r="N89" s="178" t="s">
        <v>437</v>
      </c>
      <c r="O89" s="178"/>
      <c r="P89" s="4" t="s">
        <v>42</v>
      </c>
    </row>
    <row r="90" spans="1:17" ht="14.45" customHeight="1">
      <c r="A90" s="160">
        <v>18104219</v>
      </c>
      <c r="B90" s="160">
        <v>2469881</v>
      </c>
      <c r="C90" s="160" t="s">
        <v>438</v>
      </c>
      <c r="D90" s="160" t="s">
        <v>439</v>
      </c>
      <c r="E90" s="160" t="s">
        <v>20</v>
      </c>
      <c r="F90" s="160" t="s">
        <v>440</v>
      </c>
      <c r="G90" s="183">
        <v>44390</v>
      </c>
      <c r="H90" s="160" t="s">
        <v>429</v>
      </c>
      <c r="I90" s="160"/>
      <c r="J90" s="160" t="s">
        <v>430</v>
      </c>
      <c r="K90" s="160" t="s">
        <v>24</v>
      </c>
      <c r="L90" s="57">
        <v>250</v>
      </c>
      <c r="M90" s="160" t="s">
        <v>441</v>
      </c>
      <c r="N90" s="160" t="s">
        <v>442</v>
      </c>
      <c r="O90" s="160"/>
      <c r="P90" s="4" t="s">
        <v>28</v>
      </c>
    </row>
    <row r="91" spans="1:17" ht="45" customHeight="1">
      <c r="A91" s="355">
        <v>18003110</v>
      </c>
      <c r="B91" s="355">
        <v>2471216</v>
      </c>
      <c r="C91" s="355" t="s">
        <v>443</v>
      </c>
      <c r="D91" s="173" t="s">
        <v>444</v>
      </c>
      <c r="E91" s="173" t="s">
        <v>20</v>
      </c>
      <c r="F91" s="386" t="s">
        <v>225</v>
      </c>
      <c r="G91" s="360">
        <v>44390</v>
      </c>
      <c r="H91" s="355" t="s">
        <v>199</v>
      </c>
      <c r="I91" s="173"/>
      <c r="J91" s="173" t="s">
        <v>445</v>
      </c>
      <c r="K91" s="173" t="s">
        <v>226</v>
      </c>
      <c r="L91" s="60">
        <v>1508.69</v>
      </c>
      <c r="M91" s="355" t="s">
        <v>220</v>
      </c>
      <c r="N91" s="355" t="s">
        <v>220</v>
      </c>
      <c r="O91" s="386" t="s">
        <v>446</v>
      </c>
      <c r="P91" s="399" t="s">
        <v>42</v>
      </c>
      <c r="Q91" s="362"/>
    </row>
    <row r="92" spans="1:17" ht="15">
      <c r="A92" s="356"/>
      <c r="B92" s="356"/>
      <c r="C92" s="356"/>
      <c r="D92" s="168" t="s">
        <v>447</v>
      </c>
      <c r="E92" s="168" t="s">
        <v>20</v>
      </c>
      <c r="F92" s="400"/>
      <c r="G92" s="401"/>
      <c r="H92" s="356"/>
      <c r="I92" s="168"/>
      <c r="J92" s="168" t="s">
        <v>219</v>
      </c>
      <c r="K92" s="168" t="s">
        <v>24</v>
      </c>
      <c r="L92" s="61">
        <v>928.77</v>
      </c>
      <c r="M92" s="356"/>
      <c r="N92" s="356"/>
      <c r="O92" s="400"/>
      <c r="P92" s="399"/>
      <c r="Q92" s="362"/>
    </row>
    <row r="93" spans="1:17" ht="45">
      <c r="A93" s="161">
        <v>18003110</v>
      </c>
      <c r="B93" s="161">
        <v>2471225</v>
      </c>
      <c r="C93" s="161" t="s">
        <v>448</v>
      </c>
      <c r="D93" s="182" t="s">
        <v>449</v>
      </c>
      <c r="E93" s="182" t="s">
        <v>20</v>
      </c>
      <c r="F93" s="182" t="s">
        <v>218</v>
      </c>
      <c r="G93" s="165">
        <v>44390</v>
      </c>
      <c r="H93" s="161" t="s">
        <v>199</v>
      </c>
      <c r="I93" s="161"/>
      <c r="J93" s="161" t="s">
        <v>445</v>
      </c>
      <c r="K93" s="161" t="s">
        <v>208</v>
      </c>
      <c r="L93" s="54">
        <v>924</v>
      </c>
      <c r="M93" s="161" t="s">
        <v>220</v>
      </c>
      <c r="N93" s="182" t="s">
        <v>221</v>
      </c>
      <c r="O93" s="182" t="s">
        <v>450</v>
      </c>
      <c r="P93" s="4" t="s">
        <v>42</v>
      </c>
    </row>
    <row r="94" spans="1:17" ht="45">
      <c r="A94" s="178">
        <v>18136744</v>
      </c>
      <c r="B94" s="178">
        <v>2471328</v>
      </c>
      <c r="C94" s="178" t="s">
        <v>451</v>
      </c>
      <c r="D94" s="178" t="s">
        <v>452</v>
      </c>
      <c r="E94" s="178" t="s">
        <v>20</v>
      </c>
      <c r="F94" s="178" t="s">
        <v>453</v>
      </c>
      <c r="G94" s="188">
        <v>44390</v>
      </c>
      <c r="H94" s="178" t="s">
        <v>392</v>
      </c>
      <c r="I94" s="76"/>
      <c r="J94" s="80" t="s">
        <v>454</v>
      </c>
      <c r="K94" s="178" t="s">
        <v>24</v>
      </c>
      <c r="L94" s="53">
        <v>129</v>
      </c>
      <c r="M94" s="178" t="s">
        <v>455</v>
      </c>
      <c r="N94" s="178" t="s">
        <v>455</v>
      </c>
      <c r="O94" s="178"/>
      <c r="P94" s="4" t="s">
        <v>42</v>
      </c>
    </row>
    <row r="95" spans="1:17" ht="45">
      <c r="A95" s="161">
        <v>18141856</v>
      </c>
      <c r="B95" s="161" t="s">
        <v>243</v>
      </c>
      <c r="C95" s="161" t="s">
        <v>244</v>
      </c>
      <c r="D95" s="161" t="s">
        <v>244</v>
      </c>
      <c r="E95" s="161" t="s">
        <v>244</v>
      </c>
      <c r="F95" s="161" t="s">
        <v>456</v>
      </c>
      <c r="G95" s="165">
        <v>44391</v>
      </c>
      <c r="H95" s="161" t="s">
        <v>392</v>
      </c>
      <c r="I95" s="161"/>
      <c r="J95" s="182" t="s">
        <v>457</v>
      </c>
      <c r="K95" s="161" t="s">
        <v>226</v>
      </c>
      <c r="L95" s="54">
        <v>78.989999999999995</v>
      </c>
      <c r="M95" s="161" t="s">
        <v>458</v>
      </c>
      <c r="N95" s="161" t="s">
        <v>458</v>
      </c>
      <c r="O95" s="161" t="s">
        <v>459</v>
      </c>
      <c r="P95" s="4" t="s">
        <v>42</v>
      </c>
    </row>
    <row r="96" spans="1:17" ht="14.45" customHeight="1">
      <c r="A96" s="178">
        <v>17757660</v>
      </c>
      <c r="B96" s="178">
        <v>2469118</v>
      </c>
      <c r="C96" s="178" t="s">
        <v>460</v>
      </c>
      <c r="D96" s="178" t="s">
        <v>461</v>
      </c>
      <c r="E96" s="178" t="s">
        <v>20</v>
      </c>
      <c r="F96" s="178" t="s">
        <v>285</v>
      </c>
      <c r="G96" s="188">
        <v>44389</v>
      </c>
      <c r="H96" s="178" t="s">
        <v>462</v>
      </c>
      <c r="I96" s="178"/>
      <c r="J96" s="178" t="s">
        <v>463</v>
      </c>
      <c r="K96" s="178" t="s">
        <v>306</v>
      </c>
      <c r="L96" s="53">
        <v>9423</v>
      </c>
      <c r="M96" s="178" t="s">
        <v>415</v>
      </c>
      <c r="N96" s="178" t="s">
        <v>464</v>
      </c>
      <c r="O96" s="188" t="s">
        <v>465</v>
      </c>
      <c r="P96" s="4" t="s">
        <v>28</v>
      </c>
    </row>
    <row r="97" spans="1:17" ht="15">
      <c r="A97" s="366">
        <v>18141828</v>
      </c>
      <c r="B97" s="366">
        <v>2473150</v>
      </c>
      <c r="C97" s="366" t="s">
        <v>466</v>
      </c>
      <c r="D97" s="345" t="s">
        <v>467</v>
      </c>
      <c r="E97" s="160" t="s">
        <v>20</v>
      </c>
      <c r="F97" s="377" t="s">
        <v>468</v>
      </c>
      <c r="G97" s="379">
        <v>44391</v>
      </c>
      <c r="H97" s="345" t="s">
        <v>469</v>
      </c>
      <c r="I97" s="345"/>
      <c r="J97" s="160" t="s">
        <v>470</v>
      </c>
      <c r="K97" s="160" t="s">
        <v>24</v>
      </c>
      <c r="L97" s="57">
        <v>353.74</v>
      </c>
      <c r="M97" s="345" t="s">
        <v>471</v>
      </c>
      <c r="N97" s="345" t="s">
        <v>472</v>
      </c>
      <c r="O97" s="345"/>
      <c r="P97" s="398" t="s">
        <v>42</v>
      </c>
      <c r="Q97" s="352"/>
    </row>
    <row r="98" spans="1:17" ht="14.45" customHeight="1">
      <c r="A98" s="367"/>
      <c r="B98" s="367"/>
      <c r="C98" s="367"/>
      <c r="D98" s="346"/>
      <c r="E98" s="161" t="s">
        <v>20</v>
      </c>
      <c r="F98" s="378"/>
      <c r="G98" s="350"/>
      <c r="H98" s="346"/>
      <c r="I98" s="346"/>
      <c r="J98" s="161" t="s">
        <v>473</v>
      </c>
      <c r="K98" s="161" t="s">
        <v>24</v>
      </c>
      <c r="L98" s="54">
        <v>220.49</v>
      </c>
      <c r="M98" s="346"/>
      <c r="N98" s="346"/>
      <c r="O98" s="346"/>
      <c r="P98" s="398"/>
      <c r="Q98" s="352"/>
    </row>
    <row r="99" spans="1:17" ht="15">
      <c r="A99" s="178">
        <v>18136736</v>
      </c>
      <c r="B99" s="178">
        <v>2473306</v>
      </c>
      <c r="C99" s="178" t="s">
        <v>474</v>
      </c>
      <c r="D99" s="178" t="s">
        <v>475</v>
      </c>
      <c r="E99" s="178" t="s">
        <v>20</v>
      </c>
      <c r="F99" s="190" t="s">
        <v>476</v>
      </c>
      <c r="G99" s="188">
        <v>44391</v>
      </c>
      <c r="H99" s="178" t="s">
        <v>477</v>
      </c>
      <c r="I99" s="178"/>
      <c r="J99" s="178" t="s">
        <v>478</v>
      </c>
      <c r="K99" s="178" t="s">
        <v>24</v>
      </c>
      <c r="L99" s="53">
        <v>77.16</v>
      </c>
      <c r="M99" s="178" t="s">
        <v>479</v>
      </c>
      <c r="N99" s="178" t="s">
        <v>480</v>
      </c>
      <c r="O99" s="178"/>
      <c r="P99" s="4" t="s">
        <v>42</v>
      </c>
    </row>
    <row r="100" spans="1:17" ht="30">
      <c r="A100" s="161">
        <v>18145988</v>
      </c>
      <c r="B100" s="161">
        <v>2473290</v>
      </c>
      <c r="C100" s="161" t="s">
        <v>481</v>
      </c>
      <c r="D100" s="161" t="s">
        <v>482</v>
      </c>
      <c r="E100" s="161" t="s">
        <v>20</v>
      </c>
      <c r="F100" s="161" t="s">
        <v>483</v>
      </c>
      <c r="G100" s="165">
        <v>44391</v>
      </c>
      <c r="H100" s="161" t="s">
        <v>392</v>
      </c>
      <c r="I100" s="161"/>
      <c r="J100" s="182" t="s">
        <v>484</v>
      </c>
      <c r="K100" s="161" t="s">
        <v>24</v>
      </c>
      <c r="L100" s="54">
        <v>22.04</v>
      </c>
      <c r="M100" s="161" t="s">
        <v>485</v>
      </c>
      <c r="N100" s="161" t="s">
        <v>485</v>
      </c>
      <c r="O100" s="161"/>
      <c r="P100" s="4" t="s">
        <v>42</v>
      </c>
    </row>
    <row r="101" spans="1:17" ht="14.45" customHeight="1">
      <c r="A101" s="178">
        <v>18141638</v>
      </c>
      <c r="B101" s="178">
        <v>2473314</v>
      </c>
      <c r="C101" s="178" t="s">
        <v>486</v>
      </c>
      <c r="D101" s="178" t="s">
        <v>487</v>
      </c>
      <c r="E101" s="178" t="s">
        <v>20</v>
      </c>
      <c r="F101" s="178" t="s">
        <v>68</v>
      </c>
      <c r="G101" s="188">
        <v>44391</v>
      </c>
      <c r="H101" s="178" t="s">
        <v>488</v>
      </c>
      <c r="I101" s="178"/>
      <c r="J101" s="178" t="s">
        <v>489</v>
      </c>
      <c r="K101" s="178" t="s">
        <v>24</v>
      </c>
      <c r="L101" s="53">
        <v>20240</v>
      </c>
      <c r="M101" s="178" t="s">
        <v>490</v>
      </c>
      <c r="N101" s="178" t="s">
        <v>491</v>
      </c>
      <c r="O101" s="178" t="s">
        <v>492</v>
      </c>
      <c r="P101" s="4" t="s">
        <v>28</v>
      </c>
    </row>
    <row r="102" spans="1:17" ht="14.45" customHeight="1">
      <c r="A102" s="161">
        <v>17516227</v>
      </c>
      <c r="B102" s="161">
        <v>2474102</v>
      </c>
      <c r="C102" s="161" t="s">
        <v>493</v>
      </c>
      <c r="D102" s="161" t="s">
        <v>494</v>
      </c>
      <c r="E102" s="161" t="s">
        <v>20</v>
      </c>
      <c r="F102" s="161" t="s">
        <v>495</v>
      </c>
      <c r="G102" s="165">
        <v>44392</v>
      </c>
      <c r="H102" s="161" t="s">
        <v>496</v>
      </c>
      <c r="I102" s="161"/>
      <c r="J102" s="161" t="s">
        <v>497</v>
      </c>
      <c r="K102" s="161" t="s">
        <v>24</v>
      </c>
      <c r="L102" s="54">
        <v>7500</v>
      </c>
      <c r="M102" s="161" t="s">
        <v>92</v>
      </c>
      <c r="N102" s="161" t="s">
        <v>498</v>
      </c>
      <c r="O102" s="161" t="s">
        <v>79</v>
      </c>
      <c r="P102" s="4" t="s">
        <v>28</v>
      </c>
    </row>
    <row r="103" spans="1:17" ht="45">
      <c r="A103" s="168">
        <v>18106883</v>
      </c>
      <c r="B103" s="168">
        <v>2474158</v>
      </c>
      <c r="C103" s="168" t="s">
        <v>499</v>
      </c>
      <c r="D103" s="178" t="s">
        <v>500</v>
      </c>
      <c r="E103" s="178" t="s">
        <v>20</v>
      </c>
      <c r="F103" s="190" t="s">
        <v>501</v>
      </c>
      <c r="G103" s="188">
        <v>44392</v>
      </c>
      <c r="H103" s="178" t="s">
        <v>199</v>
      </c>
      <c r="I103" s="178" t="s">
        <v>502</v>
      </c>
      <c r="J103" s="190" t="s">
        <v>503</v>
      </c>
      <c r="K103" s="178" t="s">
        <v>226</v>
      </c>
      <c r="L103" s="53">
        <v>11779.57</v>
      </c>
      <c r="M103" s="178" t="s">
        <v>504</v>
      </c>
      <c r="N103" s="190" t="s">
        <v>505</v>
      </c>
      <c r="O103" s="178"/>
      <c r="P103" s="4" t="s">
        <v>42</v>
      </c>
    </row>
    <row r="104" spans="1:17" ht="14.45" customHeight="1">
      <c r="A104" s="177">
        <v>18050519</v>
      </c>
      <c r="B104" s="177">
        <v>2474229</v>
      </c>
      <c r="C104" s="177" t="s">
        <v>506</v>
      </c>
      <c r="D104" s="161" t="s">
        <v>507</v>
      </c>
      <c r="E104" s="161" t="s">
        <v>20</v>
      </c>
      <c r="F104" s="161" t="s">
        <v>273</v>
      </c>
      <c r="G104" s="165">
        <v>44392</v>
      </c>
      <c r="H104" s="161" t="s">
        <v>508</v>
      </c>
      <c r="I104" s="161"/>
      <c r="J104" s="161" t="s">
        <v>509</v>
      </c>
      <c r="K104" s="161" t="s">
        <v>24</v>
      </c>
      <c r="L104" s="54">
        <v>1496.25</v>
      </c>
      <c r="M104" s="161" t="s">
        <v>277</v>
      </c>
      <c r="N104" s="161" t="s">
        <v>278</v>
      </c>
      <c r="O104" s="161" t="s">
        <v>79</v>
      </c>
      <c r="P104" s="4" t="s">
        <v>28</v>
      </c>
    </row>
    <row r="105" spans="1:17" ht="14.45" customHeight="1">
      <c r="A105" s="168">
        <v>18123113</v>
      </c>
      <c r="B105" s="168">
        <v>2474984</v>
      </c>
      <c r="C105" s="168" t="s">
        <v>510</v>
      </c>
      <c r="D105" s="178" t="s">
        <v>511</v>
      </c>
      <c r="E105" s="178" t="s">
        <v>20</v>
      </c>
      <c r="F105" s="178" t="s">
        <v>512</v>
      </c>
      <c r="G105" s="188">
        <v>44392</v>
      </c>
      <c r="H105" s="178" t="s">
        <v>392</v>
      </c>
      <c r="I105" s="178"/>
      <c r="J105" s="178" t="s">
        <v>513</v>
      </c>
      <c r="K105" s="178" t="s">
        <v>24</v>
      </c>
      <c r="L105" s="53">
        <v>99.21</v>
      </c>
      <c r="M105" s="178" t="s">
        <v>514</v>
      </c>
      <c r="N105" s="178" t="s">
        <v>515</v>
      </c>
      <c r="O105" s="178"/>
      <c r="P105" s="4" t="s">
        <v>42</v>
      </c>
    </row>
    <row r="106" spans="1:17" ht="14.45" customHeight="1">
      <c r="A106" s="161">
        <v>18123113</v>
      </c>
      <c r="B106" s="161">
        <v>2474998</v>
      </c>
      <c r="C106" s="161" t="s">
        <v>516</v>
      </c>
      <c r="D106" s="161" t="s">
        <v>517</v>
      </c>
      <c r="E106" s="161" t="s">
        <v>20</v>
      </c>
      <c r="F106" s="161" t="s">
        <v>512</v>
      </c>
      <c r="G106" s="165">
        <v>44392</v>
      </c>
      <c r="H106" s="161" t="s">
        <v>518</v>
      </c>
      <c r="I106" s="161"/>
      <c r="J106" s="161" t="s">
        <v>519</v>
      </c>
      <c r="K106" s="161" t="s">
        <v>24</v>
      </c>
      <c r="L106" s="54">
        <v>214.99</v>
      </c>
      <c r="M106" s="161" t="s">
        <v>514</v>
      </c>
      <c r="N106" s="161" t="s">
        <v>515</v>
      </c>
      <c r="O106" s="161"/>
      <c r="P106" s="4" t="s">
        <v>42</v>
      </c>
    </row>
    <row r="107" spans="1:17" ht="15">
      <c r="A107" s="178">
        <v>18123113</v>
      </c>
      <c r="B107" s="178">
        <v>2475013</v>
      </c>
      <c r="C107" s="178" t="s">
        <v>520</v>
      </c>
      <c r="D107" s="178" t="s">
        <v>521</v>
      </c>
      <c r="E107" s="178" t="s">
        <v>20</v>
      </c>
      <c r="F107" s="178" t="s">
        <v>512</v>
      </c>
      <c r="G107" s="188">
        <v>44392</v>
      </c>
      <c r="H107" s="178" t="s">
        <v>39</v>
      </c>
      <c r="I107" s="178"/>
      <c r="J107" s="190" t="s">
        <v>375</v>
      </c>
      <c r="K107" s="178" t="s">
        <v>24</v>
      </c>
      <c r="L107" s="53">
        <v>226.01</v>
      </c>
      <c r="M107" s="178" t="s">
        <v>514</v>
      </c>
      <c r="N107" s="178" t="s">
        <v>515</v>
      </c>
      <c r="O107" s="178" t="s">
        <v>522</v>
      </c>
      <c r="P107" s="4" t="s">
        <v>42</v>
      </c>
    </row>
    <row r="108" spans="1:17" ht="14.45" customHeight="1">
      <c r="A108" s="161">
        <v>18153085</v>
      </c>
      <c r="B108" s="161">
        <v>2475114</v>
      </c>
      <c r="C108" s="161" t="s">
        <v>523</v>
      </c>
      <c r="D108" s="161" t="s">
        <v>524</v>
      </c>
      <c r="E108" s="161" t="s">
        <v>20</v>
      </c>
      <c r="F108" s="161" t="s">
        <v>525</v>
      </c>
      <c r="G108" s="165">
        <v>44392</v>
      </c>
      <c r="H108" s="161" t="s">
        <v>39</v>
      </c>
      <c r="I108" s="161"/>
      <c r="J108" s="161" t="s">
        <v>526</v>
      </c>
      <c r="K108" s="161" t="s">
        <v>24</v>
      </c>
      <c r="L108" s="54">
        <v>248.06</v>
      </c>
      <c r="M108" s="161" t="s">
        <v>527</v>
      </c>
      <c r="N108" s="161" t="s">
        <v>528</v>
      </c>
      <c r="O108" s="161" t="s">
        <v>522</v>
      </c>
      <c r="P108" s="4" t="s">
        <v>42</v>
      </c>
    </row>
    <row r="109" spans="1:17" ht="14.45" customHeight="1">
      <c r="A109" s="178">
        <v>17444862</v>
      </c>
      <c r="B109" s="178">
        <v>2474375</v>
      </c>
      <c r="C109" s="178" t="s">
        <v>529</v>
      </c>
      <c r="D109" s="178" t="s">
        <v>530</v>
      </c>
      <c r="E109" s="178" t="s">
        <v>20</v>
      </c>
      <c r="F109" s="178" t="s">
        <v>285</v>
      </c>
      <c r="G109" s="188">
        <v>44392</v>
      </c>
      <c r="H109" s="178" t="s">
        <v>531</v>
      </c>
      <c r="I109" s="178"/>
      <c r="J109" s="178" t="s">
        <v>532</v>
      </c>
      <c r="K109" s="178" t="s">
        <v>533</v>
      </c>
      <c r="L109" s="53">
        <v>29700</v>
      </c>
      <c r="M109" s="178" t="s">
        <v>48</v>
      </c>
      <c r="N109" s="178" t="s">
        <v>534</v>
      </c>
      <c r="O109" s="178" t="s">
        <v>79</v>
      </c>
      <c r="P109" s="4" t="s">
        <v>28</v>
      </c>
    </row>
    <row r="110" spans="1:17" ht="14.45" customHeight="1">
      <c r="A110" s="223">
        <v>18151594</v>
      </c>
      <c r="B110" s="223">
        <v>2475173</v>
      </c>
      <c r="C110" s="223" t="s">
        <v>535</v>
      </c>
      <c r="D110" s="223" t="s">
        <v>536</v>
      </c>
      <c r="E110" s="223" t="s">
        <v>244</v>
      </c>
      <c r="F110" s="223" t="s">
        <v>537</v>
      </c>
      <c r="G110" s="224">
        <v>44392</v>
      </c>
      <c r="H110" s="223" t="s">
        <v>304</v>
      </c>
      <c r="I110" s="223"/>
      <c r="J110" s="223" t="s">
        <v>538</v>
      </c>
      <c r="K110" s="223" t="s">
        <v>24</v>
      </c>
      <c r="L110" s="225">
        <v>44.09</v>
      </c>
      <c r="M110" s="223" t="s">
        <v>334</v>
      </c>
      <c r="N110" s="223" t="s">
        <v>539</v>
      </c>
      <c r="O110" s="223"/>
      <c r="P110" s="4" t="s">
        <v>42</v>
      </c>
    </row>
    <row r="111" spans="1:17" ht="15">
      <c r="A111" s="178">
        <v>18133504</v>
      </c>
      <c r="B111" s="178">
        <v>2475219</v>
      </c>
      <c r="C111" s="178" t="s">
        <v>540</v>
      </c>
      <c r="D111" s="190" t="s">
        <v>541</v>
      </c>
      <c r="E111" s="178" t="s">
        <v>20</v>
      </c>
      <c r="F111" s="190" t="s">
        <v>542</v>
      </c>
      <c r="G111" s="188">
        <v>44392</v>
      </c>
      <c r="H111" s="178" t="s">
        <v>543</v>
      </c>
      <c r="I111" s="178"/>
      <c r="J111" s="178" t="s">
        <v>544</v>
      </c>
      <c r="K111" s="178" t="s">
        <v>24</v>
      </c>
      <c r="L111" s="53">
        <v>249.01</v>
      </c>
      <c r="M111" s="178" t="s">
        <v>545</v>
      </c>
      <c r="N111" s="178" t="s">
        <v>546</v>
      </c>
      <c r="O111" s="178"/>
      <c r="P111" s="4" t="s">
        <v>42</v>
      </c>
    </row>
    <row r="112" spans="1:17" ht="30">
      <c r="A112" s="161">
        <v>18154149</v>
      </c>
      <c r="B112" s="161">
        <v>2475904</v>
      </c>
      <c r="C112" s="161" t="s">
        <v>547</v>
      </c>
      <c r="D112" s="161" t="s">
        <v>548</v>
      </c>
      <c r="E112" s="161" t="s">
        <v>20</v>
      </c>
      <c r="F112" s="161" t="s">
        <v>512</v>
      </c>
      <c r="G112" s="165">
        <v>44393</v>
      </c>
      <c r="H112" s="161" t="s">
        <v>392</v>
      </c>
      <c r="I112" s="161"/>
      <c r="J112" s="161" t="s">
        <v>513</v>
      </c>
      <c r="K112" s="161" t="s">
        <v>208</v>
      </c>
      <c r="L112" s="54">
        <v>198.43</v>
      </c>
      <c r="M112" s="161" t="s">
        <v>514</v>
      </c>
      <c r="N112" s="182" t="s">
        <v>549</v>
      </c>
      <c r="O112" s="161"/>
      <c r="P112" s="4" t="s">
        <v>42</v>
      </c>
    </row>
    <row r="113" spans="1:16" ht="14.45" customHeight="1">
      <c r="A113" s="178">
        <v>18156139</v>
      </c>
      <c r="B113" s="178">
        <v>2475974</v>
      </c>
      <c r="C113" s="178" t="s">
        <v>550</v>
      </c>
      <c r="D113" s="178" t="s">
        <v>551</v>
      </c>
      <c r="E113" s="178" t="s">
        <v>20</v>
      </c>
      <c r="F113" s="178" t="s">
        <v>552</v>
      </c>
      <c r="G113" s="188">
        <v>44393</v>
      </c>
      <c r="H113" s="178" t="s">
        <v>392</v>
      </c>
      <c r="I113" s="178"/>
      <c r="J113" s="178" t="s">
        <v>553</v>
      </c>
      <c r="K113" s="178" t="s">
        <v>24</v>
      </c>
      <c r="L113" s="53">
        <v>171.75</v>
      </c>
      <c r="M113" s="178" t="s">
        <v>436</v>
      </c>
      <c r="N113" s="178" t="s">
        <v>554</v>
      </c>
      <c r="O113" s="178"/>
      <c r="P113" s="4" t="s">
        <v>42</v>
      </c>
    </row>
    <row r="114" spans="1:16" ht="14.45" customHeight="1">
      <c r="A114" s="161">
        <v>18153973</v>
      </c>
      <c r="B114" s="161">
        <v>2476586</v>
      </c>
      <c r="C114" s="161" t="s">
        <v>555</v>
      </c>
      <c r="D114" s="161" t="s">
        <v>556</v>
      </c>
      <c r="E114" s="161" t="s">
        <v>20</v>
      </c>
      <c r="F114" s="161" t="s">
        <v>557</v>
      </c>
      <c r="G114" s="165">
        <v>44393</v>
      </c>
      <c r="H114" s="161" t="s">
        <v>558</v>
      </c>
      <c r="I114" s="161"/>
      <c r="J114" s="161" t="s">
        <v>559</v>
      </c>
      <c r="K114" s="161" t="s">
        <v>267</v>
      </c>
      <c r="L114" s="54">
        <v>62976</v>
      </c>
      <c r="M114" s="161" t="s">
        <v>560</v>
      </c>
      <c r="N114" s="161" t="s">
        <v>561</v>
      </c>
      <c r="O114" s="161" t="s">
        <v>79</v>
      </c>
      <c r="P114" s="4" t="s">
        <v>28</v>
      </c>
    </row>
    <row r="115" spans="1:16" ht="14.45" customHeight="1">
      <c r="A115" s="353">
        <v>18089141</v>
      </c>
      <c r="B115" s="353">
        <v>2476643</v>
      </c>
      <c r="C115" s="353" t="s">
        <v>562</v>
      </c>
      <c r="D115" s="353" t="s">
        <v>563</v>
      </c>
      <c r="E115" s="166" t="s">
        <v>20</v>
      </c>
      <c r="F115" s="166" t="s">
        <v>564</v>
      </c>
      <c r="G115" s="364">
        <v>44393</v>
      </c>
      <c r="H115" s="353" t="s">
        <v>565</v>
      </c>
      <c r="I115" s="166"/>
      <c r="J115" s="166" t="s">
        <v>566</v>
      </c>
      <c r="K115" s="166" t="s">
        <v>109</v>
      </c>
      <c r="L115" s="56">
        <v>1995</v>
      </c>
      <c r="M115" s="353" t="s">
        <v>567</v>
      </c>
      <c r="N115" s="353" t="s">
        <v>567</v>
      </c>
      <c r="O115" s="166"/>
      <c r="P115" s="352" t="s">
        <v>42</v>
      </c>
    </row>
    <row r="116" spans="1:16" ht="14.45" customHeight="1">
      <c r="A116" s="353"/>
      <c r="B116" s="353"/>
      <c r="C116" s="353"/>
      <c r="D116" s="353"/>
      <c r="E116" s="166" t="s">
        <v>20</v>
      </c>
      <c r="F116" s="166" t="s">
        <v>568</v>
      </c>
      <c r="G116" s="364"/>
      <c r="H116" s="353"/>
      <c r="I116" s="166"/>
      <c r="J116" s="166" t="s">
        <v>569</v>
      </c>
      <c r="K116" s="166" t="s">
        <v>109</v>
      </c>
      <c r="L116" s="56">
        <v>270.11</v>
      </c>
      <c r="M116" s="353"/>
      <c r="N116" s="353"/>
      <c r="O116" s="166"/>
      <c r="P116" s="352"/>
    </row>
    <row r="117" spans="1:16" ht="14.45" customHeight="1">
      <c r="A117" s="354">
        <v>18089141</v>
      </c>
      <c r="B117" s="354">
        <v>2476649</v>
      </c>
      <c r="C117" s="354" t="s">
        <v>570</v>
      </c>
      <c r="D117" s="349" t="s">
        <v>571</v>
      </c>
      <c r="E117" s="167" t="s">
        <v>20</v>
      </c>
      <c r="F117" s="167" t="s">
        <v>572</v>
      </c>
      <c r="G117" s="365">
        <v>44393</v>
      </c>
      <c r="H117" s="354" t="s">
        <v>565</v>
      </c>
      <c r="I117" s="167"/>
      <c r="J117" s="167" t="s">
        <v>566</v>
      </c>
      <c r="K117" s="167" t="s">
        <v>109</v>
      </c>
      <c r="L117" s="116">
        <v>1995</v>
      </c>
      <c r="M117" s="354" t="s">
        <v>567</v>
      </c>
      <c r="N117" s="354" t="s">
        <v>573</v>
      </c>
      <c r="O117" s="167"/>
      <c r="P117" s="352" t="s">
        <v>42</v>
      </c>
    </row>
    <row r="118" spans="1:16" ht="15">
      <c r="A118" s="346"/>
      <c r="B118" s="346"/>
      <c r="C118" s="346"/>
      <c r="D118" s="354"/>
      <c r="E118" s="161" t="s">
        <v>20</v>
      </c>
      <c r="F118" s="182" t="s">
        <v>574</v>
      </c>
      <c r="G118" s="350"/>
      <c r="H118" s="346"/>
      <c r="I118" s="161"/>
      <c r="J118" s="161" t="s">
        <v>569</v>
      </c>
      <c r="K118" s="161" t="s">
        <v>109</v>
      </c>
      <c r="L118" s="54">
        <v>1225</v>
      </c>
      <c r="M118" s="346"/>
      <c r="N118" s="346"/>
      <c r="O118" s="161"/>
      <c r="P118" s="352"/>
    </row>
    <row r="119" spans="1:16" ht="14.45" customHeight="1">
      <c r="A119" s="178">
        <v>18113907</v>
      </c>
      <c r="B119" s="178">
        <v>2475393</v>
      </c>
      <c r="C119" s="178" t="s">
        <v>575</v>
      </c>
      <c r="D119" s="178" t="s">
        <v>576</v>
      </c>
      <c r="E119" s="178" t="s">
        <v>20</v>
      </c>
      <c r="F119" s="178" t="s">
        <v>89</v>
      </c>
      <c r="G119" s="188">
        <v>44393</v>
      </c>
      <c r="H119" s="178" t="s">
        <v>577</v>
      </c>
      <c r="I119" s="178"/>
      <c r="J119" s="178" t="s">
        <v>578</v>
      </c>
      <c r="K119" s="178" t="s">
        <v>267</v>
      </c>
      <c r="L119" s="53">
        <v>251043.92</v>
      </c>
      <c r="M119" s="178" t="s">
        <v>92</v>
      </c>
      <c r="N119" s="178" t="s">
        <v>247</v>
      </c>
      <c r="O119" s="178" t="s">
        <v>579</v>
      </c>
      <c r="P119" s="4" t="s">
        <v>28</v>
      </c>
    </row>
    <row r="120" spans="1:16" ht="15">
      <c r="A120" s="366">
        <v>18154347</v>
      </c>
      <c r="B120" s="366">
        <v>2476658</v>
      </c>
      <c r="C120" s="366" t="s">
        <v>580</v>
      </c>
      <c r="D120" s="367" t="s">
        <v>581</v>
      </c>
      <c r="E120" s="160" t="s">
        <v>20</v>
      </c>
      <c r="F120" s="377" t="s">
        <v>582</v>
      </c>
      <c r="G120" s="379">
        <v>44393</v>
      </c>
      <c r="H120" s="345" t="s">
        <v>543</v>
      </c>
      <c r="I120" s="63" t="s">
        <v>317</v>
      </c>
      <c r="J120" s="63" t="s">
        <v>583</v>
      </c>
      <c r="K120" s="160" t="s">
        <v>24</v>
      </c>
      <c r="L120" s="57">
        <v>1099.1400000000001</v>
      </c>
      <c r="M120" s="345" t="s">
        <v>48</v>
      </c>
      <c r="N120" s="345" t="s">
        <v>584</v>
      </c>
      <c r="O120" s="160"/>
      <c r="P120" s="352" t="s">
        <v>42</v>
      </c>
    </row>
    <row r="121" spans="1:16" ht="14.45" customHeight="1">
      <c r="A121" s="367"/>
      <c r="B121" s="367"/>
      <c r="C121" s="367"/>
      <c r="D121" s="370"/>
      <c r="E121" s="161" t="s">
        <v>20</v>
      </c>
      <c r="F121" s="378"/>
      <c r="G121" s="350"/>
      <c r="H121" s="346"/>
      <c r="I121" s="161"/>
      <c r="J121" s="161" t="s">
        <v>585</v>
      </c>
      <c r="K121" s="161" t="s">
        <v>24</v>
      </c>
      <c r="L121" s="54">
        <v>436.93</v>
      </c>
      <c r="M121" s="346"/>
      <c r="N121" s="346"/>
      <c r="O121" s="161"/>
      <c r="P121" s="352"/>
    </row>
    <row r="122" spans="1:16" ht="30">
      <c r="A122" s="168">
        <v>18154347</v>
      </c>
      <c r="B122" s="168">
        <v>2476674</v>
      </c>
      <c r="C122" s="168" t="s">
        <v>586</v>
      </c>
      <c r="D122" s="168" t="s">
        <v>587</v>
      </c>
      <c r="E122" s="178" t="s">
        <v>20</v>
      </c>
      <c r="F122" s="178" t="s">
        <v>582</v>
      </c>
      <c r="G122" s="188">
        <v>44393</v>
      </c>
      <c r="H122" s="178" t="s">
        <v>392</v>
      </c>
      <c r="I122" s="178"/>
      <c r="J122" s="190" t="s">
        <v>588</v>
      </c>
      <c r="K122" s="178" t="s">
        <v>24</v>
      </c>
      <c r="L122" s="53">
        <v>582.12</v>
      </c>
      <c r="M122" s="178" t="s">
        <v>48</v>
      </c>
      <c r="N122" s="178" t="s">
        <v>584</v>
      </c>
      <c r="O122" s="178"/>
      <c r="P122" s="4" t="s">
        <v>42</v>
      </c>
    </row>
    <row r="123" spans="1:16" ht="15">
      <c r="A123" s="177">
        <v>18154561</v>
      </c>
      <c r="B123" s="177">
        <v>2476746</v>
      </c>
      <c r="C123" s="177" t="s">
        <v>589</v>
      </c>
      <c r="D123" s="161" t="s">
        <v>590</v>
      </c>
      <c r="E123" s="161" t="s">
        <v>20</v>
      </c>
      <c r="F123" s="182" t="s">
        <v>591</v>
      </c>
      <c r="G123" s="165">
        <v>44393</v>
      </c>
      <c r="H123" s="161" t="s">
        <v>199</v>
      </c>
      <c r="I123" s="161"/>
      <c r="J123" s="182" t="s">
        <v>592</v>
      </c>
      <c r="K123" s="161" t="s">
        <v>24</v>
      </c>
      <c r="L123" s="54">
        <v>164.27</v>
      </c>
      <c r="M123" s="161" t="s">
        <v>593</v>
      </c>
      <c r="N123" s="161" t="s">
        <v>594</v>
      </c>
      <c r="O123" s="161"/>
      <c r="P123" s="4" t="s">
        <v>42</v>
      </c>
    </row>
    <row r="124" spans="1:16" ht="15">
      <c r="A124" s="168">
        <v>18103930</v>
      </c>
      <c r="B124" s="168" t="s">
        <v>243</v>
      </c>
      <c r="C124" s="168" t="s">
        <v>244</v>
      </c>
      <c r="D124" s="178" t="s">
        <v>244</v>
      </c>
      <c r="E124" s="178" t="s">
        <v>244</v>
      </c>
      <c r="F124" s="190" t="s">
        <v>595</v>
      </c>
      <c r="G124" s="188">
        <v>44393</v>
      </c>
      <c r="H124" s="178" t="s">
        <v>596</v>
      </c>
      <c r="I124" s="178"/>
      <c r="J124" s="190" t="s">
        <v>597</v>
      </c>
      <c r="K124" s="178" t="s">
        <v>24</v>
      </c>
      <c r="L124" s="53">
        <v>200</v>
      </c>
      <c r="M124" s="178" t="s">
        <v>598</v>
      </c>
      <c r="N124" s="178" t="s">
        <v>599</v>
      </c>
      <c r="O124" s="178"/>
      <c r="P124" s="4" t="s">
        <v>600</v>
      </c>
    </row>
    <row r="125" spans="1:16" ht="45">
      <c r="A125" s="366">
        <v>18167720</v>
      </c>
      <c r="B125" s="366">
        <v>2478746</v>
      </c>
      <c r="C125" s="366" t="s">
        <v>601</v>
      </c>
      <c r="D125" s="366" t="s">
        <v>602</v>
      </c>
      <c r="E125" s="366" t="s">
        <v>20</v>
      </c>
      <c r="F125" s="345" t="s">
        <v>603</v>
      </c>
      <c r="G125" s="379">
        <v>44396</v>
      </c>
      <c r="H125" s="345" t="s">
        <v>304</v>
      </c>
      <c r="I125" s="160"/>
      <c r="J125" s="181" t="s">
        <v>604</v>
      </c>
      <c r="K125" s="160" t="s">
        <v>208</v>
      </c>
      <c r="L125" s="57">
        <v>98.78</v>
      </c>
      <c r="M125" s="345" t="s">
        <v>455</v>
      </c>
      <c r="N125" s="345" t="s">
        <v>455</v>
      </c>
      <c r="O125" s="160"/>
      <c r="P125" s="4" t="s">
        <v>42</v>
      </c>
    </row>
    <row r="126" spans="1:16" ht="14.45" customHeight="1">
      <c r="A126" s="367"/>
      <c r="B126" s="367"/>
      <c r="C126" s="367"/>
      <c r="D126" s="367"/>
      <c r="E126" s="367"/>
      <c r="F126" s="346"/>
      <c r="G126" s="350"/>
      <c r="H126" s="346"/>
      <c r="I126" s="161"/>
      <c r="J126" s="161" t="s">
        <v>309</v>
      </c>
      <c r="K126" s="161" t="s">
        <v>24</v>
      </c>
      <c r="L126" s="54">
        <v>8.49</v>
      </c>
      <c r="M126" s="346"/>
      <c r="N126" s="346"/>
      <c r="O126" s="161"/>
      <c r="P126" s="4" t="s">
        <v>309</v>
      </c>
    </row>
    <row r="127" spans="1:16" ht="14.45" customHeight="1">
      <c r="A127" s="178">
        <v>17995176</v>
      </c>
      <c r="B127" s="178">
        <v>2478811</v>
      </c>
      <c r="C127" s="178" t="s">
        <v>605</v>
      </c>
      <c r="D127" s="178" t="s">
        <v>606</v>
      </c>
      <c r="E127" s="178" t="s">
        <v>20</v>
      </c>
      <c r="F127" s="178" t="s">
        <v>285</v>
      </c>
      <c r="G127" s="188">
        <v>44397</v>
      </c>
      <c r="H127" s="178" t="s">
        <v>607</v>
      </c>
      <c r="I127" s="178"/>
      <c r="J127" s="178" t="s">
        <v>608</v>
      </c>
      <c r="K127" s="178" t="s">
        <v>609</v>
      </c>
      <c r="L127" s="53">
        <v>15847.2</v>
      </c>
      <c r="M127" s="178" t="s">
        <v>220</v>
      </c>
      <c r="N127" s="178" t="s">
        <v>49</v>
      </c>
      <c r="O127" s="178"/>
      <c r="P127" s="4" t="s">
        <v>28</v>
      </c>
    </row>
    <row r="128" spans="1:16" ht="14.45" customHeight="1">
      <c r="A128" s="161">
        <v>18016585</v>
      </c>
      <c r="B128" s="161">
        <v>2479339</v>
      </c>
      <c r="C128" s="161" t="s">
        <v>610</v>
      </c>
      <c r="D128" s="161" t="s">
        <v>611</v>
      </c>
      <c r="E128" s="161" t="s">
        <v>20</v>
      </c>
      <c r="F128" s="161" t="s">
        <v>251</v>
      </c>
      <c r="G128" s="165">
        <v>44397</v>
      </c>
      <c r="H128" s="161" t="s">
        <v>612</v>
      </c>
      <c r="I128" s="161"/>
      <c r="J128" s="161" t="s">
        <v>613</v>
      </c>
      <c r="K128" s="161" t="s">
        <v>24</v>
      </c>
      <c r="L128" s="54">
        <v>41451</v>
      </c>
      <c r="M128" s="161" t="s">
        <v>254</v>
      </c>
      <c r="N128" s="161" t="s">
        <v>254</v>
      </c>
      <c r="O128" s="161" t="s">
        <v>79</v>
      </c>
      <c r="P128" s="4" t="s">
        <v>28</v>
      </c>
    </row>
    <row r="129" spans="1:16" ht="30">
      <c r="A129" s="178">
        <v>16055272</v>
      </c>
      <c r="B129" s="178">
        <v>2479861</v>
      </c>
      <c r="C129" s="178" t="s">
        <v>614</v>
      </c>
      <c r="D129" s="178" t="s">
        <v>615</v>
      </c>
      <c r="E129" s="178" t="s">
        <v>20</v>
      </c>
      <c r="F129" s="190" t="s">
        <v>616</v>
      </c>
      <c r="G129" s="188">
        <v>44397</v>
      </c>
      <c r="H129" s="178" t="s">
        <v>617</v>
      </c>
      <c r="I129" s="178"/>
      <c r="J129" s="190" t="s">
        <v>618</v>
      </c>
      <c r="K129" s="178" t="s">
        <v>24</v>
      </c>
      <c r="L129" s="53">
        <v>14500</v>
      </c>
      <c r="M129" s="178" t="s">
        <v>619</v>
      </c>
      <c r="N129" s="178" t="s">
        <v>619</v>
      </c>
      <c r="O129" s="178" t="s">
        <v>79</v>
      </c>
      <c r="P129" s="4" t="s">
        <v>28</v>
      </c>
    </row>
    <row r="130" spans="1:16" ht="15">
      <c r="A130" s="177">
        <v>18163929</v>
      </c>
      <c r="B130" s="177">
        <v>2480047</v>
      </c>
      <c r="C130" s="177" t="s">
        <v>620</v>
      </c>
      <c r="D130" s="161" t="s">
        <v>621</v>
      </c>
      <c r="E130" s="161" t="s">
        <v>20</v>
      </c>
      <c r="F130" s="177" t="s">
        <v>89</v>
      </c>
      <c r="G130" s="180">
        <v>44397</v>
      </c>
      <c r="H130" s="177" t="s">
        <v>622</v>
      </c>
      <c r="I130" s="68"/>
      <c r="J130" s="161" t="s">
        <v>623</v>
      </c>
      <c r="K130" s="161" t="s">
        <v>624</v>
      </c>
      <c r="L130" s="54">
        <v>7596</v>
      </c>
      <c r="M130" s="177" t="s">
        <v>142</v>
      </c>
      <c r="N130" s="177" t="s">
        <v>142</v>
      </c>
      <c r="O130" s="177" t="s">
        <v>625</v>
      </c>
      <c r="P130" s="4" t="s">
        <v>28</v>
      </c>
    </row>
    <row r="131" spans="1:16" ht="30">
      <c r="A131" s="168">
        <v>18172612</v>
      </c>
      <c r="B131" s="168">
        <v>2480103</v>
      </c>
      <c r="C131" s="168" t="s">
        <v>626</v>
      </c>
      <c r="D131" s="168" t="s">
        <v>627</v>
      </c>
      <c r="E131" s="168" t="s">
        <v>20</v>
      </c>
      <c r="F131" s="187" t="s">
        <v>628</v>
      </c>
      <c r="G131" s="172">
        <v>44397</v>
      </c>
      <c r="H131" s="168" t="s">
        <v>39</v>
      </c>
      <c r="I131" s="69"/>
      <c r="J131" s="70" t="s">
        <v>361</v>
      </c>
      <c r="K131" s="178" t="s">
        <v>24</v>
      </c>
      <c r="L131" s="53">
        <v>1511.18</v>
      </c>
      <c r="M131" s="168" t="s">
        <v>629</v>
      </c>
      <c r="N131" s="168" t="s">
        <v>629</v>
      </c>
      <c r="O131" s="168"/>
      <c r="P131" s="4" t="s">
        <v>42</v>
      </c>
    </row>
    <row r="132" spans="1:16" ht="14.45" customHeight="1">
      <c r="A132" s="177">
        <v>18177804</v>
      </c>
      <c r="B132" s="177">
        <v>2480559</v>
      </c>
      <c r="C132" s="177" t="s">
        <v>630</v>
      </c>
      <c r="D132" s="161" t="s">
        <v>631</v>
      </c>
      <c r="E132" s="161" t="s">
        <v>20</v>
      </c>
      <c r="F132" s="177" t="s">
        <v>468</v>
      </c>
      <c r="G132" s="180">
        <v>44397</v>
      </c>
      <c r="H132" s="177" t="s">
        <v>632</v>
      </c>
      <c r="I132" s="68"/>
      <c r="J132" s="59" t="s">
        <v>633</v>
      </c>
      <c r="K132" s="161" t="s">
        <v>24</v>
      </c>
      <c r="L132" s="54">
        <v>330.74</v>
      </c>
      <c r="M132" s="177" t="s">
        <v>471</v>
      </c>
      <c r="N132" s="177" t="s">
        <v>634</v>
      </c>
      <c r="O132" s="177"/>
      <c r="P132" s="4" t="s">
        <v>42</v>
      </c>
    </row>
    <row r="133" spans="1:16" ht="14.45" customHeight="1">
      <c r="A133" s="361">
        <v>18003110</v>
      </c>
      <c r="B133" s="361">
        <v>2480757</v>
      </c>
      <c r="C133" s="361" t="s">
        <v>635</v>
      </c>
      <c r="D133" s="173" t="s">
        <v>636</v>
      </c>
      <c r="E133" s="173" t="s">
        <v>20</v>
      </c>
      <c r="F133" s="363" t="s">
        <v>225</v>
      </c>
      <c r="G133" s="359">
        <v>44397</v>
      </c>
      <c r="H133" s="361" t="s">
        <v>199</v>
      </c>
      <c r="I133" s="173"/>
      <c r="J133" s="173" t="s">
        <v>445</v>
      </c>
      <c r="K133" s="173" t="s">
        <v>226</v>
      </c>
      <c r="L133" s="60">
        <v>1508.69</v>
      </c>
      <c r="M133" s="361" t="s">
        <v>220</v>
      </c>
      <c r="N133" s="361" t="s">
        <v>220</v>
      </c>
      <c r="O133" s="363" t="s">
        <v>637</v>
      </c>
      <c r="P133" s="362" t="s">
        <v>42</v>
      </c>
    </row>
    <row r="134" spans="1:16" ht="32.25" customHeight="1">
      <c r="A134" s="361"/>
      <c r="B134" s="361"/>
      <c r="C134" s="361"/>
      <c r="D134" s="173" t="s">
        <v>638</v>
      </c>
      <c r="E134" s="173" t="s">
        <v>20</v>
      </c>
      <c r="F134" s="363"/>
      <c r="G134" s="359"/>
      <c r="H134" s="361"/>
      <c r="I134" s="173"/>
      <c r="J134" s="173" t="s">
        <v>229</v>
      </c>
      <c r="K134" s="173" t="s">
        <v>208</v>
      </c>
      <c r="L134" s="60">
        <v>2235.8000000000002</v>
      </c>
      <c r="M134" s="361"/>
      <c r="N134" s="361"/>
      <c r="O134" s="363"/>
      <c r="P134" s="362"/>
    </row>
    <row r="135" spans="1:16" ht="45">
      <c r="A135" s="161">
        <v>18003110</v>
      </c>
      <c r="B135" s="161">
        <v>2480767</v>
      </c>
      <c r="C135" s="161" t="s">
        <v>639</v>
      </c>
      <c r="D135" s="182" t="s">
        <v>640</v>
      </c>
      <c r="E135" s="182" t="s">
        <v>20</v>
      </c>
      <c r="F135" s="182" t="s">
        <v>218</v>
      </c>
      <c r="G135" s="165">
        <v>44397</v>
      </c>
      <c r="H135" s="161" t="s">
        <v>199</v>
      </c>
      <c r="I135" s="161"/>
      <c r="J135" s="161" t="s">
        <v>641</v>
      </c>
      <c r="K135" s="161" t="s">
        <v>208</v>
      </c>
      <c r="L135" s="54">
        <v>1704</v>
      </c>
      <c r="M135" s="161" t="s">
        <v>220</v>
      </c>
      <c r="N135" s="182" t="s">
        <v>221</v>
      </c>
      <c r="O135" s="182" t="s">
        <v>642</v>
      </c>
      <c r="P135" s="4" t="s">
        <v>42</v>
      </c>
    </row>
    <row r="136" spans="1:16" ht="14.45" customHeight="1">
      <c r="A136" s="168">
        <v>17970629</v>
      </c>
      <c r="B136" s="168">
        <v>2480770</v>
      </c>
      <c r="C136" s="168" t="s">
        <v>643</v>
      </c>
      <c r="D136" s="178" t="s">
        <v>644</v>
      </c>
      <c r="E136" s="178" t="s">
        <v>20</v>
      </c>
      <c r="F136" s="168" t="s">
        <v>645</v>
      </c>
      <c r="G136" s="172">
        <v>44397</v>
      </c>
      <c r="H136" s="168" t="s">
        <v>646</v>
      </c>
      <c r="I136" s="178"/>
      <c r="J136" s="178" t="s">
        <v>647</v>
      </c>
      <c r="K136" s="178" t="s">
        <v>648</v>
      </c>
      <c r="L136" s="53">
        <v>8700</v>
      </c>
      <c r="M136" s="168" t="s">
        <v>649</v>
      </c>
      <c r="N136" s="168" t="s">
        <v>649</v>
      </c>
      <c r="O136" s="168"/>
      <c r="P136" s="4" t="s">
        <v>28</v>
      </c>
    </row>
    <row r="137" spans="1:16" ht="14.45" customHeight="1">
      <c r="A137" s="177">
        <v>18173222</v>
      </c>
      <c r="B137" s="177">
        <v>2480170</v>
      </c>
      <c r="C137" s="177" t="s">
        <v>650</v>
      </c>
      <c r="D137" s="161" t="s">
        <v>651</v>
      </c>
      <c r="E137" s="161" t="s">
        <v>20</v>
      </c>
      <c r="F137" s="177" t="s">
        <v>652</v>
      </c>
      <c r="G137" s="180">
        <v>44398</v>
      </c>
      <c r="H137" s="177" t="s">
        <v>653</v>
      </c>
      <c r="I137" s="161"/>
      <c r="J137" s="161" t="s">
        <v>654</v>
      </c>
      <c r="K137" s="161" t="s">
        <v>24</v>
      </c>
      <c r="L137" s="54">
        <v>6900</v>
      </c>
      <c r="M137" s="177" t="s">
        <v>545</v>
      </c>
      <c r="N137" s="177" t="s">
        <v>545</v>
      </c>
      <c r="O137" s="177" t="s">
        <v>655</v>
      </c>
      <c r="P137" s="4" t="s">
        <v>28</v>
      </c>
    </row>
    <row r="138" spans="1:16" ht="15">
      <c r="A138" s="361">
        <v>17668611</v>
      </c>
      <c r="B138" s="361">
        <v>2479625</v>
      </c>
      <c r="C138" s="355" t="s">
        <v>656</v>
      </c>
      <c r="D138" s="355" t="s">
        <v>657</v>
      </c>
      <c r="E138" s="355" t="s">
        <v>20</v>
      </c>
      <c r="F138" s="81" t="s">
        <v>658</v>
      </c>
      <c r="G138" s="359">
        <v>44398</v>
      </c>
      <c r="H138" s="357" t="s">
        <v>659</v>
      </c>
      <c r="I138" s="166"/>
      <c r="J138" s="189" t="s">
        <v>660</v>
      </c>
      <c r="K138" s="166" t="s">
        <v>24</v>
      </c>
      <c r="L138" s="56">
        <v>2095</v>
      </c>
      <c r="M138" s="355" t="s">
        <v>661</v>
      </c>
      <c r="N138" s="355" t="s">
        <v>662</v>
      </c>
      <c r="O138" s="355"/>
      <c r="P138" s="4" t="s">
        <v>42</v>
      </c>
    </row>
    <row r="139" spans="1:16" ht="15">
      <c r="A139" s="361"/>
      <c r="B139" s="361"/>
      <c r="C139" s="356"/>
      <c r="D139" s="356"/>
      <c r="E139" s="356"/>
      <c r="F139" s="81" t="s">
        <v>663</v>
      </c>
      <c r="G139" s="359"/>
      <c r="H139" s="357"/>
      <c r="I139" s="166"/>
      <c r="J139" s="189" t="s">
        <v>664</v>
      </c>
      <c r="K139" s="166" t="s">
        <v>137</v>
      </c>
      <c r="L139" s="56">
        <v>7160</v>
      </c>
      <c r="M139" s="356"/>
      <c r="N139" s="356"/>
      <c r="O139" s="356"/>
      <c r="P139" s="4" t="s">
        <v>103</v>
      </c>
    </row>
    <row r="140" spans="1:16" ht="15">
      <c r="A140" s="361"/>
      <c r="B140" s="361"/>
      <c r="C140" s="356"/>
      <c r="D140" s="356"/>
      <c r="E140" s="356"/>
      <c r="F140" s="81" t="s">
        <v>665</v>
      </c>
      <c r="G140" s="359"/>
      <c r="H140" s="357"/>
      <c r="I140" s="166"/>
      <c r="J140" s="189" t="s">
        <v>666</v>
      </c>
      <c r="K140" s="166" t="s">
        <v>24</v>
      </c>
      <c r="L140" s="56">
        <v>795</v>
      </c>
      <c r="M140" s="356"/>
      <c r="N140" s="356"/>
      <c r="O140" s="356"/>
      <c r="P140" s="4" t="s">
        <v>103</v>
      </c>
    </row>
    <row r="141" spans="1:16" ht="15">
      <c r="A141" s="361"/>
      <c r="B141" s="361"/>
      <c r="C141" s="356"/>
      <c r="D141" s="356"/>
      <c r="E141" s="356"/>
      <c r="F141" s="81" t="s">
        <v>663</v>
      </c>
      <c r="G141" s="359"/>
      <c r="H141" s="357"/>
      <c r="I141" s="166"/>
      <c r="J141" s="189" t="s">
        <v>667</v>
      </c>
      <c r="K141" s="166" t="s">
        <v>24</v>
      </c>
      <c r="L141" s="56">
        <v>175</v>
      </c>
      <c r="M141" s="356"/>
      <c r="N141" s="356"/>
      <c r="O141" s="356"/>
      <c r="P141" s="4" t="s">
        <v>103</v>
      </c>
    </row>
    <row r="142" spans="1:16" ht="15">
      <c r="A142" s="361"/>
      <c r="B142" s="361"/>
      <c r="C142" s="356"/>
      <c r="D142" s="356"/>
      <c r="E142" s="356"/>
      <c r="F142" s="81" t="s">
        <v>663</v>
      </c>
      <c r="G142" s="359"/>
      <c r="H142" s="357"/>
      <c r="I142" s="166"/>
      <c r="J142" s="189" t="s">
        <v>668</v>
      </c>
      <c r="K142" s="166" t="s">
        <v>24</v>
      </c>
      <c r="L142" s="56">
        <v>150</v>
      </c>
      <c r="M142" s="356"/>
      <c r="N142" s="356"/>
      <c r="O142" s="356"/>
      <c r="P142" s="4" t="s">
        <v>103</v>
      </c>
    </row>
    <row r="143" spans="1:16" ht="15">
      <c r="A143" s="361"/>
      <c r="B143" s="361"/>
      <c r="C143" s="356"/>
      <c r="D143" s="356"/>
      <c r="E143" s="356"/>
      <c r="F143" s="81" t="s">
        <v>669</v>
      </c>
      <c r="G143" s="359"/>
      <c r="H143" s="357"/>
      <c r="I143" s="166"/>
      <c r="J143" s="189" t="s">
        <v>670</v>
      </c>
      <c r="K143" s="166" t="s">
        <v>24</v>
      </c>
      <c r="L143" s="56">
        <v>2995</v>
      </c>
      <c r="M143" s="356"/>
      <c r="N143" s="356"/>
      <c r="O143" s="356"/>
      <c r="P143" s="4" t="s">
        <v>28</v>
      </c>
    </row>
    <row r="144" spans="1:16" ht="15">
      <c r="A144" s="355"/>
      <c r="B144" s="355"/>
      <c r="C144" s="356"/>
      <c r="D144" s="356"/>
      <c r="E144" s="356"/>
      <c r="F144" s="71" t="s">
        <v>671</v>
      </c>
      <c r="G144" s="360"/>
      <c r="H144" s="358"/>
      <c r="I144" s="178"/>
      <c r="J144" s="190" t="s">
        <v>672</v>
      </c>
      <c r="K144" s="178" t="s">
        <v>24</v>
      </c>
      <c r="L144" s="53">
        <v>60</v>
      </c>
      <c r="M144" s="356"/>
      <c r="N144" s="356"/>
      <c r="O144" s="356"/>
      <c r="P144" s="4" t="s">
        <v>309</v>
      </c>
    </row>
    <row r="145" spans="1:16" ht="45">
      <c r="A145" s="215">
        <v>18177036</v>
      </c>
      <c r="B145" s="215">
        <v>2481494</v>
      </c>
      <c r="C145" s="215" t="s">
        <v>673</v>
      </c>
      <c r="D145" s="176" t="s">
        <v>536</v>
      </c>
      <c r="E145" s="216" t="s">
        <v>244</v>
      </c>
      <c r="F145" s="215" t="s">
        <v>674</v>
      </c>
      <c r="G145" s="217">
        <v>44398</v>
      </c>
      <c r="H145" s="215" t="s">
        <v>675</v>
      </c>
      <c r="I145" s="216"/>
      <c r="J145" s="218" t="s">
        <v>676</v>
      </c>
      <c r="K145" s="216" t="s">
        <v>24</v>
      </c>
      <c r="L145" s="219">
        <v>220.49</v>
      </c>
      <c r="M145" s="215" t="s">
        <v>527</v>
      </c>
      <c r="N145" s="215" t="s">
        <v>677</v>
      </c>
      <c r="O145" s="216"/>
      <c r="P145" s="4" t="s">
        <v>42</v>
      </c>
    </row>
    <row r="146" spans="1:16" ht="30">
      <c r="A146" s="191">
        <v>18182800</v>
      </c>
      <c r="B146" s="191">
        <v>2481608</v>
      </c>
      <c r="C146" s="191" t="s">
        <v>678</v>
      </c>
      <c r="D146" s="191" t="s">
        <v>679</v>
      </c>
      <c r="E146" s="191" t="s">
        <v>20</v>
      </c>
      <c r="F146" s="191" t="s">
        <v>170</v>
      </c>
      <c r="G146" s="193">
        <v>44398</v>
      </c>
      <c r="H146" s="191" t="s">
        <v>543</v>
      </c>
      <c r="I146" s="191"/>
      <c r="J146" s="192" t="s">
        <v>680</v>
      </c>
      <c r="K146" s="191" t="s">
        <v>681</v>
      </c>
      <c r="L146" s="79">
        <v>401.59</v>
      </c>
      <c r="M146" s="191" t="s">
        <v>142</v>
      </c>
      <c r="N146" s="191" t="s">
        <v>682</v>
      </c>
      <c r="O146" s="191"/>
      <c r="P146" s="4" t="s">
        <v>42</v>
      </c>
    </row>
    <row r="147" spans="1:16" ht="15">
      <c r="A147" s="161">
        <v>18185566</v>
      </c>
      <c r="B147" s="161">
        <v>2481957</v>
      </c>
      <c r="C147" s="161" t="s">
        <v>683</v>
      </c>
      <c r="D147" s="161" t="s">
        <v>684</v>
      </c>
      <c r="E147" s="161" t="s">
        <v>20</v>
      </c>
      <c r="F147" s="182" t="s">
        <v>391</v>
      </c>
      <c r="G147" s="165">
        <v>44398</v>
      </c>
      <c r="H147" s="161" t="s">
        <v>632</v>
      </c>
      <c r="I147" s="161"/>
      <c r="J147" s="182" t="s">
        <v>685</v>
      </c>
      <c r="K147" s="161" t="s">
        <v>226</v>
      </c>
      <c r="L147" s="54">
        <v>288.41000000000003</v>
      </c>
      <c r="M147" s="161" t="s">
        <v>214</v>
      </c>
      <c r="N147" s="161" t="s">
        <v>214</v>
      </c>
      <c r="O147" s="161"/>
      <c r="P147" s="4" t="s">
        <v>42</v>
      </c>
    </row>
    <row r="148" spans="1:16" ht="15">
      <c r="A148" s="178">
        <v>18190930</v>
      </c>
      <c r="B148" s="178">
        <v>2483611</v>
      </c>
      <c r="C148" s="178" t="s">
        <v>686</v>
      </c>
      <c r="D148" s="178" t="s">
        <v>687</v>
      </c>
      <c r="E148" s="178" t="s">
        <v>20</v>
      </c>
      <c r="F148" s="190" t="s">
        <v>688</v>
      </c>
      <c r="G148" s="188">
        <v>44399</v>
      </c>
      <c r="H148" s="178" t="s">
        <v>39</v>
      </c>
      <c r="I148" s="178"/>
      <c r="J148" s="178" t="s">
        <v>689</v>
      </c>
      <c r="K148" s="178" t="s">
        <v>208</v>
      </c>
      <c r="L148" s="53">
        <v>636.22</v>
      </c>
      <c r="M148" s="178" t="s">
        <v>344</v>
      </c>
      <c r="N148" s="178" t="s">
        <v>594</v>
      </c>
      <c r="O148" s="178"/>
      <c r="P148" s="4" t="s">
        <v>42</v>
      </c>
    </row>
    <row r="149" spans="1:16" customFormat="1" ht="14.45" customHeight="1">
      <c r="A149" s="161">
        <v>17931788</v>
      </c>
      <c r="B149" s="161">
        <v>2483667</v>
      </c>
      <c r="C149" s="161" t="s">
        <v>690</v>
      </c>
      <c r="D149" s="161" t="s">
        <v>691</v>
      </c>
      <c r="E149" s="161" t="s">
        <v>20</v>
      </c>
      <c r="F149" s="161" t="s">
        <v>692</v>
      </c>
      <c r="G149" s="165">
        <v>44399</v>
      </c>
      <c r="H149" s="161" t="s">
        <v>693</v>
      </c>
      <c r="I149" s="161"/>
      <c r="J149" s="161" t="s">
        <v>694</v>
      </c>
      <c r="K149" s="161" t="s">
        <v>24</v>
      </c>
      <c r="L149" s="54">
        <v>500</v>
      </c>
      <c r="M149" s="161" t="s">
        <v>695</v>
      </c>
      <c r="N149" s="161" t="s">
        <v>696</v>
      </c>
      <c r="O149" s="161" t="s">
        <v>697</v>
      </c>
      <c r="P149" s="4" t="s">
        <v>28</v>
      </c>
    </row>
    <row r="150" spans="1:16" customFormat="1" ht="14.45" customHeight="1">
      <c r="A150" s="178">
        <v>18154426</v>
      </c>
      <c r="B150" s="178">
        <v>2483743</v>
      </c>
      <c r="C150" s="178" t="s">
        <v>698</v>
      </c>
      <c r="D150" s="178" t="s">
        <v>699</v>
      </c>
      <c r="E150" s="178" t="s">
        <v>20</v>
      </c>
      <c r="F150" s="178" t="s">
        <v>574</v>
      </c>
      <c r="G150" s="188">
        <v>44399</v>
      </c>
      <c r="H150" s="178" t="s">
        <v>518</v>
      </c>
      <c r="I150" s="178"/>
      <c r="J150" s="178" t="s">
        <v>700</v>
      </c>
      <c r="K150" s="178" t="s">
        <v>24</v>
      </c>
      <c r="L150" s="53">
        <v>210</v>
      </c>
      <c r="M150" s="178" t="s">
        <v>701</v>
      </c>
      <c r="N150" s="178" t="s">
        <v>702</v>
      </c>
      <c r="O150" s="178"/>
      <c r="P150" s="4" t="s">
        <v>42</v>
      </c>
    </row>
    <row r="151" spans="1:16" customFormat="1" ht="14.45" customHeight="1">
      <c r="A151" s="161">
        <v>18197964</v>
      </c>
      <c r="B151" s="161">
        <v>2483931</v>
      </c>
      <c r="C151" s="161" t="s">
        <v>703</v>
      </c>
      <c r="D151" s="161" t="s">
        <v>704</v>
      </c>
      <c r="E151" s="161" t="s">
        <v>20</v>
      </c>
      <c r="F151" s="161" t="s">
        <v>705</v>
      </c>
      <c r="G151" s="165">
        <v>44399</v>
      </c>
      <c r="H151" s="161" t="s">
        <v>706</v>
      </c>
      <c r="I151" s="161"/>
      <c r="J151" s="161" t="s">
        <v>707</v>
      </c>
      <c r="K151" s="161" t="s">
        <v>24</v>
      </c>
      <c r="L151" s="54">
        <v>52362.239999999998</v>
      </c>
      <c r="M151" s="161" t="s">
        <v>708</v>
      </c>
      <c r="N151" s="161" t="s">
        <v>708</v>
      </c>
      <c r="O151" s="161"/>
      <c r="P151" s="4" t="s">
        <v>600</v>
      </c>
    </row>
    <row r="152" spans="1:16" customFormat="1" ht="30">
      <c r="A152" s="178">
        <v>18142344</v>
      </c>
      <c r="B152" s="178">
        <v>2484478</v>
      </c>
      <c r="C152" s="178" t="s">
        <v>709</v>
      </c>
      <c r="D152" s="178" t="s">
        <v>710</v>
      </c>
      <c r="E152" s="178" t="s">
        <v>20</v>
      </c>
      <c r="F152" s="190" t="s">
        <v>711</v>
      </c>
      <c r="G152" s="188">
        <v>44399</v>
      </c>
      <c r="H152" s="178" t="s">
        <v>712</v>
      </c>
      <c r="I152" s="178"/>
      <c r="J152" s="178" t="s">
        <v>713</v>
      </c>
      <c r="K152" s="178" t="s">
        <v>208</v>
      </c>
      <c r="L152" s="53">
        <v>840</v>
      </c>
      <c r="M152" s="178" t="s">
        <v>714</v>
      </c>
      <c r="N152" s="178" t="s">
        <v>715</v>
      </c>
      <c r="O152" s="178"/>
      <c r="P152" s="4" t="s">
        <v>28</v>
      </c>
    </row>
    <row r="153" spans="1:16" customFormat="1" ht="14.45" customHeight="1">
      <c r="A153" s="161">
        <v>18188245</v>
      </c>
      <c r="B153" s="161">
        <v>2485323</v>
      </c>
      <c r="C153" s="161" t="s">
        <v>716</v>
      </c>
      <c r="D153" s="161" t="s">
        <v>717</v>
      </c>
      <c r="E153" s="161" t="s">
        <v>20</v>
      </c>
      <c r="F153" s="161" t="s">
        <v>718</v>
      </c>
      <c r="G153" s="165">
        <v>44400</v>
      </c>
      <c r="H153" s="161" t="s">
        <v>39</v>
      </c>
      <c r="I153" s="161"/>
      <c r="J153" s="161" t="s">
        <v>719</v>
      </c>
      <c r="K153" s="161" t="s">
        <v>720</v>
      </c>
      <c r="L153" s="54">
        <v>1518.38</v>
      </c>
      <c r="M153" s="161" t="s">
        <v>101</v>
      </c>
      <c r="N153" s="161" t="s">
        <v>101</v>
      </c>
      <c r="O153" s="161"/>
      <c r="P153" s="4" t="s">
        <v>42</v>
      </c>
    </row>
    <row r="154" spans="1:16" ht="15">
      <c r="A154" s="178">
        <v>18206816</v>
      </c>
      <c r="B154" s="178">
        <v>2486025</v>
      </c>
      <c r="C154" s="178" t="s">
        <v>721</v>
      </c>
      <c r="D154" s="178" t="s">
        <v>722</v>
      </c>
      <c r="E154" s="178" t="s">
        <v>20</v>
      </c>
      <c r="F154" s="178" t="s">
        <v>723</v>
      </c>
      <c r="G154" s="188">
        <v>44400</v>
      </c>
      <c r="H154" s="178" t="s">
        <v>724</v>
      </c>
      <c r="I154" s="178"/>
      <c r="J154" s="178" t="s">
        <v>725</v>
      </c>
      <c r="K154" s="178" t="s">
        <v>24</v>
      </c>
      <c r="L154" s="53">
        <v>1500</v>
      </c>
      <c r="M154" s="178" t="s">
        <v>48</v>
      </c>
      <c r="N154" s="178" t="s">
        <v>726</v>
      </c>
      <c r="O154" s="178" t="s">
        <v>727</v>
      </c>
      <c r="P154" s="4" t="s">
        <v>28</v>
      </c>
    </row>
    <row r="155" spans="1:16">
      <c r="A155" s="161">
        <v>17917690</v>
      </c>
      <c r="B155" s="161">
        <v>2487831</v>
      </c>
      <c r="C155" s="161" t="s">
        <v>728</v>
      </c>
      <c r="D155" s="161" t="s">
        <v>729</v>
      </c>
      <c r="E155" s="161" t="s">
        <v>20</v>
      </c>
      <c r="F155" s="161" t="s">
        <v>251</v>
      </c>
      <c r="G155" s="165">
        <v>44403</v>
      </c>
      <c r="H155" s="161" t="s">
        <v>162</v>
      </c>
      <c r="I155" s="161"/>
      <c r="J155" s="161" t="s">
        <v>730</v>
      </c>
      <c r="K155" s="161" t="s">
        <v>731</v>
      </c>
      <c r="L155" s="54">
        <v>2712.07</v>
      </c>
      <c r="M155" s="161" t="s">
        <v>92</v>
      </c>
      <c r="N155" s="161" t="s">
        <v>254</v>
      </c>
      <c r="O155" s="161" t="s">
        <v>732</v>
      </c>
      <c r="P155" s="4" t="s">
        <v>28</v>
      </c>
    </row>
    <row r="156" spans="1:16">
      <c r="A156" s="178">
        <v>17917717</v>
      </c>
      <c r="B156" s="178">
        <v>2487856</v>
      </c>
      <c r="C156" s="178" t="s">
        <v>733</v>
      </c>
      <c r="D156" s="178" t="s">
        <v>734</v>
      </c>
      <c r="E156" s="178" t="s">
        <v>20</v>
      </c>
      <c r="F156" s="178" t="s">
        <v>251</v>
      </c>
      <c r="G156" s="188">
        <v>44403</v>
      </c>
      <c r="H156" s="178" t="s">
        <v>162</v>
      </c>
      <c r="I156" s="178"/>
      <c r="J156" s="178" t="s">
        <v>735</v>
      </c>
      <c r="K156" s="178" t="s">
        <v>736</v>
      </c>
      <c r="L156" s="53">
        <v>6259.96</v>
      </c>
      <c r="M156" s="178" t="s">
        <v>92</v>
      </c>
      <c r="N156" s="178" t="s">
        <v>254</v>
      </c>
      <c r="O156" s="178" t="s">
        <v>737</v>
      </c>
      <c r="P156" s="4" t="s">
        <v>28</v>
      </c>
    </row>
    <row r="157" spans="1:16">
      <c r="A157" s="161">
        <v>18219416</v>
      </c>
      <c r="B157" s="161">
        <v>2487958</v>
      </c>
      <c r="C157" s="161" t="s">
        <v>738</v>
      </c>
      <c r="D157" s="161" t="s">
        <v>739</v>
      </c>
      <c r="E157" s="161" t="s">
        <v>20</v>
      </c>
      <c r="F157" s="161" t="s">
        <v>21</v>
      </c>
      <c r="G157" s="165">
        <v>44403</v>
      </c>
      <c r="H157" s="161" t="s">
        <v>69</v>
      </c>
      <c r="I157" s="161"/>
      <c r="J157" s="161" t="s">
        <v>740</v>
      </c>
      <c r="K157" s="161" t="s">
        <v>24</v>
      </c>
      <c r="L157" s="54">
        <v>16000</v>
      </c>
      <c r="M157" s="161" t="s">
        <v>741</v>
      </c>
      <c r="N157" s="161" t="s">
        <v>71</v>
      </c>
      <c r="O157" s="161" t="s">
        <v>79</v>
      </c>
      <c r="P157" s="4" t="s">
        <v>28</v>
      </c>
    </row>
    <row r="158" spans="1:16" ht="15">
      <c r="A158" s="178">
        <v>17917730</v>
      </c>
      <c r="B158" s="178">
        <v>2488026</v>
      </c>
      <c r="C158" s="178" t="s">
        <v>742</v>
      </c>
      <c r="D158" s="178" t="s">
        <v>743</v>
      </c>
      <c r="E158" s="178" t="s">
        <v>20</v>
      </c>
      <c r="F158" s="178" t="s">
        <v>251</v>
      </c>
      <c r="G158" s="178" t="s">
        <v>744</v>
      </c>
      <c r="H158" s="178" t="s">
        <v>162</v>
      </c>
      <c r="I158" s="178"/>
      <c r="J158" s="178" t="s">
        <v>745</v>
      </c>
      <c r="K158" s="178" t="s">
        <v>117</v>
      </c>
      <c r="L158" s="53">
        <v>5394.84</v>
      </c>
      <c r="M158" s="178" t="s">
        <v>92</v>
      </c>
      <c r="N158" s="178" t="s">
        <v>255</v>
      </c>
      <c r="O158" s="178" t="s">
        <v>746</v>
      </c>
      <c r="P158" s="4" t="s">
        <v>28</v>
      </c>
    </row>
    <row r="159" spans="1:16" ht="15">
      <c r="A159" s="346">
        <v>18003110</v>
      </c>
      <c r="B159" s="346">
        <v>2489953</v>
      </c>
      <c r="C159" s="346" t="s">
        <v>747</v>
      </c>
      <c r="D159" s="160" t="s">
        <v>748</v>
      </c>
      <c r="E159" s="160" t="s">
        <v>20</v>
      </c>
      <c r="F159" s="346" t="s">
        <v>225</v>
      </c>
      <c r="G159" s="350">
        <v>44404</v>
      </c>
      <c r="H159" s="346" t="s">
        <v>199</v>
      </c>
      <c r="I159" s="160"/>
      <c r="J159" s="160" t="s">
        <v>641</v>
      </c>
      <c r="K159" s="160" t="s">
        <v>208</v>
      </c>
      <c r="L159" s="57">
        <v>1857.55</v>
      </c>
      <c r="M159" s="345" t="s">
        <v>220</v>
      </c>
      <c r="N159" s="345" t="s">
        <v>220</v>
      </c>
      <c r="O159" s="347" t="s">
        <v>749</v>
      </c>
      <c r="P159" s="4" t="s">
        <v>42</v>
      </c>
    </row>
    <row r="160" spans="1:16" ht="27.75" customHeight="1">
      <c r="A160" s="349"/>
      <c r="B160" s="349"/>
      <c r="C160" s="349"/>
      <c r="D160" s="160" t="s">
        <v>750</v>
      </c>
      <c r="E160" s="161" t="s">
        <v>20</v>
      </c>
      <c r="F160" s="349"/>
      <c r="G160" s="351"/>
      <c r="H160" s="349"/>
      <c r="I160" s="161"/>
      <c r="J160" s="161" t="s">
        <v>751</v>
      </c>
      <c r="K160" s="161" t="s">
        <v>24</v>
      </c>
      <c r="L160" s="54">
        <v>1234.4000000000001</v>
      </c>
      <c r="M160" s="346"/>
      <c r="N160" s="346"/>
      <c r="O160" s="348"/>
      <c r="P160" s="4" t="s">
        <v>42</v>
      </c>
    </row>
    <row r="161" spans="1:16" ht="45">
      <c r="A161" s="178">
        <v>18003110</v>
      </c>
      <c r="B161" s="178">
        <v>2489958</v>
      </c>
      <c r="C161" s="178" t="s">
        <v>752</v>
      </c>
      <c r="D161" s="178" t="s">
        <v>753</v>
      </c>
      <c r="E161" s="178" t="s">
        <v>20</v>
      </c>
      <c r="F161" s="178" t="s">
        <v>218</v>
      </c>
      <c r="G161" s="188">
        <v>44404</v>
      </c>
      <c r="H161" s="178" t="s">
        <v>199</v>
      </c>
      <c r="I161" s="178"/>
      <c r="J161" s="178" t="s">
        <v>751</v>
      </c>
      <c r="K161" s="178" t="s">
        <v>24</v>
      </c>
      <c r="L161" s="53">
        <v>1235.4000000000001</v>
      </c>
      <c r="M161" s="178" t="s">
        <v>220</v>
      </c>
      <c r="N161" s="190" t="s">
        <v>221</v>
      </c>
      <c r="O161" s="190" t="s">
        <v>754</v>
      </c>
      <c r="P161" s="4" t="s">
        <v>42</v>
      </c>
    </row>
    <row r="162" spans="1:16">
      <c r="A162" s="160">
        <v>18038098</v>
      </c>
      <c r="B162" s="160">
        <v>2489698</v>
      </c>
      <c r="C162" s="160" t="s">
        <v>755</v>
      </c>
      <c r="D162" s="160" t="s">
        <v>756</v>
      </c>
      <c r="E162" s="160" t="s">
        <v>20</v>
      </c>
      <c r="F162" s="160" t="s">
        <v>285</v>
      </c>
      <c r="G162" s="183">
        <v>44404</v>
      </c>
      <c r="H162" s="160" t="s">
        <v>757</v>
      </c>
      <c r="I162" s="160"/>
      <c r="J162" s="160" t="s">
        <v>758</v>
      </c>
      <c r="K162" s="160" t="s">
        <v>731</v>
      </c>
      <c r="L162" s="57">
        <v>6048</v>
      </c>
      <c r="M162" s="160" t="s">
        <v>759</v>
      </c>
      <c r="N162" s="160" t="s">
        <v>759</v>
      </c>
      <c r="O162" s="160"/>
      <c r="P162" s="4" t="s">
        <v>28</v>
      </c>
    </row>
    <row r="163" spans="1:16">
      <c r="A163" s="178">
        <v>18023206</v>
      </c>
      <c r="B163" s="178">
        <v>2489966</v>
      </c>
      <c r="C163" s="178" t="s">
        <v>760</v>
      </c>
      <c r="D163" s="178" t="s">
        <v>761</v>
      </c>
      <c r="E163" s="178" t="s">
        <v>20</v>
      </c>
      <c r="F163" s="178" t="s">
        <v>75</v>
      </c>
      <c r="G163" s="188">
        <v>44405</v>
      </c>
      <c r="H163" s="178" t="s">
        <v>757</v>
      </c>
      <c r="I163" s="178"/>
      <c r="J163" s="178" t="s">
        <v>762</v>
      </c>
      <c r="K163" s="178" t="s">
        <v>177</v>
      </c>
      <c r="L163" s="53">
        <v>4950</v>
      </c>
      <c r="M163" s="178" t="s">
        <v>661</v>
      </c>
      <c r="N163" s="178" t="s">
        <v>662</v>
      </c>
      <c r="O163" s="178"/>
      <c r="P163" s="4" t="s">
        <v>28</v>
      </c>
    </row>
    <row r="164" spans="1:16" ht="15">
      <c r="A164" s="161">
        <v>18203763</v>
      </c>
      <c r="B164" s="161" t="s">
        <v>243</v>
      </c>
      <c r="C164" s="161" t="s">
        <v>244</v>
      </c>
      <c r="D164" s="161" t="s">
        <v>244</v>
      </c>
      <c r="E164" s="161" t="s">
        <v>244</v>
      </c>
      <c r="F164" s="161" t="s">
        <v>763</v>
      </c>
      <c r="G164" s="165">
        <v>44405</v>
      </c>
      <c r="H164" s="161" t="s">
        <v>764</v>
      </c>
      <c r="I164" s="161"/>
      <c r="J164" s="161" t="s">
        <v>765</v>
      </c>
      <c r="K164" s="161" t="s">
        <v>24</v>
      </c>
      <c r="L164" s="54"/>
      <c r="M164" s="161" t="s">
        <v>766</v>
      </c>
      <c r="N164" s="161" t="s">
        <v>766</v>
      </c>
      <c r="O164" s="161"/>
      <c r="P164" s="4" t="s">
        <v>767</v>
      </c>
    </row>
    <row r="165" spans="1:16" ht="14.45" customHeight="1">
      <c r="A165" s="353">
        <v>15834988</v>
      </c>
      <c r="B165" s="353">
        <v>2491751</v>
      </c>
      <c r="C165" s="353" t="s">
        <v>768</v>
      </c>
      <c r="D165" s="353" t="s">
        <v>769</v>
      </c>
      <c r="E165" s="371" t="s">
        <v>20</v>
      </c>
      <c r="F165" s="353" t="s">
        <v>297</v>
      </c>
      <c r="G165" s="364">
        <v>44405</v>
      </c>
      <c r="H165" s="353" t="s">
        <v>770</v>
      </c>
      <c r="I165" s="353"/>
      <c r="J165" s="166" t="s">
        <v>771</v>
      </c>
      <c r="K165" s="166" t="s">
        <v>24</v>
      </c>
      <c r="L165" s="56">
        <v>499</v>
      </c>
      <c r="M165" s="353" t="s">
        <v>370</v>
      </c>
      <c r="N165" s="353" t="s">
        <v>772</v>
      </c>
      <c r="O165" s="353" t="s">
        <v>773</v>
      </c>
      <c r="P165" s="398" t="s">
        <v>28</v>
      </c>
    </row>
    <row r="166" spans="1:16" ht="14.45" customHeight="1">
      <c r="A166" s="371"/>
      <c r="B166" s="371"/>
      <c r="C166" s="371"/>
      <c r="D166" s="371"/>
      <c r="E166" s="372"/>
      <c r="F166" s="371"/>
      <c r="G166" s="389"/>
      <c r="H166" s="371"/>
      <c r="I166" s="371"/>
      <c r="J166" s="178" t="s">
        <v>774</v>
      </c>
      <c r="K166" s="178" t="s">
        <v>24</v>
      </c>
      <c r="L166" s="53">
        <v>250</v>
      </c>
      <c r="M166" s="371"/>
      <c r="N166" s="371"/>
      <c r="O166" s="371"/>
      <c r="P166" s="398"/>
    </row>
    <row r="167" spans="1:16" ht="15">
      <c r="A167" s="161">
        <v>18177933</v>
      </c>
      <c r="B167" s="161" t="s">
        <v>243</v>
      </c>
      <c r="C167" s="161" t="s">
        <v>244</v>
      </c>
      <c r="D167" s="161" t="s">
        <v>244</v>
      </c>
      <c r="E167" s="161" t="s">
        <v>244</v>
      </c>
      <c r="F167" s="161" t="s">
        <v>775</v>
      </c>
      <c r="G167" s="165">
        <v>44406</v>
      </c>
      <c r="H167" s="161" t="s">
        <v>776</v>
      </c>
      <c r="I167" s="161"/>
      <c r="J167" s="161" t="s">
        <v>777</v>
      </c>
      <c r="K167" s="161" t="s">
        <v>109</v>
      </c>
      <c r="L167" s="54">
        <v>99</v>
      </c>
      <c r="M167" s="161" t="s">
        <v>778</v>
      </c>
      <c r="N167" s="161" t="s">
        <v>779</v>
      </c>
      <c r="O167" s="161" t="s">
        <v>780</v>
      </c>
      <c r="P167" s="4" t="s">
        <v>28</v>
      </c>
    </row>
    <row r="168" spans="1:16">
      <c r="A168" s="166">
        <v>18245044</v>
      </c>
      <c r="B168" s="166">
        <v>2493295</v>
      </c>
      <c r="C168" s="166" t="s">
        <v>781</v>
      </c>
      <c r="D168" s="166" t="s">
        <v>782</v>
      </c>
      <c r="E168" s="166" t="s">
        <v>20</v>
      </c>
      <c r="F168" s="166" t="s">
        <v>783</v>
      </c>
      <c r="G168" s="175">
        <v>44406</v>
      </c>
      <c r="H168" s="166" t="s">
        <v>190</v>
      </c>
      <c r="I168" s="166"/>
      <c r="J168" s="166" t="s">
        <v>784</v>
      </c>
      <c r="K168" s="166" t="s">
        <v>785</v>
      </c>
      <c r="L168" s="56">
        <v>20962.7</v>
      </c>
      <c r="M168" s="166" t="s">
        <v>786</v>
      </c>
      <c r="N168" s="166" t="s">
        <v>787</v>
      </c>
      <c r="O168" s="166" t="s">
        <v>788</v>
      </c>
      <c r="P168" s="4" t="s">
        <v>28</v>
      </c>
    </row>
    <row r="169" spans="1:16" ht="15"/>
    <row r="170" spans="1:16" ht="15">
      <c r="F170" s="4" t="s">
        <v>789</v>
      </c>
    </row>
    <row r="171" spans="1:16">
      <c r="F171" s="4" t="s">
        <v>790</v>
      </c>
    </row>
  </sheetData>
  <autoFilter ref="A4:P168" xr:uid="{00000000-0001-0000-0000-000000000000}"/>
  <mergeCells count="267">
    <mergeCell ref="P120:P121"/>
    <mergeCell ref="M125:M126"/>
    <mergeCell ref="N125:N126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A120:A121"/>
    <mergeCell ref="B120:B121"/>
    <mergeCell ref="C120:C121"/>
    <mergeCell ref="F120:F121"/>
    <mergeCell ref="G120:G121"/>
    <mergeCell ref="H120:H121"/>
    <mergeCell ref="M120:M121"/>
    <mergeCell ref="N120:N121"/>
    <mergeCell ref="D120:D121"/>
    <mergeCell ref="B165:B166"/>
    <mergeCell ref="A165:A166"/>
    <mergeCell ref="P165:P166"/>
    <mergeCell ref="O165:O166"/>
    <mergeCell ref="N165:N166"/>
    <mergeCell ref="M165:M166"/>
    <mergeCell ref="I165:I166"/>
    <mergeCell ref="H165:H166"/>
    <mergeCell ref="G165:G166"/>
    <mergeCell ref="F165:F166"/>
    <mergeCell ref="D165:D166"/>
    <mergeCell ref="C165:C166"/>
    <mergeCell ref="E165:E166"/>
    <mergeCell ref="Q97:Q98"/>
    <mergeCell ref="P91:P92"/>
    <mergeCell ref="A91:A92"/>
    <mergeCell ref="B91:B92"/>
    <mergeCell ref="C91:C92"/>
    <mergeCell ref="F91:F92"/>
    <mergeCell ref="G91:G92"/>
    <mergeCell ref="H91:H92"/>
    <mergeCell ref="M91:M92"/>
    <mergeCell ref="N91:N92"/>
    <mergeCell ref="O91:O92"/>
    <mergeCell ref="C97:C98"/>
    <mergeCell ref="P97:P98"/>
    <mergeCell ref="O97:O98"/>
    <mergeCell ref="N97:N98"/>
    <mergeCell ref="M97:M98"/>
    <mergeCell ref="I97:I98"/>
    <mergeCell ref="H97:H98"/>
    <mergeCell ref="G97:G98"/>
    <mergeCell ref="F97:F98"/>
    <mergeCell ref="D97:D98"/>
    <mergeCell ref="B97:B98"/>
    <mergeCell ref="A97:A98"/>
    <mergeCell ref="Q91:Q92"/>
    <mergeCell ref="Q41:Q42"/>
    <mergeCell ref="Q55:Q56"/>
    <mergeCell ref="Q57:Q63"/>
    <mergeCell ref="Q64:Q65"/>
    <mergeCell ref="Q71:Q72"/>
    <mergeCell ref="Q75:Q76"/>
    <mergeCell ref="Q77:Q78"/>
    <mergeCell ref="Q79:Q80"/>
    <mergeCell ref="Q84:Q86"/>
    <mergeCell ref="P84:P86"/>
    <mergeCell ref="A84:A86"/>
    <mergeCell ref="O84:O86"/>
    <mergeCell ref="N84:N86"/>
    <mergeCell ref="M84:M86"/>
    <mergeCell ref="I84:I86"/>
    <mergeCell ref="H84:H86"/>
    <mergeCell ref="G84:G86"/>
    <mergeCell ref="F84:F86"/>
    <mergeCell ref="C84:C86"/>
    <mergeCell ref="B84:B86"/>
    <mergeCell ref="D85:D86"/>
    <mergeCell ref="N79:N80"/>
    <mergeCell ref="P79:P80"/>
    <mergeCell ref="A79:A80"/>
    <mergeCell ref="B79:B80"/>
    <mergeCell ref="C79:C80"/>
    <mergeCell ref="F79:F80"/>
    <mergeCell ref="G79:G80"/>
    <mergeCell ref="H79:H80"/>
    <mergeCell ref="D79:D80"/>
    <mergeCell ref="P64:P65"/>
    <mergeCell ref="G64:G65"/>
    <mergeCell ref="F64:F65"/>
    <mergeCell ref="C64:C65"/>
    <mergeCell ref="B64:B65"/>
    <mergeCell ref="A77:A78"/>
    <mergeCell ref="B77:B78"/>
    <mergeCell ref="C77:C78"/>
    <mergeCell ref="G77:G78"/>
    <mergeCell ref="H77:H78"/>
    <mergeCell ref="P77:P78"/>
    <mergeCell ref="N77:N78"/>
    <mergeCell ref="M77:M78"/>
    <mergeCell ref="A64:A65"/>
    <mergeCell ref="A75:A76"/>
    <mergeCell ref="B75:B76"/>
    <mergeCell ref="C75:C76"/>
    <mergeCell ref="H75:H76"/>
    <mergeCell ref="G75:G76"/>
    <mergeCell ref="P71:P72"/>
    <mergeCell ref="M71:M72"/>
    <mergeCell ref="N71:N72"/>
    <mergeCell ref="P75:P76"/>
    <mergeCell ref="N75:N76"/>
    <mergeCell ref="O64:O65"/>
    <mergeCell ref="N64:N65"/>
    <mergeCell ref="M64:M65"/>
    <mergeCell ref="I64:I65"/>
    <mergeCell ref="H64:H65"/>
    <mergeCell ref="A57:A63"/>
    <mergeCell ref="B57:B63"/>
    <mergeCell ref="C57:C63"/>
    <mergeCell ref="F57:F62"/>
    <mergeCell ref="G57:G63"/>
    <mergeCell ref="M57:M63"/>
    <mergeCell ref="N57:N63"/>
    <mergeCell ref="D64:D65"/>
    <mergeCell ref="P57:P63"/>
    <mergeCell ref="O55:O56"/>
    <mergeCell ref="O57:O63"/>
    <mergeCell ref="P55:P56"/>
    <mergeCell ref="A55:A56"/>
    <mergeCell ref="B55:B56"/>
    <mergeCell ref="C55:C56"/>
    <mergeCell ref="F55:F56"/>
    <mergeCell ref="G55:G56"/>
    <mergeCell ref="H55:H56"/>
    <mergeCell ref="M55:M56"/>
    <mergeCell ref="N55:N56"/>
    <mergeCell ref="H57:H63"/>
    <mergeCell ref="D57:D58"/>
    <mergeCell ref="P41:P42"/>
    <mergeCell ref="N41:N42"/>
    <mergeCell ref="M41:M42"/>
    <mergeCell ref="A41:A42"/>
    <mergeCell ref="B41:B42"/>
    <mergeCell ref="C41:C42"/>
    <mergeCell ref="F41:F42"/>
    <mergeCell ref="G41:G42"/>
    <mergeCell ref="H41:H42"/>
    <mergeCell ref="D1:F1"/>
    <mergeCell ref="A1:C1"/>
    <mergeCell ref="O12:O13"/>
    <mergeCell ref="N12:N13"/>
    <mergeCell ref="M12:M13"/>
    <mergeCell ref="I12:I13"/>
    <mergeCell ref="H12:H13"/>
    <mergeCell ref="G12:G13"/>
    <mergeCell ref="F12:F13"/>
    <mergeCell ref="E12:E13"/>
    <mergeCell ref="D12:D13"/>
    <mergeCell ref="C12:C13"/>
    <mergeCell ref="B12:B13"/>
    <mergeCell ref="A12:A13"/>
    <mergeCell ref="O15:O16"/>
    <mergeCell ref="M15:M16"/>
    <mergeCell ref="N15:N16"/>
    <mergeCell ref="A15:A16"/>
    <mergeCell ref="B15:B16"/>
    <mergeCell ref="F15:F16"/>
    <mergeCell ref="G15:G16"/>
    <mergeCell ref="H15:H16"/>
    <mergeCell ref="C15:C16"/>
    <mergeCell ref="D15:D16"/>
    <mergeCell ref="N21:N23"/>
    <mergeCell ref="O21:O23"/>
    <mergeCell ref="A21:A23"/>
    <mergeCell ref="B21:B23"/>
    <mergeCell ref="G21:G23"/>
    <mergeCell ref="H21:H23"/>
    <mergeCell ref="M21:M23"/>
    <mergeCell ref="F31:F32"/>
    <mergeCell ref="C31:C32"/>
    <mergeCell ref="B31:B32"/>
    <mergeCell ref="A31:A32"/>
    <mergeCell ref="O31:O32"/>
    <mergeCell ref="N31:N32"/>
    <mergeCell ref="M31:M32"/>
    <mergeCell ref="H31:H32"/>
    <mergeCell ref="G31:G32"/>
    <mergeCell ref="C21:C23"/>
    <mergeCell ref="D21:D23"/>
    <mergeCell ref="E21:E23"/>
    <mergeCell ref="G35:G37"/>
    <mergeCell ref="C35:C37"/>
    <mergeCell ref="B35:B37"/>
    <mergeCell ref="A35:A37"/>
    <mergeCell ref="D38:D39"/>
    <mergeCell ref="D55:D56"/>
    <mergeCell ref="D35:D36"/>
    <mergeCell ref="O38:O39"/>
    <mergeCell ref="N38:N39"/>
    <mergeCell ref="M38:M39"/>
    <mergeCell ref="I38:I39"/>
    <mergeCell ref="H38:H39"/>
    <mergeCell ref="G38:G39"/>
    <mergeCell ref="C38:C39"/>
    <mergeCell ref="B38:B39"/>
    <mergeCell ref="A38:A39"/>
    <mergeCell ref="F38:F39"/>
    <mergeCell ref="O35:O37"/>
    <mergeCell ref="N35:N37"/>
    <mergeCell ref="M35:M37"/>
    <mergeCell ref="I35:I37"/>
    <mergeCell ref="H35:H37"/>
    <mergeCell ref="O41:O42"/>
    <mergeCell ref="M75:M76"/>
    <mergeCell ref="M79:M80"/>
    <mergeCell ref="C115:C116"/>
    <mergeCell ref="D115:D116"/>
    <mergeCell ref="A71:A72"/>
    <mergeCell ref="B71:B72"/>
    <mergeCell ref="C71:C72"/>
    <mergeCell ref="G71:G72"/>
    <mergeCell ref="H71:H72"/>
    <mergeCell ref="H133:H134"/>
    <mergeCell ref="M133:M134"/>
    <mergeCell ref="N133:N134"/>
    <mergeCell ref="O133:O134"/>
    <mergeCell ref="B115:B116"/>
    <mergeCell ref="B117:B118"/>
    <mergeCell ref="D117:D118"/>
    <mergeCell ref="H117:H118"/>
    <mergeCell ref="C117:C118"/>
    <mergeCell ref="G115:G116"/>
    <mergeCell ref="G117:G118"/>
    <mergeCell ref="H115:H116"/>
    <mergeCell ref="P115:P116"/>
    <mergeCell ref="P117:P118"/>
    <mergeCell ref="M115:M116"/>
    <mergeCell ref="N115:N116"/>
    <mergeCell ref="M117:M118"/>
    <mergeCell ref="N117:N118"/>
    <mergeCell ref="A115:A116"/>
    <mergeCell ref="A117:A118"/>
    <mergeCell ref="D138:D144"/>
    <mergeCell ref="E138:E144"/>
    <mergeCell ref="H138:H144"/>
    <mergeCell ref="G138:G144"/>
    <mergeCell ref="A138:A144"/>
    <mergeCell ref="B138:B144"/>
    <mergeCell ref="M138:M144"/>
    <mergeCell ref="C138:C144"/>
    <mergeCell ref="O138:O144"/>
    <mergeCell ref="N138:N144"/>
    <mergeCell ref="P133:P134"/>
    <mergeCell ref="A133:A134"/>
    <mergeCell ref="B133:B134"/>
    <mergeCell ref="C133:C134"/>
    <mergeCell ref="F133:F134"/>
    <mergeCell ref="G133:G134"/>
    <mergeCell ref="M159:M160"/>
    <mergeCell ref="N159:N160"/>
    <mergeCell ref="O159:O160"/>
    <mergeCell ref="A159:A160"/>
    <mergeCell ref="B159:B160"/>
    <mergeCell ref="C159:C160"/>
    <mergeCell ref="F159:F160"/>
    <mergeCell ref="G159:G160"/>
    <mergeCell ref="H159:H16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A964EDD-B792-4BD9-A639-E780AF253876}">
          <x14:formula1>
            <xm:f>'Drop Down List'!$B$3:$B$14</xm:f>
          </x14:formula1>
          <xm:sqref>P117 P119:P120 P122:P165 P167:P168 P5:P14 P15:P115</xm:sqref>
        </x14:dataValidation>
        <x14:dataValidation type="date" allowBlank="1" showInputMessage="1" showErrorMessage="1" xr:uid="{6EB261C5-846D-466F-94F4-9DF670957D1B}">
          <x14:formula1>
            <xm:f>'Drop Down List'!G3</xm:f>
          </x14:formula1>
          <x14:formula2>
            <xm:f>'Drop Down List'!G4</xm:f>
          </x14:formula2>
          <xm:sqref>G106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A13D-9684-4FF0-BC1D-EDB98B970F54}">
  <dimension ref="A1:P109"/>
  <sheetViews>
    <sheetView workbookViewId="0">
      <pane xSplit="3" ySplit="4" topLeftCell="D6" activePane="bottomRight" state="frozen"/>
      <selection pane="bottomRight" activeCell="R6" sqref="R6"/>
      <selection pane="bottomLeft"/>
      <selection pane="topRight"/>
    </sheetView>
  </sheetViews>
  <sheetFormatPr defaultRowHeight="14.45"/>
  <cols>
    <col min="2" max="2" width="12.5703125" bestFit="1" customWidth="1"/>
    <col min="3" max="3" width="9.28515625" bestFit="1" customWidth="1"/>
    <col min="4" max="4" width="11.140625" bestFit="1" customWidth="1"/>
    <col min="5" max="5" width="10.5703125" customWidth="1"/>
    <col min="6" max="6" width="28.42578125" customWidth="1"/>
    <col min="7" max="7" width="10.7109375" bestFit="1" customWidth="1"/>
    <col min="8" max="8" width="10" bestFit="1" customWidth="1"/>
    <col min="9" max="9" width="15.85546875" bestFit="1" customWidth="1"/>
    <col min="10" max="10" width="50.28515625" style="26" customWidth="1"/>
    <col min="11" max="11" width="8.7109375" bestFit="1" customWidth="1"/>
    <col min="12" max="12" width="12.140625" style="17" bestFit="1" customWidth="1"/>
    <col min="13" max="14" width="14.85546875" bestFit="1" customWidth="1"/>
    <col min="15" max="15" width="20.28515625" bestFit="1" customWidth="1"/>
  </cols>
  <sheetData>
    <row r="1" spans="1:16" s="1" customFormat="1" ht="23.25">
      <c r="A1" s="388" t="s">
        <v>0</v>
      </c>
      <c r="B1" s="388"/>
      <c r="C1" s="388"/>
      <c r="D1" s="387" t="s">
        <v>1</v>
      </c>
      <c r="E1" s="387"/>
      <c r="F1" s="387"/>
      <c r="J1" s="25">
        <v>44652</v>
      </c>
      <c r="L1" s="15"/>
    </row>
    <row r="2" spans="1:16" s="1" customFormat="1">
      <c r="J2" s="22"/>
      <c r="L2" s="15"/>
    </row>
    <row r="3" spans="1:16" s="1" customFormat="1">
      <c r="J3" s="22"/>
      <c r="L3" s="15"/>
    </row>
    <row r="4" spans="1:16" s="1" customFormat="1" ht="30">
      <c r="A4" s="1" t="s">
        <v>2</v>
      </c>
      <c r="B4" s="1" t="s">
        <v>3</v>
      </c>
      <c r="C4" s="1" t="s">
        <v>4</v>
      </c>
      <c r="D4" s="1" t="s">
        <v>5</v>
      </c>
      <c r="E4" s="22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22" t="s">
        <v>11</v>
      </c>
      <c r="K4" s="1" t="s">
        <v>12</v>
      </c>
      <c r="L4" s="15" t="s">
        <v>13</v>
      </c>
      <c r="M4" s="1" t="s">
        <v>14</v>
      </c>
      <c r="N4" s="1" t="s">
        <v>15</v>
      </c>
      <c r="O4" s="1" t="s">
        <v>16</v>
      </c>
      <c r="P4" s="1" t="s">
        <v>17</v>
      </c>
    </row>
    <row r="5" spans="1:16" ht="15">
      <c r="F5" s="26"/>
      <c r="G5" s="32"/>
      <c r="L5" s="27"/>
    </row>
    <row r="6" spans="1:16" ht="15">
      <c r="F6" s="26"/>
      <c r="G6" s="32"/>
    </row>
    <row r="7" spans="1:16" s="28" customFormat="1" ht="15">
      <c r="G7" s="29"/>
      <c r="J7" s="30"/>
      <c r="L7" s="31"/>
      <c r="N7" s="30"/>
    </row>
    <row r="8" spans="1:16" s="28" customFormat="1" ht="15">
      <c r="G8" s="29"/>
      <c r="J8" s="30"/>
      <c r="L8" s="31"/>
      <c r="N8" s="30"/>
      <c r="O8" s="30"/>
    </row>
    <row r="9" spans="1:16" ht="15">
      <c r="F9" s="26"/>
      <c r="G9" s="32"/>
    </row>
    <row r="10" spans="1:16" ht="15">
      <c r="F10" s="26"/>
      <c r="G10" s="32"/>
    </row>
    <row r="11" spans="1:16" ht="15">
      <c r="D11" s="26"/>
      <c r="E11" s="26"/>
      <c r="G11" s="32"/>
    </row>
    <row r="12" spans="1:16" ht="15">
      <c r="A12" s="28"/>
      <c r="B12" s="28"/>
      <c r="C12" s="28"/>
      <c r="G12" s="29"/>
      <c r="H12" s="28"/>
      <c r="M12" s="28"/>
      <c r="N12" s="28"/>
      <c r="O12" s="30"/>
    </row>
    <row r="13" spans="1:16" ht="15">
      <c r="A13" s="28"/>
      <c r="B13" s="28"/>
      <c r="C13" s="28"/>
      <c r="G13" s="29"/>
      <c r="H13" s="28"/>
      <c r="M13" s="28"/>
      <c r="N13" s="28"/>
      <c r="O13" s="30"/>
    </row>
    <row r="14" spans="1:16" ht="15">
      <c r="A14" s="28"/>
      <c r="B14" s="28"/>
      <c r="C14" s="28"/>
      <c r="G14" s="29"/>
      <c r="H14" s="28"/>
      <c r="I14" s="33"/>
      <c r="J14" s="34"/>
      <c r="M14" s="28"/>
      <c r="N14" s="28"/>
      <c r="O14" s="30"/>
    </row>
    <row r="15" spans="1:16" ht="15">
      <c r="A15" s="28"/>
      <c r="B15" s="28"/>
      <c r="C15" s="28"/>
      <c r="F15" s="26"/>
      <c r="G15" s="29"/>
      <c r="H15" s="28"/>
      <c r="M15" s="28"/>
      <c r="N15" s="28"/>
      <c r="O15" s="30"/>
    </row>
    <row r="16" spans="1:16" ht="15">
      <c r="A16" s="28"/>
      <c r="B16" s="28"/>
      <c r="C16" s="28"/>
      <c r="G16" s="29"/>
      <c r="H16" s="28"/>
      <c r="I16" s="33"/>
      <c r="J16" s="34"/>
      <c r="M16" s="28"/>
      <c r="N16" s="28"/>
      <c r="O16" s="30"/>
    </row>
    <row r="17" spans="1:15" ht="15">
      <c r="A17" s="28"/>
      <c r="B17" s="28"/>
      <c r="C17" s="28"/>
      <c r="G17" s="29"/>
      <c r="H17" s="28"/>
      <c r="M17" s="28"/>
      <c r="N17" s="28"/>
      <c r="O17" s="30"/>
    </row>
    <row r="18" spans="1:15" ht="15">
      <c r="A18" s="28"/>
      <c r="B18" s="28"/>
      <c r="C18" s="28"/>
      <c r="G18" s="29"/>
      <c r="H18" s="28"/>
      <c r="M18" s="28"/>
      <c r="N18" s="28"/>
      <c r="O18" s="30"/>
    </row>
    <row r="19" spans="1:15" ht="15">
      <c r="A19" s="28"/>
      <c r="B19" s="28"/>
      <c r="C19" s="28"/>
      <c r="F19" s="26"/>
      <c r="G19" s="29"/>
      <c r="H19" s="28"/>
      <c r="M19" s="28"/>
      <c r="N19" s="28"/>
      <c r="O19" s="30"/>
    </row>
    <row r="20" spans="1:15" ht="15">
      <c r="A20" s="28"/>
      <c r="B20" s="28"/>
      <c r="C20" s="28"/>
      <c r="F20" s="26"/>
      <c r="G20" s="29"/>
      <c r="H20" s="28"/>
      <c r="M20" s="28"/>
      <c r="N20" s="28"/>
      <c r="O20" s="30"/>
    </row>
    <row r="21" spans="1:15" ht="15">
      <c r="A21" s="28"/>
      <c r="B21" s="28"/>
      <c r="C21" s="28"/>
      <c r="G21" s="29"/>
      <c r="H21" s="28"/>
      <c r="M21" s="28"/>
      <c r="N21" s="28"/>
      <c r="O21" s="30"/>
    </row>
    <row r="22" spans="1:15" ht="15">
      <c r="A22" s="28"/>
      <c r="B22" s="28"/>
      <c r="C22" s="28"/>
      <c r="G22" s="29"/>
      <c r="H22" s="28"/>
      <c r="M22" s="28"/>
      <c r="N22" s="28"/>
      <c r="O22" s="30"/>
    </row>
    <row r="23" spans="1:15" ht="15">
      <c r="A23" s="28"/>
      <c r="B23" s="28"/>
      <c r="C23" s="28"/>
      <c r="F23" s="26"/>
      <c r="G23" s="29"/>
      <c r="H23" s="28"/>
      <c r="I23" s="33"/>
      <c r="J23" s="34"/>
      <c r="M23" s="28"/>
      <c r="N23" s="28"/>
      <c r="O23" s="30"/>
    </row>
    <row r="24" spans="1:15" ht="15">
      <c r="A24" s="28"/>
      <c r="B24" s="28"/>
      <c r="C24" s="28"/>
      <c r="F24" s="26"/>
      <c r="G24" s="29"/>
      <c r="H24" s="28"/>
      <c r="I24" s="33"/>
      <c r="J24" s="34"/>
      <c r="M24" s="28"/>
      <c r="N24" s="28"/>
      <c r="O24" s="30"/>
    </row>
    <row r="25" spans="1:15" ht="15">
      <c r="A25" s="28"/>
      <c r="B25" s="28"/>
      <c r="C25" s="28"/>
      <c r="G25" s="29"/>
      <c r="H25" s="28"/>
      <c r="I25" s="33"/>
      <c r="J25" s="34"/>
      <c r="M25" s="28"/>
      <c r="N25" s="28"/>
      <c r="O25" s="30"/>
    </row>
    <row r="26" spans="1:15" ht="15">
      <c r="A26" s="28"/>
      <c r="B26" s="28"/>
      <c r="C26" s="28"/>
      <c r="G26" s="29"/>
      <c r="H26" s="28"/>
      <c r="I26" s="33"/>
      <c r="J26" s="34"/>
      <c r="M26" s="28"/>
      <c r="N26" s="28"/>
      <c r="O26" s="30"/>
    </row>
    <row r="27" spans="1:15" ht="15">
      <c r="A27" s="28"/>
      <c r="B27" s="28"/>
      <c r="C27" s="28"/>
      <c r="G27" s="29"/>
      <c r="H27" s="28"/>
      <c r="M27" s="28"/>
      <c r="N27" s="28"/>
      <c r="O27" s="30"/>
    </row>
    <row r="28" spans="1:15" ht="15">
      <c r="A28" s="28"/>
      <c r="B28" s="28"/>
      <c r="C28" s="28"/>
      <c r="G28" s="29"/>
      <c r="H28" s="28"/>
      <c r="M28" s="28"/>
      <c r="N28" s="28"/>
      <c r="O28" s="30"/>
    </row>
    <row r="29" spans="1:15" ht="15">
      <c r="A29" s="28"/>
      <c r="B29" s="28"/>
      <c r="C29" s="28"/>
      <c r="G29" s="29"/>
      <c r="H29" s="28"/>
      <c r="M29" s="28"/>
      <c r="N29" s="28"/>
      <c r="O29" s="30"/>
    </row>
    <row r="30" spans="1:15" ht="15">
      <c r="A30" s="28"/>
      <c r="B30" s="28"/>
      <c r="C30" s="28"/>
      <c r="G30" s="29"/>
      <c r="H30" s="28"/>
      <c r="M30" s="28"/>
      <c r="N30" s="28"/>
      <c r="O30" s="30"/>
    </row>
    <row r="31" spans="1:15" ht="15">
      <c r="A31" s="28"/>
      <c r="B31" s="28"/>
      <c r="C31" s="28"/>
      <c r="G31" s="29"/>
      <c r="H31" s="28"/>
      <c r="M31" s="28"/>
      <c r="N31" s="28"/>
      <c r="O31" s="30"/>
    </row>
    <row r="32" spans="1:15" ht="15">
      <c r="A32" s="28"/>
      <c r="B32" s="28"/>
      <c r="C32" s="28"/>
      <c r="G32" s="29"/>
      <c r="H32" s="28"/>
      <c r="M32" s="28"/>
      <c r="N32" s="28"/>
      <c r="O32" s="30"/>
    </row>
    <row r="33" spans="1:15" ht="15">
      <c r="A33" s="28"/>
      <c r="B33" s="28"/>
      <c r="C33" s="28"/>
      <c r="G33" s="29"/>
      <c r="H33" s="28"/>
      <c r="M33" s="28"/>
      <c r="N33" s="28"/>
      <c r="O33" s="30"/>
    </row>
    <row r="34" spans="1:15" ht="15">
      <c r="A34" s="28"/>
      <c r="B34" s="28"/>
      <c r="C34" s="28"/>
      <c r="G34" s="29"/>
      <c r="H34" s="28"/>
      <c r="M34" s="28"/>
      <c r="N34" s="28"/>
      <c r="O34" s="30"/>
    </row>
    <row r="35" spans="1:15" ht="15">
      <c r="A35" s="28"/>
      <c r="B35" s="28"/>
      <c r="C35" s="28"/>
      <c r="G35" s="29"/>
      <c r="H35" s="28"/>
      <c r="M35" s="28"/>
      <c r="N35" s="28"/>
      <c r="O35" s="30"/>
    </row>
    <row r="36" spans="1:15" ht="15">
      <c r="A36" s="28"/>
      <c r="B36" s="28"/>
      <c r="C36" s="28"/>
      <c r="G36" s="29"/>
      <c r="H36" s="28"/>
      <c r="M36" s="28"/>
      <c r="N36" s="28"/>
      <c r="O36" s="30"/>
    </row>
    <row r="37" spans="1:15" ht="15">
      <c r="A37" s="28"/>
      <c r="B37" s="28"/>
      <c r="C37" s="28"/>
      <c r="G37" s="29"/>
      <c r="H37" s="28"/>
      <c r="M37" s="28"/>
      <c r="N37" s="28"/>
      <c r="O37" s="30"/>
    </row>
    <row r="38" spans="1:15" ht="15">
      <c r="A38" s="28"/>
      <c r="B38" s="28"/>
      <c r="C38" s="28"/>
      <c r="D38" s="26"/>
      <c r="E38" s="26"/>
      <c r="F38" s="26"/>
      <c r="G38" s="29"/>
      <c r="H38" s="28"/>
      <c r="M38" s="28"/>
      <c r="N38" s="28"/>
      <c r="O38" s="30"/>
    </row>
    <row r="39" spans="1:15" ht="15">
      <c r="A39" s="28"/>
      <c r="B39" s="28"/>
      <c r="C39" s="28"/>
      <c r="G39" s="29"/>
      <c r="H39" s="28"/>
      <c r="M39" s="28"/>
      <c r="N39" s="28"/>
      <c r="O39" s="30"/>
    </row>
    <row r="40" spans="1:15" ht="15">
      <c r="A40" s="28"/>
      <c r="B40" s="28"/>
      <c r="C40" s="28"/>
      <c r="F40" s="26"/>
      <c r="G40" s="29"/>
      <c r="H40" s="28"/>
      <c r="M40" s="28"/>
      <c r="N40" s="28"/>
      <c r="O40" s="30"/>
    </row>
    <row r="41" spans="1:15" ht="15">
      <c r="A41" s="28"/>
      <c r="B41" s="28"/>
      <c r="C41" s="28"/>
      <c r="F41" s="26"/>
      <c r="G41" s="29"/>
      <c r="H41" s="28"/>
      <c r="M41" s="28"/>
      <c r="N41" s="28"/>
      <c r="O41" s="30"/>
    </row>
    <row r="42" spans="1:15" ht="15">
      <c r="A42" s="28"/>
      <c r="B42" s="28"/>
      <c r="C42" s="28"/>
      <c r="D42" s="26"/>
      <c r="E42" s="26"/>
      <c r="F42" s="26"/>
      <c r="G42" s="29"/>
      <c r="H42" s="28"/>
      <c r="M42" s="28"/>
      <c r="N42" s="28"/>
      <c r="O42" s="30"/>
    </row>
    <row r="43" spans="1:15" ht="15">
      <c r="A43" s="28"/>
      <c r="B43" s="28"/>
      <c r="C43" s="28"/>
      <c r="D43" s="26"/>
      <c r="E43" s="26"/>
      <c r="F43" s="26"/>
      <c r="G43" s="29"/>
      <c r="H43" s="28"/>
      <c r="M43" s="28"/>
      <c r="N43" s="28"/>
      <c r="O43" s="30"/>
    </row>
    <row r="44" spans="1:15" ht="15">
      <c r="A44" s="28"/>
      <c r="B44" s="28"/>
      <c r="C44" s="28"/>
      <c r="G44" s="29"/>
      <c r="H44" s="28"/>
      <c r="I44" s="33"/>
      <c r="J44" s="34"/>
      <c r="M44" s="28"/>
      <c r="N44" s="28"/>
      <c r="O44" s="30"/>
    </row>
    <row r="45" spans="1:15" ht="15">
      <c r="A45" s="28"/>
      <c r="B45" s="28"/>
      <c r="C45" s="28"/>
      <c r="F45" s="26"/>
      <c r="G45" s="29"/>
      <c r="H45" s="28"/>
      <c r="I45" s="33"/>
      <c r="J45" s="34"/>
      <c r="M45" s="28"/>
      <c r="N45" s="28"/>
      <c r="O45" s="30"/>
    </row>
    <row r="46" spans="1:15" ht="15">
      <c r="A46" s="28"/>
      <c r="B46" s="28"/>
      <c r="C46" s="28"/>
      <c r="G46" s="29"/>
      <c r="H46" s="28"/>
      <c r="M46" s="28"/>
      <c r="N46" s="28"/>
      <c r="O46" s="30"/>
    </row>
    <row r="47" spans="1:15" ht="15">
      <c r="A47" s="28"/>
      <c r="B47" s="28"/>
      <c r="C47" s="28"/>
      <c r="F47" s="26"/>
      <c r="G47" s="29"/>
      <c r="H47" s="28"/>
      <c r="I47" s="33"/>
      <c r="J47" s="34"/>
      <c r="M47" s="28"/>
      <c r="N47" s="28"/>
      <c r="O47" s="30"/>
    </row>
    <row r="48" spans="1:15" ht="15">
      <c r="A48" s="28"/>
      <c r="B48" s="28"/>
      <c r="C48" s="28"/>
      <c r="F48" s="26"/>
      <c r="G48" s="29"/>
      <c r="H48" s="28"/>
      <c r="I48" s="33"/>
      <c r="J48" s="34"/>
      <c r="M48" s="28"/>
      <c r="N48" s="28"/>
      <c r="O48" s="30"/>
    </row>
    <row r="49" spans="1:15" ht="15">
      <c r="A49" s="28"/>
      <c r="B49" s="28"/>
      <c r="C49" s="28"/>
      <c r="G49" s="29"/>
      <c r="H49" s="28"/>
      <c r="I49" s="33"/>
      <c r="J49" s="34"/>
      <c r="M49" s="28"/>
      <c r="N49" s="28"/>
      <c r="O49" s="30"/>
    </row>
    <row r="50" spans="1:15" ht="15">
      <c r="A50" s="28"/>
      <c r="B50" s="28"/>
      <c r="C50" s="28"/>
      <c r="G50" s="29"/>
      <c r="H50" s="28"/>
      <c r="I50" s="33"/>
      <c r="J50" s="34"/>
      <c r="M50" s="28"/>
      <c r="N50" s="28"/>
      <c r="O50" s="30"/>
    </row>
    <row r="51" spans="1:15" ht="15">
      <c r="A51" s="28"/>
      <c r="B51" s="28"/>
      <c r="C51" s="28"/>
      <c r="G51" s="29"/>
      <c r="H51" s="28"/>
      <c r="I51" s="33"/>
      <c r="J51" s="34"/>
      <c r="M51" s="28"/>
      <c r="N51" s="28"/>
      <c r="O51" s="30"/>
    </row>
    <row r="52" spans="1:15" ht="15">
      <c r="A52" s="28"/>
      <c r="B52" s="28"/>
      <c r="C52" s="28"/>
      <c r="F52" s="26"/>
      <c r="G52" s="29"/>
      <c r="H52" s="28"/>
      <c r="I52" s="26"/>
      <c r="M52" s="28"/>
      <c r="N52" s="28"/>
      <c r="O52" s="30"/>
    </row>
    <row r="53" spans="1:15" ht="15">
      <c r="A53" s="28"/>
      <c r="B53" s="28"/>
      <c r="C53" s="28"/>
      <c r="D53" s="26"/>
      <c r="E53" s="26"/>
      <c r="F53" s="26"/>
      <c r="G53" s="29"/>
      <c r="H53" s="28"/>
      <c r="M53" s="28"/>
      <c r="N53" s="28"/>
      <c r="O53" s="30"/>
    </row>
    <row r="54" spans="1:15" ht="15">
      <c r="A54" s="28"/>
      <c r="B54" s="28"/>
      <c r="C54" s="28"/>
      <c r="D54" s="26"/>
      <c r="E54" s="26"/>
      <c r="F54" s="26"/>
      <c r="G54" s="29"/>
      <c r="H54" s="28"/>
      <c r="I54" s="33"/>
      <c r="J54" s="34"/>
      <c r="L54" s="35"/>
      <c r="M54" s="28"/>
      <c r="N54" s="28"/>
      <c r="O54" s="30"/>
    </row>
    <row r="55" spans="1:15" ht="15">
      <c r="A55" s="28"/>
      <c r="B55" s="28"/>
      <c r="C55" s="28"/>
      <c r="G55" s="29"/>
      <c r="H55" s="28"/>
      <c r="I55" s="33"/>
      <c r="J55" s="34"/>
      <c r="M55" s="28"/>
      <c r="N55" s="28"/>
      <c r="O55" s="30"/>
    </row>
    <row r="56" spans="1:15" ht="15">
      <c r="A56" s="28"/>
      <c r="B56" s="28"/>
      <c r="C56" s="28"/>
      <c r="F56" s="26"/>
      <c r="G56" s="29"/>
      <c r="H56" s="28"/>
      <c r="M56" s="28"/>
      <c r="N56" s="28"/>
      <c r="O56" s="30"/>
    </row>
    <row r="57" spans="1:15" ht="15">
      <c r="A57" s="28"/>
      <c r="B57" s="28"/>
      <c r="C57" s="28"/>
      <c r="F57" s="26"/>
      <c r="G57" s="29"/>
      <c r="H57" s="28"/>
      <c r="M57" s="28"/>
      <c r="N57" s="28"/>
      <c r="O57" s="30"/>
    </row>
    <row r="58" spans="1:15" ht="15">
      <c r="A58" s="28"/>
      <c r="B58" s="28"/>
      <c r="C58" s="28"/>
      <c r="F58" s="26"/>
      <c r="G58" s="29"/>
      <c r="H58" s="28"/>
      <c r="M58" s="28"/>
      <c r="N58" s="28"/>
      <c r="O58" s="30"/>
    </row>
    <row r="59" spans="1:15" ht="15">
      <c r="A59" s="28"/>
      <c r="B59" s="28"/>
      <c r="C59" s="28"/>
      <c r="F59" s="26"/>
      <c r="G59" s="29"/>
      <c r="H59" s="28"/>
      <c r="M59" s="28"/>
      <c r="N59" s="28"/>
      <c r="O59" s="30"/>
    </row>
    <row r="60" spans="1:15" ht="15">
      <c r="A60" s="28"/>
      <c r="B60" s="28"/>
      <c r="C60" s="28"/>
      <c r="F60" s="26"/>
      <c r="G60" s="29"/>
      <c r="H60" s="28"/>
      <c r="M60" s="28"/>
      <c r="N60" s="28"/>
      <c r="O60" s="30"/>
    </row>
    <row r="61" spans="1:15" ht="15">
      <c r="A61" s="28"/>
      <c r="B61" s="28"/>
      <c r="C61" s="28"/>
      <c r="G61" s="29"/>
      <c r="H61" s="28"/>
      <c r="M61" s="28"/>
      <c r="N61" s="28"/>
      <c r="O61" s="30"/>
    </row>
    <row r="62" spans="1:15" ht="15">
      <c r="A62" s="28"/>
      <c r="B62" s="28"/>
      <c r="C62" s="28"/>
      <c r="G62" s="29"/>
      <c r="H62" s="28"/>
      <c r="M62" s="28"/>
      <c r="N62" s="28"/>
      <c r="O62" s="30"/>
    </row>
    <row r="63" spans="1:15" ht="15">
      <c r="A63" s="28"/>
      <c r="B63" s="28"/>
      <c r="C63" s="28"/>
      <c r="G63" s="29"/>
      <c r="H63" s="28"/>
      <c r="M63" s="28"/>
      <c r="N63" s="28"/>
      <c r="O63" s="30"/>
    </row>
    <row r="64" spans="1:15" ht="15">
      <c r="F64" s="26"/>
      <c r="G64" s="32"/>
    </row>
    <row r="65" spans="1:15" ht="30" customHeight="1">
      <c r="F65" s="30"/>
      <c r="G65" s="32"/>
    </row>
    <row r="66" spans="1:15" ht="15">
      <c r="F66" s="30"/>
      <c r="G66" s="32"/>
    </row>
    <row r="67" spans="1:15" ht="15">
      <c r="F67" s="26"/>
      <c r="G67" s="32"/>
    </row>
    <row r="68" spans="1:15" ht="15">
      <c r="F68" s="26"/>
      <c r="G68" s="32"/>
    </row>
    <row r="69" spans="1:15" ht="15">
      <c r="F69" s="26"/>
      <c r="G69" s="32"/>
      <c r="I69" s="33"/>
      <c r="O69" s="36"/>
    </row>
    <row r="70" spans="1:15" ht="15">
      <c r="F70" s="26"/>
      <c r="G70" s="32"/>
      <c r="I70" s="33"/>
      <c r="O70" s="36"/>
    </row>
    <row r="71" spans="1:15" ht="15">
      <c r="F71" s="26"/>
      <c r="G71" s="32"/>
    </row>
    <row r="72" spans="1:15" ht="15">
      <c r="G72" s="32"/>
    </row>
    <row r="73" spans="1:15" ht="15">
      <c r="A73" s="4"/>
      <c r="B73" s="4"/>
      <c r="C73" s="4"/>
      <c r="D73" s="4"/>
      <c r="E73" s="4"/>
      <c r="F73" s="4"/>
      <c r="G73" s="5"/>
      <c r="H73" s="4"/>
      <c r="I73" s="4"/>
      <c r="M73" s="4"/>
      <c r="N73" s="4"/>
      <c r="O73" s="4"/>
    </row>
    <row r="74" spans="1:15" ht="14.45" customHeight="1">
      <c r="G74" s="32"/>
    </row>
    <row r="75" spans="1:15" ht="17.25" customHeight="1">
      <c r="G75" s="32"/>
      <c r="M75" s="26"/>
      <c r="N75" s="26"/>
    </row>
    <row r="76" spans="1:15" ht="15">
      <c r="F76" s="26"/>
      <c r="G76" s="32"/>
    </row>
    <row r="77" spans="1:15" ht="15">
      <c r="F77" s="26"/>
      <c r="G77" s="32"/>
    </row>
    <row r="78" spans="1:15" ht="15">
      <c r="G78" s="32"/>
      <c r="O78" s="26"/>
    </row>
    <row r="79" spans="1:15" ht="15">
      <c r="A79" s="37"/>
      <c r="B79" s="37"/>
      <c r="C79" s="37"/>
      <c r="D79" s="37"/>
      <c r="E79" s="37"/>
      <c r="F79" s="38"/>
      <c r="G79" s="39"/>
      <c r="H79" s="37"/>
      <c r="I79" s="37"/>
      <c r="J79" s="38"/>
      <c r="K79" s="37"/>
      <c r="L79" s="40"/>
      <c r="M79" s="37"/>
      <c r="N79" s="37"/>
      <c r="O79" s="37"/>
    </row>
    <row r="80" spans="1:15" ht="15">
      <c r="A80" s="28"/>
      <c r="B80" s="28"/>
      <c r="C80" s="28"/>
      <c r="F80" s="26"/>
      <c r="G80" s="29"/>
      <c r="H80" s="28"/>
      <c r="M80" s="28"/>
      <c r="N80" s="30"/>
    </row>
    <row r="81" spans="1:14" ht="15">
      <c r="A81" s="28"/>
      <c r="B81" s="28"/>
      <c r="C81" s="28"/>
      <c r="G81" s="29"/>
      <c r="H81" s="28"/>
      <c r="M81" s="28"/>
      <c r="N81" s="30"/>
    </row>
    <row r="82" spans="1:14" ht="15">
      <c r="G82" s="32"/>
      <c r="M82" s="26"/>
      <c r="N82" s="26"/>
    </row>
    <row r="83" spans="1:14" ht="15">
      <c r="A83" s="28"/>
      <c r="B83" s="28"/>
      <c r="C83" s="28"/>
      <c r="D83" s="28"/>
      <c r="E83" s="28"/>
      <c r="F83" s="30"/>
      <c r="G83" s="29"/>
      <c r="H83" s="28"/>
      <c r="N83" s="26"/>
    </row>
    <row r="84" spans="1:14" ht="15">
      <c r="A84" s="28"/>
      <c r="B84" s="28"/>
      <c r="C84" s="28"/>
      <c r="D84" s="28"/>
      <c r="E84" s="28"/>
      <c r="F84" s="28"/>
      <c r="G84" s="29"/>
      <c r="H84" s="28"/>
      <c r="N84" s="26"/>
    </row>
    <row r="85" spans="1:14" ht="15">
      <c r="F85" s="26"/>
      <c r="G85" s="32"/>
    </row>
    <row r="86" spans="1:14" ht="15">
      <c r="G86" s="32"/>
    </row>
    <row r="87" spans="1:14" ht="15">
      <c r="F87" s="26"/>
      <c r="G87" s="32"/>
    </row>
    <row r="88" spans="1:14" ht="15">
      <c r="F88" s="26"/>
      <c r="G88" s="32"/>
    </row>
    <row r="89" spans="1:14" ht="15">
      <c r="F89" s="26"/>
      <c r="G89" s="32"/>
    </row>
    <row r="90" spans="1:14" ht="15">
      <c r="F90" s="26"/>
      <c r="G90" s="32"/>
    </row>
    <row r="91" spans="1:14" ht="15">
      <c r="F91" s="26"/>
      <c r="G91" s="32"/>
      <c r="N91" s="26"/>
    </row>
    <row r="92" spans="1:14" ht="60" customHeight="1">
      <c r="F92" s="26"/>
      <c r="G92" s="32"/>
    </row>
    <row r="93" spans="1:14" s="30" customFormat="1" ht="27.75" customHeight="1">
      <c r="G93" s="42"/>
      <c r="L93" s="41"/>
    </row>
    <row r="94" spans="1:14" ht="15">
      <c r="A94" s="30"/>
      <c r="B94" s="30"/>
      <c r="C94" s="30"/>
      <c r="F94" s="30"/>
      <c r="G94" s="42"/>
      <c r="H94" s="30"/>
      <c r="M94" s="30"/>
      <c r="N94" s="30"/>
    </row>
    <row r="95" spans="1:14" ht="15">
      <c r="F95" s="26"/>
      <c r="G95" s="32"/>
    </row>
    <row r="96" spans="1:14" ht="15">
      <c r="F96" s="26"/>
      <c r="G96" s="32"/>
    </row>
    <row r="97" spans="1:14" ht="15">
      <c r="F97" s="26"/>
      <c r="G97" s="32"/>
    </row>
    <row r="98" spans="1:14" ht="15">
      <c r="F98" s="26"/>
      <c r="G98" s="32"/>
    </row>
    <row r="99" spans="1:14" ht="15">
      <c r="G99" s="32"/>
    </row>
    <row r="100" spans="1:14" ht="15">
      <c r="F100" s="26"/>
      <c r="G100" s="32"/>
    </row>
    <row r="101" spans="1:14" ht="15">
      <c r="F101" s="26"/>
      <c r="G101" s="32"/>
    </row>
    <row r="102" spans="1:14" ht="15">
      <c r="F102" s="26"/>
      <c r="G102" s="32"/>
      <c r="J102"/>
    </row>
    <row r="103" spans="1:14" ht="15">
      <c r="F103" s="26"/>
      <c r="G103" s="32"/>
    </row>
    <row r="104" spans="1:14" ht="15">
      <c r="F104" s="26"/>
      <c r="G104" s="32"/>
    </row>
    <row r="105" spans="1:14" ht="15">
      <c r="G105" s="32"/>
      <c r="J105"/>
    </row>
    <row r="106" spans="1:14" ht="15">
      <c r="A106" s="28"/>
      <c r="B106" s="28"/>
      <c r="C106" s="28"/>
      <c r="F106" s="26"/>
      <c r="G106" s="29"/>
      <c r="H106" s="28"/>
      <c r="M106" s="28"/>
      <c r="N106" s="28"/>
    </row>
    <row r="107" spans="1:14" ht="15">
      <c r="A107" s="28"/>
      <c r="B107" s="28"/>
      <c r="C107" s="28"/>
      <c r="F107" s="26"/>
      <c r="G107" s="29"/>
      <c r="H107" s="28"/>
      <c r="M107" s="28"/>
      <c r="N107" s="28"/>
    </row>
    <row r="108" spans="1:14" ht="15"/>
    <row r="109" spans="1:14" ht="15"/>
  </sheetData>
  <autoFilter ref="A4:O4" xr:uid="{F6B5A60F-276D-4273-82E7-74E3DDB05DD5}"/>
  <mergeCells count="2">
    <mergeCell ref="A1:C1"/>
    <mergeCell ref="D1:F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9227F0-3933-4599-9A66-A6B30A096E28}">
          <x14:formula1>
            <xm:f>'Drop Down List'!$B$3:$B$9</xm:f>
          </x14:formula1>
          <xm:sqref>P5:P116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AB59-FCEE-4964-85D3-F08A8212F80F}">
  <dimension ref="A1:P41"/>
  <sheetViews>
    <sheetView workbookViewId="0">
      <pane xSplit="3" ySplit="4" topLeftCell="J5" activePane="bottomRight" state="frozen"/>
      <selection pane="bottomRight" activeCell="Q8" sqref="Q8:R8"/>
      <selection pane="bottomLeft"/>
      <selection pane="topRight"/>
    </sheetView>
  </sheetViews>
  <sheetFormatPr defaultRowHeight="14.45"/>
  <cols>
    <col min="2" max="2" width="12.7109375" bestFit="1" customWidth="1"/>
    <col min="3" max="4" width="9.28515625" bestFit="1" customWidth="1"/>
    <col min="5" max="5" width="11.140625" customWidth="1"/>
    <col min="6" max="6" width="21.85546875" customWidth="1"/>
    <col min="7" max="7" width="10.85546875" bestFit="1" customWidth="1"/>
    <col min="8" max="8" width="10" bestFit="1" customWidth="1"/>
    <col min="9" max="9" width="15.85546875" bestFit="1" customWidth="1"/>
    <col min="10" max="10" width="45" style="26" customWidth="1"/>
    <col min="11" max="11" width="8.85546875" bestFit="1" customWidth="1"/>
    <col min="12" max="12" width="12.140625" style="17" bestFit="1" customWidth="1"/>
    <col min="13" max="13" width="10.140625" bestFit="1" customWidth="1"/>
    <col min="14" max="14" width="15.7109375" customWidth="1"/>
    <col min="15" max="15" width="33" bestFit="1" customWidth="1"/>
  </cols>
  <sheetData>
    <row r="1" spans="1:16" s="1" customFormat="1" ht="23.25">
      <c r="A1" s="388" t="s">
        <v>0</v>
      </c>
      <c r="B1" s="388"/>
      <c r="C1" s="388"/>
      <c r="D1" s="387" t="s">
        <v>1</v>
      </c>
      <c r="E1" s="387"/>
      <c r="F1" s="387"/>
      <c r="J1" s="25">
        <v>44682</v>
      </c>
      <c r="L1" s="15"/>
    </row>
    <row r="2" spans="1:16" s="1" customFormat="1">
      <c r="J2" s="22"/>
      <c r="L2" s="15"/>
    </row>
    <row r="3" spans="1:16" s="1" customFormat="1">
      <c r="J3" s="22"/>
      <c r="L3" s="15"/>
    </row>
    <row r="4" spans="1:16" s="1" customFormat="1" ht="28.9">
      <c r="A4" s="1" t="s">
        <v>2</v>
      </c>
      <c r="B4" s="1" t="s">
        <v>3</v>
      </c>
      <c r="C4" s="1" t="s">
        <v>4</v>
      </c>
      <c r="D4" s="1" t="s">
        <v>5</v>
      </c>
      <c r="E4" s="22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22" t="s">
        <v>11</v>
      </c>
      <c r="K4" s="1" t="s">
        <v>12</v>
      </c>
      <c r="L4" s="15" t="s">
        <v>13</v>
      </c>
      <c r="M4" s="1" t="s">
        <v>14</v>
      </c>
      <c r="N4" s="1" t="s">
        <v>15</v>
      </c>
      <c r="O4" s="1" t="s">
        <v>16</v>
      </c>
      <c r="P4" s="1" t="s">
        <v>17</v>
      </c>
    </row>
    <row r="5" spans="1:16" s="4" customFormat="1">
      <c r="G5" s="5"/>
      <c r="J5" s="8"/>
      <c r="L5" s="16"/>
    </row>
    <row r="6" spans="1:16" s="4" customFormat="1">
      <c r="G6" s="5"/>
      <c r="J6" s="8"/>
      <c r="L6" s="16"/>
    </row>
    <row r="7" spans="1:16" s="4" customFormat="1">
      <c r="F7" s="8"/>
      <c r="G7" s="5"/>
      <c r="J7" s="8"/>
      <c r="L7" s="16"/>
    </row>
    <row r="8" spans="1:16" s="4" customFormat="1">
      <c r="G8" s="5"/>
      <c r="J8" s="8"/>
      <c r="L8" s="16"/>
    </row>
    <row r="9" spans="1:16" s="4" customFormat="1">
      <c r="G9" s="5"/>
      <c r="J9" s="8"/>
      <c r="L9" s="16"/>
      <c r="N9" s="8"/>
    </row>
    <row r="10" spans="1:16" s="4" customFormat="1">
      <c r="G10" s="5"/>
      <c r="J10" s="8"/>
      <c r="L10" s="16"/>
    </row>
    <row r="11" spans="1:16" s="12" customFormat="1">
      <c r="G11" s="18"/>
      <c r="L11" s="19"/>
    </row>
    <row r="12" spans="1:16" s="8" customFormat="1">
      <c r="G12" s="13"/>
      <c r="L12" s="20"/>
    </row>
    <row r="13" spans="1:16" s="4" customFormat="1">
      <c r="F13" s="8"/>
      <c r="G13" s="5"/>
      <c r="J13" s="8"/>
      <c r="L13" s="16"/>
    </row>
    <row r="14" spans="1:16" s="4" customFormat="1">
      <c r="F14" s="8"/>
      <c r="G14" s="5"/>
      <c r="J14" s="8"/>
      <c r="L14" s="16"/>
    </row>
    <row r="15" spans="1:16" s="4" customFormat="1">
      <c r="G15" s="5"/>
      <c r="J15" s="8"/>
      <c r="L15" s="16"/>
      <c r="N15" s="8"/>
    </row>
    <row r="16" spans="1:16" s="4" customFormat="1">
      <c r="F16" s="8"/>
      <c r="G16" s="5"/>
      <c r="J16" s="8"/>
      <c r="L16" s="16"/>
    </row>
    <row r="17" spans="6:12" s="4" customFormat="1">
      <c r="F17" s="8"/>
      <c r="G17" s="5"/>
      <c r="J17" s="8"/>
      <c r="L17" s="16"/>
    </row>
    <row r="18" spans="6:12" s="4" customFormat="1">
      <c r="G18" s="5"/>
      <c r="J18" s="8"/>
      <c r="L18" s="16"/>
    </row>
    <row r="19" spans="6:12" s="4" customFormat="1">
      <c r="F19" s="8"/>
      <c r="G19" s="5"/>
      <c r="J19" s="8"/>
      <c r="L19" s="16"/>
    </row>
    <row r="20" spans="6:12" s="4" customFormat="1">
      <c r="F20" s="8"/>
      <c r="G20" s="5"/>
      <c r="J20" s="8"/>
      <c r="L20" s="16"/>
    </row>
    <row r="21" spans="6:12" s="4" customFormat="1">
      <c r="F21" s="8"/>
      <c r="G21" s="5"/>
      <c r="J21" s="8"/>
      <c r="L21" s="16"/>
    </row>
    <row r="22" spans="6:12" s="4" customFormat="1">
      <c r="G22" s="5"/>
      <c r="J22" s="8"/>
      <c r="L22" s="16"/>
    </row>
    <row r="23" spans="6:12" s="4" customFormat="1">
      <c r="F23" s="8"/>
      <c r="G23" s="5"/>
      <c r="J23" s="8"/>
      <c r="L23" s="16"/>
    </row>
    <row r="24" spans="6:12" s="4" customFormat="1">
      <c r="G24" s="5"/>
      <c r="J24" s="8"/>
      <c r="L24" s="16"/>
    </row>
    <row r="25" spans="6:12" s="4" customFormat="1">
      <c r="F25" s="8"/>
      <c r="G25" s="5"/>
      <c r="J25" s="8"/>
      <c r="L25" s="16"/>
    </row>
    <row r="26" spans="6:12" s="4" customFormat="1">
      <c r="G26" s="5"/>
      <c r="J26" s="8"/>
      <c r="L26" s="16"/>
    </row>
    <row r="27" spans="6:12" s="4" customFormat="1">
      <c r="F27" s="8"/>
      <c r="G27" s="5"/>
      <c r="J27" s="8"/>
      <c r="L27" s="16"/>
    </row>
    <row r="28" spans="6:12" s="4" customFormat="1">
      <c r="G28" s="5"/>
      <c r="J28" s="8"/>
      <c r="L28" s="16"/>
    </row>
    <row r="29" spans="6:12" s="4" customFormat="1">
      <c r="G29" s="5"/>
      <c r="J29" s="8"/>
      <c r="L29" s="16"/>
    </row>
    <row r="30" spans="6:12" s="4" customFormat="1">
      <c r="F30" s="8"/>
      <c r="G30" s="5"/>
      <c r="J30" s="8"/>
      <c r="L30" s="16"/>
    </row>
    <row r="31" spans="6:12" s="4" customFormat="1">
      <c r="G31" s="5"/>
      <c r="J31" s="8"/>
      <c r="L31" s="16"/>
    </row>
    <row r="32" spans="6:12" s="4" customFormat="1">
      <c r="G32" s="5"/>
      <c r="J32" s="8"/>
      <c r="L32" s="16"/>
    </row>
    <row r="33" spans="6:14" s="4" customFormat="1">
      <c r="G33" s="5"/>
      <c r="J33" s="8"/>
      <c r="L33" s="16"/>
    </row>
    <row r="34" spans="6:14" s="4" customFormat="1">
      <c r="F34" s="8"/>
      <c r="G34" s="5"/>
      <c r="J34" s="8"/>
      <c r="L34" s="16"/>
      <c r="N34" s="8"/>
    </row>
    <row r="35" spans="6:14" s="8" customFormat="1">
      <c r="G35" s="13"/>
      <c r="L35" s="20"/>
    </row>
    <row r="36" spans="6:14" s="8" customFormat="1">
      <c r="G36" s="13"/>
      <c r="L36" s="20"/>
    </row>
    <row r="37" spans="6:14" s="4" customFormat="1">
      <c r="F37" s="8"/>
      <c r="G37" s="5"/>
      <c r="J37" s="8"/>
      <c r="L37" s="16"/>
      <c r="M37" s="8"/>
    </row>
    <row r="38" spans="6:14" s="4" customFormat="1">
      <c r="F38" s="8"/>
      <c r="G38" s="5"/>
      <c r="J38" s="8"/>
      <c r="L38" s="16"/>
    </row>
    <row r="39" spans="6:14" s="4" customFormat="1">
      <c r="G39" s="5"/>
      <c r="J39" s="8"/>
      <c r="L39" s="16"/>
    </row>
    <row r="40" spans="6:14" s="9" customFormat="1">
      <c r="G40" s="10"/>
      <c r="J40" s="12"/>
      <c r="L40" s="21"/>
    </row>
    <row r="41" spans="6:14" s="4" customFormat="1">
      <c r="F41" s="8"/>
      <c r="G41" s="5"/>
      <c r="J41" s="8"/>
      <c r="L41" s="16"/>
    </row>
  </sheetData>
  <autoFilter ref="A4:O4" xr:uid="{7E7D456E-BE01-45F2-A9D2-1F44BD7D1643}"/>
  <mergeCells count="2">
    <mergeCell ref="A1:C1"/>
    <mergeCell ref="D1:F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4CFF2D-07D3-4014-B74B-8F3E22547B2B}">
          <x14:formula1>
            <xm:f>'Drop Down List'!$B$3:$B$9</xm:f>
          </x14:formula1>
          <xm:sqref>P5:P116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7ED8-827C-477A-AC5E-4B065FE86C1A}">
  <dimension ref="A1:P4"/>
  <sheetViews>
    <sheetView workbookViewId="0">
      <pane xSplit="3" ySplit="4" topLeftCell="D5" activePane="bottomRight" state="frozen"/>
      <selection pane="bottomRight" activeCell="D6" sqref="D6"/>
      <selection pane="bottomLeft"/>
      <selection pane="topRight"/>
    </sheetView>
  </sheetViews>
  <sheetFormatPr defaultColWidth="12.28515625" defaultRowHeight="14.45"/>
  <cols>
    <col min="10" max="10" width="44.7109375" style="26" customWidth="1"/>
  </cols>
  <sheetData>
    <row r="1" spans="1:16" s="1" customFormat="1" ht="23.25">
      <c r="A1" s="388" t="s">
        <v>0</v>
      </c>
      <c r="B1" s="388"/>
      <c r="C1" s="388"/>
      <c r="D1" s="387" t="s">
        <v>1</v>
      </c>
      <c r="E1" s="387"/>
      <c r="F1" s="387"/>
      <c r="J1" s="25">
        <v>44713</v>
      </c>
      <c r="L1" s="3"/>
    </row>
    <row r="2" spans="1:16" s="1" customFormat="1">
      <c r="J2" s="22"/>
      <c r="L2" s="3"/>
    </row>
    <row r="3" spans="1:16" s="1" customFormat="1">
      <c r="J3" s="22"/>
      <c r="L3" s="3"/>
    </row>
    <row r="4" spans="1:16" s="1" customFormat="1" ht="28.9">
      <c r="A4" s="1" t="s">
        <v>2</v>
      </c>
      <c r="B4" s="1" t="s">
        <v>3</v>
      </c>
      <c r="C4" s="1" t="s">
        <v>4</v>
      </c>
      <c r="D4" s="1" t="s">
        <v>5</v>
      </c>
      <c r="E4" s="22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22" t="s">
        <v>11</v>
      </c>
      <c r="K4" s="1" t="s">
        <v>12</v>
      </c>
      <c r="L4" s="3" t="s">
        <v>13</v>
      </c>
      <c r="M4" s="1" t="s">
        <v>14</v>
      </c>
      <c r="N4" s="1" t="s">
        <v>15</v>
      </c>
      <c r="O4" s="1" t="s">
        <v>16</v>
      </c>
      <c r="P4" s="1" t="s">
        <v>17</v>
      </c>
    </row>
  </sheetData>
  <autoFilter ref="A4:P4" xr:uid="{60A831DD-ABC4-4687-A8AC-B837AE737AE8}"/>
  <mergeCells count="2">
    <mergeCell ref="A1:C1"/>
    <mergeCell ref="D1:F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B174D2-FDF1-4040-B2B8-9C344DA524AC}">
          <x14:formula1>
            <xm:f>'Drop Down List'!$B$3:$B$9</xm:f>
          </x14:formula1>
          <xm:sqref>P5:P129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D11A0-9E3B-437C-8012-DFCAF3576B36}">
  <dimension ref="B2:G9"/>
  <sheetViews>
    <sheetView workbookViewId="0">
      <selection activeCell="P5" sqref="P5"/>
    </sheetView>
  </sheetViews>
  <sheetFormatPr defaultRowHeight="15"/>
  <cols>
    <col min="2" max="2" width="12.5703125" bestFit="1" customWidth="1"/>
    <col min="7" max="7" width="10.85546875" bestFit="1" customWidth="1"/>
  </cols>
  <sheetData>
    <row r="2" spans="2:7">
      <c r="B2" s="67" t="s">
        <v>17</v>
      </c>
    </row>
    <row r="3" spans="2:7">
      <c r="B3" t="s">
        <v>126</v>
      </c>
      <c r="G3" s="32"/>
    </row>
    <row r="4" spans="2:7">
      <c r="B4" t="s">
        <v>42</v>
      </c>
      <c r="G4" s="32"/>
    </row>
    <row r="5" spans="2:7">
      <c r="B5" t="s">
        <v>28</v>
      </c>
    </row>
    <row r="6" spans="2:7">
      <c r="B6" t="s">
        <v>600</v>
      </c>
    </row>
    <row r="7" spans="2:7">
      <c r="B7" t="s">
        <v>103</v>
      </c>
    </row>
    <row r="8" spans="2:7">
      <c r="B8" t="s">
        <v>309</v>
      </c>
    </row>
    <row r="9" spans="2:7">
      <c r="B9" t="s">
        <v>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B590-792A-4A3C-91E2-8F2F4C984256}">
  <dimension ref="A1:P161"/>
  <sheetViews>
    <sheetView workbookViewId="0">
      <pane xSplit="3" ySplit="4" topLeftCell="D150" activePane="bottomRight" state="frozen"/>
      <selection pane="bottomRight" activeCell="J153" sqref="J153"/>
      <selection pane="bottomLeft"/>
      <selection pane="topRight"/>
    </sheetView>
  </sheetViews>
  <sheetFormatPr defaultRowHeight="14.45"/>
  <cols>
    <col min="1" max="1" width="10.140625" style="9" bestFit="1" customWidth="1"/>
    <col min="2" max="2" width="13.42578125" style="9" customWidth="1"/>
    <col min="3" max="3" width="9.85546875" style="9" customWidth="1"/>
    <col min="4" max="4" width="11.140625" style="9" bestFit="1" customWidth="1"/>
    <col min="5" max="5" width="12.140625" style="9" customWidth="1"/>
    <col min="6" max="6" width="26.85546875" style="9" customWidth="1"/>
    <col min="7" max="7" width="12.42578125" style="9" customWidth="1"/>
    <col min="8" max="8" width="28.42578125" style="9" bestFit="1" customWidth="1"/>
    <col min="9" max="9" width="15.85546875" style="9" customWidth="1"/>
    <col min="10" max="10" width="64.85546875" style="9" customWidth="1"/>
    <col min="11" max="11" width="9.140625" style="9"/>
    <col min="12" max="12" width="11.28515625" style="24" bestFit="1" customWidth="1"/>
    <col min="13" max="13" width="16.85546875" style="9" bestFit="1" customWidth="1"/>
    <col min="14" max="14" width="25" style="9" customWidth="1"/>
    <col min="15" max="15" width="33.5703125" style="9" customWidth="1"/>
    <col min="16" max="16" width="12.7109375" style="4" bestFit="1" customWidth="1"/>
    <col min="17" max="16384" width="9.140625" style="4"/>
  </cols>
  <sheetData>
    <row r="1" spans="1:16" s="1" customFormat="1" ht="23.45">
      <c r="A1" s="388" t="s">
        <v>0</v>
      </c>
      <c r="B1" s="388"/>
      <c r="C1" s="388"/>
      <c r="D1" s="387" t="s">
        <v>1</v>
      </c>
      <c r="E1" s="387"/>
      <c r="F1" s="387"/>
      <c r="J1" s="2">
        <v>44409</v>
      </c>
      <c r="L1" s="3"/>
    </row>
    <row r="2" spans="1:16" s="1" customFormat="1">
      <c r="L2" s="3"/>
    </row>
    <row r="3" spans="1:16" s="1" customFormat="1">
      <c r="L3" s="3"/>
    </row>
    <row r="4" spans="1:16" s="1" customFormat="1" ht="30">
      <c r="A4" s="1" t="s">
        <v>2</v>
      </c>
      <c r="B4" s="1" t="s">
        <v>3</v>
      </c>
      <c r="C4" s="1" t="s">
        <v>4</v>
      </c>
      <c r="D4" s="1" t="s">
        <v>5</v>
      </c>
      <c r="E4" s="22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3" t="s">
        <v>13</v>
      </c>
      <c r="M4" s="1" t="s">
        <v>14</v>
      </c>
      <c r="N4" s="1" t="s">
        <v>15</v>
      </c>
      <c r="O4" s="1" t="s">
        <v>16</v>
      </c>
      <c r="P4" s="1" t="s">
        <v>17</v>
      </c>
    </row>
    <row r="5" spans="1:16" ht="30">
      <c r="A5" s="367">
        <v>18213211</v>
      </c>
      <c r="B5" s="367">
        <v>2495885</v>
      </c>
      <c r="C5" s="367" t="s">
        <v>791</v>
      </c>
      <c r="D5" s="160" t="s">
        <v>792</v>
      </c>
      <c r="E5" s="160" t="s">
        <v>20</v>
      </c>
      <c r="F5" s="160" t="s">
        <v>793</v>
      </c>
      <c r="G5" s="379">
        <v>44410</v>
      </c>
      <c r="H5" s="345" t="s">
        <v>543</v>
      </c>
      <c r="I5" s="63" t="s">
        <v>317</v>
      </c>
      <c r="J5" s="72" t="s">
        <v>794</v>
      </c>
      <c r="K5" s="160" t="s">
        <v>24</v>
      </c>
      <c r="L5" s="57">
        <v>599</v>
      </c>
      <c r="M5" s="366" t="s">
        <v>795</v>
      </c>
      <c r="N5" s="366" t="s">
        <v>795</v>
      </c>
      <c r="O5" s="73"/>
      <c r="P5" s="4" t="s">
        <v>42</v>
      </c>
    </row>
    <row r="6" spans="1:16" ht="30">
      <c r="A6" s="380"/>
      <c r="B6" s="380"/>
      <c r="C6" s="380"/>
      <c r="D6" s="160" t="s">
        <v>796</v>
      </c>
      <c r="E6" s="160" t="s">
        <v>20</v>
      </c>
      <c r="F6" s="345" t="s">
        <v>797</v>
      </c>
      <c r="G6" s="379"/>
      <c r="H6" s="345"/>
      <c r="I6" s="64"/>
      <c r="J6" s="74" t="s">
        <v>798</v>
      </c>
      <c r="K6" s="160" t="s">
        <v>208</v>
      </c>
      <c r="L6" s="57">
        <v>43.5</v>
      </c>
      <c r="M6" s="366"/>
      <c r="N6" s="366"/>
      <c r="O6" s="73"/>
      <c r="P6" s="4" t="s">
        <v>42</v>
      </c>
    </row>
    <row r="7" spans="1:16" ht="30">
      <c r="A7" s="380"/>
      <c r="B7" s="380"/>
      <c r="C7" s="380"/>
      <c r="D7" s="160" t="s">
        <v>799</v>
      </c>
      <c r="E7" s="160" t="s">
        <v>20</v>
      </c>
      <c r="F7" s="345"/>
      <c r="G7" s="379"/>
      <c r="H7" s="345"/>
      <c r="I7" s="75"/>
      <c r="J7" s="74" t="s">
        <v>800</v>
      </c>
      <c r="K7" s="160" t="s">
        <v>24</v>
      </c>
      <c r="L7" s="57">
        <v>59.25</v>
      </c>
      <c r="M7" s="366"/>
      <c r="N7" s="366"/>
      <c r="O7" s="73"/>
      <c r="P7" s="4" t="s">
        <v>42</v>
      </c>
    </row>
    <row r="8" spans="1:16" ht="30">
      <c r="A8" s="370"/>
      <c r="B8" s="370"/>
      <c r="C8" s="370"/>
      <c r="D8" s="160" t="s">
        <v>801</v>
      </c>
      <c r="E8" s="160" t="s">
        <v>20</v>
      </c>
      <c r="F8" s="345"/>
      <c r="G8" s="379"/>
      <c r="H8" s="345"/>
      <c r="I8" s="160"/>
      <c r="J8" s="181" t="s">
        <v>802</v>
      </c>
      <c r="K8" s="160" t="s">
        <v>24</v>
      </c>
      <c r="L8" s="57">
        <v>232.57</v>
      </c>
      <c r="M8" s="366"/>
      <c r="N8" s="366"/>
      <c r="O8" s="160"/>
      <c r="P8" s="4" t="s">
        <v>42</v>
      </c>
    </row>
    <row r="9" spans="1:16" ht="15">
      <c r="A9" s="178">
        <v>18128042</v>
      </c>
      <c r="B9" s="178">
        <v>2495744</v>
      </c>
      <c r="C9" s="178" t="s">
        <v>803</v>
      </c>
      <c r="D9" s="178" t="s">
        <v>804</v>
      </c>
      <c r="E9" s="178" t="s">
        <v>20</v>
      </c>
      <c r="F9" s="178" t="s">
        <v>805</v>
      </c>
      <c r="G9" s="188">
        <v>44410</v>
      </c>
      <c r="H9" s="178" t="s">
        <v>543</v>
      </c>
      <c r="I9" s="76" t="s">
        <v>317</v>
      </c>
      <c r="J9" s="76" t="s">
        <v>806</v>
      </c>
      <c r="K9" s="178" t="s">
        <v>24</v>
      </c>
      <c r="L9" s="53">
        <v>892.13</v>
      </c>
      <c r="M9" s="178" t="s">
        <v>807</v>
      </c>
      <c r="N9" s="178" t="s">
        <v>807</v>
      </c>
      <c r="O9" s="178"/>
      <c r="P9" s="4" t="s">
        <v>42</v>
      </c>
    </row>
    <row r="10" spans="1:16">
      <c r="A10" s="161">
        <v>18202977</v>
      </c>
      <c r="B10" s="161">
        <v>2496310</v>
      </c>
      <c r="C10" s="161" t="s">
        <v>808</v>
      </c>
      <c r="D10" s="161" t="s">
        <v>809</v>
      </c>
      <c r="E10" s="161" t="s">
        <v>20</v>
      </c>
      <c r="F10" s="161" t="s">
        <v>810</v>
      </c>
      <c r="G10" s="165">
        <v>44410</v>
      </c>
      <c r="H10" s="161" t="s">
        <v>811</v>
      </c>
      <c r="I10" s="161"/>
      <c r="J10" s="161" t="s">
        <v>812</v>
      </c>
      <c r="K10" s="161" t="s">
        <v>24</v>
      </c>
      <c r="L10" s="54">
        <v>240</v>
      </c>
      <c r="M10" s="161" t="s">
        <v>193</v>
      </c>
      <c r="N10" s="161" t="s">
        <v>813</v>
      </c>
      <c r="O10" s="161" t="s">
        <v>814</v>
      </c>
      <c r="P10" s="4" t="s">
        <v>28</v>
      </c>
    </row>
    <row r="11" spans="1:16" ht="14.45" customHeight="1">
      <c r="A11" s="178">
        <v>17499219</v>
      </c>
      <c r="B11" s="178">
        <v>2445226</v>
      </c>
      <c r="C11" s="178" t="s">
        <v>815</v>
      </c>
      <c r="D11" s="178" t="s">
        <v>816</v>
      </c>
      <c r="E11" s="178" t="s">
        <v>20</v>
      </c>
      <c r="F11" s="178" t="s">
        <v>21</v>
      </c>
      <c r="G11" s="188">
        <v>44410</v>
      </c>
      <c r="H11" s="178" t="s">
        <v>817</v>
      </c>
      <c r="I11" s="178"/>
      <c r="J11" s="178" t="s">
        <v>818</v>
      </c>
      <c r="K11" s="178" t="s">
        <v>24</v>
      </c>
      <c r="L11" s="53">
        <v>7865.49</v>
      </c>
      <c r="M11" s="178" t="s">
        <v>741</v>
      </c>
      <c r="N11" s="178" t="s">
        <v>741</v>
      </c>
      <c r="O11" s="178" t="s">
        <v>819</v>
      </c>
      <c r="P11" s="4" t="s">
        <v>28</v>
      </c>
    </row>
    <row r="12" spans="1:16" ht="59.25" customHeight="1">
      <c r="A12" s="161">
        <v>18255729</v>
      </c>
      <c r="B12" s="161">
        <v>2497151</v>
      </c>
      <c r="C12" s="161" t="s">
        <v>820</v>
      </c>
      <c r="D12" s="182" t="s">
        <v>821</v>
      </c>
      <c r="E12" s="161" t="s">
        <v>20</v>
      </c>
      <c r="F12" s="182" t="s">
        <v>822</v>
      </c>
      <c r="G12" s="165">
        <v>44410</v>
      </c>
      <c r="H12" s="161" t="s">
        <v>518</v>
      </c>
      <c r="I12" s="161"/>
      <c r="J12" s="161" t="s">
        <v>519</v>
      </c>
      <c r="K12" s="161" t="s">
        <v>117</v>
      </c>
      <c r="L12" s="54">
        <v>859.95</v>
      </c>
      <c r="M12" s="161" t="s">
        <v>823</v>
      </c>
      <c r="N12" s="161" t="s">
        <v>823</v>
      </c>
      <c r="O12" s="161"/>
      <c r="P12" s="4" t="s">
        <v>42</v>
      </c>
    </row>
    <row r="13" spans="1:16" ht="15">
      <c r="A13" s="168">
        <v>18266242</v>
      </c>
      <c r="B13" s="168">
        <v>2497153</v>
      </c>
      <c r="C13" s="168" t="s">
        <v>824</v>
      </c>
      <c r="D13" s="187" t="s">
        <v>825</v>
      </c>
      <c r="E13" s="187" t="s">
        <v>20</v>
      </c>
      <c r="F13" s="168" t="s">
        <v>826</v>
      </c>
      <c r="G13" s="172">
        <v>44410</v>
      </c>
      <c r="H13" s="168" t="s">
        <v>469</v>
      </c>
      <c r="I13" s="168"/>
      <c r="J13" s="168" t="s">
        <v>827</v>
      </c>
      <c r="K13" s="168" t="s">
        <v>24</v>
      </c>
      <c r="L13" s="61">
        <v>88.19</v>
      </c>
      <c r="M13" s="168" t="s">
        <v>828</v>
      </c>
      <c r="N13" s="168" t="s">
        <v>829</v>
      </c>
      <c r="O13" s="168"/>
      <c r="P13" s="4" t="s">
        <v>42</v>
      </c>
    </row>
    <row r="14" spans="1:16" ht="15">
      <c r="A14" s="177">
        <v>18255729</v>
      </c>
      <c r="B14" s="177">
        <v>2497158</v>
      </c>
      <c r="C14" s="177" t="s">
        <v>830</v>
      </c>
      <c r="D14" s="177" t="s">
        <v>831</v>
      </c>
      <c r="E14" s="177" t="s">
        <v>20</v>
      </c>
      <c r="F14" s="163" t="s">
        <v>822</v>
      </c>
      <c r="G14" s="180">
        <v>44410</v>
      </c>
      <c r="H14" s="177" t="s">
        <v>199</v>
      </c>
      <c r="I14" s="85"/>
      <c r="J14" s="197" t="s">
        <v>382</v>
      </c>
      <c r="K14" s="177" t="s">
        <v>24</v>
      </c>
      <c r="L14" s="66">
        <v>330.69</v>
      </c>
      <c r="M14" s="177" t="s">
        <v>823</v>
      </c>
      <c r="N14" s="177" t="s">
        <v>823</v>
      </c>
      <c r="O14" s="86"/>
      <c r="P14" s="4" t="s">
        <v>42</v>
      </c>
    </row>
    <row r="15" spans="1:16" ht="15">
      <c r="A15" s="168">
        <v>17896406</v>
      </c>
      <c r="B15" s="168">
        <v>2497646</v>
      </c>
      <c r="C15" s="168" t="s">
        <v>832</v>
      </c>
      <c r="D15" s="168" t="s">
        <v>833</v>
      </c>
      <c r="E15" s="168" t="s">
        <v>20</v>
      </c>
      <c r="F15" s="187" t="s">
        <v>61</v>
      </c>
      <c r="G15" s="172">
        <v>44411</v>
      </c>
      <c r="H15" s="168" t="s">
        <v>518</v>
      </c>
      <c r="I15" s="168"/>
      <c r="J15" s="187" t="s">
        <v>834</v>
      </c>
      <c r="K15" s="168" t="s">
        <v>24</v>
      </c>
      <c r="L15" s="61">
        <v>2745</v>
      </c>
      <c r="M15" s="168" t="s">
        <v>92</v>
      </c>
      <c r="N15" s="168" t="s">
        <v>64</v>
      </c>
      <c r="O15" s="168" t="s">
        <v>835</v>
      </c>
      <c r="P15" s="4" t="s">
        <v>28</v>
      </c>
    </row>
    <row r="16" spans="1:16" s="87" customFormat="1" ht="15">
      <c r="A16" s="197">
        <v>18264417</v>
      </c>
      <c r="B16" s="197">
        <v>2497960</v>
      </c>
      <c r="C16" s="197" t="s">
        <v>836</v>
      </c>
      <c r="D16" s="200" t="s">
        <v>837</v>
      </c>
      <c r="E16" s="200" t="s">
        <v>20</v>
      </c>
      <c r="F16" s="200" t="s">
        <v>251</v>
      </c>
      <c r="G16" s="203">
        <v>44411</v>
      </c>
      <c r="H16" s="197" t="s">
        <v>838</v>
      </c>
      <c r="I16" s="88"/>
      <c r="J16" s="197" t="s">
        <v>839</v>
      </c>
      <c r="K16" s="197" t="s">
        <v>24</v>
      </c>
      <c r="L16" s="207">
        <v>36448</v>
      </c>
      <c r="M16" s="200" t="s">
        <v>708</v>
      </c>
      <c r="N16" s="200" t="s">
        <v>708</v>
      </c>
      <c r="O16" s="197" t="s">
        <v>840</v>
      </c>
      <c r="P16" s="87" t="s">
        <v>28</v>
      </c>
    </row>
    <row r="17" spans="1:16" ht="30">
      <c r="A17" s="168">
        <v>18170062</v>
      </c>
      <c r="B17" s="168">
        <v>2498059</v>
      </c>
      <c r="C17" s="168" t="s">
        <v>841</v>
      </c>
      <c r="D17" s="168" t="s">
        <v>842</v>
      </c>
      <c r="E17" s="168" t="s">
        <v>20</v>
      </c>
      <c r="F17" s="187" t="s">
        <v>206</v>
      </c>
      <c r="G17" s="172">
        <v>44411</v>
      </c>
      <c r="H17" s="168" t="s">
        <v>392</v>
      </c>
      <c r="I17" s="89"/>
      <c r="J17" s="199" t="s">
        <v>484</v>
      </c>
      <c r="K17" s="168" t="s">
        <v>24</v>
      </c>
      <c r="L17" s="61">
        <v>34.15</v>
      </c>
      <c r="M17" s="187" t="s">
        <v>599</v>
      </c>
      <c r="N17" s="187" t="s">
        <v>599</v>
      </c>
      <c r="O17" s="90"/>
      <c r="P17" s="4" t="s">
        <v>42</v>
      </c>
    </row>
    <row r="18" spans="1:16" ht="14.45" customHeight="1">
      <c r="A18" s="366">
        <v>18170062</v>
      </c>
      <c r="B18" s="366">
        <v>2498079</v>
      </c>
      <c r="C18" s="366" t="s">
        <v>843</v>
      </c>
      <c r="D18" s="367" t="s">
        <v>844</v>
      </c>
      <c r="E18" s="176" t="s">
        <v>20</v>
      </c>
      <c r="F18" s="162" t="s">
        <v>206</v>
      </c>
      <c r="G18" s="374">
        <v>44411</v>
      </c>
      <c r="H18" s="366" t="s">
        <v>543</v>
      </c>
      <c r="I18" s="176"/>
      <c r="J18" s="176" t="s">
        <v>845</v>
      </c>
      <c r="K18" s="176" t="s">
        <v>24</v>
      </c>
      <c r="L18" s="65">
        <v>18.329999999999998</v>
      </c>
      <c r="M18" s="366" t="s">
        <v>599</v>
      </c>
      <c r="N18" s="366" t="s">
        <v>599</v>
      </c>
      <c r="O18" s="176"/>
      <c r="P18" s="4" t="s">
        <v>42</v>
      </c>
    </row>
    <row r="19" spans="1:16" ht="30">
      <c r="A19" s="367"/>
      <c r="B19" s="367"/>
      <c r="C19" s="367"/>
      <c r="D19" s="370"/>
      <c r="E19" s="177" t="s">
        <v>20</v>
      </c>
      <c r="F19" s="163" t="s">
        <v>846</v>
      </c>
      <c r="G19" s="375"/>
      <c r="H19" s="367"/>
      <c r="I19" s="68" t="s">
        <v>317</v>
      </c>
      <c r="J19" s="91" t="s">
        <v>847</v>
      </c>
      <c r="K19" s="177" t="s">
        <v>24</v>
      </c>
      <c r="L19" s="66">
        <v>697.13</v>
      </c>
      <c r="M19" s="367"/>
      <c r="N19" s="367"/>
      <c r="O19" s="177"/>
      <c r="P19" s="4" t="s">
        <v>42</v>
      </c>
    </row>
    <row r="20" spans="1:16" ht="30">
      <c r="A20" s="168">
        <v>18170062</v>
      </c>
      <c r="B20" s="168">
        <v>2498091</v>
      </c>
      <c r="C20" s="168" t="s">
        <v>848</v>
      </c>
      <c r="D20" s="168" t="s">
        <v>849</v>
      </c>
      <c r="E20" s="168" t="s">
        <v>20</v>
      </c>
      <c r="F20" s="187" t="s">
        <v>850</v>
      </c>
      <c r="G20" s="172">
        <v>44411</v>
      </c>
      <c r="H20" s="168" t="s">
        <v>518</v>
      </c>
      <c r="I20" s="168"/>
      <c r="J20" s="168" t="s">
        <v>851</v>
      </c>
      <c r="K20" s="168" t="s">
        <v>24</v>
      </c>
      <c r="L20" s="61">
        <v>920.03</v>
      </c>
      <c r="M20" s="168" t="s">
        <v>599</v>
      </c>
      <c r="N20" s="168" t="s">
        <v>599</v>
      </c>
      <c r="O20" s="168"/>
      <c r="P20" s="4" t="s">
        <v>42</v>
      </c>
    </row>
    <row r="21" spans="1:16" ht="14.45" customHeight="1">
      <c r="A21" s="177">
        <v>18255804</v>
      </c>
      <c r="B21" s="177">
        <v>2498416</v>
      </c>
      <c r="C21" s="177" t="s">
        <v>852</v>
      </c>
      <c r="D21" s="177" t="s">
        <v>853</v>
      </c>
      <c r="E21" s="177" t="s">
        <v>20</v>
      </c>
      <c r="F21" s="177" t="s">
        <v>211</v>
      </c>
      <c r="G21" s="180">
        <v>44411</v>
      </c>
      <c r="H21" s="177" t="s">
        <v>469</v>
      </c>
      <c r="I21" s="85"/>
      <c r="J21" s="197" t="s">
        <v>854</v>
      </c>
      <c r="K21" s="177" t="s">
        <v>117</v>
      </c>
      <c r="L21" s="66">
        <v>489.47</v>
      </c>
      <c r="M21" s="177" t="s">
        <v>213</v>
      </c>
      <c r="N21" s="177" t="s">
        <v>213</v>
      </c>
      <c r="O21" s="86"/>
      <c r="P21" s="4" t="s">
        <v>42</v>
      </c>
    </row>
    <row r="22" spans="1:16" ht="60">
      <c r="A22" s="168">
        <v>18242623</v>
      </c>
      <c r="B22" s="168">
        <v>2499777</v>
      </c>
      <c r="C22" s="168" t="s">
        <v>855</v>
      </c>
      <c r="D22" s="187" t="s">
        <v>856</v>
      </c>
      <c r="E22" s="168" t="s">
        <v>20</v>
      </c>
      <c r="F22" s="187" t="s">
        <v>628</v>
      </c>
      <c r="G22" s="172">
        <v>44412</v>
      </c>
      <c r="H22" s="168" t="s">
        <v>518</v>
      </c>
      <c r="I22" s="168"/>
      <c r="J22" s="168" t="s">
        <v>851</v>
      </c>
      <c r="K22" s="168" t="s">
        <v>177</v>
      </c>
      <c r="L22" s="61">
        <v>46001.38</v>
      </c>
      <c r="M22" s="168" t="s">
        <v>142</v>
      </c>
      <c r="N22" s="168" t="s">
        <v>142</v>
      </c>
      <c r="O22" s="168"/>
      <c r="P22" s="4" t="s">
        <v>42</v>
      </c>
    </row>
    <row r="23" spans="1:16" ht="45">
      <c r="A23" s="177">
        <v>18278450</v>
      </c>
      <c r="B23" s="177">
        <v>2500332</v>
      </c>
      <c r="C23" s="177" t="s">
        <v>857</v>
      </c>
      <c r="D23" s="177" t="s">
        <v>858</v>
      </c>
      <c r="E23" s="177" t="s">
        <v>20</v>
      </c>
      <c r="F23" s="177" t="s">
        <v>859</v>
      </c>
      <c r="G23" s="180">
        <v>44412</v>
      </c>
      <c r="H23" s="177" t="s">
        <v>392</v>
      </c>
      <c r="I23" s="177"/>
      <c r="J23" s="163" t="s">
        <v>860</v>
      </c>
      <c r="K23" s="177" t="s">
        <v>24</v>
      </c>
      <c r="L23" s="66">
        <v>242.54</v>
      </c>
      <c r="M23" s="177" t="s">
        <v>48</v>
      </c>
      <c r="N23" s="177" t="s">
        <v>48</v>
      </c>
      <c r="O23" s="177"/>
      <c r="P23" s="4" t="s">
        <v>42</v>
      </c>
    </row>
    <row r="24" spans="1:16" ht="30">
      <c r="A24" s="361">
        <v>18288133</v>
      </c>
      <c r="B24" s="361">
        <v>2500933</v>
      </c>
      <c r="C24" s="361" t="s">
        <v>861</v>
      </c>
      <c r="D24" s="355" t="s">
        <v>862</v>
      </c>
      <c r="E24" s="173" t="s">
        <v>20</v>
      </c>
      <c r="F24" s="361" t="s">
        <v>863</v>
      </c>
      <c r="G24" s="359">
        <v>44412</v>
      </c>
      <c r="H24" s="361" t="s">
        <v>392</v>
      </c>
      <c r="I24" s="206"/>
      <c r="J24" s="206" t="s">
        <v>864</v>
      </c>
      <c r="K24" s="173" t="s">
        <v>117</v>
      </c>
      <c r="L24" s="60">
        <v>148.75</v>
      </c>
      <c r="M24" s="355" t="s">
        <v>307</v>
      </c>
      <c r="N24" s="355" t="s">
        <v>307</v>
      </c>
      <c r="O24" s="173"/>
      <c r="P24" s="4" t="s">
        <v>42</v>
      </c>
    </row>
    <row r="25" spans="1:16" ht="30">
      <c r="A25" s="361"/>
      <c r="B25" s="361"/>
      <c r="C25" s="361"/>
      <c r="D25" s="356"/>
      <c r="E25" s="173" t="s">
        <v>20</v>
      </c>
      <c r="F25" s="361"/>
      <c r="G25" s="359"/>
      <c r="H25" s="361"/>
      <c r="I25" s="206"/>
      <c r="J25" s="206" t="s">
        <v>865</v>
      </c>
      <c r="K25" s="173" t="s">
        <v>109</v>
      </c>
      <c r="L25" s="60">
        <v>275.57</v>
      </c>
      <c r="M25" s="356"/>
      <c r="N25" s="356"/>
      <c r="O25" s="92"/>
      <c r="P25" s="4" t="s">
        <v>42</v>
      </c>
    </row>
    <row r="26" spans="1:16" ht="15">
      <c r="A26" s="361"/>
      <c r="B26" s="361"/>
      <c r="C26" s="361"/>
      <c r="D26" s="356"/>
      <c r="E26" s="173" t="s">
        <v>20</v>
      </c>
      <c r="F26" s="361"/>
      <c r="G26" s="359"/>
      <c r="H26" s="361"/>
      <c r="I26" s="206"/>
      <c r="J26" s="206" t="s">
        <v>866</v>
      </c>
      <c r="K26" s="173" t="s">
        <v>117</v>
      </c>
      <c r="L26" s="60">
        <v>180.81</v>
      </c>
      <c r="M26" s="356"/>
      <c r="N26" s="356"/>
      <c r="O26" s="92"/>
      <c r="P26" s="4" t="s">
        <v>42</v>
      </c>
    </row>
    <row r="27" spans="1:16" ht="45">
      <c r="A27" s="361"/>
      <c r="B27" s="361"/>
      <c r="C27" s="361"/>
      <c r="D27" s="356"/>
      <c r="E27" s="173" t="s">
        <v>20</v>
      </c>
      <c r="F27" s="361"/>
      <c r="G27" s="359"/>
      <c r="H27" s="361"/>
      <c r="I27" s="206"/>
      <c r="J27" s="206" t="s">
        <v>867</v>
      </c>
      <c r="K27" s="173" t="s">
        <v>117</v>
      </c>
      <c r="L27" s="60">
        <v>60.77</v>
      </c>
      <c r="M27" s="356"/>
      <c r="N27" s="356"/>
      <c r="O27" s="173"/>
      <c r="P27" s="4" t="s">
        <v>42</v>
      </c>
    </row>
    <row r="28" spans="1:16" ht="45">
      <c r="A28" s="361"/>
      <c r="B28" s="361"/>
      <c r="C28" s="361"/>
      <c r="D28" s="356"/>
      <c r="E28" s="173" t="s">
        <v>20</v>
      </c>
      <c r="F28" s="361"/>
      <c r="G28" s="359"/>
      <c r="H28" s="361"/>
      <c r="I28" s="206"/>
      <c r="J28" s="206" t="s">
        <v>868</v>
      </c>
      <c r="K28" s="173" t="s">
        <v>117</v>
      </c>
      <c r="L28" s="60">
        <v>105.13</v>
      </c>
      <c r="M28" s="356"/>
      <c r="N28" s="356"/>
      <c r="O28" s="173"/>
      <c r="P28" s="4" t="s">
        <v>42</v>
      </c>
    </row>
    <row r="29" spans="1:16" ht="14.45" customHeight="1">
      <c r="A29" s="355"/>
      <c r="B29" s="355"/>
      <c r="C29" s="355"/>
      <c r="D29" s="373"/>
      <c r="E29" s="168" t="s">
        <v>20</v>
      </c>
      <c r="F29" s="355"/>
      <c r="G29" s="360"/>
      <c r="H29" s="355"/>
      <c r="I29" s="199"/>
      <c r="J29" s="199" t="s">
        <v>869</v>
      </c>
      <c r="K29" s="168" t="s">
        <v>226</v>
      </c>
      <c r="L29" s="61">
        <v>625.12</v>
      </c>
      <c r="M29" s="356"/>
      <c r="N29" s="356"/>
      <c r="O29" s="168"/>
      <c r="P29" s="4" t="s">
        <v>42</v>
      </c>
    </row>
    <row r="30" spans="1:16" ht="30">
      <c r="A30" s="176">
        <v>18281949</v>
      </c>
      <c r="B30" s="176">
        <v>2501058</v>
      </c>
      <c r="C30" s="176" t="s">
        <v>870</v>
      </c>
      <c r="D30" s="176" t="s">
        <v>871</v>
      </c>
      <c r="E30" s="176" t="s">
        <v>20</v>
      </c>
      <c r="F30" s="162" t="s">
        <v>872</v>
      </c>
      <c r="G30" s="179">
        <v>44412</v>
      </c>
      <c r="H30" s="176" t="s">
        <v>199</v>
      </c>
      <c r="I30" s="176"/>
      <c r="J30" s="176" t="s">
        <v>873</v>
      </c>
      <c r="K30" s="176" t="s">
        <v>208</v>
      </c>
      <c r="L30" s="65">
        <v>2468.8000000000002</v>
      </c>
      <c r="M30" s="176" t="s">
        <v>874</v>
      </c>
      <c r="N30" s="162" t="s">
        <v>875</v>
      </c>
      <c r="O30" s="93"/>
      <c r="P30" s="4" t="s">
        <v>42</v>
      </c>
    </row>
    <row r="31" spans="1:16" ht="30">
      <c r="A31" s="168">
        <v>18281949</v>
      </c>
      <c r="B31" s="168">
        <v>2501061</v>
      </c>
      <c r="C31" s="168" t="s">
        <v>876</v>
      </c>
      <c r="D31" s="168" t="s">
        <v>877</v>
      </c>
      <c r="E31" s="168" t="s">
        <v>20</v>
      </c>
      <c r="F31" s="187" t="s">
        <v>878</v>
      </c>
      <c r="G31" s="172">
        <v>44412</v>
      </c>
      <c r="H31" s="168" t="s">
        <v>199</v>
      </c>
      <c r="I31" s="168"/>
      <c r="J31" s="168" t="s">
        <v>873</v>
      </c>
      <c r="K31" s="168" t="s">
        <v>208</v>
      </c>
      <c r="L31" s="61">
        <v>2264</v>
      </c>
      <c r="M31" s="168" t="s">
        <v>874</v>
      </c>
      <c r="N31" s="187" t="s">
        <v>879</v>
      </c>
      <c r="O31" s="90"/>
      <c r="P31" s="4" t="s">
        <v>42</v>
      </c>
    </row>
    <row r="32" spans="1:16" ht="15">
      <c r="A32" s="177">
        <v>18190562</v>
      </c>
      <c r="B32" s="177" t="s">
        <v>243</v>
      </c>
      <c r="C32" s="177" t="s">
        <v>244</v>
      </c>
      <c r="D32" s="177" t="s">
        <v>244</v>
      </c>
      <c r="E32" s="177" t="s">
        <v>244</v>
      </c>
      <c r="F32" s="177" t="s">
        <v>595</v>
      </c>
      <c r="G32" s="180">
        <v>44412</v>
      </c>
      <c r="H32" s="177" t="s">
        <v>880</v>
      </c>
      <c r="I32" s="85"/>
      <c r="J32" s="197" t="s">
        <v>881</v>
      </c>
      <c r="K32" s="177" t="s">
        <v>24</v>
      </c>
      <c r="L32" s="66">
        <v>763</v>
      </c>
      <c r="M32" s="177" t="s">
        <v>598</v>
      </c>
      <c r="N32" s="163" t="s">
        <v>598</v>
      </c>
      <c r="O32" s="86"/>
      <c r="P32" s="4" t="s">
        <v>600</v>
      </c>
    </row>
    <row r="33" spans="1:16" ht="45" customHeight="1">
      <c r="A33" s="384">
        <v>18230133</v>
      </c>
      <c r="B33" s="384">
        <v>2501609</v>
      </c>
      <c r="C33" s="384" t="s">
        <v>882</v>
      </c>
      <c r="D33" s="385" t="s">
        <v>883</v>
      </c>
      <c r="E33" s="185" t="s">
        <v>20</v>
      </c>
      <c r="F33" s="419" t="s">
        <v>884</v>
      </c>
      <c r="G33" s="418">
        <v>44413</v>
      </c>
      <c r="H33" s="384" t="s">
        <v>199</v>
      </c>
      <c r="I33" s="384"/>
      <c r="J33" s="206" t="s">
        <v>885</v>
      </c>
      <c r="K33" s="185" t="s">
        <v>24</v>
      </c>
      <c r="L33" s="95">
        <f>1211.65+4</f>
        <v>1215.6500000000001</v>
      </c>
      <c r="M33" s="361" t="s">
        <v>344</v>
      </c>
      <c r="N33" s="361" t="s">
        <v>886</v>
      </c>
      <c r="O33" s="361"/>
      <c r="P33" s="399" t="s">
        <v>42</v>
      </c>
    </row>
    <row r="34" spans="1:16" ht="15">
      <c r="A34" s="384"/>
      <c r="B34" s="384"/>
      <c r="C34" s="384"/>
      <c r="D34" s="417"/>
      <c r="E34" s="185" t="s">
        <v>20</v>
      </c>
      <c r="F34" s="419"/>
      <c r="G34" s="418"/>
      <c r="H34" s="384"/>
      <c r="I34" s="384"/>
      <c r="J34" s="206" t="s">
        <v>887</v>
      </c>
      <c r="K34" s="185" t="s">
        <v>24</v>
      </c>
      <c r="L34" s="95">
        <v>179</v>
      </c>
      <c r="M34" s="361"/>
      <c r="N34" s="361"/>
      <c r="O34" s="361"/>
      <c r="P34" s="399"/>
    </row>
    <row r="35" spans="1:16" ht="15">
      <c r="A35" s="384"/>
      <c r="B35" s="384"/>
      <c r="C35" s="384"/>
      <c r="D35" s="404" t="s">
        <v>888</v>
      </c>
      <c r="E35" s="185" t="s">
        <v>20</v>
      </c>
      <c r="F35" s="419"/>
      <c r="G35" s="418"/>
      <c r="H35" s="384"/>
      <c r="I35" s="384"/>
      <c r="J35" s="206" t="s">
        <v>207</v>
      </c>
      <c r="K35" s="185" t="s">
        <v>24</v>
      </c>
      <c r="L35" s="95">
        <v>131.19999999999999</v>
      </c>
      <c r="M35" s="361"/>
      <c r="N35" s="361"/>
      <c r="O35" s="361"/>
      <c r="P35" s="4" t="s">
        <v>42</v>
      </c>
    </row>
    <row r="36" spans="1:16" ht="15">
      <c r="A36" s="384"/>
      <c r="B36" s="384"/>
      <c r="C36" s="384"/>
      <c r="D36" s="420"/>
      <c r="E36" s="185" t="s">
        <v>20</v>
      </c>
      <c r="F36" s="419"/>
      <c r="G36" s="418"/>
      <c r="H36" s="384"/>
      <c r="I36" s="384"/>
      <c r="J36" s="206" t="s">
        <v>889</v>
      </c>
      <c r="K36" s="185" t="s">
        <v>24</v>
      </c>
      <c r="L36" s="95">
        <v>197.35</v>
      </c>
      <c r="M36" s="361"/>
      <c r="N36" s="361"/>
      <c r="O36" s="355"/>
      <c r="P36" s="4" t="s">
        <v>42</v>
      </c>
    </row>
    <row r="37" spans="1:16" ht="14.45" customHeight="1">
      <c r="A37" s="201">
        <v>18268842</v>
      </c>
      <c r="B37" s="201">
        <v>2501658</v>
      </c>
      <c r="C37" s="201" t="s">
        <v>890</v>
      </c>
      <c r="D37" s="201" t="s">
        <v>891</v>
      </c>
      <c r="E37" s="201" t="s">
        <v>20</v>
      </c>
      <c r="F37" s="201" t="s">
        <v>129</v>
      </c>
      <c r="G37" s="208">
        <v>44413</v>
      </c>
      <c r="H37" s="201" t="s">
        <v>518</v>
      </c>
      <c r="I37" s="201"/>
      <c r="J37" s="201" t="s">
        <v>892</v>
      </c>
      <c r="K37" s="201" t="s">
        <v>24</v>
      </c>
      <c r="L37" s="97">
        <v>229</v>
      </c>
      <c r="M37" s="184" t="s">
        <v>92</v>
      </c>
      <c r="N37" s="94" t="s">
        <v>893</v>
      </c>
      <c r="O37" s="176" t="s">
        <v>894</v>
      </c>
      <c r="P37" s="4" t="s">
        <v>28</v>
      </c>
    </row>
    <row r="38" spans="1:16" ht="15">
      <c r="A38" s="186">
        <v>18282726</v>
      </c>
      <c r="B38" s="186">
        <v>2502023</v>
      </c>
      <c r="C38" s="186" t="s">
        <v>895</v>
      </c>
      <c r="D38" s="186" t="s">
        <v>896</v>
      </c>
      <c r="E38" s="186" t="s">
        <v>20</v>
      </c>
      <c r="F38" s="186" t="s">
        <v>568</v>
      </c>
      <c r="G38" s="198">
        <v>44413</v>
      </c>
      <c r="H38" s="199" t="s">
        <v>518</v>
      </c>
      <c r="I38" s="186"/>
      <c r="J38" s="186" t="s">
        <v>700</v>
      </c>
      <c r="K38" s="186" t="s">
        <v>24</v>
      </c>
      <c r="L38" s="98">
        <v>231.53</v>
      </c>
      <c r="M38" s="168" t="s">
        <v>897</v>
      </c>
      <c r="N38" s="168" t="s">
        <v>898</v>
      </c>
      <c r="O38" s="169"/>
      <c r="P38" s="4" t="s">
        <v>42</v>
      </c>
    </row>
    <row r="39" spans="1:16" ht="15">
      <c r="A39" s="197">
        <v>18298557</v>
      </c>
      <c r="B39" s="197">
        <v>2502009</v>
      </c>
      <c r="C39" s="197" t="s">
        <v>899</v>
      </c>
      <c r="D39" s="197" t="s">
        <v>900</v>
      </c>
      <c r="E39" s="197" t="s">
        <v>20</v>
      </c>
      <c r="F39" s="200" t="s">
        <v>456</v>
      </c>
      <c r="G39" s="203">
        <v>44413</v>
      </c>
      <c r="H39" s="197" t="s">
        <v>901</v>
      </c>
      <c r="I39" s="197"/>
      <c r="J39" s="197" t="s">
        <v>902</v>
      </c>
      <c r="K39" s="197" t="s">
        <v>24</v>
      </c>
      <c r="L39" s="207">
        <v>76.069999999999993</v>
      </c>
      <c r="M39" s="177" t="s">
        <v>92</v>
      </c>
      <c r="N39" s="177" t="s">
        <v>92</v>
      </c>
      <c r="O39" s="177"/>
      <c r="P39" s="4" t="s">
        <v>42</v>
      </c>
    </row>
    <row r="40" spans="1:16" ht="15">
      <c r="A40" s="186">
        <v>17859171</v>
      </c>
      <c r="B40" s="186">
        <v>2502379</v>
      </c>
      <c r="C40" s="186" t="s">
        <v>903</v>
      </c>
      <c r="D40" s="186" t="s">
        <v>904</v>
      </c>
      <c r="E40" s="186" t="s">
        <v>20</v>
      </c>
      <c r="F40" s="199" t="s">
        <v>285</v>
      </c>
      <c r="G40" s="198">
        <v>44413</v>
      </c>
      <c r="H40" s="186" t="s">
        <v>905</v>
      </c>
      <c r="I40" s="186"/>
      <c r="J40" s="178" t="s">
        <v>906</v>
      </c>
      <c r="K40" s="186" t="s">
        <v>907</v>
      </c>
      <c r="L40" s="98">
        <v>23100</v>
      </c>
      <c r="M40" s="168" t="s">
        <v>48</v>
      </c>
      <c r="N40" s="168" t="s">
        <v>48</v>
      </c>
      <c r="O40" s="168" t="s">
        <v>79</v>
      </c>
      <c r="P40" s="4" t="s">
        <v>28</v>
      </c>
    </row>
    <row r="41" spans="1:16" ht="30" customHeight="1">
      <c r="A41" s="414">
        <v>18278647</v>
      </c>
      <c r="B41" s="414">
        <v>2502777</v>
      </c>
      <c r="C41" s="414" t="s">
        <v>908</v>
      </c>
      <c r="D41" s="410" t="s">
        <v>909</v>
      </c>
      <c r="E41" s="196" t="s">
        <v>20</v>
      </c>
      <c r="F41" s="416" t="s">
        <v>910</v>
      </c>
      <c r="G41" s="415">
        <v>44413</v>
      </c>
      <c r="H41" s="414" t="s">
        <v>518</v>
      </c>
      <c r="I41" s="414"/>
      <c r="J41" s="196" t="s">
        <v>911</v>
      </c>
      <c r="K41" s="196" t="s">
        <v>226</v>
      </c>
      <c r="L41" s="96">
        <v>2550.08</v>
      </c>
      <c r="M41" s="366" t="s">
        <v>545</v>
      </c>
      <c r="N41" s="366" t="s">
        <v>545</v>
      </c>
      <c r="O41" s="366"/>
      <c r="P41" s="194" t="s">
        <v>42</v>
      </c>
    </row>
    <row r="42" spans="1:16" ht="30">
      <c r="A42" s="410"/>
      <c r="B42" s="410"/>
      <c r="C42" s="410"/>
      <c r="D42" s="413"/>
      <c r="E42" s="197" t="s">
        <v>20</v>
      </c>
      <c r="F42" s="408"/>
      <c r="G42" s="411"/>
      <c r="H42" s="410"/>
      <c r="I42" s="410"/>
      <c r="J42" s="200" t="s">
        <v>912</v>
      </c>
      <c r="K42" s="197" t="s">
        <v>226</v>
      </c>
      <c r="L42" s="207">
        <v>210</v>
      </c>
      <c r="M42" s="367"/>
      <c r="N42" s="367"/>
      <c r="O42" s="367"/>
      <c r="P42" s="194" t="s">
        <v>42</v>
      </c>
    </row>
    <row r="43" spans="1:16" ht="15">
      <c r="A43" s="186">
        <v>18278647</v>
      </c>
      <c r="B43" s="186">
        <v>2502902</v>
      </c>
      <c r="C43" s="186" t="s">
        <v>913</v>
      </c>
      <c r="D43" s="186" t="s">
        <v>914</v>
      </c>
      <c r="E43" s="186" t="s">
        <v>20</v>
      </c>
      <c r="F43" s="199" t="s">
        <v>915</v>
      </c>
      <c r="G43" s="198">
        <v>44413</v>
      </c>
      <c r="H43" s="186" t="s">
        <v>39</v>
      </c>
      <c r="I43" s="186"/>
      <c r="J43" s="186" t="s">
        <v>916</v>
      </c>
      <c r="K43" s="186" t="s">
        <v>720</v>
      </c>
      <c r="L43" s="98">
        <f>1356.08+30</f>
        <v>1386.08</v>
      </c>
      <c r="M43" s="168" t="s">
        <v>545</v>
      </c>
      <c r="N43" s="168" t="s">
        <v>545</v>
      </c>
      <c r="O43" s="168"/>
      <c r="P43" s="4" t="s">
        <v>42</v>
      </c>
    </row>
    <row r="44" spans="1:16" ht="14.45" customHeight="1">
      <c r="A44" s="197">
        <v>18151086</v>
      </c>
      <c r="B44" s="197">
        <v>2502982</v>
      </c>
      <c r="C44" s="197" t="s">
        <v>917</v>
      </c>
      <c r="D44" s="197" t="s">
        <v>918</v>
      </c>
      <c r="E44" s="197" t="s">
        <v>20</v>
      </c>
      <c r="F44" s="197" t="s">
        <v>652</v>
      </c>
      <c r="G44" s="203">
        <v>44413</v>
      </c>
      <c r="H44" s="197" t="s">
        <v>919</v>
      </c>
      <c r="I44" s="197"/>
      <c r="J44" s="197" t="s">
        <v>920</v>
      </c>
      <c r="K44" s="197" t="s">
        <v>24</v>
      </c>
      <c r="L44" s="207">
        <v>2909</v>
      </c>
      <c r="M44" s="177" t="s">
        <v>48</v>
      </c>
      <c r="N44" s="177" t="s">
        <v>921</v>
      </c>
      <c r="O44" s="86"/>
      <c r="P44" s="4" t="s">
        <v>28</v>
      </c>
    </row>
    <row r="45" spans="1:16" ht="15">
      <c r="A45" s="186">
        <v>18039263</v>
      </c>
      <c r="B45" s="186">
        <v>2504636</v>
      </c>
      <c r="C45" s="186" t="s">
        <v>922</v>
      </c>
      <c r="D45" s="186" t="s">
        <v>923</v>
      </c>
      <c r="E45" s="186" t="s">
        <v>20</v>
      </c>
      <c r="F45" s="199" t="s">
        <v>285</v>
      </c>
      <c r="G45" s="198">
        <v>44414</v>
      </c>
      <c r="H45" s="186" t="s">
        <v>924</v>
      </c>
      <c r="I45" s="186"/>
      <c r="J45" s="199" t="s">
        <v>925</v>
      </c>
      <c r="K45" s="186" t="s">
        <v>926</v>
      </c>
      <c r="L45" s="98">
        <v>12087</v>
      </c>
      <c r="M45" s="168" t="s">
        <v>759</v>
      </c>
      <c r="N45" s="168" t="s">
        <v>759</v>
      </c>
      <c r="O45" s="168" t="s">
        <v>927</v>
      </c>
      <c r="P45" s="4" t="s">
        <v>28</v>
      </c>
    </row>
    <row r="46" spans="1:16" ht="14.45" customHeight="1">
      <c r="A46" s="414">
        <v>17917824</v>
      </c>
      <c r="B46" s="414">
        <v>2506056</v>
      </c>
      <c r="C46" s="414" t="s">
        <v>928</v>
      </c>
      <c r="D46" s="410" t="s">
        <v>929</v>
      </c>
      <c r="E46" s="196" t="s">
        <v>20</v>
      </c>
      <c r="F46" s="196" t="s">
        <v>21</v>
      </c>
      <c r="G46" s="415">
        <v>44417</v>
      </c>
      <c r="H46" s="414" t="s">
        <v>312</v>
      </c>
      <c r="I46" s="196"/>
      <c r="J46" s="196" t="s">
        <v>930</v>
      </c>
      <c r="K46" s="196" t="s">
        <v>931</v>
      </c>
      <c r="L46" s="96">
        <v>25625</v>
      </c>
      <c r="M46" s="366" t="s">
        <v>25</v>
      </c>
      <c r="N46" s="366" t="s">
        <v>932</v>
      </c>
      <c r="O46" s="414" t="s">
        <v>933</v>
      </c>
      <c r="P46" s="4" t="s">
        <v>28</v>
      </c>
    </row>
    <row r="47" spans="1:16" ht="14.45" customHeight="1">
      <c r="A47" s="410"/>
      <c r="B47" s="410"/>
      <c r="C47" s="410"/>
      <c r="D47" s="413"/>
      <c r="E47" s="197" t="s">
        <v>20</v>
      </c>
      <c r="F47" s="197" t="s">
        <v>934</v>
      </c>
      <c r="G47" s="411"/>
      <c r="H47" s="410"/>
      <c r="I47" s="197"/>
      <c r="J47" s="197" t="s">
        <v>935</v>
      </c>
      <c r="K47" s="197" t="s">
        <v>931</v>
      </c>
      <c r="L47" s="207">
        <v>23062.58</v>
      </c>
      <c r="M47" s="367"/>
      <c r="N47" s="367"/>
      <c r="O47" s="410"/>
      <c r="P47" s="4" t="s">
        <v>126</v>
      </c>
    </row>
    <row r="48" spans="1:16" ht="14.45" customHeight="1">
      <c r="A48" s="186">
        <v>18299289</v>
      </c>
      <c r="B48" s="186">
        <v>2506461</v>
      </c>
      <c r="C48" s="186" t="s">
        <v>936</v>
      </c>
      <c r="D48" s="186" t="s">
        <v>937</v>
      </c>
      <c r="E48" s="186" t="s">
        <v>20</v>
      </c>
      <c r="F48" s="186" t="s">
        <v>512</v>
      </c>
      <c r="G48" s="198">
        <v>44417</v>
      </c>
      <c r="H48" s="186" t="s">
        <v>543</v>
      </c>
      <c r="I48" s="186"/>
      <c r="J48" s="186" t="s">
        <v>938</v>
      </c>
      <c r="K48" s="186" t="s">
        <v>24</v>
      </c>
      <c r="L48" s="98">
        <v>279.81</v>
      </c>
      <c r="M48" s="168" t="s">
        <v>334</v>
      </c>
      <c r="N48" s="168" t="s">
        <v>939</v>
      </c>
      <c r="O48" s="168"/>
      <c r="P48" s="4" t="s">
        <v>42</v>
      </c>
    </row>
    <row r="49" spans="1:16" ht="15">
      <c r="A49" s="197">
        <v>18331435</v>
      </c>
      <c r="B49" s="197">
        <v>2507566</v>
      </c>
      <c r="C49" s="197" t="s">
        <v>940</v>
      </c>
      <c r="D49" s="197" t="s">
        <v>941</v>
      </c>
      <c r="E49" s="197" t="s">
        <v>20</v>
      </c>
      <c r="F49" s="200" t="s">
        <v>595</v>
      </c>
      <c r="G49" s="203">
        <v>44418</v>
      </c>
      <c r="H49" s="197" t="s">
        <v>942</v>
      </c>
      <c r="I49" s="197"/>
      <c r="J49" s="197" t="s">
        <v>943</v>
      </c>
      <c r="K49" s="197" t="s">
        <v>24</v>
      </c>
      <c r="L49" s="207">
        <v>460</v>
      </c>
      <c r="M49" s="177" t="s">
        <v>599</v>
      </c>
      <c r="N49" s="177" t="s">
        <v>599</v>
      </c>
      <c r="O49" s="177"/>
      <c r="P49" s="4" t="s">
        <v>600</v>
      </c>
    </row>
    <row r="50" spans="1:16" ht="30">
      <c r="A50" s="385">
        <v>18003110</v>
      </c>
      <c r="B50" s="385">
        <v>2509842</v>
      </c>
      <c r="C50" s="385" t="s">
        <v>944</v>
      </c>
      <c r="D50" s="206" t="s">
        <v>945</v>
      </c>
      <c r="E50" s="185" t="s">
        <v>20</v>
      </c>
      <c r="F50" s="385" t="s">
        <v>225</v>
      </c>
      <c r="G50" s="406">
        <v>44419</v>
      </c>
      <c r="H50" s="385" t="s">
        <v>199</v>
      </c>
      <c r="I50" s="185"/>
      <c r="J50" s="185" t="s">
        <v>445</v>
      </c>
      <c r="K50" s="185" t="s">
        <v>24</v>
      </c>
      <c r="L50" s="95">
        <v>502.9</v>
      </c>
      <c r="M50" s="361" t="s">
        <v>220</v>
      </c>
      <c r="N50" s="361" t="s">
        <v>220</v>
      </c>
      <c r="O50" s="404" t="s">
        <v>946</v>
      </c>
      <c r="P50" s="4" t="s">
        <v>42</v>
      </c>
    </row>
    <row r="51" spans="1:16" ht="60">
      <c r="A51" s="403"/>
      <c r="B51" s="403"/>
      <c r="C51" s="403"/>
      <c r="D51" s="199" t="s">
        <v>947</v>
      </c>
      <c r="E51" s="186" t="s">
        <v>20</v>
      </c>
      <c r="F51" s="403"/>
      <c r="G51" s="407"/>
      <c r="H51" s="403"/>
      <c r="I51" s="186"/>
      <c r="J51" s="186" t="s">
        <v>219</v>
      </c>
      <c r="K51" s="186" t="s">
        <v>324</v>
      </c>
      <c r="L51" s="98">
        <v>13002.82</v>
      </c>
      <c r="M51" s="355"/>
      <c r="N51" s="355"/>
      <c r="O51" s="405"/>
      <c r="P51" s="4" t="s">
        <v>42</v>
      </c>
    </row>
    <row r="52" spans="1:16" ht="30.75" customHeight="1">
      <c r="A52" s="414">
        <v>18003110</v>
      </c>
      <c r="B52" s="414">
        <v>2509885</v>
      </c>
      <c r="C52" s="410" t="s">
        <v>948</v>
      </c>
      <c r="D52" s="196" t="s">
        <v>949</v>
      </c>
      <c r="E52" s="196" t="s">
        <v>20</v>
      </c>
      <c r="F52" s="414" t="s">
        <v>218</v>
      </c>
      <c r="G52" s="415">
        <v>44419</v>
      </c>
      <c r="H52" s="414" t="s">
        <v>199</v>
      </c>
      <c r="I52" s="196"/>
      <c r="J52" s="196" t="s">
        <v>445</v>
      </c>
      <c r="K52" s="196" t="s">
        <v>24</v>
      </c>
      <c r="L52" s="96">
        <v>462</v>
      </c>
      <c r="M52" s="366" t="s">
        <v>220</v>
      </c>
      <c r="N52" s="347" t="s">
        <v>221</v>
      </c>
      <c r="O52" s="421" t="s">
        <v>950</v>
      </c>
      <c r="P52" s="4" t="s">
        <v>42</v>
      </c>
    </row>
    <row r="53" spans="1:16" ht="25.5" customHeight="1">
      <c r="A53" s="410"/>
      <c r="B53" s="410"/>
      <c r="C53" s="413"/>
      <c r="D53" s="197" t="s">
        <v>951</v>
      </c>
      <c r="E53" s="197" t="s">
        <v>20</v>
      </c>
      <c r="F53" s="410"/>
      <c r="G53" s="411"/>
      <c r="H53" s="410"/>
      <c r="I53" s="197"/>
      <c r="J53" s="197" t="s">
        <v>219</v>
      </c>
      <c r="K53" s="197" t="s">
        <v>109</v>
      </c>
      <c r="L53" s="207">
        <v>4260</v>
      </c>
      <c r="M53" s="367"/>
      <c r="N53" s="348"/>
      <c r="O53" s="422"/>
      <c r="P53" s="4" t="s">
        <v>42</v>
      </c>
    </row>
    <row r="54" spans="1:16" ht="30">
      <c r="A54" s="186">
        <v>18322083</v>
      </c>
      <c r="B54" s="186">
        <v>2511104</v>
      </c>
      <c r="C54" s="186" t="s">
        <v>952</v>
      </c>
      <c r="D54" s="186" t="s">
        <v>953</v>
      </c>
      <c r="E54" s="186" t="s">
        <v>20</v>
      </c>
      <c r="F54" s="199" t="s">
        <v>954</v>
      </c>
      <c r="G54" s="198">
        <v>44419</v>
      </c>
      <c r="H54" s="186" t="s">
        <v>392</v>
      </c>
      <c r="I54" s="186"/>
      <c r="J54" s="199" t="s">
        <v>955</v>
      </c>
      <c r="K54" s="102" t="s">
        <v>24</v>
      </c>
      <c r="L54" s="98">
        <v>286.64</v>
      </c>
      <c r="M54" s="187" t="s">
        <v>56</v>
      </c>
      <c r="N54" s="168" t="s">
        <v>956</v>
      </c>
      <c r="O54" s="168"/>
      <c r="P54" s="4" t="s">
        <v>42</v>
      </c>
    </row>
    <row r="55" spans="1:16" ht="15">
      <c r="A55" s="197">
        <v>18344867</v>
      </c>
      <c r="B55" s="197">
        <v>2511144</v>
      </c>
      <c r="C55" s="197" t="s">
        <v>957</v>
      </c>
      <c r="D55" s="197" t="s">
        <v>958</v>
      </c>
      <c r="E55" s="197" t="s">
        <v>20</v>
      </c>
      <c r="F55" s="200" t="s">
        <v>959</v>
      </c>
      <c r="G55" s="203">
        <v>44419</v>
      </c>
      <c r="H55" s="197" t="s">
        <v>39</v>
      </c>
      <c r="I55" s="197"/>
      <c r="J55" s="197" t="s">
        <v>960</v>
      </c>
      <c r="K55" s="197" t="s">
        <v>24</v>
      </c>
      <c r="L55" s="207">
        <v>210</v>
      </c>
      <c r="M55" s="177" t="s">
        <v>193</v>
      </c>
      <c r="N55" s="177" t="s">
        <v>961</v>
      </c>
      <c r="O55" s="177"/>
      <c r="P55" s="4" t="s">
        <v>42</v>
      </c>
    </row>
    <row r="56" spans="1:16" ht="15">
      <c r="A56" s="186">
        <v>17516227</v>
      </c>
      <c r="B56" s="186">
        <v>2511602</v>
      </c>
      <c r="C56" s="186" t="s">
        <v>962</v>
      </c>
      <c r="D56" s="186" t="s">
        <v>963</v>
      </c>
      <c r="E56" s="186" t="s">
        <v>20</v>
      </c>
      <c r="F56" s="199" t="s">
        <v>75</v>
      </c>
      <c r="G56" s="198">
        <v>44420</v>
      </c>
      <c r="H56" s="186" t="s">
        <v>496</v>
      </c>
      <c r="I56" s="186"/>
      <c r="J56" s="186" t="s">
        <v>964</v>
      </c>
      <c r="K56" s="186" t="s">
        <v>731</v>
      </c>
      <c r="L56" s="98">
        <v>2520</v>
      </c>
      <c r="M56" s="168" t="s">
        <v>92</v>
      </c>
      <c r="N56" s="168" t="s">
        <v>965</v>
      </c>
      <c r="O56" s="168"/>
      <c r="P56" s="4" t="s">
        <v>28</v>
      </c>
    </row>
    <row r="57" spans="1:16" ht="14.45" customHeight="1">
      <c r="A57" s="197">
        <v>17903899</v>
      </c>
      <c r="B57" s="197">
        <v>2511733</v>
      </c>
      <c r="C57" s="197" t="s">
        <v>966</v>
      </c>
      <c r="D57" s="197" t="s">
        <v>967</v>
      </c>
      <c r="E57" s="197" t="s">
        <v>20</v>
      </c>
      <c r="F57" s="197" t="s">
        <v>21</v>
      </c>
      <c r="G57" s="203">
        <v>44420</v>
      </c>
      <c r="H57" s="197" t="s">
        <v>968</v>
      </c>
      <c r="I57" s="197"/>
      <c r="J57" s="197" t="s">
        <v>969</v>
      </c>
      <c r="K57" s="197" t="s">
        <v>267</v>
      </c>
      <c r="L57" s="207">
        <v>62706</v>
      </c>
      <c r="M57" s="177" t="s">
        <v>970</v>
      </c>
      <c r="N57" s="177" t="s">
        <v>970</v>
      </c>
      <c r="O57" s="197" t="s">
        <v>79</v>
      </c>
      <c r="P57" s="4" t="s">
        <v>28</v>
      </c>
    </row>
    <row r="58" spans="1:16" ht="30">
      <c r="A58" s="186">
        <v>18349338</v>
      </c>
      <c r="B58" s="186">
        <v>2511918</v>
      </c>
      <c r="C58" s="186" t="s">
        <v>971</v>
      </c>
      <c r="D58" s="186" t="s">
        <v>972</v>
      </c>
      <c r="E58" s="186" t="s">
        <v>20</v>
      </c>
      <c r="F58" s="199" t="s">
        <v>973</v>
      </c>
      <c r="G58" s="198">
        <v>44420</v>
      </c>
      <c r="H58" s="186" t="s">
        <v>518</v>
      </c>
      <c r="I58" s="186"/>
      <c r="J58" s="199" t="s">
        <v>851</v>
      </c>
      <c r="K58" s="186" t="s">
        <v>24</v>
      </c>
      <c r="L58" s="98">
        <v>920.03</v>
      </c>
      <c r="M58" s="168" t="s">
        <v>157</v>
      </c>
      <c r="N58" s="168" t="s">
        <v>974</v>
      </c>
      <c r="O58" s="168"/>
      <c r="P58" s="4" t="s">
        <v>42</v>
      </c>
    </row>
    <row r="59" spans="1:16" ht="30">
      <c r="A59" s="197">
        <v>18349234</v>
      </c>
      <c r="B59" s="197">
        <v>2512326</v>
      </c>
      <c r="C59" s="197" t="s">
        <v>975</v>
      </c>
      <c r="D59" s="197" t="s">
        <v>976</v>
      </c>
      <c r="E59" s="197" t="s">
        <v>20</v>
      </c>
      <c r="F59" s="200" t="s">
        <v>977</v>
      </c>
      <c r="G59" s="203">
        <v>44420</v>
      </c>
      <c r="H59" s="197" t="s">
        <v>199</v>
      </c>
      <c r="I59" s="197"/>
      <c r="J59" s="197" t="s">
        <v>978</v>
      </c>
      <c r="K59" s="197" t="s">
        <v>192</v>
      </c>
      <c r="L59" s="207">
        <v>3926.48</v>
      </c>
      <c r="M59" s="177" t="s">
        <v>979</v>
      </c>
      <c r="N59" s="177" t="s">
        <v>979</v>
      </c>
      <c r="O59" s="177"/>
      <c r="P59" s="4" t="s">
        <v>42</v>
      </c>
    </row>
    <row r="60" spans="1:16" ht="14.45" customHeight="1">
      <c r="A60" s="186">
        <v>18338308</v>
      </c>
      <c r="B60" s="186">
        <v>2512428</v>
      </c>
      <c r="C60" s="186" t="s">
        <v>980</v>
      </c>
      <c r="D60" s="186" t="s">
        <v>981</v>
      </c>
      <c r="E60" s="186" t="s">
        <v>20</v>
      </c>
      <c r="F60" s="186" t="s">
        <v>692</v>
      </c>
      <c r="G60" s="198">
        <v>44420</v>
      </c>
      <c r="H60" s="186" t="s">
        <v>982</v>
      </c>
      <c r="I60" s="186"/>
      <c r="J60" s="186" t="s">
        <v>983</v>
      </c>
      <c r="K60" s="186" t="s">
        <v>24</v>
      </c>
      <c r="L60" s="98">
        <v>400</v>
      </c>
      <c r="M60" s="168" t="s">
        <v>695</v>
      </c>
      <c r="N60" s="168" t="s">
        <v>695</v>
      </c>
      <c r="O60" s="168"/>
      <c r="P60" s="4" t="s">
        <v>28</v>
      </c>
    </row>
    <row r="61" spans="1:16" ht="15">
      <c r="A61" s="414">
        <v>18320928</v>
      </c>
      <c r="B61" s="414">
        <v>2506720</v>
      </c>
      <c r="C61" s="414" t="s">
        <v>984</v>
      </c>
      <c r="D61" s="408" t="s">
        <v>985</v>
      </c>
      <c r="E61" s="408" t="s">
        <v>20</v>
      </c>
      <c r="F61" s="414" t="s">
        <v>986</v>
      </c>
      <c r="G61" s="415">
        <v>44420</v>
      </c>
      <c r="H61" s="414" t="s">
        <v>469</v>
      </c>
      <c r="I61" s="414"/>
      <c r="J61" s="410" t="s">
        <v>987</v>
      </c>
      <c r="K61" s="410" t="s">
        <v>24</v>
      </c>
      <c r="L61" s="423">
        <v>15.34</v>
      </c>
      <c r="M61" s="366" t="s">
        <v>988</v>
      </c>
      <c r="N61" s="366" t="s">
        <v>988</v>
      </c>
      <c r="O61" s="366"/>
      <c r="P61" s="398" t="s">
        <v>42</v>
      </c>
    </row>
    <row r="62" spans="1:16" ht="14.45" customHeight="1">
      <c r="A62" s="414"/>
      <c r="B62" s="414"/>
      <c r="C62" s="414"/>
      <c r="D62" s="425"/>
      <c r="E62" s="425"/>
      <c r="F62" s="414"/>
      <c r="G62" s="415"/>
      <c r="H62" s="414"/>
      <c r="I62" s="414"/>
      <c r="J62" s="413"/>
      <c r="K62" s="413"/>
      <c r="L62" s="424"/>
      <c r="M62" s="366"/>
      <c r="N62" s="366"/>
      <c r="O62" s="366"/>
      <c r="P62" s="398"/>
    </row>
    <row r="63" spans="1:16" ht="14.45" customHeight="1">
      <c r="A63" s="414"/>
      <c r="B63" s="414"/>
      <c r="C63" s="414"/>
      <c r="D63" s="410" t="s">
        <v>989</v>
      </c>
      <c r="E63" s="196" t="s">
        <v>20</v>
      </c>
      <c r="F63" s="414"/>
      <c r="G63" s="415"/>
      <c r="H63" s="414"/>
      <c r="I63" s="414"/>
      <c r="J63" s="196" t="s">
        <v>990</v>
      </c>
      <c r="K63" s="196" t="s">
        <v>208</v>
      </c>
      <c r="L63" s="96">
        <v>59.42</v>
      </c>
      <c r="M63" s="366"/>
      <c r="N63" s="366"/>
      <c r="O63" s="366"/>
      <c r="P63" s="4" t="s">
        <v>42</v>
      </c>
    </row>
    <row r="64" spans="1:16" ht="14.45" customHeight="1">
      <c r="A64" s="414"/>
      <c r="B64" s="414"/>
      <c r="C64" s="414"/>
      <c r="D64" s="409"/>
      <c r="E64" s="196" t="s">
        <v>20</v>
      </c>
      <c r="F64" s="414"/>
      <c r="G64" s="415"/>
      <c r="H64" s="414"/>
      <c r="I64" s="414"/>
      <c r="J64" s="196" t="s">
        <v>991</v>
      </c>
      <c r="K64" s="196" t="s">
        <v>24</v>
      </c>
      <c r="L64" s="96">
        <v>50.87</v>
      </c>
      <c r="M64" s="366"/>
      <c r="N64" s="366"/>
      <c r="O64" s="366"/>
      <c r="P64" s="4" t="s">
        <v>42</v>
      </c>
    </row>
    <row r="65" spans="1:16" ht="15">
      <c r="A65" s="414"/>
      <c r="B65" s="414"/>
      <c r="C65" s="414"/>
      <c r="D65" s="409"/>
      <c r="E65" s="204" t="s">
        <v>20</v>
      </c>
      <c r="F65" s="414"/>
      <c r="G65" s="415"/>
      <c r="H65" s="414"/>
      <c r="I65" s="414"/>
      <c r="J65" s="196" t="s">
        <v>992</v>
      </c>
      <c r="K65" s="196" t="s">
        <v>117</v>
      </c>
      <c r="L65" s="96">
        <v>519.05999999999995</v>
      </c>
      <c r="M65" s="366"/>
      <c r="N65" s="366"/>
      <c r="O65" s="366"/>
      <c r="P65" s="4" t="s">
        <v>42</v>
      </c>
    </row>
    <row r="66" spans="1:16" ht="15">
      <c r="A66" s="414"/>
      <c r="B66" s="414"/>
      <c r="C66" s="414"/>
      <c r="D66" s="409"/>
      <c r="E66" s="196" t="s">
        <v>20</v>
      </c>
      <c r="F66" s="414"/>
      <c r="G66" s="415"/>
      <c r="H66" s="414"/>
      <c r="I66" s="414"/>
      <c r="J66" s="196" t="s">
        <v>993</v>
      </c>
      <c r="K66" s="196" t="s">
        <v>208</v>
      </c>
      <c r="L66" s="96">
        <v>145.49</v>
      </c>
      <c r="M66" s="366"/>
      <c r="N66" s="366"/>
      <c r="O66" s="366"/>
      <c r="P66" s="4" t="s">
        <v>42</v>
      </c>
    </row>
    <row r="67" spans="1:16" s="9" customFormat="1" ht="15">
      <c r="A67" s="410"/>
      <c r="B67" s="410"/>
      <c r="C67" s="410"/>
      <c r="D67" s="413"/>
      <c r="E67" s="197" t="s">
        <v>20</v>
      </c>
      <c r="F67" s="410"/>
      <c r="G67" s="411"/>
      <c r="H67" s="410"/>
      <c r="I67" s="410"/>
      <c r="J67" s="197" t="s">
        <v>994</v>
      </c>
      <c r="K67" s="197" t="s">
        <v>117</v>
      </c>
      <c r="L67" s="207">
        <v>176.27</v>
      </c>
      <c r="M67" s="367"/>
      <c r="N67" s="367"/>
      <c r="O67" s="367"/>
      <c r="P67" s="4" t="s">
        <v>42</v>
      </c>
    </row>
    <row r="68" spans="1:16" ht="15">
      <c r="A68" s="103">
        <v>18337030</v>
      </c>
      <c r="B68" s="103">
        <v>2512860</v>
      </c>
      <c r="C68" s="103" t="s">
        <v>995</v>
      </c>
      <c r="D68" s="103" t="s">
        <v>996</v>
      </c>
      <c r="E68" s="103" t="s">
        <v>20</v>
      </c>
      <c r="F68" s="103" t="s">
        <v>369</v>
      </c>
      <c r="G68" s="104">
        <v>44420</v>
      </c>
      <c r="H68" s="103" t="s">
        <v>477</v>
      </c>
      <c r="I68" s="103"/>
      <c r="J68" s="103" t="s">
        <v>997</v>
      </c>
      <c r="K68" s="103" t="s">
        <v>24</v>
      </c>
      <c r="L68" s="105">
        <v>220.49</v>
      </c>
      <c r="M68" s="106" t="s">
        <v>998</v>
      </c>
      <c r="N68" s="106" t="s">
        <v>370</v>
      </c>
      <c r="O68" s="107"/>
      <c r="P68" s="4" t="s">
        <v>42</v>
      </c>
    </row>
    <row r="69" spans="1:16" ht="45">
      <c r="A69" s="197">
        <v>17864622</v>
      </c>
      <c r="B69" s="197">
        <v>2512815</v>
      </c>
      <c r="C69" s="197" t="s">
        <v>999</v>
      </c>
      <c r="D69" s="197" t="s">
        <v>1000</v>
      </c>
      <c r="E69" s="197" t="s">
        <v>20</v>
      </c>
      <c r="F69" s="197" t="s">
        <v>285</v>
      </c>
      <c r="G69" s="203">
        <v>44420</v>
      </c>
      <c r="H69" s="197" t="s">
        <v>1001</v>
      </c>
      <c r="I69" s="108"/>
      <c r="J69" s="163" t="s">
        <v>1002</v>
      </c>
      <c r="K69" s="109" t="s">
        <v>1003</v>
      </c>
      <c r="L69" s="207">
        <v>8375.2000000000007</v>
      </c>
      <c r="M69" s="177" t="s">
        <v>92</v>
      </c>
      <c r="N69" s="177" t="s">
        <v>1004</v>
      </c>
      <c r="O69" s="200" t="s">
        <v>579</v>
      </c>
      <c r="P69" s="4" t="s">
        <v>28</v>
      </c>
    </row>
    <row r="70" spans="1:16" ht="45">
      <c r="A70" s="185">
        <v>17864622</v>
      </c>
      <c r="B70" s="185">
        <v>2512977</v>
      </c>
      <c r="C70" s="185" t="s">
        <v>1005</v>
      </c>
      <c r="D70" s="185" t="s">
        <v>1006</v>
      </c>
      <c r="E70" s="185" t="s">
        <v>20</v>
      </c>
      <c r="F70" s="206" t="s">
        <v>285</v>
      </c>
      <c r="G70" s="205">
        <v>44420</v>
      </c>
      <c r="H70" s="185" t="s">
        <v>1001</v>
      </c>
      <c r="I70" s="110"/>
      <c r="J70" s="190" t="s">
        <v>1002</v>
      </c>
      <c r="K70" s="111" t="s">
        <v>1007</v>
      </c>
      <c r="L70" s="95">
        <v>11075.1</v>
      </c>
      <c r="M70" s="173" t="s">
        <v>92</v>
      </c>
      <c r="N70" s="173" t="s">
        <v>1008</v>
      </c>
      <c r="O70" s="173" t="s">
        <v>579</v>
      </c>
      <c r="P70" s="4" t="s">
        <v>28</v>
      </c>
    </row>
    <row r="71" spans="1:16" ht="45">
      <c r="A71" s="196">
        <v>17864622</v>
      </c>
      <c r="B71" s="196">
        <v>2513026</v>
      </c>
      <c r="C71" s="196" t="s">
        <v>1009</v>
      </c>
      <c r="D71" s="196" t="s">
        <v>1010</v>
      </c>
      <c r="E71" s="196" t="s">
        <v>20</v>
      </c>
      <c r="F71" s="204" t="s">
        <v>285</v>
      </c>
      <c r="G71" s="202">
        <v>44420</v>
      </c>
      <c r="H71" s="196" t="s">
        <v>1001</v>
      </c>
      <c r="I71" s="113"/>
      <c r="J71" s="182" t="s">
        <v>1002</v>
      </c>
      <c r="K71" s="114" t="s">
        <v>1011</v>
      </c>
      <c r="L71" s="96">
        <v>16199.4</v>
      </c>
      <c r="M71" s="176" t="s">
        <v>92</v>
      </c>
      <c r="N71" s="176" t="s">
        <v>1012</v>
      </c>
      <c r="O71" s="176" t="s">
        <v>579</v>
      </c>
      <c r="P71" s="4" t="s">
        <v>28</v>
      </c>
    </row>
    <row r="72" spans="1:16" s="9" customFormat="1" ht="45">
      <c r="A72" s="185">
        <v>17864622</v>
      </c>
      <c r="B72" s="185">
        <v>2513045</v>
      </c>
      <c r="C72" s="185" t="s">
        <v>1013</v>
      </c>
      <c r="D72" s="185" t="s">
        <v>1014</v>
      </c>
      <c r="E72" s="185" t="s">
        <v>20</v>
      </c>
      <c r="F72" s="112" t="s">
        <v>1015</v>
      </c>
      <c r="G72" s="205">
        <v>44420</v>
      </c>
      <c r="H72" s="185" t="s">
        <v>1001</v>
      </c>
      <c r="I72" s="110"/>
      <c r="J72" s="190" t="s">
        <v>1002</v>
      </c>
      <c r="K72" s="111" t="s">
        <v>1016</v>
      </c>
      <c r="L72" s="95">
        <v>22040</v>
      </c>
      <c r="M72" s="173" t="s">
        <v>92</v>
      </c>
      <c r="N72" s="173" t="s">
        <v>1017</v>
      </c>
      <c r="O72" s="173" t="s">
        <v>579</v>
      </c>
      <c r="P72" s="4" t="s">
        <v>28</v>
      </c>
    </row>
    <row r="73" spans="1:16" ht="45">
      <c r="A73" s="196">
        <v>17864622</v>
      </c>
      <c r="B73" s="196">
        <v>2513080</v>
      </c>
      <c r="C73" s="196" t="s">
        <v>1018</v>
      </c>
      <c r="D73" s="196" t="s">
        <v>1019</v>
      </c>
      <c r="E73" s="196" t="s">
        <v>20</v>
      </c>
      <c r="F73" s="196" t="s">
        <v>1020</v>
      </c>
      <c r="G73" s="202">
        <v>44420</v>
      </c>
      <c r="H73" s="196" t="s">
        <v>1001</v>
      </c>
      <c r="I73" s="113"/>
      <c r="J73" s="181" t="s">
        <v>1002</v>
      </c>
      <c r="K73" s="114" t="s">
        <v>1021</v>
      </c>
      <c r="L73" s="96">
        <v>7714</v>
      </c>
      <c r="M73" s="176" t="s">
        <v>92</v>
      </c>
      <c r="N73" s="176" t="s">
        <v>1022</v>
      </c>
      <c r="O73" s="176" t="s">
        <v>579</v>
      </c>
      <c r="P73" s="4" t="s">
        <v>28</v>
      </c>
    </row>
    <row r="74" spans="1:16" ht="45">
      <c r="A74" s="185">
        <v>17864622</v>
      </c>
      <c r="B74" s="185">
        <v>2513106</v>
      </c>
      <c r="C74" s="185" t="s">
        <v>1023</v>
      </c>
      <c r="D74" s="206" t="s">
        <v>1024</v>
      </c>
      <c r="E74" s="206" t="s">
        <v>20</v>
      </c>
      <c r="F74" s="206" t="s">
        <v>106</v>
      </c>
      <c r="G74" s="205">
        <v>44420</v>
      </c>
      <c r="H74" s="185" t="s">
        <v>1001</v>
      </c>
      <c r="I74" s="110"/>
      <c r="J74" s="189" t="s">
        <v>1002</v>
      </c>
      <c r="K74" s="111" t="s">
        <v>192</v>
      </c>
      <c r="L74" s="95">
        <v>551</v>
      </c>
      <c r="M74" s="173" t="s">
        <v>92</v>
      </c>
      <c r="N74" s="173" t="s">
        <v>1025</v>
      </c>
      <c r="O74" s="173" t="s">
        <v>579</v>
      </c>
      <c r="P74" s="4" t="s">
        <v>28</v>
      </c>
    </row>
    <row r="75" spans="1:16" s="9" customFormat="1" ht="45">
      <c r="A75" s="196">
        <v>17864622</v>
      </c>
      <c r="B75" s="115">
        <v>2513114</v>
      </c>
      <c r="C75" s="196" t="s">
        <v>1026</v>
      </c>
      <c r="D75" s="196" t="s">
        <v>1027</v>
      </c>
      <c r="E75" s="196" t="s">
        <v>20</v>
      </c>
      <c r="F75" s="196" t="s">
        <v>1028</v>
      </c>
      <c r="G75" s="202">
        <v>44420</v>
      </c>
      <c r="H75" s="196" t="s">
        <v>1001</v>
      </c>
      <c r="I75" s="196"/>
      <c r="J75" s="181" t="s">
        <v>1002</v>
      </c>
      <c r="K75" s="196" t="s">
        <v>1029</v>
      </c>
      <c r="L75" s="96">
        <v>12948.5</v>
      </c>
      <c r="M75" s="176" t="s">
        <v>92</v>
      </c>
      <c r="N75" s="176" t="s">
        <v>1030</v>
      </c>
      <c r="O75" s="176" t="s">
        <v>579</v>
      </c>
      <c r="P75" s="4" t="s">
        <v>28</v>
      </c>
    </row>
    <row r="76" spans="1:16" ht="45">
      <c r="A76" s="185">
        <v>17864622</v>
      </c>
      <c r="B76" s="185">
        <v>2513123</v>
      </c>
      <c r="C76" s="185" t="s">
        <v>1031</v>
      </c>
      <c r="D76" s="185" t="s">
        <v>1032</v>
      </c>
      <c r="E76" s="185" t="s">
        <v>20</v>
      </c>
      <c r="F76" s="185" t="s">
        <v>297</v>
      </c>
      <c r="G76" s="205">
        <v>44420</v>
      </c>
      <c r="H76" s="185" t="s">
        <v>1001</v>
      </c>
      <c r="I76" s="185"/>
      <c r="J76" s="189" t="s">
        <v>1002</v>
      </c>
      <c r="K76" s="185" t="s">
        <v>1033</v>
      </c>
      <c r="L76" s="95">
        <v>17907.5</v>
      </c>
      <c r="M76" s="173" t="s">
        <v>92</v>
      </c>
      <c r="N76" s="173" t="s">
        <v>1034</v>
      </c>
      <c r="O76" s="173" t="s">
        <v>579</v>
      </c>
      <c r="P76" s="4" t="s">
        <v>28</v>
      </c>
    </row>
    <row r="77" spans="1:16" ht="45">
      <c r="A77" s="196">
        <v>17864622</v>
      </c>
      <c r="B77" s="196">
        <v>2513143</v>
      </c>
      <c r="C77" s="196" t="s">
        <v>1035</v>
      </c>
      <c r="D77" s="196" t="s">
        <v>1036</v>
      </c>
      <c r="E77" s="196" t="s">
        <v>20</v>
      </c>
      <c r="F77" s="204" t="s">
        <v>783</v>
      </c>
      <c r="G77" s="202">
        <v>44420</v>
      </c>
      <c r="H77" s="196" t="s">
        <v>1001</v>
      </c>
      <c r="I77" s="196"/>
      <c r="J77" s="181" t="s">
        <v>1002</v>
      </c>
      <c r="K77" s="196" t="s">
        <v>1037</v>
      </c>
      <c r="L77" s="96">
        <v>37743.5</v>
      </c>
      <c r="M77" s="176" t="s">
        <v>92</v>
      </c>
      <c r="N77" s="176" t="s">
        <v>1038</v>
      </c>
      <c r="O77" s="176" t="s">
        <v>579</v>
      </c>
      <c r="P77" s="4" t="s">
        <v>28</v>
      </c>
    </row>
    <row r="78" spans="1:16" ht="15">
      <c r="A78" s="186">
        <v>17864622</v>
      </c>
      <c r="B78" s="186"/>
      <c r="C78" s="186"/>
      <c r="D78" s="186"/>
      <c r="E78" s="186"/>
      <c r="F78" s="199"/>
      <c r="G78" s="198">
        <v>44420</v>
      </c>
      <c r="H78" s="186" t="s">
        <v>1001</v>
      </c>
      <c r="I78" s="186"/>
      <c r="J78" s="186"/>
      <c r="K78" s="186"/>
      <c r="L78" s="98"/>
      <c r="M78" s="168" t="s">
        <v>92</v>
      </c>
      <c r="N78" s="168" t="s">
        <v>1039</v>
      </c>
      <c r="O78" s="168" t="s">
        <v>579</v>
      </c>
      <c r="P78" s="4" t="s">
        <v>28</v>
      </c>
    </row>
    <row r="79" spans="1:16" ht="15">
      <c r="A79" s="197">
        <v>18355692</v>
      </c>
      <c r="B79" s="197">
        <v>2513084</v>
      </c>
      <c r="C79" s="197" t="s">
        <v>1040</v>
      </c>
      <c r="D79" s="197" t="s">
        <v>1041</v>
      </c>
      <c r="E79" s="197" t="s">
        <v>20</v>
      </c>
      <c r="F79" s="200" t="s">
        <v>1042</v>
      </c>
      <c r="G79" s="203">
        <v>44420</v>
      </c>
      <c r="H79" s="197" t="s">
        <v>543</v>
      </c>
      <c r="I79" s="197"/>
      <c r="J79" s="197" t="s">
        <v>1043</v>
      </c>
      <c r="K79" s="197" t="s">
        <v>109</v>
      </c>
      <c r="L79" s="207">
        <v>1041.8599999999999</v>
      </c>
      <c r="M79" s="177" t="s">
        <v>1044</v>
      </c>
      <c r="N79" s="177" t="s">
        <v>1044</v>
      </c>
      <c r="O79" s="177"/>
      <c r="P79" s="4" t="s">
        <v>42</v>
      </c>
    </row>
    <row r="80" spans="1:16" ht="15">
      <c r="A80" s="186">
        <v>18371631</v>
      </c>
      <c r="B80" s="186">
        <v>2514869</v>
      </c>
      <c r="C80" s="186" t="s">
        <v>1045</v>
      </c>
      <c r="D80" s="186" t="s">
        <v>1046</v>
      </c>
      <c r="E80" s="186" t="s">
        <v>20</v>
      </c>
      <c r="F80" s="199" t="s">
        <v>89</v>
      </c>
      <c r="G80" s="198">
        <v>44421</v>
      </c>
      <c r="H80" s="186" t="s">
        <v>1047</v>
      </c>
      <c r="I80" s="186"/>
      <c r="J80" s="186" t="s">
        <v>1048</v>
      </c>
      <c r="K80" s="186" t="s">
        <v>1049</v>
      </c>
      <c r="L80" s="98">
        <v>17760</v>
      </c>
      <c r="M80" s="168" t="s">
        <v>92</v>
      </c>
      <c r="N80" s="168" t="s">
        <v>71</v>
      </c>
      <c r="O80" s="168" t="s">
        <v>1050</v>
      </c>
      <c r="P80" s="4" t="s">
        <v>28</v>
      </c>
    </row>
    <row r="81" spans="1:16" ht="15">
      <c r="A81" s="197">
        <v>18369727</v>
      </c>
      <c r="B81" s="197">
        <v>2515484</v>
      </c>
      <c r="C81" s="197" t="s">
        <v>1051</v>
      </c>
      <c r="D81" s="197" t="s">
        <v>1052</v>
      </c>
      <c r="E81" s="197" t="s">
        <v>20</v>
      </c>
      <c r="F81" s="197" t="s">
        <v>181</v>
      </c>
      <c r="G81" s="203">
        <v>44424</v>
      </c>
      <c r="H81" s="200" t="s">
        <v>1053</v>
      </c>
      <c r="I81" s="197"/>
      <c r="J81" s="197" t="s">
        <v>1054</v>
      </c>
      <c r="K81" s="197" t="s">
        <v>109</v>
      </c>
      <c r="L81" s="207">
        <v>495</v>
      </c>
      <c r="M81" s="177" t="s">
        <v>514</v>
      </c>
      <c r="N81" s="177" t="s">
        <v>1055</v>
      </c>
      <c r="O81" s="177" t="s">
        <v>1056</v>
      </c>
      <c r="P81" s="4" t="s">
        <v>28</v>
      </c>
    </row>
    <row r="82" spans="1:16" ht="15">
      <c r="A82" s="186">
        <v>18382870</v>
      </c>
      <c r="B82" s="186">
        <v>2516945</v>
      </c>
      <c r="C82" s="186" t="s">
        <v>1057</v>
      </c>
      <c r="D82" s="186" t="s">
        <v>1058</v>
      </c>
      <c r="E82" s="186" t="s">
        <v>20</v>
      </c>
      <c r="F82" s="199" t="s">
        <v>1059</v>
      </c>
      <c r="G82" s="198">
        <v>44424</v>
      </c>
      <c r="H82" s="186" t="s">
        <v>469</v>
      </c>
      <c r="I82" s="186"/>
      <c r="J82" s="186" t="s">
        <v>1060</v>
      </c>
      <c r="K82" s="186" t="s">
        <v>24</v>
      </c>
      <c r="L82" s="98">
        <v>66.14</v>
      </c>
      <c r="M82" s="168" t="s">
        <v>1061</v>
      </c>
      <c r="N82" s="168" t="s">
        <v>1062</v>
      </c>
      <c r="O82" s="168"/>
      <c r="P82" s="4" t="s">
        <v>42</v>
      </c>
    </row>
    <row r="83" spans="1:16" ht="14.45" customHeight="1">
      <c r="A83" s="410">
        <v>18385034</v>
      </c>
      <c r="B83" s="410">
        <v>2517125</v>
      </c>
      <c r="C83" s="410" t="s">
        <v>1063</v>
      </c>
      <c r="D83" s="410" t="s">
        <v>1064</v>
      </c>
      <c r="E83" s="196" t="s">
        <v>20</v>
      </c>
      <c r="F83" s="410" t="s">
        <v>1065</v>
      </c>
      <c r="G83" s="411">
        <v>44424</v>
      </c>
      <c r="H83" s="410" t="s">
        <v>469</v>
      </c>
      <c r="I83" s="196"/>
      <c r="J83" s="196" t="s">
        <v>1066</v>
      </c>
      <c r="K83" s="196" t="s">
        <v>24</v>
      </c>
      <c r="L83" s="96">
        <v>289.04000000000002</v>
      </c>
      <c r="M83" s="367" t="s">
        <v>1067</v>
      </c>
      <c r="N83" s="367" t="s">
        <v>1067</v>
      </c>
      <c r="O83" s="367"/>
      <c r="P83" s="4" t="s">
        <v>42</v>
      </c>
    </row>
    <row r="84" spans="1:16" ht="14.45" customHeight="1">
      <c r="A84" s="409"/>
      <c r="B84" s="409"/>
      <c r="C84" s="409"/>
      <c r="D84" s="409"/>
      <c r="E84" s="196" t="s">
        <v>20</v>
      </c>
      <c r="F84" s="409"/>
      <c r="G84" s="412"/>
      <c r="H84" s="409"/>
      <c r="I84" s="196"/>
      <c r="J84" s="196" t="s">
        <v>1068</v>
      </c>
      <c r="K84" s="196" t="s">
        <v>24</v>
      </c>
      <c r="L84" s="96">
        <v>31.47</v>
      </c>
      <c r="M84" s="380"/>
      <c r="N84" s="380"/>
      <c r="O84" s="380"/>
      <c r="P84" s="4" t="s">
        <v>42</v>
      </c>
    </row>
    <row r="85" spans="1:16" ht="14.45" customHeight="1">
      <c r="A85" s="409"/>
      <c r="B85" s="409"/>
      <c r="C85" s="409"/>
      <c r="D85" s="409"/>
      <c r="E85" s="196" t="s">
        <v>20</v>
      </c>
      <c r="F85" s="409"/>
      <c r="G85" s="412"/>
      <c r="H85" s="409"/>
      <c r="I85" s="196"/>
      <c r="J85" s="196" t="s">
        <v>1069</v>
      </c>
      <c r="K85" s="196" t="s">
        <v>208</v>
      </c>
      <c r="L85" s="96">
        <v>45.98</v>
      </c>
      <c r="M85" s="380"/>
      <c r="N85" s="380"/>
      <c r="O85" s="380"/>
      <c r="P85" s="4" t="s">
        <v>42</v>
      </c>
    </row>
    <row r="86" spans="1:16" ht="14.45" customHeight="1">
      <c r="A86" s="409"/>
      <c r="B86" s="409"/>
      <c r="C86" s="409"/>
      <c r="D86" s="413"/>
      <c r="E86" s="197" t="s">
        <v>20</v>
      </c>
      <c r="F86" s="409"/>
      <c r="G86" s="412"/>
      <c r="H86" s="409"/>
      <c r="I86" s="197"/>
      <c r="J86" s="197" t="s">
        <v>1070</v>
      </c>
      <c r="K86" s="197" t="s">
        <v>24</v>
      </c>
      <c r="L86" s="207">
        <v>6.99</v>
      </c>
      <c r="M86" s="380"/>
      <c r="N86" s="380"/>
      <c r="O86" s="380"/>
      <c r="P86" s="4" t="s">
        <v>42</v>
      </c>
    </row>
    <row r="87" spans="1:16" ht="14.45" customHeight="1">
      <c r="A87" s="385">
        <v>18385034</v>
      </c>
      <c r="B87" s="385">
        <v>2517153</v>
      </c>
      <c r="C87" s="385" t="s">
        <v>1071</v>
      </c>
      <c r="D87" s="385" t="s">
        <v>1072</v>
      </c>
      <c r="E87" s="185" t="s">
        <v>20</v>
      </c>
      <c r="F87" s="385" t="s">
        <v>1065</v>
      </c>
      <c r="G87" s="406">
        <v>44424</v>
      </c>
      <c r="H87" s="385" t="s">
        <v>543</v>
      </c>
      <c r="I87" s="185"/>
      <c r="J87" s="185" t="s">
        <v>1073</v>
      </c>
      <c r="K87" s="185" t="s">
        <v>24</v>
      </c>
      <c r="L87" s="95">
        <v>18.71</v>
      </c>
      <c r="M87" s="355" t="s">
        <v>1067</v>
      </c>
      <c r="N87" s="355" t="s">
        <v>1067</v>
      </c>
      <c r="O87" s="355"/>
      <c r="P87" s="4" t="s">
        <v>42</v>
      </c>
    </row>
    <row r="88" spans="1:16" ht="15">
      <c r="A88" s="403"/>
      <c r="B88" s="403"/>
      <c r="C88" s="403"/>
      <c r="D88" s="403"/>
      <c r="E88" s="185" t="s">
        <v>20</v>
      </c>
      <c r="F88" s="403"/>
      <c r="G88" s="407"/>
      <c r="H88" s="403"/>
      <c r="I88" s="185"/>
      <c r="J88" s="185" t="s">
        <v>1074</v>
      </c>
      <c r="K88" s="185" t="s">
        <v>226</v>
      </c>
      <c r="L88" s="95">
        <v>56.34</v>
      </c>
      <c r="M88" s="356"/>
      <c r="N88" s="356"/>
      <c r="O88" s="356"/>
      <c r="P88" s="4" t="s">
        <v>42</v>
      </c>
    </row>
    <row r="89" spans="1:16" ht="14.45" customHeight="1">
      <c r="A89" s="403"/>
      <c r="B89" s="403"/>
      <c r="C89" s="403"/>
      <c r="D89" s="403"/>
      <c r="E89" s="185" t="s">
        <v>20</v>
      </c>
      <c r="F89" s="403"/>
      <c r="G89" s="407"/>
      <c r="H89" s="403"/>
      <c r="I89" s="185"/>
      <c r="J89" s="185" t="s">
        <v>1075</v>
      </c>
      <c r="K89" s="185" t="s">
        <v>226</v>
      </c>
      <c r="L89" s="95">
        <v>36.6</v>
      </c>
      <c r="M89" s="356"/>
      <c r="N89" s="356"/>
      <c r="O89" s="356"/>
      <c r="P89" s="4" t="s">
        <v>42</v>
      </c>
    </row>
    <row r="90" spans="1:16" ht="14.45" customHeight="1">
      <c r="A90" s="403"/>
      <c r="B90" s="403"/>
      <c r="C90" s="403"/>
      <c r="D90" s="417"/>
      <c r="E90" s="186" t="s">
        <v>20</v>
      </c>
      <c r="F90" s="403"/>
      <c r="G90" s="407"/>
      <c r="H90" s="403"/>
      <c r="I90" s="186"/>
      <c r="J90" s="186" t="s">
        <v>1076</v>
      </c>
      <c r="K90" s="186" t="s">
        <v>24</v>
      </c>
      <c r="L90" s="98">
        <v>99.36</v>
      </c>
      <c r="M90" s="356"/>
      <c r="N90" s="356"/>
      <c r="O90" s="356"/>
      <c r="P90" s="4" t="s">
        <v>42</v>
      </c>
    </row>
    <row r="91" spans="1:16" ht="14.45" customHeight="1">
      <c r="A91" s="197">
        <v>18390076</v>
      </c>
      <c r="B91" s="197">
        <v>2517785</v>
      </c>
      <c r="C91" s="197" t="s">
        <v>1077</v>
      </c>
      <c r="D91" s="197" t="s">
        <v>1078</v>
      </c>
      <c r="E91" s="197" t="s">
        <v>20</v>
      </c>
      <c r="F91" s="197" t="s">
        <v>45</v>
      </c>
      <c r="G91" s="203">
        <v>44425</v>
      </c>
      <c r="H91" s="197" t="s">
        <v>1079</v>
      </c>
      <c r="I91" s="197"/>
      <c r="J91" s="161" t="s">
        <v>1080</v>
      </c>
      <c r="K91" s="197" t="s">
        <v>624</v>
      </c>
      <c r="L91" s="207">
        <v>9671.92</v>
      </c>
      <c r="M91" s="177" t="s">
        <v>48</v>
      </c>
      <c r="N91" s="177" t="s">
        <v>48</v>
      </c>
      <c r="O91" s="177" t="s">
        <v>1081</v>
      </c>
      <c r="P91" s="4" t="s">
        <v>28</v>
      </c>
    </row>
    <row r="92" spans="1:16" ht="60">
      <c r="A92" s="186">
        <v>18389857</v>
      </c>
      <c r="B92" s="186">
        <v>2518136</v>
      </c>
      <c r="C92" s="186" t="s">
        <v>1082</v>
      </c>
      <c r="D92" s="199" t="s">
        <v>1083</v>
      </c>
      <c r="E92" s="186" t="s">
        <v>20</v>
      </c>
      <c r="F92" s="199" t="s">
        <v>1084</v>
      </c>
      <c r="G92" s="198">
        <v>44425</v>
      </c>
      <c r="H92" s="186" t="s">
        <v>199</v>
      </c>
      <c r="I92" s="186"/>
      <c r="J92" s="186" t="s">
        <v>1085</v>
      </c>
      <c r="K92" s="186" t="s">
        <v>109</v>
      </c>
      <c r="L92" s="98">
        <v>3341.36</v>
      </c>
      <c r="M92" s="168" t="s">
        <v>527</v>
      </c>
      <c r="N92" s="168" t="s">
        <v>1086</v>
      </c>
      <c r="O92" s="168"/>
      <c r="P92" s="4" t="s">
        <v>42</v>
      </c>
    </row>
    <row r="93" spans="1:16" ht="15">
      <c r="A93" s="197">
        <v>18396754</v>
      </c>
      <c r="B93" s="197">
        <v>2519107</v>
      </c>
      <c r="C93" s="197" t="s">
        <v>1087</v>
      </c>
      <c r="D93" s="197" t="s">
        <v>1088</v>
      </c>
      <c r="E93" s="197" t="s">
        <v>20</v>
      </c>
      <c r="F93" s="200" t="s">
        <v>1089</v>
      </c>
      <c r="G93" s="203">
        <v>44425</v>
      </c>
      <c r="H93" s="197" t="s">
        <v>1090</v>
      </c>
      <c r="I93" s="197"/>
      <c r="J93" s="161" t="s">
        <v>1091</v>
      </c>
      <c r="K93" s="197" t="s">
        <v>24</v>
      </c>
      <c r="L93" s="207">
        <v>1320</v>
      </c>
      <c r="M93" s="177" t="s">
        <v>157</v>
      </c>
      <c r="N93" s="177" t="s">
        <v>1092</v>
      </c>
      <c r="O93" s="177" t="s">
        <v>1093</v>
      </c>
      <c r="P93" s="4" t="s">
        <v>28</v>
      </c>
    </row>
    <row r="94" spans="1:16" ht="15">
      <c r="A94" s="385">
        <v>18390002</v>
      </c>
      <c r="B94" s="385">
        <v>2519172</v>
      </c>
      <c r="C94" s="385" t="s">
        <v>1094</v>
      </c>
      <c r="D94" s="185" t="s">
        <v>1095</v>
      </c>
      <c r="E94" s="185" t="s">
        <v>20</v>
      </c>
      <c r="F94" s="404" t="s">
        <v>1096</v>
      </c>
      <c r="G94" s="406">
        <v>44425</v>
      </c>
      <c r="H94" s="385" t="s">
        <v>199</v>
      </c>
      <c r="I94" s="185"/>
      <c r="J94" s="206" t="s">
        <v>1097</v>
      </c>
      <c r="K94" s="185" t="s">
        <v>24</v>
      </c>
      <c r="L94" s="95">
        <v>333.65</v>
      </c>
      <c r="M94" s="361" t="s">
        <v>48</v>
      </c>
      <c r="N94" s="361" t="s">
        <v>726</v>
      </c>
      <c r="O94" s="173"/>
      <c r="P94" s="4" t="s">
        <v>42</v>
      </c>
    </row>
    <row r="95" spans="1:16" ht="14.45" customHeight="1">
      <c r="A95" s="403"/>
      <c r="B95" s="403"/>
      <c r="C95" s="403"/>
      <c r="D95" s="186" t="s">
        <v>1098</v>
      </c>
      <c r="E95" s="186" t="s">
        <v>20</v>
      </c>
      <c r="F95" s="405"/>
      <c r="G95" s="407"/>
      <c r="H95" s="403"/>
      <c r="I95" s="186"/>
      <c r="J95" s="186" t="s">
        <v>1099</v>
      </c>
      <c r="K95" s="186" t="s">
        <v>24</v>
      </c>
      <c r="L95" s="98">
        <v>609.27</v>
      </c>
      <c r="M95" s="355"/>
      <c r="N95" s="355"/>
      <c r="O95" s="168"/>
      <c r="P95" s="4" t="s">
        <v>42</v>
      </c>
    </row>
    <row r="96" spans="1:16" ht="14.45" customHeight="1">
      <c r="A96" s="197">
        <v>18399061</v>
      </c>
      <c r="B96" s="197" t="s">
        <v>243</v>
      </c>
      <c r="C96" s="197" t="s">
        <v>244</v>
      </c>
      <c r="D96" s="197" t="s">
        <v>244</v>
      </c>
      <c r="E96" s="197" t="s">
        <v>244</v>
      </c>
      <c r="F96" s="197" t="s">
        <v>391</v>
      </c>
      <c r="G96" s="203">
        <v>44425</v>
      </c>
      <c r="H96" s="197" t="s">
        <v>392</v>
      </c>
      <c r="I96" s="197"/>
      <c r="J96" s="197" t="s">
        <v>1100</v>
      </c>
      <c r="K96" s="197" t="s">
        <v>24</v>
      </c>
      <c r="L96" s="207">
        <v>12.03</v>
      </c>
      <c r="M96" s="177" t="s">
        <v>142</v>
      </c>
      <c r="N96" s="177" t="s">
        <v>1101</v>
      </c>
      <c r="O96" s="177"/>
      <c r="P96" s="4" t="s">
        <v>42</v>
      </c>
    </row>
    <row r="97" spans="1:16" ht="14.45" customHeight="1">
      <c r="A97" s="186">
        <v>18244133</v>
      </c>
      <c r="B97" s="186">
        <v>2492988</v>
      </c>
      <c r="C97" s="186" t="s">
        <v>1102</v>
      </c>
      <c r="D97" s="186" t="s">
        <v>1103</v>
      </c>
      <c r="E97" s="186" t="s">
        <v>20</v>
      </c>
      <c r="F97" s="186" t="s">
        <v>1104</v>
      </c>
      <c r="G97" s="198">
        <v>44425</v>
      </c>
      <c r="H97" s="186" t="s">
        <v>1105</v>
      </c>
      <c r="I97" s="186"/>
      <c r="J97" s="186" t="s">
        <v>1106</v>
      </c>
      <c r="K97" s="186" t="s">
        <v>24</v>
      </c>
      <c r="L97" s="98">
        <v>6100</v>
      </c>
      <c r="M97" s="168" t="s">
        <v>1107</v>
      </c>
      <c r="N97" s="168" t="s">
        <v>1108</v>
      </c>
      <c r="O97" s="168" t="s">
        <v>1109</v>
      </c>
      <c r="P97" s="4" t="s">
        <v>28</v>
      </c>
    </row>
    <row r="98" spans="1:16" ht="14.45" customHeight="1">
      <c r="A98" s="143">
        <v>18387194</v>
      </c>
      <c r="B98" s="143">
        <v>2519502</v>
      </c>
      <c r="C98" s="143" t="s">
        <v>244</v>
      </c>
      <c r="D98" s="143" t="s">
        <v>244</v>
      </c>
      <c r="E98" s="143" t="s">
        <v>244</v>
      </c>
      <c r="F98" s="146" t="s">
        <v>826</v>
      </c>
      <c r="G98" s="144">
        <v>44425</v>
      </c>
      <c r="H98" s="143" t="s">
        <v>543</v>
      </c>
      <c r="I98" s="143"/>
      <c r="J98" s="143" t="s">
        <v>1110</v>
      </c>
      <c r="K98" s="143" t="s">
        <v>24</v>
      </c>
      <c r="L98" s="145">
        <v>208.37</v>
      </c>
      <c r="M98" s="125" t="s">
        <v>1111</v>
      </c>
      <c r="N98" s="125" t="s">
        <v>1112</v>
      </c>
      <c r="O98" s="125" t="s">
        <v>1113</v>
      </c>
    </row>
    <row r="99" spans="1:16" ht="45">
      <c r="A99" s="186">
        <v>18402139</v>
      </c>
      <c r="B99" s="186">
        <v>2519511</v>
      </c>
      <c r="C99" s="186" t="s">
        <v>1114</v>
      </c>
      <c r="D99" s="186" t="s">
        <v>1115</v>
      </c>
      <c r="E99" s="186" t="s">
        <v>20</v>
      </c>
      <c r="F99" s="199" t="s">
        <v>1116</v>
      </c>
      <c r="G99" s="198">
        <v>44425</v>
      </c>
      <c r="H99" s="186" t="s">
        <v>1117</v>
      </c>
      <c r="I99" s="186"/>
      <c r="J99" s="168" t="s">
        <v>1118</v>
      </c>
      <c r="K99" s="186" t="s">
        <v>24</v>
      </c>
      <c r="L99" s="98">
        <v>499</v>
      </c>
      <c r="M99" s="168" t="s">
        <v>344</v>
      </c>
      <c r="N99" s="168" t="s">
        <v>1119</v>
      </c>
      <c r="O99" s="168" t="s">
        <v>1120</v>
      </c>
      <c r="P99" s="4" t="s">
        <v>28</v>
      </c>
    </row>
    <row r="100" spans="1:16" ht="14.45" customHeight="1">
      <c r="A100" s="143">
        <v>18154418</v>
      </c>
      <c r="B100" s="143">
        <v>2519582</v>
      </c>
      <c r="C100" s="143" t="s">
        <v>1121</v>
      </c>
      <c r="D100" s="143" t="s">
        <v>244</v>
      </c>
      <c r="E100" s="143" t="s">
        <v>244</v>
      </c>
      <c r="F100" s="143" t="s">
        <v>775</v>
      </c>
      <c r="G100" s="144">
        <v>44425</v>
      </c>
      <c r="H100" s="143" t="s">
        <v>199</v>
      </c>
      <c r="I100" s="143"/>
      <c r="J100" s="143" t="s">
        <v>1122</v>
      </c>
      <c r="K100" s="143" t="s">
        <v>24</v>
      </c>
      <c r="L100" s="145">
        <v>199.99</v>
      </c>
      <c r="M100" s="125" t="s">
        <v>778</v>
      </c>
      <c r="N100" s="125" t="s">
        <v>1123</v>
      </c>
      <c r="O100" s="125"/>
    </row>
    <row r="101" spans="1:16" ht="30">
      <c r="A101" s="186">
        <v>18389927</v>
      </c>
      <c r="B101" s="186">
        <v>2520100</v>
      </c>
      <c r="C101" s="186" t="s">
        <v>1124</v>
      </c>
      <c r="D101" s="186" t="s">
        <v>1125</v>
      </c>
      <c r="E101" s="186" t="s">
        <v>20</v>
      </c>
      <c r="F101" s="199" t="s">
        <v>1126</v>
      </c>
      <c r="G101" s="198">
        <v>44426</v>
      </c>
      <c r="H101" s="186" t="s">
        <v>39</v>
      </c>
      <c r="I101" s="186"/>
      <c r="J101" s="199" t="s">
        <v>1127</v>
      </c>
      <c r="K101" s="186" t="s">
        <v>226</v>
      </c>
      <c r="L101" s="98">
        <v>3629.79</v>
      </c>
      <c r="M101" s="168" t="s">
        <v>1128</v>
      </c>
      <c r="N101" s="168" t="s">
        <v>1129</v>
      </c>
      <c r="O101" s="168"/>
      <c r="P101" s="4" t="s">
        <v>42</v>
      </c>
    </row>
    <row r="102" spans="1:16" ht="26.25" customHeight="1">
      <c r="A102" s="410">
        <v>18389972</v>
      </c>
      <c r="B102" s="410">
        <v>2520255</v>
      </c>
      <c r="C102" s="410" t="s">
        <v>1130</v>
      </c>
      <c r="D102" s="196" t="s">
        <v>1131</v>
      </c>
      <c r="E102" s="196" t="s">
        <v>20</v>
      </c>
      <c r="F102" s="408" t="s">
        <v>1132</v>
      </c>
      <c r="G102" s="411">
        <v>44426</v>
      </c>
      <c r="H102" s="410" t="s">
        <v>39</v>
      </c>
      <c r="I102" s="196"/>
      <c r="J102" s="204" t="s">
        <v>1127</v>
      </c>
      <c r="K102" s="196" t="s">
        <v>1133</v>
      </c>
      <c r="L102" s="96">
        <f>15346.92+5221.89</f>
        <v>20568.810000000001</v>
      </c>
      <c r="M102" s="367" t="s">
        <v>1128</v>
      </c>
      <c r="N102" s="367" t="s">
        <v>1134</v>
      </c>
      <c r="O102" s="367"/>
      <c r="P102" s="4" t="s">
        <v>42</v>
      </c>
    </row>
    <row r="103" spans="1:16" ht="21.75" customHeight="1">
      <c r="A103" s="409"/>
      <c r="B103" s="409"/>
      <c r="C103" s="409"/>
      <c r="D103" s="197" t="s">
        <v>1135</v>
      </c>
      <c r="E103" s="197" t="s">
        <v>20</v>
      </c>
      <c r="F103" s="409"/>
      <c r="G103" s="412"/>
      <c r="H103" s="409"/>
      <c r="I103" s="197"/>
      <c r="J103" s="197" t="s">
        <v>916</v>
      </c>
      <c r="K103" s="197" t="s">
        <v>117</v>
      </c>
      <c r="L103" s="207">
        <f>904.05+20</f>
        <v>924.05</v>
      </c>
      <c r="M103" s="380"/>
      <c r="N103" s="380"/>
      <c r="O103" s="380"/>
      <c r="P103" s="4" t="s">
        <v>42</v>
      </c>
    </row>
    <row r="104" spans="1:16" ht="15">
      <c r="A104" s="186">
        <v>18417096</v>
      </c>
      <c r="B104" s="186">
        <v>2521719</v>
      </c>
      <c r="C104" s="186" t="s">
        <v>1136</v>
      </c>
      <c r="D104" s="186" t="s">
        <v>1137</v>
      </c>
      <c r="E104" s="186" t="s">
        <v>20</v>
      </c>
      <c r="F104" s="186" t="s">
        <v>468</v>
      </c>
      <c r="G104" s="198">
        <v>44426</v>
      </c>
      <c r="H104" s="186" t="s">
        <v>469</v>
      </c>
      <c r="I104" s="186"/>
      <c r="J104" s="199" t="s">
        <v>1138</v>
      </c>
      <c r="K104" s="186" t="s">
        <v>24</v>
      </c>
      <c r="L104" s="98">
        <v>330.74</v>
      </c>
      <c r="M104" s="168" t="s">
        <v>471</v>
      </c>
      <c r="N104" s="168" t="s">
        <v>472</v>
      </c>
      <c r="O104" s="168"/>
      <c r="P104" s="4" t="s">
        <v>42</v>
      </c>
    </row>
    <row r="105" spans="1:16" ht="30">
      <c r="A105" s="414">
        <v>18173738</v>
      </c>
      <c r="B105" s="414">
        <v>2523826</v>
      </c>
      <c r="C105" s="414" t="s">
        <v>1139</v>
      </c>
      <c r="D105" s="408" t="s">
        <v>1140</v>
      </c>
      <c r="E105" s="196" t="s">
        <v>20</v>
      </c>
      <c r="F105" s="204" t="s">
        <v>1141</v>
      </c>
      <c r="G105" s="415">
        <v>44427</v>
      </c>
      <c r="H105" s="414" t="s">
        <v>518</v>
      </c>
      <c r="I105" s="196" t="s">
        <v>502</v>
      </c>
      <c r="J105" s="196" t="s">
        <v>1142</v>
      </c>
      <c r="K105" s="196" t="s">
        <v>24</v>
      </c>
      <c r="L105" s="96">
        <v>4322.0600000000004</v>
      </c>
      <c r="M105" s="367" t="s">
        <v>48</v>
      </c>
      <c r="N105" s="367" t="s">
        <v>1143</v>
      </c>
      <c r="O105" s="176"/>
      <c r="P105" s="4" t="s">
        <v>42</v>
      </c>
    </row>
    <row r="106" spans="1:16" s="9" customFormat="1" ht="15">
      <c r="A106" s="410"/>
      <c r="B106" s="410"/>
      <c r="C106" s="410"/>
      <c r="D106" s="425"/>
      <c r="E106" s="197" t="s">
        <v>20</v>
      </c>
      <c r="F106" s="117" t="s">
        <v>859</v>
      </c>
      <c r="G106" s="411"/>
      <c r="H106" s="410"/>
      <c r="I106" s="197"/>
      <c r="J106" s="197" t="s">
        <v>1144</v>
      </c>
      <c r="K106" s="197" t="s">
        <v>208</v>
      </c>
      <c r="L106" s="207">
        <v>500.54</v>
      </c>
      <c r="M106" s="370"/>
      <c r="N106" s="370"/>
      <c r="O106" s="177"/>
      <c r="P106" s="4" t="s">
        <v>42</v>
      </c>
    </row>
    <row r="107" spans="1:16" s="9" customFormat="1" ht="15">
      <c r="A107" s="186">
        <v>18417943</v>
      </c>
      <c r="B107" s="186">
        <v>2524788</v>
      </c>
      <c r="C107" s="186" t="s">
        <v>1145</v>
      </c>
      <c r="D107" s="199" t="s">
        <v>1146</v>
      </c>
      <c r="E107" s="199" t="s">
        <v>20</v>
      </c>
      <c r="F107" s="186" t="s">
        <v>297</v>
      </c>
      <c r="G107" s="198">
        <v>44428</v>
      </c>
      <c r="H107" s="186" t="s">
        <v>1147</v>
      </c>
      <c r="I107" s="199"/>
      <c r="J107" s="199" t="s">
        <v>1148</v>
      </c>
      <c r="K107" s="186" t="s">
        <v>288</v>
      </c>
      <c r="L107" s="98">
        <v>3300</v>
      </c>
      <c r="M107" s="187" t="s">
        <v>299</v>
      </c>
      <c r="N107" s="168" t="s">
        <v>1149</v>
      </c>
      <c r="O107" s="168" t="s">
        <v>1150</v>
      </c>
      <c r="P107" s="4" t="s">
        <v>28</v>
      </c>
    </row>
    <row r="108" spans="1:16" s="9" customFormat="1" ht="15">
      <c r="A108" s="197">
        <v>18427390</v>
      </c>
      <c r="B108" s="197">
        <v>2524842</v>
      </c>
      <c r="C108" s="197" t="s">
        <v>1151</v>
      </c>
      <c r="D108" s="197" t="s">
        <v>1152</v>
      </c>
      <c r="E108" s="197" t="s">
        <v>20</v>
      </c>
      <c r="F108" s="197" t="s">
        <v>251</v>
      </c>
      <c r="G108" s="203">
        <v>44428</v>
      </c>
      <c r="H108" s="197" t="s">
        <v>1153</v>
      </c>
      <c r="I108" s="197"/>
      <c r="J108" s="161" t="s">
        <v>1154</v>
      </c>
      <c r="K108" s="197" t="s">
        <v>24</v>
      </c>
      <c r="L108" s="207">
        <v>2449.44</v>
      </c>
      <c r="M108" s="163" t="s">
        <v>1155</v>
      </c>
      <c r="N108" s="177" t="s">
        <v>254</v>
      </c>
      <c r="O108" s="177" t="s">
        <v>1156</v>
      </c>
      <c r="P108" s="4" t="s">
        <v>28</v>
      </c>
    </row>
    <row r="109" spans="1:16" ht="14.45" customHeight="1">
      <c r="A109" s="186">
        <v>17473235</v>
      </c>
      <c r="B109" s="186">
        <v>2491645</v>
      </c>
      <c r="C109" s="186" t="s">
        <v>1157</v>
      </c>
      <c r="D109" s="186" t="s">
        <v>1158</v>
      </c>
      <c r="E109" s="186" t="s">
        <v>20</v>
      </c>
      <c r="F109" s="186" t="s">
        <v>75</v>
      </c>
      <c r="G109" s="198">
        <v>44428</v>
      </c>
      <c r="H109" s="186" t="s">
        <v>1159</v>
      </c>
      <c r="I109" s="186"/>
      <c r="J109" s="186" t="s">
        <v>1160</v>
      </c>
      <c r="K109" s="186" t="s">
        <v>24</v>
      </c>
      <c r="L109" s="98">
        <v>14797</v>
      </c>
      <c r="M109" s="168" t="s">
        <v>661</v>
      </c>
      <c r="N109" s="168" t="s">
        <v>661</v>
      </c>
      <c r="O109" s="168" t="s">
        <v>1161</v>
      </c>
      <c r="P109" s="4" t="s">
        <v>28</v>
      </c>
    </row>
    <row r="110" spans="1:16" ht="30">
      <c r="A110" s="197">
        <v>18389962</v>
      </c>
      <c r="B110" s="197">
        <v>2526363</v>
      </c>
      <c r="C110" s="197" t="s">
        <v>1162</v>
      </c>
      <c r="D110" s="197" t="s">
        <v>1163</v>
      </c>
      <c r="E110" s="197" t="s">
        <v>20</v>
      </c>
      <c r="F110" s="200" t="s">
        <v>1164</v>
      </c>
      <c r="G110" s="203">
        <v>44431</v>
      </c>
      <c r="H110" s="197" t="s">
        <v>392</v>
      </c>
      <c r="I110" s="68" t="s">
        <v>317</v>
      </c>
      <c r="J110" s="91" t="s">
        <v>1165</v>
      </c>
      <c r="K110" s="197" t="s">
        <v>132</v>
      </c>
      <c r="L110" s="207">
        <v>3307.17</v>
      </c>
      <c r="M110" s="177" t="s">
        <v>299</v>
      </c>
      <c r="N110" s="177" t="s">
        <v>1166</v>
      </c>
      <c r="O110" s="177"/>
      <c r="P110" s="4" t="s">
        <v>42</v>
      </c>
    </row>
    <row r="111" spans="1:16" ht="15">
      <c r="A111" s="385">
        <v>18361955</v>
      </c>
      <c r="B111" s="385">
        <v>2527031</v>
      </c>
      <c r="C111" s="385" t="s">
        <v>1167</v>
      </c>
      <c r="D111" s="385" t="s">
        <v>1168</v>
      </c>
      <c r="E111" s="185" t="s">
        <v>20</v>
      </c>
      <c r="F111" s="404" t="s">
        <v>1169</v>
      </c>
      <c r="G111" s="406">
        <v>44431</v>
      </c>
      <c r="H111" s="385" t="s">
        <v>469</v>
      </c>
      <c r="I111" s="385"/>
      <c r="J111" s="185" t="s">
        <v>1170</v>
      </c>
      <c r="K111" s="185" t="s">
        <v>24</v>
      </c>
      <c r="L111" s="95">
        <v>79.989999999999995</v>
      </c>
      <c r="M111" s="355" t="s">
        <v>1171</v>
      </c>
      <c r="N111" s="386" t="s">
        <v>1171</v>
      </c>
      <c r="O111" s="355"/>
      <c r="P111" s="4" t="s">
        <v>42</v>
      </c>
    </row>
    <row r="112" spans="1:16" ht="14.45" customHeight="1">
      <c r="A112" s="403"/>
      <c r="B112" s="403"/>
      <c r="C112" s="403"/>
      <c r="D112" s="403"/>
      <c r="E112" s="185" t="s">
        <v>20</v>
      </c>
      <c r="F112" s="405"/>
      <c r="G112" s="407"/>
      <c r="H112" s="403"/>
      <c r="I112" s="403"/>
      <c r="J112" s="185" t="s">
        <v>1172</v>
      </c>
      <c r="K112" s="185" t="s">
        <v>24</v>
      </c>
      <c r="L112" s="95">
        <v>54.99</v>
      </c>
      <c r="M112" s="356"/>
      <c r="N112" s="400"/>
      <c r="O112" s="356"/>
      <c r="P112" s="4" t="s">
        <v>42</v>
      </c>
    </row>
    <row r="113" spans="1:16" ht="15">
      <c r="A113" s="403"/>
      <c r="B113" s="403"/>
      <c r="C113" s="403"/>
      <c r="D113" s="417"/>
      <c r="E113" s="186" t="s">
        <v>20</v>
      </c>
      <c r="F113" s="405"/>
      <c r="G113" s="407"/>
      <c r="H113" s="403"/>
      <c r="I113" s="403"/>
      <c r="J113" s="199" t="s">
        <v>382</v>
      </c>
      <c r="K113" s="186" t="s">
        <v>24</v>
      </c>
      <c r="L113" s="98">
        <v>299.99</v>
      </c>
      <c r="M113" s="356"/>
      <c r="N113" s="400"/>
      <c r="O113" s="356"/>
      <c r="P113" s="4" t="s">
        <v>42</v>
      </c>
    </row>
    <row r="114" spans="1:16" ht="30">
      <c r="A114" s="197">
        <v>18432465</v>
      </c>
      <c r="B114" s="197">
        <v>2527186</v>
      </c>
      <c r="C114" s="197" t="s">
        <v>1173</v>
      </c>
      <c r="D114" s="197" t="s">
        <v>1174</v>
      </c>
      <c r="E114" s="197" t="s">
        <v>20</v>
      </c>
      <c r="F114" s="200" t="s">
        <v>1175</v>
      </c>
      <c r="G114" s="203">
        <v>44431</v>
      </c>
      <c r="H114" s="197" t="s">
        <v>199</v>
      </c>
      <c r="I114" s="197"/>
      <c r="J114" s="197" t="s">
        <v>1176</v>
      </c>
      <c r="K114" s="197" t="s">
        <v>24</v>
      </c>
      <c r="L114" s="207">
        <v>1039.02</v>
      </c>
      <c r="M114" s="177" t="s">
        <v>1177</v>
      </c>
      <c r="N114" s="177" t="s">
        <v>1177</v>
      </c>
      <c r="O114" s="177"/>
      <c r="P114" s="4" t="s">
        <v>42</v>
      </c>
    </row>
    <row r="115" spans="1:16" ht="14.45" customHeight="1">
      <c r="A115" s="186">
        <v>18430704</v>
      </c>
      <c r="B115" s="186">
        <v>2527630</v>
      </c>
      <c r="C115" s="186" t="s">
        <v>1178</v>
      </c>
      <c r="D115" s="186" t="s">
        <v>1179</v>
      </c>
      <c r="E115" s="186" t="s">
        <v>20</v>
      </c>
      <c r="F115" s="186" t="s">
        <v>718</v>
      </c>
      <c r="G115" s="198">
        <v>44431</v>
      </c>
      <c r="H115" s="186" t="s">
        <v>392</v>
      </c>
      <c r="I115" s="186"/>
      <c r="J115" s="186" t="s">
        <v>1180</v>
      </c>
      <c r="K115" s="186" t="s">
        <v>208</v>
      </c>
      <c r="L115" s="98">
        <v>511.56</v>
      </c>
      <c r="M115" s="168" t="s">
        <v>823</v>
      </c>
      <c r="N115" s="168" t="s">
        <v>823</v>
      </c>
      <c r="O115" s="168"/>
      <c r="P115" s="4" t="s">
        <v>42</v>
      </c>
    </row>
    <row r="116" spans="1:16" ht="30">
      <c r="A116" s="197">
        <v>18464105</v>
      </c>
      <c r="B116" s="197">
        <v>2527695</v>
      </c>
      <c r="C116" s="197" t="s">
        <v>1181</v>
      </c>
      <c r="D116" s="197" t="s">
        <v>1182</v>
      </c>
      <c r="E116" s="197" t="s">
        <v>20</v>
      </c>
      <c r="F116" s="197" t="s">
        <v>1183</v>
      </c>
      <c r="G116" s="203">
        <v>44431</v>
      </c>
      <c r="H116" s="197" t="s">
        <v>1184</v>
      </c>
      <c r="I116" s="197"/>
      <c r="J116" s="200" t="s">
        <v>1185</v>
      </c>
      <c r="K116" s="197" t="s">
        <v>24</v>
      </c>
      <c r="L116" s="207">
        <v>15800</v>
      </c>
      <c r="M116" s="177" t="s">
        <v>1186</v>
      </c>
      <c r="N116" s="177" t="s">
        <v>677</v>
      </c>
      <c r="O116" s="177" t="s">
        <v>1187</v>
      </c>
      <c r="P116" s="4" t="s">
        <v>28</v>
      </c>
    </row>
    <row r="117" spans="1:16" ht="14.45" customHeight="1">
      <c r="A117" s="186">
        <v>18381630</v>
      </c>
      <c r="B117" s="186">
        <v>2527664</v>
      </c>
      <c r="C117" s="186" t="s">
        <v>1188</v>
      </c>
      <c r="D117" s="186" t="s">
        <v>1189</v>
      </c>
      <c r="E117" s="186" t="s">
        <v>20</v>
      </c>
      <c r="F117" s="186" t="s">
        <v>1190</v>
      </c>
      <c r="G117" s="198">
        <v>44431</v>
      </c>
      <c r="H117" s="186" t="s">
        <v>392</v>
      </c>
      <c r="I117" s="186"/>
      <c r="J117" s="186" t="s">
        <v>1191</v>
      </c>
      <c r="K117" s="186" t="s">
        <v>117</v>
      </c>
      <c r="L117" s="98">
        <v>440.56</v>
      </c>
      <c r="M117" s="168" t="s">
        <v>1177</v>
      </c>
      <c r="N117" s="168" t="s">
        <v>1192</v>
      </c>
      <c r="O117" s="168"/>
      <c r="P117" s="4" t="s">
        <v>42</v>
      </c>
    </row>
    <row r="118" spans="1:16" ht="15">
      <c r="A118" s="410">
        <v>18381630</v>
      </c>
      <c r="B118" s="410">
        <v>2527687</v>
      </c>
      <c r="C118" s="410" t="s">
        <v>1193</v>
      </c>
      <c r="D118" s="196" t="s">
        <v>1194</v>
      </c>
      <c r="E118" s="196" t="s">
        <v>20</v>
      </c>
      <c r="F118" s="410" t="s">
        <v>1190</v>
      </c>
      <c r="G118" s="411">
        <v>44431</v>
      </c>
      <c r="H118" s="408" t="s">
        <v>518</v>
      </c>
      <c r="I118" s="196"/>
      <c r="J118" s="196" t="s">
        <v>1195</v>
      </c>
      <c r="K118" s="196" t="s">
        <v>24</v>
      </c>
      <c r="L118" s="96">
        <v>194.04</v>
      </c>
      <c r="M118" s="366" t="s">
        <v>1177</v>
      </c>
      <c r="N118" s="366" t="s">
        <v>1192</v>
      </c>
      <c r="O118" s="176"/>
      <c r="P118" s="4" t="s">
        <v>42</v>
      </c>
    </row>
    <row r="119" spans="1:16" ht="14.45" customHeight="1">
      <c r="A119" s="409"/>
      <c r="B119" s="409"/>
      <c r="C119" s="409"/>
      <c r="D119" s="197" t="s">
        <v>1196</v>
      </c>
      <c r="E119" s="197" t="s">
        <v>20</v>
      </c>
      <c r="F119" s="409"/>
      <c r="G119" s="412"/>
      <c r="H119" s="426"/>
      <c r="I119" s="197"/>
      <c r="J119" s="197" t="s">
        <v>519</v>
      </c>
      <c r="K119" s="197" t="s">
        <v>208</v>
      </c>
      <c r="L119" s="207">
        <v>429.98</v>
      </c>
      <c r="M119" s="367"/>
      <c r="N119" s="367"/>
      <c r="O119" s="177"/>
      <c r="P119" s="4" t="s">
        <v>42</v>
      </c>
    </row>
    <row r="120" spans="1:16" ht="30">
      <c r="A120" s="384">
        <v>18381630</v>
      </c>
      <c r="B120" s="384">
        <v>2527719</v>
      </c>
      <c r="C120" s="384" t="s">
        <v>1197</v>
      </c>
      <c r="D120" s="185" t="s">
        <v>1198</v>
      </c>
      <c r="E120" s="185" t="s">
        <v>20</v>
      </c>
      <c r="F120" s="206" t="s">
        <v>1199</v>
      </c>
      <c r="G120" s="418">
        <v>44431</v>
      </c>
      <c r="H120" s="384" t="s">
        <v>39</v>
      </c>
      <c r="I120" s="185"/>
      <c r="J120" s="185" t="s">
        <v>1200</v>
      </c>
      <c r="K120" s="185" t="s">
        <v>24</v>
      </c>
      <c r="L120" s="95">
        <v>1603.29</v>
      </c>
      <c r="M120" s="361" t="s">
        <v>1177</v>
      </c>
      <c r="N120" s="173" t="s">
        <v>1201</v>
      </c>
      <c r="O120" s="173"/>
      <c r="P120" s="4" t="s">
        <v>42</v>
      </c>
    </row>
    <row r="121" spans="1:16" ht="15">
      <c r="A121" s="384"/>
      <c r="B121" s="384"/>
      <c r="C121" s="384"/>
      <c r="D121" s="185" t="s">
        <v>1202</v>
      </c>
      <c r="E121" s="185" t="s">
        <v>20</v>
      </c>
      <c r="F121" s="384" t="s">
        <v>1190</v>
      </c>
      <c r="G121" s="418"/>
      <c r="H121" s="384"/>
      <c r="I121" s="185"/>
      <c r="J121" s="185" t="s">
        <v>375</v>
      </c>
      <c r="K121" s="185" t="s">
        <v>117</v>
      </c>
      <c r="L121" s="95">
        <v>915.45</v>
      </c>
      <c r="M121" s="361"/>
      <c r="N121" s="173" t="s">
        <v>1203</v>
      </c>
      <c r="O121" s="173"/>
      <c r="P121" s="4" t="s">
        <v>42</v>
      </c>
    </row>
    <row r="122" spans="1:16" ht="15">
      <c r="A122" s="385"/>
      <c r="B122" s="385"/>
      <c r="C122" s="385"/>
      <c r="D122" s="186" t="s">
        <v>1204</v>
      </c>
      <c r="E122" s="186" t="s">
        <v>20</v>
      </c>
      <c r="F122" s="385"/>
      <c r="G122" s="406"/>
      <c r="H122" s="385"/>
      <c r="I122" s="186"/>
      <c r="J122" s="186" t="s">
        <v>1205</v>
      </c>
      <c r="K122" s="186" t="s">
        <v>24</v>
      </c>
      <c r="L122" s="98">
        <v>255.78</v>
      </c>
      <c r="M122" s="355"/>
      <c r="N122" s="168" t="s">
        <v>1201</v>
      </c>
      <c r="O122" s="168"/>
      <c r="P122" s="4" t="s">
        <v>42</v>
      </c>
    </row>
    <row r="123" spans="1:16" ht="15">
      <c r="A123" s="143">
        <v>18332961</v>
      </c>
      <c r="B123" s="143">
        <v>2527853</v>
      </c>
      <c r="C123" s="143" t="s">
        <v>244</v>
      </c>
      <c r="D123" s="143" t="s">
        <v>244</v>
      </c>
      <c r="E123" s="143" t="s">
        <v>244</v>
      </c>
      <c r="F123" s="143" t="s">
        <v>1206</v>
      </c>
      <c r="G123" s="144">
        <v>44431</v>
      </c>
      <c r="H123" s="143" t="s">
        <v>1207</v>
      </c>
      <c r="I123" s="143"/>
      <c r="J123" s="143" t="s">
        <v>1208</v>
      </c>
      <c r="K123" s="143" t="s">
        <v>1209</v>
      </c>
      <c r="L123" s="145">
        <v>6835.5</v>
      </c>
      <c r="M123" s="125" t="s">
        <v>1210</v>
      </c>
      <c r="N123" s="125" t="s">
        <v>1211</v>
      </c>
      <c r="O123" s="126">
        <v>44571</v>
      </c>
    </row>
    <row r="124" spans="1:16" ht="15">
      <c r="A124" s="173">
        <v>18403881</v>
      </c>
      <c r="B124" s="173" t="s">
        <v>243</v>
      </c>
      <c r="C124" s="173" t="s">
        <v>244</v>
      </c>
      <c r="D124" s="173" t="s">
        <v>244</v>
      </c>
      <c r="E124" s="173" t="s">
        <v>244</v>
      </c>
      <c r="F124" s="173" t="s">
        <v>1212</v>
      </c>
      <c r="G124" s="171">
        <v>44431</v>
      </c>
      <c r="H124" s="173" t="s">
        <v>1213</v>
      </c>
      <c r="I124" s="173"/>
      <c r="J124" s="173" t="s">
        <v>1214</v>
      </c>
      <c r="K124" s="173" t="s">
        <v>24</v>
      </c>
      <c r="L124" s="60">
        <v>252.45</v>
      </c>
      <c r="M124" s="173" t="s">
        <v>157</v>
      </c>
      <c r="N124" s="173" t="s">
        <v>1092</v>
      </c>
      <c r="O124" s="173" t="s">
        <v>1215</v>
      </c>
      <c r="P124" s="4" t="s">
        <v>28</v>
      </c>
    </row>
    <row r="125" spans="1:16" ht="15">
      <c r="A125" s="201">
        <v>18320928</v>
      </c>
      <c r="B125" s="201">
        <v>2528495</v>
      </c>
      <c r="C125" s="201" t="s">
        <v>1216</v>
      </c>
      <c r="D125" s="201" t="s">
        <v>1217</v>
      </c>
      <c r="E125" s="201" t="s">
        <v>20</v>
      </c>
      <c r="F125" s="201" t="s">
        <v>986</v>
      </c>
      <c r="G125" s="208">
        <v>44432</v>
      </c>
      <c r="H125" s="201" t="s">
        <v>469</v>
      </c>
      <c r="I125" s="201"/>
      <c r="J125" s="201" t="s">
        <v>1218</v>
      </c>
      <c r="K125" s="201" t="s">
        <v>24</v>
      </c>
      <c r="L125" s="97">
        <v>140.19</v>
      </c>
      <c r="M125" s="184" t="s">
        <v>988</v>
      </c>
      <c r="N125" s="184" t="s">
        <v>988</v>
      </c>
      <c r="O125" s="184"/>
      <c r="P125" s="4" t="s">
        <v>42</v>
      </c>
    </row>
    <row r="126" spans="1:16" ht="45">
      <c r="A126" s="384">
        <v>18361537</v>
      </c>
      <c r="B126" s="384">
        <v>2528792</v>
      </c>
      <c r="C126" s="384" t="s">
        <v>1219</v>
      </c>
      <c r="D126" s="185" t="s">
        <v>1220</v>
      </c>
      <c r="E126" s="185" t="s">
        <v>20</v>
      </c>
      <c r="F126" s="206" t="s">
        <v>1221</v>
      </c>
      <c r="G126" s="418">
        <v>44432</v>
      </c>
      <c r="H126" s="384" t="s">
        <v>199</v>
      </c>
      <c r="I126" s="185"/>
      <c r="J126" s="185" t="s">
        <v>1222</v>
      </c>
      <c r="K126" s="185" t="s">
        <v>24</v>
      </c>
      <c r="L126" s="95">
        <v>1608.22</v>
      </c>
      <c r="M126" s="361" t="s">
        <v>157</v>
      </c>
      <c r="N126" s="361" t="s">
        <v>1223</v>
      </c>
      <c r="O126" s="173"/>
      <c r="P126" s="4" t="s">
        <v>42</v>
      </c>
    </row>
    <row r="127" spans="1:16" ht="15">
      <c r="A127" s="385"/>
      <c r="B127" s="385"/>
      <c r="C127" s="385"/>
      <c r="D127" s="186" t="s">
        <v>1224</v>
      </c>
      <c r="E127" s="186" t="s">
        <v>20</v>
      </c>
      <c r="F127" s="186" t="s">
        <v>1225</v>
      </c>
      <c r="G127" s="406"/>
      <c r="H127" s="385"/>
      <c r="I127" s="186"/>
      <c r="J127" s="186" t="s">
        <v>382</v>
      </c>
      <c r="K127" s="186" t="s">
        <v>24</v>
      </c>
      <c r="L127" s="98">
        <v>330.69</v>
      </c>
      <c r="M127" s="355"/>
      <c r="N127" s="355"/>
      <c r="O127" s="168"/>
      <c r="P127" s="4" t="s">
        <v>42</v>
      </c>
    </row>
    <row r="128" spans="1:16" ht="15">
      <c r="A128" s="197">
        <v>18464045</v>
      </c>
      <c r="B128" s="197">
        <v>2529289</v>
      </c>
      <c r="C128" s="197" t="s">
        <v>1226</v>
      </c>
      <c r="D128" s="197" t="s">
        <v>1227</v>
      </c>
      <c r="E128" s="197" t="s">
        <v>20</v>
      </c>
      <c r="F128" s="197" t="s">
        <v>1228</v>
      </c>
      <c r="G128" s="203">
        <v>44432</v>
      </c>
      <c r="H128" s="197" t="s">
        <v>518</v>
      </c>
      <c r="I128" s="197"/>
      <c r="J128" s="197" t="s">
        <v>519</v>
      </c>
      <c r="K128" s="197" t="s">
        <v>24</v>
      </c>
      <c r="L128" s="207">
        <v>214.99</v>
      </c>
      <c r="M128" s="177" t="s">
        <v>1210</v>
      </c>
      <c r="N128" s="177" t="s">
        <v>1229</v>
      </c>
      <c r="O128" s="177"/>
      <c r="P128" s="4" t="s">
        <v>42</v>
      </c>
    </row>
    <row r="129" spans="1:16" ht="45">
      <c r="A129" s="168">
        <v>18482370</v>
      </c>
      <c r="B129" s="168">
        <v>2530302</v>
      </c>
      <c r="C129" s="168" t="s">
        <v>1230</v>
      </c>
      <c r="D129" s="168" t="s">
        <v>1231</v>
      </c>
      <c r="E129" s="168" t="s">
        <v>20</v>
      </c>
      <c r="F129" s="168" t="s">
        <v>1232</v>
      </c>
      <c r="G129" s="172">
        <v>44432</v>
      </c>
      <c r="H129" s="168" t="s">
        <v>392</v>
      </c>
      <c r="I129" s="168"/>
      <c r="J129" s="187" t="s">
        <v>1233</v>
      </c>
      <c r="K129" s="168" t="s">
        <v>208</v>
      </c>
      <c r="L129" s="61">
        <v>502.3</v>
      </c>
      <c r="M129" s="168" t="s">
        <v>455</v>
      </c>
      <c r="N129" s="168" t="s">
        <v>455</v>
      </c>
      <c r="O129" s="168"/>
      <c r="P129" s="4" t="s">
        <v>42</v>
      </c>
    </row>
    <row r="130" spans="1:16" ht="15">
      <c r="A130" s="367">
        <v>18354745</v>
      </c>
      <c r="B130" s="367">
        <v>2530967</v>
      </c>
      <c r="C130" s="367" t="s">
        <v>1234</v>
      </c>
      <c r="D130" s="348" t="s">
        <v>1235</v>
      </c>
      <c r="E130" s="176" t="s">
        <v>20</v>
      </c>
      <c r="F130" s="367" t="s">
        <v>595</v>
      </c>
      <c r="G130" s="375">
        <v>44433</v>
      </c>
      <c r="H130" s="367" t="s">
        <v>312</v>
      </c>
      <c r="I130" s="176"/>
      <c r="J130" s="176" t="s">
        <v>1236</v>
      </c>
      <c r="K130" s="176" t="s">
        <v>1237</v>
      </c>
      <c r="L130" s="65">
        <v>4514.74</v>
      </c>
      <c r="M130" s="366" t="s">
        <v>71</v>
      </c>
      <c r="N130" s="366" t="s">
        <v>307</v>
      </c>
      <c r="O130" s="176"/>
      <c r="P130" s="4" t="s">
        <v>42</v>
      </c>
    </row>
    <row r="131" spans="1:16" ht="15">
      <c r="A131" s="380"/>
      <c r="B131" s="380"/>
      <c r="C131" s="380"/>
      <c r="D131" s="402"/>
      <c r="E131" s="177" t="s">
        <v>20</v>
      </c>
      <c r="F131" s="380"/>
      <c r="G131" s="381"/>
      <c r="H131" s="380"/>
      <c r="I131" s="177"/>
      <c r="J131" s="177" t="s">
        <v>309</v>
      </c>
      <c r="K131" s="177" t="s">
        <v>24</v>
      </c>
      <c r="L131" s="66">
        <v>113</v>
      </c>
      <c r="M131" s="367"/>
      <c r="N131" s="367"/>
      <c r="O131" s="177"/>
      <c r="P131" s="4" t="s">
        <v>309</v>
      </c>
    </row>
    <row r="132" spans="1:16" ht="15">
      <c r="A132" s="361">
        <v>18430945</v>
      </c>
      <c r="B132" s="361">
        <v>2531246</v>
      </c>
      <c r="C132" s="361" t="s">
        <v>1238</v>
      </c>
      <c r="D132" s="355" t="s">
        <v>1239</v>
      </c>
      <c r="E132" s="173" t="s">
        <v>20</v>
      </c>
      <c r="F132" s="361" t="s">
        <v>1240</v>
      </c>
      <c r="G132" s="359">
        <v>44433</v>
      </c>
      <c r="H132" s="361" t="s">
        <v>392</v>
      </c>
      <c r="I132" s="173"/>
      <c r="J132" s="173" t="s">
        <v>1241</v>
      </c>
      <c r="K132" s="173" t="s">
        <v>24</v>
      </c>
      <c r="L132" s="60">
        <v>374.84</v>
      </c>
      <c r="M132" s="361" t="s">
        <v>514</v>
      </c>
      <c r="N132" s="361" t="s">
        <v>1242</v>
      </c>
      <c r="O132" s="173"/>
      <c r="P132" s="4" t="s">
        <v>42</v>
      </c>
    </row>
    <row r="133" spans="1:16" ht="15">
      <c r="A133" s="355"/>
      <c r="B133" s="355"/>
      <c r="C133" s="355"/>
      <c r="D133" s="373"/>
      <c r="E133" s="168" t="s">
        <v>20</v>
      </c>
      <c r="F133" s="355"/>
      <c r="G133" s="360"/>
      <c r="H133" s="355"/>
      <c r="I133" s="168"/>
      <c r="J133" s="168" t="s">
        <v>309</v>
      </c>
      <c r="K133" s="168" t="s">
        <v>24</v>
      </c>
      <c r="L133" s="61">
        <v>49.99</v>
      </c>
      <c r="M133" s="355"/>
      <c r="N133" s="355"/>
      <c r="O133" s="168"/>
      <c r="P133" s="4" t="s">
        <v>309</v>
      </c>
    </row>
    <row r="134" spans="1:16" ht="15">
      <c r="A134" s="177">
        <v>18489510</v>
      </c>
      <c r="B134" s="177">
        <v>2531295</v>
      </c>
      <c r="C134" s="177" t="s">
        <v>1243</v>
      </c>
      <c r="D134" s="177" t="s">
        <v>1244</v>
      </c>
      <c r="E134" s="177" t="s">
        <v>20</v>
      </c>
      <c r="F134" s="177" t="s">
        <v>1245</v>
      </c>
      <c r="G134" s="180">
        <v>44433</v>
      </c>
      <c r="H134" s="177" t="s">
        <v>1246</v>
      </c>
      <c r="I134" s="177"/>
      <c r="J134" s="177" t="s">
        <v>1247</v>
      </c>
      <c r="K134" s="177" t="s">
        <v>1248</v>
      </c>
      <c r="L134" s="66">
        <v>2500</v>
      </c>
      <c r="M134" s="177" t="s">
        <v>714</v>
      </c>
      <c r="N134" s="177" t="s">
        <v>1249</v>
      </c>
      <c r="O134" s="177"/>
      <c r="P134" s="4" t="s">
        <v>28</v>
      </c>
    </row>
    <row r="135" spans="1:16" ht="30">
      <c r="A135" s="168">
        <v>18440007</v>
      </c>
      <c r="B135" s="168">
        <v>2530322</v>
      </c>
      <c r="C135" s="168" t="s">
        <v>1250</v>
      </c>
      <c r="D135" s="168" t="s">
        <v>1251</v>
      </c>
      <c r="E135" s="168" t="s">
        <v>20</v>
      </c>
      <c r="F135" s="168" t="s">
        <v>1252</v>
      </c>
      <c r="G135" s="172">
        <v>44433</v>
      </c>
      <c r="H135" s="168" t="s">
        <v>304</v>
      </c>
      <c r="I135" s="168"/>
      <c r="J135" s="190" t="s">
        <v>1253</v>
      </c>
      <c r="K135" s="168" t="s">
        <v>24</v>
      </c>
      <c r="L135" s="61">
        <v>55.11</v>
      </c>
      <c r="M135" s="168" t="s">
        <v>157</v>
      </c>
      <c r="N135" s="168" t="s">
        <v>1254</v>
      </c>
      <c r="O135" s="168"/>
      <c r="P135" s="4" t="s">
        <v>42</v>
      </c>
    </row>
    <row r="136" spans="1:16" ht="15">
      <c r="A136" s="177">
        <v>18440007</v>
      </c>
      <c r="B136" s="177">
        <v>2531475</v>
      </c>
      <c r="C136" s="177" t="s">
        <v>1255</v>
      </c>
      <c r="D136" s="177" t="s">
        <v>1256</v>
      </c>
      <c r="E136" s="177" t="s">
        <v>20</v>
      </c>
      <c r="F136" s="177" t="s">
        <v>1257</v>
      </c>
      <c r="G136" s="180">
        <v>44433</v>
      </c>
      <c r="H136" s="177" t="s">
        <v>543</v>
      </c>
      <c r="I136" s="177"/>
      <c r="J136" s="177" t="s">
        <v>1258</v>
      </c>
      <c r="K136" s="177" t="s">
        <v>24</v>
      </c>
      <c r="L136" s="66">
        <v>520.09</v>
      </c>
      <c r="M136" s="177" t="s">
        <v>157</v>
      </c>
      <c r="N136" s="177" t="s">
        <v>1259</v>
      </c>
      <c r="O136" s="177"/>
      <c r="P136" s="4" t="s">
        <v>42</v>
      </c>
    </row>
    <row r="137" spans="1:16" ht="14.45" customHeight="1">
      <c r="A137" s="355">
        <v>18474760</v>
      </c>
      <c r="B137" s="355">
        <v>2531752</v>
      </c>
      <c r="C137" s="355" t="s">
        <v>1260</v>
      </c>
      <c r="D137" s="173" t="s">
        <v>1261</v>
      </c>
      <c r="E137" s="173" t="s">
        <v>20</v>
      </c>
      <c r="F137" s="355" t="s">
        <v>1262</v>
      </c>
      <c r="G137" s="360">
        <v>44433</v>
      </c>
      <c r="H137" s="355" t="s">
        <v>39</v>
      </c>
      <c r="I137" s="355"/>
      <c r="J137" s="173" t="s">
        <v>1263</v>
      </c>
      <c r="K137" s="173" t="s">
        <v>208</v>
      </c>
      <c r="L137" s="60">
        <f>452.03+10</f>
        <v>462.03</v>
      </c>
      <c r="M137" s="355" t="s">
        <v>1264</v>
      </c>
      <c r="N137" s="355" t="s">
        <v>1265</v>
      </c>
      <c r="O137" s="355"/>
      <c r="P137" s="4" t="s">
        <v>42</v>
      </c>
    </row>
    <row r="138" spans="1:16" ht="14.45" customHeight="1">
      <c r="A138" s="356"/>
      <c r="B138" s="356"/>
      <c r="C138" s="356"/>
      <c r="D138" s="168" t="s">
        <v>1266</v>
      </c>
      <c r="E138" s="168" t="s">
        <v>20</v>
      </c>
      <c r="F138" s="356"/>
      <c r="G138" s="401"/>
      <c r="H138" s="356"/>
      <c r="I138" s="356"/>
      <c r="J138" s="168" t="s">
        <v>1267</v>
      </c>
      <c r="K138" s="168" t="s">
        <v>24</v>
      </c>
      <c r="L138" s="61">
        <v>29.77</v>
      </c>
      <c r="M138" s="356"/>
      <c r="N138" s="356"/>
      <c r="O138" s="356"/>
      <c r="P138" s="4" t="s">
        <v>42</v>
      </c>
    </row>
    <row r="139" spans="1:16" ht="15">
      <c r="A139" s="177">
        <v>18482661</v>
      </c>
      <c r="B139" s="177">
        <v>2531958</v>
      </c>
      <c r="C139" s="177" t="s">
        <v>1268</v>
      </c>
      <c r="D139" s="177" t="s">
        <v>1269</v>
      </c>
      <c r="E139" s="177" t="s">
        <v>20</v>
      </c>
      <c r="F139" s="177" t="s">
        <v>822</v>
      </c>
      <c r="G139" s="180">
        <v>44433</v>
      </c>
      <c r="H139" s="177" t="s">
        <v>39</v>
      </c>
      <c r="I139" s="177"/>
      <c r="J139" s="177" t="s">
        <v>1263</v>
      </c>
      <c r="K139" s="177" t="s">
        <v>24</v>
      </c>
      <c r="L139" s="66">
        <v>231.01</v>
      </c>
      <c r="M139" s="177" t="s">
        <v>261</v>
      </c>
      <c r="N139" s="177" t="s">
        <v>261</v>
      </c>
      <c r="O139" s="177"/>
      <c r="P139" s="4" t="s">
        <v>42</v>
      </c>
    </row>
    <row r="140" spans="1:16">
      <c r="A140" s="168">
        <v>18387194</v>
      </c>
      <c r="B140" s="168">
        <v>2531986</v>
      </c>
      <c r="C140" s="168" t="s">
        <v>1270</v>
      </c>
      <c r="D140" s="168" t="s">
        <v>1271</v>
      </c>
      <c r="E140" s="168" t="s">
        <v>20</v>
      </c>
      <c r="F140" s="168" t="s">
        <v>826</v>
      </c>
      <c r="G140" s="172">
        <v>44433</v>
      </c>
      <c r="H140" s="168" t="s">
        <v>518</v>
      </c>
      <c r="I140" s="168"/>
      <c r="J140" s="168" t="s">
        <v>519</v>
      </c>
      <c r="K140" s="168" t="s">
        <v>24</v>
      </c>
      <c r="L140" s="61">
        <v>214.99</v>
      </c>
      <c r="M140" s="168" t="s">
        <v>1272</v>
      </c>
      <c r="N140" s="168" t="s">
        <v>1273</v>
      </c>
      <c r="O140" s="168"/>
      <c r="P140" s="4" t="s">
        <v>42</v>
      </c>
    </row>
    <row r="141" spans="1:16" ht="15">
      <c r="A141" s="125">
        <v>18404040</v>
      </c>
      <c r="B141" s="125">
        <v>2532566</v>
      </c>
      <c r="C141" s="125" t="s">
        <v>536</v>
      </c>
      <c r="D141" s="125" t="s">
        <v>244</v>
      </c>
      <c r="E141" s="125" t="s">
        <v>244</v>
      </c>
      <c r="F141" s="125" t="s">
        <v>1274</v>
      </c>
      <c r="G141" s="126">
        <v>44433</v>
      </c>
      <c r="H141" s="125" t="s">
        <v>543</v>
      </c>
      <c r="I141" s="125"/>
      <c r="J141" s="125" t="s">
        <v>1275</v>
      </c>
      <c r="K141" s="125" t="s">
        <v>24</v>
      </c>
      <c r="L141" s="127">
        <v>165.56</v>
      </c>
      <c r="M141" s="125" t="s">
        <v>307</v>
      </c>
      <c r="N141" s="125" t="s">
        <v>874</v>
      </c>
      <c r="O141" s="125" t="s">
        <v>536</v>
      </c>
      <c r="P141" s="4" t="s">
        <v>42</v>
      </c>
    </row>
    <row r="142" spans="1:16">
      <c r="A142" s="168">
        <v>18404040</v>
      </c>
      <c r="B142" s="168">
        <v>2532597</v>
      </c>
      <c r="C142" s="168" t="s">
        <v>1276</v>
      </c>
      <c r="D142" s="168" t="s">
        <v>1277</v>
      </c>
      <c r="E142" s="168" t="s">
        <v>20</v>
      </c>
      <c r="F142" s="168" t="s">
        <v>1274</v>
      </c>
      <c r="G142" s="172">
        <v>44433</v>
      </c>
      <c r="H142" s="168" t="s">
        <v>543</v>
      </c>
      <c r="I142" s="168"/>
      <c r="J142" s="168" t="s">
        <v>1275</v>
      </c>
      <c r="K142" s="168" t="s">
        <v>24</v>
      </c>
      <c r="L142" s="61">
        <v>165.56</v>
      </c>
      <c r="M142" s="168" t="s">
        <v>307</v>
      </c>
      <c r="N142" s="168" t="s">
        <v>874</v>
      </c>
      <c r="O142" s="168"/>
      <c r="P142" s="4" t="s">
        <v>42</v>
      </c>
    </row>
    <row r="143" spans="1:16" ht="30">
      <c r="A143" s="161">
        <v>17914920</v>
      </c>
      <c r="B143" s="161">
        <v>2534374</v>
      </c>
      <c r="C143" s="161" t="s">
        <v>1278</v>
      </c>
      <c r="D143" s="161" t="s">
        <v>1279</v>
      </c>
      <c r="E143" s="161" t="s">
        <v>20</v>
      </c>
      <c r="F143" s="161" t="s">
        <v>251</v>
      </c>
      <c r="G143" s="165">
        <v>44434</v>
      </c>
      <c r="H143" s="161" t="s">
        <v>1280</v>
      </c>
      <c r="I143" s="161"/>
      <c r="J143" s="182" t="s">
        <v>1281</v>
      </c>
      <c r="K143" s="161" t="s">
        <v>1282</v>
      </c>
      <c r="L143" s="54">
        <v>28140.639999999999</v>
      </c>
      <c r="M143" s="161" t="s">
        <v>92</v>
      </c>
      <c r="N143" s="161" t="s">
        <v>708</v>
      </c>
      <c r="O143" s="161"/>
      <c r="P143" s="4" t="s">
        <v>28</v>
      </c>
    </row>
    <row r="144" spans="1:16">
      <c r="A144" s="168">
        <v>18509289</v>
      </c>
      <c r="B144" s="168">
        <v>2534576</v>
      </c>
      <c r="C144" s="168" t="s">
        <v>1283</v>
      </c>
      <c r="D144" s="168" t="s">
        <v>1284</v>
      </c>
      <c r="E144" s="168" t="s">
        <v>20</v>
      </c>
      <c r="F144" s="168" t="s">
        <v>369</v>
      </c>
      <c r="G144" s="172">
        <v>44434</v>
      </c>
      <c r="H144" s="168" t="s">
        <v>39</v>
      </c>
      <c r="I144" s="168"/>
      <c r="J144" s="168" t="s">
        <v>375</v>
      </c>
      <c r="K144" s="168" t="s">
        <v>24</v>
      </c>
      <c r="L144" s="61">
        <v>226.01</v>
      </c>
      <c r="M144" s="168" t="s">
        <v>299</v>
      </c>
      <c r="N144" s="168" t="s">
        <v>1285</v>
      </c>
      <c r="O144" s="168"/>
      <c r="P144" s="4" t="s">
        <v>42</v>
      </c>
    </row>
    <row r="145" spans="1:16">
      <c r="A145" s="177">
        <v>17858613</v>
      </c>
      <c r="B145" s="177">
        <v>2534561</v>
      </c>
      <c r="C145" s="177" t="s">
        <v>1286</v>
      </c>
      <c r="D145" s="177" t="s">
        <v>1287</v>
      </c>
      <c r="E145" s="177" t="s">
        <v>20</v>
      </c>
      <c r="F145" s="177" t="s">
        <v>251</v>
      </c>
      <c r="G145" s="180">
        <v>44434</v>
      </c>
      <c r="H145" s="177" t="s">
        <v>1288</v>
      </c>
      <c r="I145" s="177"/>
      <c r="J145" s="177" t="s">
        <v>1289</v>
      </c>
      <c r="K145" s="177" t="s">
        <v>24</v>
      </c>
      <c r="L145" s="66">
        <v>7500</v>
      </c>
      <c r="M145" s="177" t="s">
        <v>1290</v>
      </c>
      <c r="N145" s="177" t="s">
        <v>1291</v>
      </c>
      <c r="O145" s="177" t="s">
        <v>1292</v>
      </c>
      <c r="P145" s="4" t="s">
        <v>28</v>
      </c>
    </row>
    <row r="146" spans="1:16">
      <c r="A146" s="168">
        <v>18402821</v>
      </c>
      <c r="B146" s="168" t="s">
        <v>243</v>
      </c>
      <c r="C146" s="168" t="s">
        <v>244</v>
      </c>
      <c r="D146" s="168" t="s">
        <v>244</v>
      </c>
      <c r="E146" s="168" t="s">
        <v>244</v>
      </c>
      <c r="F146" s="168" t="s">
        <v>775</v>
      </c>
      <c r="G146" s="172">
        <v>44434</v>
      </c>
      <c r="H146" s="168" t="s">
        <v>199</v>
      </c>
      <c r="I146" s="168"/>
      <c r="J146" s="168" t="s">
        <v>1293</v>
      </c>
      <c r="K146" s="168" t="s">
        <v>24</v>
      </c>
      <c r="L146" s="61">
        <v>19.989999999999998</v>
      </c>
      <c r="M146" s="168" t="s">
        <v>778</v>
      </c>
      <c r="N146" s="168" t="s">
        <v>779</v>
      </c>
      <c r="O146" s="168"/>
      <c r="P146" s="4" t="s">
        <v>28</v>
      </c>
    </row>
    <row r="147" spans="1:16" ht="15">
      <c r="A147" s="177">
        <v>18514159</v>
      </c>
      <c r="B147" s="177">
        <v>2535481</v>
      </c>
      <c r="C147" s="177" t="s">
        <v>1294</v>
      </c>
      <c r="D147" s="177" t="s">
        <v>1295</v>
      </c>
      <c r="E147" s="177" t="s">
        <v>20</v>
      </c>
      <c r="F147" s="177" t="s">
        <v>863</v>
      </c>
      <c r="G147" s="180">
        <v>44435</v>
      </c>
      <c r="H147" s="177" t="s">
        <v>469</v>
      </c>
      <c r="I147" s="177"/>
      <c r="J147" s="177" t="s">
        <v>1296</v>
      </c>
      <c r="K147" s="177" t="s">
        <v>192</v>
      </c>
      <c r="L147" s="66">
        <v>110.14</v>
      </c>
      <c r="M147" s="177" t="s">
        <v>598</v>
      </c>
      <c r="N147" s="177" t="s">
        <v>598</v>
      </c>
      <c r="O147" s="177"/>
      <c r="P147" s="4" t="s">
        <v>42</v>
      </c>
    </row>
    <row r="148" spans="1:16" ht="14.45" customHeight="1">
      <c r="A148" s="355">
        <v>18492246</v>
      </c>
      <c r="B148" s="355">
        <v>2535781</v>
      </c>
      <c r="C148" s="355" t="s">
        <v>1297</v>
      </c>
      <c r="D148" s="173" t="s">
        <v>1298</v>
      </c>
      <c r="E148" s="173" t="s">
        <v>20</v>
      </c>
      <c r="F148" s="355" t="s">
        <v>1299</v>
      </c>
      <c r="G148" s="360">
        <v>44435</v>
      </c>
      <c r="H148" s="355" t="s">
        <v>39</v>
      </c>
      <c r="I148" s="173"/>
      <c r="J148" s="173" t="s">
        <v>1300</v>
      </c>
      <c r="K148" s="173" t="s">
        <v>177</v>
      </c>
      <c r="L148" s="60">
        <v>66670.149999999994</v>
      </c>
      <c r="M148" s="361" t="s">
        <v>142</v>
      </c>
      <c r="N148" s="361" t="s">
        <v>142</v>
      </c>
      <c r="O148" s="173"/>
      <c r="P148" s="4" t="s">
        <v>42</v>
      </c>
    </row>
    <row r="149" spans="1:16" ht="14.45" customHeight="1">
      <c r="A149" s="356"/>
      <c r="B149" s="356"/>
      <c r="C149" s="356"/>
      <c r="D149" s="168" t="s">
        <v>1301</v>
      </c>
      <c r="E149" s="168" t="s">
        <v>20</v>
      </c>
      <c r="F149" s="356"/>
      <c r="G149" s="401"/>
      <c r="H149" s="356"/>
      <c r="I149" s="168"/>
      <c r="J149" s="168" t="s">
        <v>1205</v>
      </c>
      <c r="K149" s="168" t="s">
        <v>177</v>
      </c>
      <c r="L149" s="61">
        <v>13646.19</v>
      </c>
      <c r="M149" s="355"/>
      <c r="N149" s="355"/>
      <c r="O149" s="168"/>
      <c r="P149" s="4" t="s">
        <v>42</v>
      </c>
    </row>
    <row r="150" spans="1:16" ht="30">
      <c r="A150" s="177">
        <v>18444280</v>
      </c>
      <c r="B150" s="177">
        <v>2535922</v>
      </c>
      <c r="C150" s="177" t="s">
        <v>1302</v>
      </c>
      <c r="D150" s="177" t="s">
        <v>1303</v>
      </c>
      <c r="E150" s="177" t="s">
        <v>20</v>
      </c>
      <c r="F150" s="177" t="s">
        <v>1304</v>
      </c>
      <c r="G150" s="180">
        <v>44435</v>
      </c>
      <c r="H150" s="177" t="s">
        <v>39</v>
      </c>
      <c r="I150" s="177"/>
      <c r="J150" s="177" t="s">
        <v>1305</v>
      </c>
      <c r="K150" s="177" t="s">
        <v>24</v>
      </c>
      <c r="L150" s="66">
        <v>1324.2</v>
      </c>
      <c r="M150" s="163" t="s">
        <v>1306</v>
      </c>
      <c r="N150" s="177" t="s">
        <v>1307</v>
      </c>
      <c r="O150" s="177"/>
      <c r="P150" s="4" t="s">
        <v>42</v>
      </c>
    </row>
    <row r="151" spans="1:16" ht="15">
      <c r="A151" s="130">
        <v>18404040</v>
      </c>
      <c r="B151" s="130">
        <v>2536455</v>
      </c>
      <c r="C151" s="168" t="s">
        <v>244</v>
      </c>
      <c r="D151" s="168" t="s">
        <v>244</v>
      </c>
      <c r="E151" s="168" t="s">
        <v>244</v>
      </c>
      <c r="F151" s="130" t="s">
        <v>1274</v>
      </c>
      <c r="G151" s="131">
        <v>44435</v>
      </c>
      <c r="H151" s="130" t="s">
        <v>469</v>
      </c>
      <c r="I151" s="168"/>
      <c r="J151" s="130" t="s">
        <v>1275</v>
      </c>
      <c r="K151" s="130" t="s">
        <v>24</v>
      </c>
      <c r="L151" s="132">
        <v>219.4</v>
      </c>
      <c r="M151" s="130" t="s">
        <v>307</v>
      </c>
      <c r="N151" s="130" t="s">
        <v>874</v>
      </c>
      <c r="O151" s="130" t="s">
        <v>536</v>
      </c>
      <c r="P151" s="4" t="s">
        <v>42</v>
      </c>
    </row>
    <row r="152" spans="1:16" ht="15">
      <c r="A152" s="177"/>
      <c r="B152" s="177" t="s">
        <v>243</v>
      </c>
      <c r="C152" s="177" t="s">
        <v>244</v>
      </c>
      <c r="D152" s="177" t="s">
        <v>244</v>
      </c>
      <c r="E152" s="177" t="s">
        <v>244</v>
      </c>
      <c r="F152" s="177"/>
      <c r="G152" s="180">
        <v>44435</v>
      </c>
      <c r="H152" s="177" t="s">
        <v>1308</v>
      </c>
      <c r="I152" s="177"/>
      <c r="J152" s="177" t="s">
        <v>1309</v>
      </c>
      <c r="K152" s="177" t="s">
        <v>1310</v>
      </c>
      <c r="L152" s="66">
        <v>1000</v>
      </c>
      <c r="M152" s="177" t="s">
        <v>92</v>
      </c>
      <c r="N152" s="177"/>
      <c r="O152" s="177" t="s">
        <v>1311</v>
      </c>
      <c r="P152" s="4" t="s">
        <v>28</v>
      </c>
    </row>
    <row r="153" spans="1:16" ht="15">
      <c r="A153" s="168">
        <v>18475982</v>
      </c>
      <c r="B153" s="168">
        <v>2538846</v>
      </c>
      <c r="C153" s="168" t="s">
        <v>1312</v>
      </c>
      <c r="D153" s="168" t="s">
        <v>1313</v>
      </c>
      <c r="E153" s="168" t="s">
        <v>20</v>
      </c>
      <c r="F153" s="168" t="s">
        <v>1314</v>
      </c>
      <c r="G153" s="172">
        <v>44438</v>
      </c>
      <c r="H153" s="168" t="s">
        <v>1047</v>
      </c>
      <c r="I153" s="168"/>
      <c r="J153" s="168" t="s">
        <v>1315</v>
      </c>
      <c r="K153" s="168" t="s">
        <v>24</v>
      </c>
      <c r="L153" s="61">
        <v>216</v>
      </c>
      <c r="M153" s="168" t="s">
        <v>157</v>
      </c>
      <c r="N153" s="168" t="s">
        <v>1316</v>
      </c>
      <c r="O153" s="168"/>
      <c r="P153" s="4" t="s">
        <v>28</v>
      </c>
    </row>
    <row r="154" spans="1:16" ht="30">
      <c r="A154" s="177">
        <v>18511200</v>
      </c>
      <c r="B154" s="177">
        <v>2538868</v>
      </c>
      <c r="C154" s="177" t="s">
        <v>1317</v>
      </c>
      <c r="D154" s="177" t="s">
        <v>1318</v>
      </c>
      <c r="E154" s="177" t="s">
        <v>20</v>
      </c>
      <c r="F154" s="163" t="s">
        <v>1319</v>
      </c>
      <c r="G154" s="180">
        <v>44438</v>
      </c>
      <c r="H154" s="177" t="s">
        <v>199</v>
      </c>
      <c r="I154" s="177"/>
      <c r="J154" s="177" t="s">
        <v>1320</v>
      </c>
      <c r="K154" s="177" t="s">
        <v>24</v>
      </c>
      <c r="L154" s="66">
        <v>3529.62</v>
      </c>
      <c r="M154" s="177" t="s">
        <v>1321</v>
      </c>
      <c r="N154" s="177" t="s">
        <v>1307</v>
      </c>
      <c r="O154" s="177"/>
      <c r="P154" s="4" t="s">
        <v>42</v>
      </c>
    </row>
    <row r="155" spans="1:16">
      <c r="A155" s="168">
        <v>18475313</v>
      </c>
      <c r="B155" s="168">
        <v>2538944</v>
      </c>
      <c r="C155" s="168" t="s">
        <v>1322</v>
      </c>
      <c r="D155" s="168" t="s">
        <v>1323</v>
      </c>
      <c r="E155" s="168" t="s">
        <v>20</v>
      </c>
      <c r="F155" s="168" t="s">
        <v>1262</v>
      </c>
      <c r="G155" s="172">
        <v>44438</v>
      </c>
      <c r="H155" s="168" t="s">
        <v>518</v>
      </c>
      <c r="I155" s="168"/>
      <c r="J155" s="168" t="s">
        <v>519</v>
      </c>
      <c r="K155" s="168" t="s">
        <v>24</v>
      </c>
      <c r="L155" s="61">
        <v>214.99</v>
      </c>
      <c r="M155" s="168" t="s">
        <v>1264</v>
      </c>
      <c r="N155" s="168" t="s">
        <v>1265</v>
      </c>
      <c r="O155" s="168"/>
      <c r="P155" s="4" t="s">
        <v>42</v>
      </c>
    </row>
    <row r="156" spans="1:16" ht="15">
      <c r="A156" s="177">
        <v>18544948</v>
      </c>
      <c r="B156" s="177">
        <v>2540525</v>
      </c>
      <c r="C156" s="177" t="s">
        <v>1324</v>
      </c>
      <c r="D156" s="177" t="s">
        <v>1325</v>
      </c>
      <c r="E156" s="177" t="s">
        <v>20</v>
      </c>
      <c r="F156" s="177" t="s">
        <v>512</v>
      </c>
      <c r="G156" s="180">
        <v>44439</v>
      </c>
      <c r="H156" s="177" t="s">
        <v>469</v>
      </c>
      <c r="I156" s="85"/>
      <c r="J156" s="177" t="s">
        <v>1326</v>
      </c>
      <c r="K156" s="177" t="s">
        <v>24</v>
      </c>
      <c r="L156" s="66">
        <v>286.64</v>
      </c>
      <c r="M156" s="177" t="s">
        <v>514</v>
      </c>
      <c r="N156" s="177" t="s">
        <v>1327</v>
      </c>
      <c r="O156" s="85" t="s">
        <v>1328</v>
      </c>
      <c r="P156" s="4" t="s">
        <v>42</v>
      </c>
    </row>
    <row r="157" spans="1:16" ht="15">
      <c r="A157" s="168">
        <v>18544864</v>
      </c>
      <c r="B157" s="168">
        <v>2541084</v>
      </c>
      <c r="C157" s="168" t="s">
        <v>1329</v>
      </c>
      <c r="D157" s="168" t="s">
        <v>1330</v>
      </c>
      <c r="E157" s="168" t="s">
        <v>20</v>
      </c>
      <c r="F157" s="168" t="s">
        <v>512</v>
      </c>
      <c r="G157" s="172">
        <v>44439</v>
      </c>
      <c r="H157" s="168" t="s">
        <v>39</v>
      </c>
      <c r="I157" s="89"/>
      <c r="J157" s="168" t="s">
        <v>916</v>
      </c>
      <c r="K157" s="168" t="s">
        <v>24</v>
      </c>
      <c r="L157" s="61">
        <v>253.06</v>
      </c>
      <c r="M157" s="168" t="s">
        <v>514</v>
      </c>
      <c r="N157" s="168" t="s">
        <v>1331</v>
      </c>
      <c r="O157" s="89" t="s">
        <v>1328</v>
      </c>
      <c r="P157" s="4" t="s">
        <v>42</v>
      </c>
    </row>
    <row r="158" spans="1:16">
      <c r="A158" s="176">
        <v>18326259</v>
      </c>
      <c r="B158" s="176" t="s">
        <v>243</v>
      </c>
      <c r="C158" s="176" t="s">
        <v>244</v>
      </c>
      <c r="D158" s="176" t="s">
        <v>244</v>
      </c>
      <c r="E158" s="176" t="s">
        <v>244</v>
      </c>
      <c r="F158" s="176" t="s">
        <v>1332</v>
      </c>
      <c r="G158" s="179">
        <v>44439</v>
      </c>
      <c r="H158" s="176" t="s">
        <v>1333</v>
      </c>
      <c r="I158" s="176"/>
      <c r="J158" s="176" t="s">
        <v>1334</v>
      </c>
      <c r="K158" s="176" t="s">
        <v>24</v>
      </c>
      <c r="L158" s="65">
        <v>69.95</v>
      </c>
      <c r="M158" s="176" t="s">
        <v>458</v>
      </c>
      <c r="N158" s="176" t="s">
        <v>1335</v>
      </c>
      <c r="O158" s="176"/>
      <c r="P158" s="4" t="s">
        <v>28</v>
      </c>
    </row>
    <row r="159" spans="1:16" ht="15"/>
    <row r="160" spans="1:16" ht="15">
      <c r="F160" s="4" t="s">
        <v>1336</v>
      </c>
    </row>
    <row r="161" spans="6:6" ht="15">
      <c r="F161" s="4" t="s">
        <v>1337</v>
      </c>
    </row>
  </sheetData>
  <autoFilter ref="A4:P128" xr:uid="{2CD54EBF-CCEC-4BF0-9D2C-7AD9CCF1B5BC}"/>
  <mergeCells count="209">
    <mergeCell ref="O102:O103"/>
    <mergeCell ref="G105:G106"/>
    <mergeCell ref="O137:O138"/>
    <mergeCell ref="N137:N138"/>
    <mergeCell ref="M137:M138"/>
    <mergeCell ref="I137:I138"/>
    <mergeCell ref="H137:H138"/>
    <mergeCell ref="G137:G138"/>
    <mergeCell ref="F137:F138"/>
    <mergeCell ref="G111:G113"/>
    <mergeCell ref="F111:F113"/>
    <mergeCell ref="O111:O113"/>
    <mergeCell ref="N111:N113"/>
    <mergeCell ref="M111:M113"/>
    <mergeCell ref="I111:I113"/>
    <mergeCell ref="H111:H113"/>
    <mergeCell ref="N130:N131"/>
    <mergeCell ref="M130:M131"/>
    <mergeCell ref="G118:G119"/>
    <mergeCell ref="H118:H119"/>
    <mergeCell ref="H105:H106"/>
    <mergeCell ref="F130:F131"/>
    <mergeCell ref="G130:G131"/>
    <mergeCell ref="H130:H131"/>
    <mergeCell ref="A126:A127"/>
    <mergeCell ref="B126:B127"/>
    <mergeCell ref="C126:C127"/>
    <mergeCell ref="G126:G127"/>
    <mergeCell ref="H126:H127"/>
    <mergeCell ref="M126:M127"/>
    <mergeCell ref="N126:N127"/>
    <mergeCell ref="N118:N119"/>
    <mergeCell ref="M120:M122"/>
    <mergeCell ref="C118:C119"/>
    <mergeCell ref="F118:F119"/>
    <mergeCell ref="M105:M106"/>
    <mergeCell ref="N105:N106"/>
    <mergeCell ref="A120:A122"/>
    <mergeCell ref="B120:B122"/>
    <mergeCell ref="C120:C122"/>
    <mergeCell ref="F121:F122"/>
    <mergeCell ref="G120:G122"/>
    <mergeCell ref="H120:H122"/>
    <mergeCell ref="A118:A119"/>
    <mergeCell ref="B118:B119"/>
    <mergeCell ref="M118:M119"/>
    <mergeCell ref="C111:C113"/>
    <mergeCell ref="B111:B113"/>
    <mergeCell ref="A111:A113"/>
    <mergeCell ref="A105:A106"/>
    <mergeCell ref="B105:B106"/>
    <mergeCell ref="C105:C106"/>
    <mergeCell ref="D105:D106"/>
    <mergeCell ref="D111:D113"/>
    <mergeCell ref="F83:F86"/>
    <mergeCell ref="C83:C86"/>
    <mergeCell ref="B83:B86"/>
    <mergeCell ref="A83:A86"/>
    <mergeCell ref="H61:H67"/>
    <mergeCell ref="F87:F90"/>
    <mergeCell ref="E61:E62"/>
    <mergeCell ref="D61:D62"/>
    <mergeCell ref="G61:G67"/>
    <mergeCell ref="F61:F67"/>
    <mergeCell ref="D87:D90"/>
    <mergeCell ref="D83:D86"/>
    <mergeCell ref="D63:D67"/>
    <mergeCell ref="C61:C67"/>
    <mergeCell ref="B61:B67"/>
    <mergeCell ref="C87:C90"/>
    <mergeCell ref="B87:B90"/>
    <mergeCell ref="A87:A90"/>
    <mergeCell ref="H83:H86"/>
    <mergeCell ref="G83:G86"/>
    <mergeCell ref="A61:A67"/>
    <mergeCell ref="H87:H90"/>
    <mergeCell ref="G87:G90"/>
    <mergeCell ref="P33:P34"/>
    <mergeCell ref="O61:O67"/>
    <mergeCell ref="N61:N67"/>
    <mergeCell ref="M61:M67"/>
    <mergeCell ref="I61:I67"/>
    <mergeCell ref="M52:M53"/>
    <mergeCell ref="N52:N53"/>
    <mergeCell ref="O52:O53"/>
    <mergeCell ref="L61:L62"/>
    <mergeCell ref="P61:P62"/>
    <mergeCell ref="O83:O86"/>
    <mergeCell ref="N83:N86"/>
    <mergeCell ref="M83:M86"/>
    <mergeCell ref="O87:O90"/>
    <mergeCell ref="N87:N90"/>
    <mergeCell ref="M87:M90"/>
    <mergeCell ref="A33:A36"/>
    <mergeCell ref="O33:O36"/>
    <mergeCell ref="N33:N36"/>
    <mergeCell ref="M33:M36"/>
    <mergeCell ref="I33:I36"/>
    <mergeCell ref="H33:H36"/>
    <mergeCell ref="G33:G36"/>
    <mergeCell ref="F33:F36"/>
    <mergeCell ref="C33:C36"/>
    <mergeCell ref="B33:B36"/>
    <mergeCell ref="D35:D36"/>
    <mergeCell ref="A41:A42"/>
    <mergeCell ref="O41:O42"/>
    <mergeCell ref="N41:N42"/>
    <mergeCell ref="M41:M42"/>
    <mergeCell ref="I41:I42"/>
    <mergeCell ref="J61:J62"/>
    <mergeCell ref="K61:K62"/>
    <mergeCell ref="H41:H42"/>
    <mergeCell ref="G41:G42"/>
    <mergeCell ref="F41:F42"/>
    <mergeCell ref="C41:C42"/>
    <mergeCell ref="B41:B42"/>
    <mergeCell ref="B24:B29"/>
    <mergeCell ref="A24:A29"/>
    <mergeCell ref="C24:C29"/>
    <mergeCell ref="M18:M19"/>
    <mergeCell ref="D33:D34"/>
    <mergeCell ref="D41:D42"/>
    <mergeCell ref="N18:N19"/>
    <mergeCell ref="A18:A19"/>
    <mergeCell ref="B18:B19"/>
    <mergeCell ref="C18:C19"/>
    <mergeCell ref="G18:G19"/>
    <mergeCell ref="H18:H19"/>
    <mergeCell ref="M24:M29"/>
    <mergeCell ref="N24:N29"/>
    <mergeCell ref="H24:H29"/>
    <mergeCell ref="G24:G29"/>
    <mergeCell ref="F24:F29"/>
    <mergeCell ref="D24:D29"/>
    <mergeCell ref="D18:D19"/>
    <mergeCell ref="A1:C1"/>
    <mergeCell ref="D1:F1"/>
    <mergeCell ref="F6:F8"/>
    <mergeCell ref="G5:G8"/>
    <mergeCell ref="H5:H8"/>
    <mergeCell ref="M5:M8"/>
    <mergeCell ref="N5:N8"/>
    <mergeCell ref="A5:A8"/>
    <mergeCell ref="B5:B8"/>
    <mergeCell ref="C5:C8"/>
    <mergeCell ref="C52:C53"/>
    <mergeCell ref="A46:A47"/>
    <mergeCell ref="B46:B47"/>
    <mergeCell ref="C46:C47"/>
    <mergeCell ref="G46:G47"/>
    <mergeCell ref="H46:H47"/>
    <mergeCell ref="O46:O47"/>
    <mergeCell ref="N46:N47"/>
    <mergeCell ref="M46:M47"/>
    <mergeCell ref="O50:O51"/>
    <mergeCell ref="M50:M51"/>
    <mergeCell ref="N50:N51"/>
    <mergeCell ref="G50:G51"/>
    <mergeCell ref="D46:D47"/>
    <mergeCell ref="A52:A53"/>
    <mergeCell ref="B52:B53"/>
    <mergeCell ref="F52:F53"/>
    <mergeCell ref="G52:G53"/>
    <mergeCell ref="A50:A51"/>
    <mergeCell ref="B50:B51"/>
    <mergeCell ref="C50:C51"/>
    <mergeCell ref="F50:F51"/>
    <mergeCell ref="H52:H53"/>
    <mergeCell ref="H50:H51"/>
    <mergeCell ref="N94:N95"/>
    <mergeCell ref="M94:M95"/>
    <mergeCell ref="A94:A95"/>
    <mergeCell ref="B94:B95"/>
    <mergeCell ref="C94:C95"/>
    <mergeCell ref="F94:F95"/>
    <mergeCell ref="G94:G95"/>
    <mergeCell ref="H94:H95"/>
    <mergeCell ref="F102:F103"/>
    <mergeCell ref="C102:C103"/>
    <mergeCell ref="B102:B103"/>
    <mergeCell ref="A102:A103"/>
    <mergeCell ref="N102:N103"/>
    <mergeCell ref="M102:M103"/>
    <mergeCell ref="H102:H103"/>
    <mergeCell ref="G102:G103"/>
    <mergeCell ref="D130:D131"/>
    <mergeCell ref="M148:M149"/>
    <mergeCell ref="N148:N149"/>
    <mergeCell ref="A148:A149"/>
    <mergeCell ref="B148:B149"/>
    <mergeCell ref="F148:F149"/>
    <mergeCell ref="C148:C149"/>
    <mergeCell ref="G148:G149"/>
    <mergeCell ref="H148:H149"/>
    <mergeCell ref="A132:A133"/>
    <mergeCell ref="B132:B133"/>
    <mergeCell ref="C132:C133"/>
    <mergeCell ref="F132:F133"/>
    <mergeCell ref="G132:G133"/>
    <mergeCell ref="H132:H133"/>
    <mergeCell ref="M132:M133"/>
    <mergeCell ref="N132:N133"/>
    <mergeCell ref="A137:A138"/>
    <mergeCell ref="C137:C138"/>
    <mergeCell ref="B137:B138"/>
    <mergeCell ref="D132:D133"/>
    <mergeCell ref="A130:A131"/>
    <mergeCell ref="B130:B131"/>
    <mergeCell ref="C130:C13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964EDD-B792-4BD9-A639-E780AF253876}">
          <x14:formula1>
            <xm:f>'Drop Down List'!$B$3:$B$14</xm:f>
          </x14:formula1>
          <xm:sqref>P5:P33 P35:P61 P63:P270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133FB-EFAA-4694-9B41-97FA3F64B7BD}">
  <dimension ref="A1:P186"/>
  <sheetViews>
    <sheetView workbookViewId="0">
      <pane xSplit="3" ySplit="4" topLeftCell="D45" activePane="bottomRight" state="frozen"/>
      <selection pane="bottomRight" activeCell="J21" sqref="J21"/>
      <selection pane="bottomLeft"/>
      <selection pane="topRight"/>
    </sheetView>
  </sheetViews>
  <sheetFormatPr defaultColWidth="9.140625" defaultRowHeight="14.45"/>
  <cols>
    <col min="1" max="1" width="9.85546875" style="4" bestFit="1" customWidth="1"/>
    <col min="2" max="2" width="12.140625" style="45" customWidth="1"/>
    <col min="3" max="3" width="9.28515625" style="4" bestFit="1" customWidth="1"/>
    <col min="4" max="4" width="11.140625" style="4" bestFit="1" customWidth="1"/>
    <col min="5" max="5" width="12.28515625" style="4" customWidth="1"/>
    <col min="6" max="6" width="27.85546875" customWidth="1"/>
    <col min="7" max="7" width="13.140625" style="4" customWidth="1"/>
    <col min="8" max="8" width="37.85546875" style="4" bestFit="1" customWidth="1"/>
    <col min="9" max="9" width="15.85546875" style="4" bestFit="1" customWidth="1"/>
    <col min="10" max="10" width="61.85546875" style="4" customWidth="1"/>
    <col min="11" max="11" width="11.140625" style="4" customWidth="1"/>
    <col min="12" max="12" width="18.85546875" style="7" customWidth="1"/>
    <col min="13" max="13" width="19.85546875" style="4" customWidth="1"/>
    <col min="14" max="14" width="20.42578125" style="4" customWidth="1"/>
    <col min="15" max="15" width="32" style="4" customWidth="1"/>
    <col min="16" max="16384" width="9.140625" style="4"/>
  </cols>
  <sheetData>
    <row r="1" spans="1:16" s="1" customFormat="1" ht="23.25">
      <c r="A1" s="388" t="s">
        <v>0</v>
      </c>
      <c r="B1" s="388"/>
      <c r="C1" s="388"/>
      <c r="D1" s="387" t="s">
        <v>1</v>
      </c>
      <c r="E1" s="387"/>
      <c r="F1" s="387"/>
      <c r="J1" s="2">
        <v>44440</v>
      </c>
      <c r="L1" s="3"/>
    </row>
    <row r="2" spans="1:16" s="1" customFormat="1" ht="15">
      <c r="B2" s="231"/>
      <c r="F2" s="118"/>
      <c r="L2" s="3"/>
    </row>
    <row r="3" spans="1:16" s="1" customFormat="1" ht="15">
      <c r="B3" s="231"/>
      <c r="F3" s="118"/>
      <c r="L3" s="3"/>
    </row>
    <row r="4" spans="1:16" s="1" customFormat="1" ht="30">
      <c r="A4" s="1" t="s">
        <v>2</v>
      </c>
      <c r="B4" s="231" t="s">
        <v>3</v>
      </c>
      <c r="C4" s="1" t="s">
        <v>4</v>
      </c>
      <c r="D4" s="1" t="s">
        <v>5</v>
      </c>
      <c r="E4" s="22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3" t="s">
        <v>13</v>
      </c>
      <c r="M4" s="1" t="s">
        <v>14</v>
      </c>
      <c r="N4" s="1" t="s">
        <v>15</v>
      </c>
      <c r="O4" s="1" t="s">
        <v>16</v>
      </c>
      <c r="P4" s="1" t="s">
        <v>17</v>
      </c>
    </row>
    <row r="5" spans="1:16" customFormat="1" ht="14.45" customHeight="1">
      <c r="A5" s="122">
        <v>18561183</v>
      </c>
      <c r="B5" s="197">
        <v>2541867</v>
      </c>
      <c r="C5" s="122" t="s">
        <v>1338</v>
      </c>
      <c r="D5" s="161" t="s">
        <v>1339</v>
      </c>
      <c r="E5" s="161" t="s">
        <v>20</v>
      </c>
      <c r="F5" s="161" t="s">
        <v>863</v>
      </c>
      <c r="G5" s="165">
        <v>44440</v>
      </c>
      <c r="H5" s="161" t="s">
        <v>39</v>
      </c>
      <c r="I5" s="161"/>
      <c r="J5" s="161" t="s">
        <v>1340</v>
      </c>
      <c r="K5" s="161" t="s">
        <v>208</v>
      </c>
      <c r="L5" s="54">
        <v>97.88</v>
      </c>
      <c r="M5" s="161" t="s">
        <v>485</v>
      </c>
      <c r="N5" s="161" t="s">
        <v>1341</v>
      </c>
      <c r="O5" s="161"/>
      <c r="P5" s="4" t="s">
        <v>42</v>
      </c>
    </row>
    <row r="6" spans="1:16" customFormat="1" ht="14.45" customHeight="1">
      <c r="A6" s="124">
        <v>18031331</v>
      </c>
      <c r="B6" s="186">
        <v>2542087</v>
      </c>
      <c r="C6" s="124" t="s">
        <v>1342</v>
      </c>
      <c r="D6" s="178" t="s">
        <v>1343</v>
      </c>
      <c r="E6" s="178" t="s">
        <v>20</v>
      </c>
      <c r="F6" s="178" t="s">
        <v>297</v>
      </c>
      <c r="G6" s="188">
        <v>44440</v>
      </c>
      <c r="H6" s="178" t="s">
        <v>1344</v>
      </c>
      <c r="I6" s="178"/>
      <c r="J6" s="178" t="s">
        <v>1345</v>
      </c>
      <c r="K6" s="178" t="s">
        <v>24</v>
      </c>
      <c r="L6" s="53">
        <v>2900</v>
      </c>
      <c r="M6" s="178" t="s">
        <v>299</v>
      </c>
      <c r="N6" s="178" t="s">
        <v>1149</v>
      </c>
      <c r="O6" s="178" t="s">
        <v>79</v>
      </c>
      <c r="P6" s="4" t="s">
        <v>28</v>
      </c>
    </row>
    <row r="7" spans="1:16" ht="30">
      <c r="A7" s="161">
        <v>18561105</v>
      </c>
      <c r="B7" s="197">
        <v>2542281</v>
      </c>
      <c r="C7" s="161" t="s">
        <v>1346</v>
      </c>
      <c r="D7" s="161" t="s">
        <v>1347</v>
      </c>
      <c r="E7" s="161" t="s">
        <v>20</v>
      </c>
      <c r="F7" s="182" t="s">
        <v>628</v>
      </c>
      <c r="G7" s="165">
        <v>44440</v>
      </c>
      <c r="H7" s="161" t="s">
        <v>199</v>
      </c>
      <c r="I7" s="161" t="s">
        <v>502</v>
      </c>
      <c r="J7" s="182" t="s">
        <v>1348</v>
      </c>
      <c r="K7" s="161" t="s">
        <v>24</v>
      </c>
      <c r="L7" s="54">
        <v>3129.4</v>
      </c>
      <c r="M7" s="161" t="s">
        <v>1155</v>
      </c>
      <c r="N7" s="161" t="s">
        <v>1349</v>
      </c>
      <c r="O7" s="161"/>
      <c r="P7" s="4" t="s">
        <v>42</v>
      </c>
    </row>
    <row r="8" spans="1:16" ht="30">
      <c r="A8" s="168">
        <v>18571150</v>
      </c>
      <c r="B8" s="186">
        <v>2543464</v>
      </c>
      <c r="C8" s="168" t="s">
        <v>1350</v>
      </c>
      <c r="D8" s="168" t="s">
        <v>1351</v>
      </c>
      <c r="E8" s="178" t="s">
        <v>20</v>
      </c>
      <c r="F8" s="190" t="s">
        <v>1352</v>
      </c>
      <c r="G8" s="188">
        <v>44440</v>
      </c>
      <c r="H8" s="178" t="s">
        <v>39</v>
      </c>
      <c r="I8" s="178" t="s">
        <v>502</v>
      </c>
      <c r="J8" s="190" t="s">
        <v>1353</v>
      </c>
      <c r="K8" s="178" t="s">
        <v>24</v>
      </c>
      <c r="L8" s="53">
        <v>7503.67</v>
      </c>
      <c r="M8" s="178" t="s">
        <v>1210</v>
      </c>
      <c r="N8" s="178" t="s">
        <v>1354</v>
      </c>
      <c r="O8" s="178"/>
      <c r="P8" s="4" t="s">
        <v>42</v>
      </c>
    </row>
    <row r="9" spans="1:16" customFormat="1" ht="15">
      <c r="A9" s="122">
        <v>18113958</v>
      </c>
      <c r="B9" s="197">
        <v>2491645</v>
      </c>
      <c r="C9" s="122" t="s">
        <v>1355</v>
      </c>
      <c r="D9" s="122" t="s">
        <v>1356</v>
      </c>
      <c r="E9" s="161" t="s">
        <v>20</v>
      </c>
      <c r="F9" s="161" t="s">
        <v>1357</v>
      </c>
      <c r="G9" s="165">
        <v>44441</v>
      </c>
      <c r="H9" s="161" t="s">
        <v>1358</v>
      </c>
      <c r="I9" s="161"/>
      <c r="J9" s="122" t="s">
        <v>1359</v>
      </c>
      <c r="K9" s="161" t="s">
        <v>1360</v>
      </c>
      <c r="L9" s="54">
        <v>39300</v>
      </c>
      <c r="M9" s="161" t="s">
        <v>567</v>
      </c>
      <c r="N9" s="161" t="s">
        <v>1249</v>
      </c>
      <c r="O9" s="161" t="s">
        <v>1361</v>
      </c>
      <c r="P9" s="4" t="s">
        <v>28</v>
      </c>
    </row>
    <row r="10" spans="1:16" ht="15">
      <c r="A10" s="178">
        <v>18576587</v>
      </c>
      <c r="B10" s="186">
        <v>2544323</v>
      </c>
      <c r="C10" s="178" t="s">
        <v>1362</v>
      </c>
      <c r="D10" s="128" t="s">
        <v>1363</v>
      </c>
      <c r="E10" s="178" t="s">
        <v>20</v>
      </c>
      <c r="F10" s="178" t="s">
        <v>170</v>
      </c>
      <c r="G10" s="188">
        <v>44441</v>
      </c>
      <c r="H10" s="178" t="s">
        <v>392</v>
      </c>
      <c r="I10" s="178"/>
      <c r="J10" s="178" t="s">
        <v>1364</v>
      </c>
      <c r="K10" s="178" t="s">
        <v>24</v>
      </c>
      <c r="L10" s="53">
        <v>32.979999999999997</v>
      </c>
      <c r="M10" s="178" t="s">
        <v>142</v>
      </c>
      <c r="N10" s="178" t="s">
        <v>1365</v>
      </c>
      <c r="O10" s="190"/>
      <c r="P10" s="4" t="s">
        <v>42</v>
      </c>
    </row>
    <row r="11" spans="1:16" ht="30">
      <c r="A11" s="161">
        <v>18359735</v>
      </c>
      <c r="B11" s="197">
        <v>2544364</v>
      </c>
      <c r="C11" s="161" t="s">
        <v>1366</v>
      </c>
      <c r="D11" s="161" t="s">
        <v>1367</v>
      </c>
      <c r="E11" s="161" t="s">
        <v>20</v>
      </c>
      <c r="F11" s="182" t="s">
        <v>1368</v>
      </c>
      <c r="G11" s="165">
        <v>44441</v>
      </c>
      <c r="H11" s="161" t="s">
        <v>392</v>
      </c>
      <c r="I11" s="161"/>
      <c r="J11" s="182" t="s">
        <v>1369</v>
      </c>
      <c r="K11" s="161" t="s">
        <v>24</v>
      </c>
      <c r="L11" s="54">
        <v>369.48</v>
      </c>
      <c r="M11" s="161" t="s">
        <v>1370</v>
      </c>
      <c r="N11" s="161" t="s">
        <v>1370</v>
      </c>
      <c r="O11" s="161" t="s">
        <v>1371</v>
      </c>
      <c r="P11" s="4" t="s">
        <v>42</v>
      </c>
    </row>
    <row r="12" spans="1:16" ht="14.45" customHeight="1">
      <c r="A12" s="353">
        <v>18359735</v>
      </c>
      <c r="B12" s="384">
        <v>2544372</v>
      </c>
      <c r="C12" s="353" t="s">
        <v>1372</v>
      </c>
      <c r="D12" s="371" t="s">
        <v>1373</v>
      </c>
      <c r="E12" s="166" t="s">
        <v>20</v>
      </c>
      <c r="F12" s="390" t="s">
        <v>1368</v>
      </c>
      <c r="G12" s="364">
        <v>44441</v>
      </c>
      <c r="H12" s="353" t="s">
        <v>39</v>
      </c>
      <c r="I12" s="129"/>
      <c r="J12" s="58" t="s">
        <v>526</v>
      </c>
      <c r="K12" s="166" t="s">
        <v>624</v>
      </c>
      <c r="L12" s="56">
        <v>2976.75</v>
      </c>
      <c r="M12" s="353" t="s">
        <v>1370</v>
      </c>
      <c r="N12" s="353" t="s">
        <v>1370</v>
      </c>
      <c r="O12" s="353" t="s">
        <v>1371</v>
      </c>
      <c r="P12" s="4" t="s">
        <v>42</v>
      </c>
    </row>
    <row r="13" spans="1:16" ht="14.45" customHeight="1">
      <c r="A13" s="371"/>
      <c r="B13" s="385"/>
      <c r="C13" s="371"/>
      <c r="D13" s="372"/>
      <c r="E13" s="178" t="s">
        <v>20</v>
      </c>
      <c r="F13" s="391"/>
      <c r="G13" s="389"/>
      <c r="H13" s="371"/>
      <c r="I13" s="178"/>
      <c r="J13" s="178" t="s">
        <v>1374</v>
      </c>
      <c r="K13" s="178" t="s">
        <v>24</v>
      </c>
      <c r="L13" s="53">
        <v>206.71</v>
      </c>
      <c r="M13" s="371"/>
      <c r="N13" s="371"/>
      <c r="O13" s="371"/>
      <c r="P13" s="4" t="s">
        <v>42</v>
      </c>
    </row>
    <row r="14" spans="1:16" ht="30">
      <c r="A14" s="366">
        <v>18518404</v>
      </c>
      <c r="B14" s="414">
        <v>2545433</v>
      </c>
      <c r="C14" s="366" t="s">
        <v>1375</v>
      </c>
      <c r="D14" s="176" t="s">
        <v>1376</v>
      </c>
      <c r="E14" s="181" t="s">
        <v>20</v>
      </c>
      <c r="F14" s="181" t="s">
        <v>628</v>
      </c>
      <c r="G14" s="379">
        <v>44441</v>
      </c>
      <c r="H14" s="345" t="s">
        <v>39</v>
      </c>
      <c r="I14" s="160" t="s">
        <v>502</v>
      </c>
      <c r="J14" s="160" t="s">
        <v>1377</v>
      </c>
      <c r="K14" s="160" t="s">
        <v>208</v>
      </c>
      <c r="L14" s="57">
        <v>5749.71</v>
      </c>
      <c r="M14" s="345" t="s">
        <v>1155</v>
      </c>
      <c r="N14" s="345" t="s">
        <v>1378</v>
      </c>
      <c r="O14" s="160"/>
      <c r="P14" s="4" t="s">
        <v>42</v>
      </c>
    </row>
    <row r="15" spans="1:16" ht="14.45" customHeight="1">
      <c r="A15" s="367"/>
      <c r="B15" s="410"/>
      <c r="C15" s="367"/>
      <c r="D15" s="177" t="s">
        <v>1379</v>
      </c>
      <c r="E15" s="161" t="s">
        <v>20</v>
      </c>
      <c r="F15" s="161" t="s">
        <v>1299</v>
      </c>
      <c r="G15" s="350"/>
      <c r="H15" s="346"/>
      <c r="I15" s="161"/>
      <c r="J15" s="161" t="s">
        <v>1205</v>
      </c>
      <c r="K15" s="161" t="s">
        <v>208</v>
      </c>
      <c r="L15" s="54">
        <v>545.85</v>
      </c>
      <c r="M15" s="346"/>
      <c r="N15" s="346"/>
      <c r="O15" s="161"/>
      <c r="P15" s="4" t="s">
        <v>42</v>
      </c>
    </row>
    <row r="16" spans="1:16" ht="30">
      <c r="A16" s="361">
        <v>18497569</v>
      </c>
      <c r="B16" s="384">
        <v>2545097</v>
      </c>
      <c r="C16" s="355" t="s">
        <v>1380</v>
      </c>
      <c r="D16" s="355" t="s">
        <v>1381</v>
      </c>
      <c r="E16" s="166" t="s">
        <v>20</v>
      </c>
      <c r="F16" s="353" t="s">
        <v>1382</v>
      </c>
      <c r="G16" s="364">
        <v>44441</v>
      </c>
      <c r="H16" s="353" t="s">
        <v>1383</v>
      </c>
      <c r="I16" s="166"/>
      <c r="J16" s="189" t="s">
        <v>1384</v>
      </c>
      <c r="K16" s="166" t="s">
        <v>24</v>
      </c>
      <c r="L16" s="56">
        <v>22800</v>
      </c>
      <c r="M16" s="353" t="s">
        <v>514</v>
      </c>
      <c r="N16" s="353" t="s">
        <v>1385</v>
      </c>
      <c r="O16" s="166"/>
      <c r="P16" s="4" t="s">
        <v>42</v>
      </c>
    </row>
    <row r="17" spans="1:16" ht="15">
      <c r="A17" s="361"/>
      <c r="B17" s="384"/>
      <c r="C17" s="356"/>
      <c r="D17" s="356"/>
      <c r="E17" s="166" t="s">
        <v>20</v>
      </c>
      <c r="F17" s="353"/>
      <c r="G17" s="364"/>
      <c r="H17" s="353"/>
      <c r="I17" s="173"/>
      <c r="J17" s="174" t="s">
        <v>1386</v>
      </c>
      <c r="K17" s="173" t="s">
        <v>24</v>
      </c>
      <c r="L17" s="60">
        <v>14496</v>
      </c>
      <c r="M17" s="353"/>
      <c r="N17" s="353"/>
      <c r="O17" s="166"/>
      <c r="P17" s="4" t="s">
        <v>42</v>
      </c>
    </row>
    <row r="18" spans="1:16" ht="14.45" customHeight="1">
      <c r="A18" s="361"/>
      <c r="B18" s="384"/>
      <c r="C18" s="356"/>
      <c r="D18" s="356"/>
      <c r="E18" s="166" t="s">
        <v>20</v>
      </c>
      <c r="F18" s="353"/>
      <c r="G18" s="364"/>
      <c r="H18" s="353"/>
      <c r="I18" s="173"/>
      <c r="J18" s="173" t="s">
        <v>1387</v>
      </c>
      <c r="K18" s="173" t="s">
        <v>24</v>
      </c>
      <c r="L18" s="60">
        <v>2698</v>
      </c>
      <c r="M18" s="353"/>
      <c r="N18" s="353"/>
      <c r="O18" s="166"/>
      <c r="P18" s="4" t="s">
        <v>42</v>
      </c>
    </row>
    <row r="19" spans="1:16" ht="14.45" customHeight="1">
      <c r="A19" s="361"/>
      <c r="B19" s="384"/>
      <c r="C19" s="356"/>
      <c r="D19" s="356"/>
      <c r="E19" s="166" t="s">
        <v>20</v>
      </c>
      <c r="F19" s="353"/>
      <c r="G19" s="364"/>
      <c r="H19" s="353"/>
      <c r="I19" s="173"/>
      <c r="J19" s="173" t="s">
        <v>1388</v>
      </c>
      <c r="K19" s="173" t="s">
        <v>24</v>
      </c>
      <c r="L19" s="60">
        <v>2922</v>
      </c>
      <c r="M19" s="353"/>
      <c r="N19" s="353"/>
      <c r="O19" s="166"/>
      <c r="P19" s="4" t="s">
        <v>42</v>
      </c>
    </row>
    <row r="20" spans="1:16" ht="15">
      <c r="A20" s="355"/>
      <c r="B20" s="385"/>
      <c r="C20" s="373"/>
      <c r="D20" s="373"/>
      <c r="E20" s="166" t="s">
        <v>20</v>
      </c>
      <c r="F20" s="371"/>
      <c r="G20" s="389"/>
      <c r="H20" s="371"/>
      <c r="I20" s="168"/>
      <c r="J20" s="187" t="s">
        <v>1389</v>
      </c>
      <c r="K20" s="168" t="s">
        <v>24</v>
      </c>
      <c r="L20" s="61">
        <v>300</v>
      </c>
      <c r="M20" s="371"/>
      <c r="N20" s="371"/>
      <c r="O20" s="168"/>
      <c r="P20" s="4" t="s">
        <v>309</v>
      </c>
    </row>
    <row r="21" spans="1:16" ht="14.45" customHeight="1">
      <c r="A21" s="177">
        <v>18546302</v>
      </c>
      <c r="B21" s="197">
        <v>2546267</v>
      </c>
      <c r="C21" s="177" t="s">
        <v>244</v>
      </c>
      <c r="D21" s="177" t="s">
        <v>244</v>
      </c>
      <c r="E21" s="177" t="s">
        <v>244</v>
      </c>
      <c r="F21" s="177" t="s">
        <v>1390</v>
      </c>
      <c r="G21" s="180">
        <v>44442</v>
      </c>
      <c r="H21" s="177" t="s">
        <v>577</v>
      </c>
      <c r="I21" s="177"/>
      <c r="J21" s="177" t="s">
        <v>430</v>
      </c>
      <c r="K21" s="177" t="s">
        <v>24</v>
      </c>
      <c r="L21" s="66">
        <v>194</v>
      </c>
      <c r="M21" s="177" t="s">
        <v>567</v>
      </c>
      <c r="N21" s="177" t="s">
        <v>1391</v>
      </c>
      <c r="O21" s="177" t="s">
        <v>1392</v>
      </c>
      <c r="P21" s="4" t="s">
        <v>28</v>
      </c>
    </row>
    <row r="22" spans="1:16" ht="14.45" customHeight="1">
      <c r="A22" s="168">
        <v>18598267</v>
      </c>
      <c r="B22" s="186">
        <v>2547186</v>
      </c>
      <c r="C22" s="168" t="s">
        <v>1393</v>
      </c>
      <c r="D22" s="168" t="s">
        <v>1394</v>
      </c>
      <c r="E22" s="168" t="s">
        <v>20</v>
      </c>
      <c r="F22" s="168" t="s">
        <v>1395</v>
      </c>
      <c r="G22" s="172">
        <v>44442</v>
      </c>
      <c r="H22" s="168" t="s">
        <v>39</v>
      </c>
      <c r="I22" s="168"/>
      <c r="J22" s="168" t="s">
        <v>1205</v>
      </c>
      <c r="K22" s="168" t="s">
        <v>24</v>
      </c>
      <c r="L22" s="61">
        <v>255.78</v>
      </c>
      <c r="M22" s="168" t="s">
        <v>157</v>
      </c>
      <c r="N22" s="168" t="s">
        <v>1396</v>
      </c>
      <c r="O22" s="168"/>
      <c r="P22" s="4" t="s">
        <v>42</v>
      </c>
    </row>
    <row r="23" spans="1:16" ht="14.45" customHeight="1">
      <c r="A23" s="177">
        <v>18598556</v>
      </c>
      <c r="B23" s="197">
        <v>2547250</v>
      </c>
      <c r="C23" s="177" t="s">
        <v>1397</v>
      </c>
      <c r="D23" s="177" t="s">
        <v>1398</v>
      </c>
      <c r="E23" s="177" t="s">
        <v>20</v>
      </c>
      <c r="F23" s="177" t="s">
        <v>364</v>
      </c>
      <c r="G23" s="180">
        <v>44442</v>
      </c>
      <c r="H23" s="177" t="s">
        <v>39</v>
      </c>
      <c r="I23" s="177"/>
      <c r="J23" s="177" t="s">
        <v>1399</v>
      </c>
      <c r="K23" s="177" t="s">
        <v>24</v>
      </c>
      <c r="L23" s="66">
        <v>29.77</v>
      </c>
      <c r="M23" s="177" t="s">
        <v>157</v>
      </c>
      <c r="N23" s="177" t="s">
        <v>1400</v>
      </c>
      <c r="O23" s="177"/>
      <c r="P23" s="4" t="s">
        <v>42</v>
      </c>
    </row>
    <row r="24" spans="1:16" ht="14.45" customHeight="1">
      <c r="A24" s="168">
        <v>18611858</v>
      </c>
      <c r="B24" s="186">
        <v>2548812</v>
      </c>
      <c r="C24" s="168" t="s">
        <v>1401</v>
      </c>
      <c r="D24" s="168" t="s">
        <v>1402</v>
      </c>
      <c r="E24" s="168" t="s">
        <v>20</v>
      </c>
      <c r="F24" s="168" t="s">
        <v>1403</v>
      </c>
      <c r="G24" s="172">
        <v>44446</v>
      </c>
      <c r="H24" s="168" t="s">
        <v>1404</v>
      </c>
      <c r="I24" s="168"/>
      <c r="J24" s="168" t="s">
        <v>1405</v>
      </c>
      <c r="K24" s="168" t="s">
        <v>24</v>
      </c>
      <c r="L24" s="61">
        <v>579</v>
      </c>
      <c r="M24" s="168" t="s">
        <v>48</v>
      </c>
      <c r="N24" s="168" t="s">
        <v>726</v>
      </c>
      <c r="O24" s="168" t="s">
        <v>1406</v>
      </c>
      <c r="P24" s="4" t="s">
        <v>28</v>
      </c>
    </row>
    <row r="25" spans="1:16" ht="14.45" customHeight="1">
      <c r="A25" s="177">
        <v>18617904</v>
      </c>
      <c r="B25" s="197">
        <v>2549690</v>
      </c>
      <c r="C25" s="177" t="s">
        <v>1407</v>
      </c>
      <c r="D25" s="177" t="s">
        <v>1408</v>
      </c>
      <c r="E25" s="177" t="s">
        <v>20</v>
      </c>
      <c r="F25" s="177" t="s">
        <v>369</v>
      </c>
      <c r="G25" s="180">
        <v>44446</v>
      </c>
      <c r="H25" s="177" t="s">
        <v>469</v>
      </c>
      <c r="I25" s="177"/>
      <c r="J25" s="177" t="s">
        <v>1326</v>
      </c>
      <c r="K25" s="177" t="s">
        <v>24</v>
      </c>
      <c r="L25" s="66">
        <v>286.64</v>
      </c>
      <c r="M25" s="177" t="s">
        <v>300</v>
      </c>
      <c r="N25" s="177" t="s">
        <v>1409</v>
      </c>
      <c r="O25" s="177"/>
      <c r="P25" s="4" t="s">
        <v>42</v>
      </c>
    </row>
    <row r="26" spans="1:16" ht="15">
      <c r="A26" s="168">
        <v>18584440</v>
      </c>
      <c r="B26" s="186">
        <v>2551189</v>
      </c>
      <c r="C26" s="168" t="s">
        <v>1410</v>
      </c>
      <c r="D26" s="168" t="s">
        <v>1411</v>
      </c>
      <c r="E26" s="168" t="s">
        <v>20</v>
      </c>
      <c r="F26" s="187" t="s">
        <v>959</v>
      </c>
      <c r="G26" s="172">
        <v>44447</v>
      </c>
      <c r="H26" s="168" t="s">
        <v>39</v>
      </c>
      <c r="I26" s="168"/>
      <c r="J26" s="187" t="s">
        <v>375</v>
      </c>
      <c r="K26" s="168" t="s">
        <v>24</v>
      </c>
      <c r="L26" s="61">
        <v>231.01</v>
      </c>
      <c r="M26" s="168" t="s">
        <v>1210</v>
      </c>
      <c r="N26" s="168" t="s">
        <v>1412</v>
      </c>
      <c r="O26" s="168"/>
      <c r="P26" s="4" t="s">
        <v>42</v>
      </c>
    </row>
    <row r="27" spans="1:16" ht="15">
      <c r="A27" s="177">
        <v>18589635</v>
      </c>
      <c r="B27" s="197">
        <v>2552436</v>
      </c>
      <c r="C27" s="177" t="s">
        <v>1413</v>
      </c>
      <c r="D27" s="177" t="s">
        <v>1414</v>
      </c>
      <c r="E27" s="177" t="s">
        <v>20</v>
      </c>
      <c r="F27" s="163" t="s">
        <v>1415</v>
      </c>
      <c r="G27" s="180">
        <v>44448</v>
      </c>
      <c r="H27" s="177" t="s">
        <v>392</v>
      </c>
      <c r="I27" s="177"/>
      <c r="J27" s="177" t="s">
        <v>1416</v>
      </c>
      <c r="K27" s="177" t="s">
        <v>208</v>
      </c>
      <c r="L27" s="66">
        <v>1180</v>
      </c>
      <c r="M27" s="177" t="s">
        <v>1417</v>
      </c>
      <c r="N27" s="177" t="s">
        <v>1417</v>
      </c>
      <c r="O27" s="177"/>
      <c r="P27" s="4" t="s">
        <v>42</v>
      </c>
    </row>
    <row r="28" spans="1:16" ht="14.45" customHeight="1">
      <c r="A28" s="178">
        <v>18311901</v>
      </c>
      <c r="B28" s="186">
        <v>2553968</v>
      </c>
      <c r="C28" s="178" t="s">
        <v>1418</v>
      </c>
      <c r="D28" s="178" t="s">
        <v>1419</v>
      </c>
      <c r="E28" s="178" t="s">
        <v>20</v>
      </c>
      <c r="F28" s="190" t="s">
        <v>628</v>
      </c>
      <c r="G28" s="188">
        <v>44448</v>
      </c>
      <c r="H28" s="178" t="s">
        <v>39</v>
      </c>
      <c r="I28" s="178" t="s">
        <v>502</v>
      </c>
      <c r="J28" s="178" t="s">
        <v>1420</v>
      </c>
      <c r="K28" s="178" t="s">
        <v>24</v>
      </c>
      <c r="L28" s="53">
        <v>1966.79</v>
      </c>
      <c r="M28" s="178" t="s">
        <v>1421</v>
      </c>
      <c r="N28" s="178" t="s">
        <v>1421</v>
      </c>
      <c r="O28" s="178"/>
      <c r="P28" s="4" t="s">
        <v>42</v>
      </c>
    </row>
    <row r="29" spans="1:16" ht="15">
      <c r="A29" s="345">
        <v>18220155</v>
      </c>
      <c r="B29" s="414">
        <v>2554125</v>
      </c>
      <c r="C29" s="366" t="s">
        <v>1422</v>
      </c>
      <c r="D29" s="367" t="s">
        <v>1423</v>
      </c>
      <c r="E29" s="367" t="s">
        <v>20</v>
      </c>
      <c r="F29" s="162" t="s">
        <v>1424</v>
      </c>
      <c r="G29" s="374">
        <v>44449</v>
      </c>
      <c r="H29" s="366" t="s">
        <v>1425</v>
      </c>
      <c r="I29" s="176"/>
      <c r="J29" s="176" t="s">
        <v>1426</v>
      </c>
      <c r="K29" s="176" t="s">
        <v>24</v>
      </c>
      <c r="L29" s="65">
        <v>1100</v>
      </c>
      <c r="M29" s="367" t="s">
        <v>1427</v>
      </c>
      <c r="N29" s="367" t="s">
        <v>1428</v>
      </c>
      <c r="O29" s="176"/>
      <c r="P29" s="4" t="s">
        <v>600</v>
      </c>
    </row>
    <row r="30" spans="1:16" ht="14.45" customHeight="1">
      <c r="A30" s="346"/>
      <c r="B30" s="410"/>
      <c r="C30" s="367"/>
      <c r="D30" s="380"/>
      <c r="E30" s="380"/>
      <c r="F30" s="133" t="s">
        <v>645</v>
      </c>
      <c r="G30" s="375"/>
      <c r="H30" s="367"/>
      <c r="I30" s="85"/>
      <c r="J30" s="197" t="s">
        <v>1429</v>
      </c>
      <c r="K30" s="177" t="s">
        <v>24</v>
      </c>
      <c r="L30" s="66">
        <v>5200</v>
      </c>
      <c r="M30" s="380"/>
      <c r="N30" s="380"/>
      <c r="O30" s="197" t="s">
        <v>819</v>
      </c>
      <c r="P30" s="4" t="s">
        <v>28</v>
      </c>
    </row>
    <row r="31" spans="1:16" ht="14.45" customHeight="1">
      <c r="A31" s="178">
        <v>18625265</v>
      </c>
      <c r="B31" s="186">
        <v>2554998</v>
      </c>
      <c r="C31" s="178" t="s">
        <v>1430</v>
      </c>
      <c r="D31" s="178" t="s">
        <v>1431</v>
      </c>
      <c r="E31" s="178" t="s">
        <v>20</v>
      </c>
      <c r="F31" s="178" t="s">
        <v>251</v>
      </c>
      <c r="G31" s="188">
        <v>44449</v>
      </c>
      <c r="H31" s="178" t="s">
        <v>1432</v>
      </c>
      <c r="I31" s="76"/>
      <c r="J31" s="70" t="s">
        <v>1433</v>
      </c>
      <c r="K31" s="178" t="s">
        <v>24</v>
      </c>
      <c r="L31" s="53">
        <v>6000</v>
      </c>
      <c r="M31" s="178" t="s">
        <v>254</v>
      </c>
      <c r="N31" s="178" t="s">
        <v>254</v>
      </c>
      <c r="O31" s="178" t="s">
        <v>1434</v>
      </c>
      <c r="P31" s="4" t="s">
        <v>28</v>
      </c>
    </row>
    <row r="32" spans="1:16" ht="15">
      <c r="A32" s="176">
        <v>18639021</v>
      </c>
      <c r="B32" s="196">
        <v>2554828</v>
      </c>
      <c r="C32" s="176" t="s">
        <v>1435</v>
      </c>
      <c r="D32" s="176" t="s">
        <v>1436</v>
      </c>
      <c r="E32" s="176" t="s">
        <v>20</v>
      </c>
      <c r="F32" s="176" t="s">
        <v>1437</v>
      </c>
      <c r="G32" s="179">
        <v>44449</v>
      </c>
      <c r="H32" s="176" t="s">
        <v>407</v>
      </c>
      <c r="I32" s="176"/>
      <c r="J32" s="135" t="s">
        <v>1438</v>
      </c>
      <c r="K32" s="176" t="s">
        <v>24</v>
      </c>
      <c r="L32" s="65">
        <v>25000</v>
      </c>
      <c r="M32" s="176" t="s">
        <v>1439</v>
      </c>
      <c r="N32" s="176" t="s">
        <v>1440</v>
      </c>
      <c r="O32" s="176" t="s">
        <v>1441</v>
      </c>
      <c r="P32" s="4" t="s">
        <v>28</v>
      </c>
    </row>
    <row r="33" spans="1:16" ht="15">
      <c r="A33" s="168">
        <v>18644455</v>
      </c>
      <c r="B33" s="186">
        <v>2555114</v>
      </c>
      <c r="C33" s="168" t="s">
        <v>1442</v>
      </c>
      <c r="D33" s="168" t="s">
        <v>1443</v>
      </c>
      <c r="E33" s="168" t="s">
        <v>20</v>
      </c>
      <c r="F33" s="168" t="s">
        <v>68</v>
      </c>
      <c r="G33" s="172">
        <v>44449</v>
      </c>
      <c r="H33" s="168" t="s">
        <v>1444</v>
      </c>
      <c r="I33" s="168"/>
      <c r="J33" s="134" t="s">
        <v>1445</v>
      </c>
      <c r="K33" s="168" t="s">
        <v>24</v>
      </c>
      <c r="L33" s="61">
        <v>9880</v>
      </c>
      <c r="M33" s="168" t="s">
        <v>71</v>
      </c>
      <c r="N33" s="168" t="s">
        <v>1446</v>
      </c>
      <c r="O33" s="168" t="s">
        <v>1081</v>
      </c>
      <c r="P33" s="4" t="s">
        <v>28</v>
      </c>
    </row>
    <row r="34" spans="1:16" ht="15">
      <c r="A34" s="177">
        <v>18599130</v>
      </c>
      <c r="B34" s="197">
        <v>2556006</v>
      </c>
      <c r="C34" s="177" t="s">
        <v>1447</v>
      </c>
      <c r="D34" s="177" t="s">
        <v>1448</v>
      </c>
      <c r="E34" s="163" t="s">
        <v>20</v>
      </c>
      <c r="F34" s="177" t="s">
        <v>129</v>
      </c>
      <c r="G34" s="180">
        <v>44449</v>
      </c>
      <c r="H34" s="177" t="s">
        <v>130</v>
      </c>
      <c r="I34" s="177"/>
      <c r="J34" s="136" t="s">
        <v>1449</v>
      </c>
      <c r="K34" s="177" t="s">
        <v>267</v>
      </c>
      <c r="L34" s="66">
        <v>29950</v>
      </c>
      <c r="M34" s="177" t="s">
        <v>247</v>
      </c>
      <c r="N34" s="177" t="s">
        <v>247</v>
      </c>
      <c r="O34" s="177"/>
      <c r="P34" s="4" t="s">
        <v>28</v>
      </c>
    </row>
    <row r="35" spans="1:16" ht="15">
      <c r="A35" s="168">
        <v>18416632</v>
      </c>
      <c r="B35" s="186">
        <v>2556882</v>
      </c>
      <c r="C35" s="168" t="s">
        <v>1450</v>
      </c>
      <c r="D35" s="168" t="s">
        <v>1451</v>
      </c>
      <c r="E35" s="168" t="s">
        <v>20</v>
      </c>
      <c r="F35" s="168" t="s">
        <v>1452</v>
      </c>
      <c r="G35" s="172">
        <v>44452</v>
      </c>
      <c r="H35" s="168" t="s">
        <v>543</v>
      </c>
      <c r="I35" s="69" t="s">
        <v>317</v>
      </c>
      <c r="J35" s="137" t="s">
        <v>1453</v>
      </c>
      <c r="K35" s="168" t="s">
        <v>24</v>
      </c>
      <c r="L35" s="61">
        <v>536.41</v>
      </c>
      <c r="M35" s="168" t="s">
        <v>1454</v>
      </c>
      <c r="N35" s="168" t="s">
        <v>1454</v>
      </c>
      <c r="O35" s="168"/>
      <c r="P35" s="4" t="s">
        <v>42</v>
      </c>
    </row>
    <row r="36" spans="1:16" ht="15">
      <c r="A36" s="366">
        <v>18389908</v>
      </c>
      <c r="B36" s="414">
        <v>2557260</v>
      </c>
      <c r="C36" s="366" t="s">
        <v>1455</v>
      </c>
      <c r="D36" s="176" t="s">
        <v>1456</v>
      </c>
      <c r="E36" s="176" t="s">
        <v>20</v>
      </c>
      <c r="F36" s="366" t="s">
        <v>1457</v>
      </c>
      <c r="G36" s="374">
        <v>44452</v>
      </c>
      <c r="H36" s="366" t="s">
        <v>392</v>
      </c>
      <c r="I36" s="176"/>
      <c r="J36" s="135" t="s">
        <v>513</v>
      </c>
      <c r="K36" s="176" t="s">
        <v>24</v>
      </c>
      <c r="L36" s="65">
        <v>98.12</v>
      </c>
      <c r="M36" s="366" t="s">
        <v>527</v>
      </c>
      <c r="N36" s="366" t="s">
        <v>1458</v>
      </c>
      <c r="O36" s="176"/>
      <c r="P36" s="4" t="s">
        <v>42</v>
      </c>
    </row>
    <row r="37" spans="1:16" ht="15">
      <c r="A37" s="367"/>
      <c r="B37" s="410"/>
      <c r="C37" s="367"/>
      <c r="D37" s="177" t="s">
        <v>1459</v>
      </c>
      <c r="E37" s="177" t="s">
        <v>20</v>
      </c>
      <c r="F37" s="367"/>
      <c r="G37" s="375"/>
      <c r="H37" s="367"/>
      <c r="I37" s="177"/>
      <c r="J37" s="136" t="s">
        <v>1460</v>
      </c>
      <c r="K37" s="177" t="s">
        <v>24</v>
      </c>
      <c r="L37" s="66">
        <v>38.53</v>
      </c>
      <c r="M37" s="367"/>
      <c r="N37" s="367"/>
      <c r="O37" s="177"/>
      <c r="P37" s="4" t="s">
        <v>42</v>
      </c>
    </row>
    <row r="38" spans="1:16" ht="30">
      <c r="A38" s="168">
        <v>18389908</v>
      </c>
      <c r="B38" s="186">
        <v>2557289</v>
      </c>
      <c r="C38" s="168" t="s">
        <v>1461</v>
      </c>
      <c r="D38" s="168" t="s">
        <v>1462</v>
      </c>
      <c r="E38" s="168" t="s">
        <v>20</v>
      </c>
      <c r="F38" s="187" t="s">
        <v>1463</v>
      </c>
      <c r="G38" s="172">
        <v>44452</v>
      </c>
      <c r="H38" s="168" t="s">
        <v>199</v>
      </c>
      <c r="I38" s="168" t="s">
        <v>502</v>
      </c>
      <c r="J38" s="134" t="s">
        <v>1464</v>
      </c>
      <c r="K38" s="168" t="s">
        <v>24</v>
      </c>
      <c r="L38" s="61">
        <v>3231.95</v>
      </c>
      <c r="M38" s="168" t="s">
        <v>527</v>
      </c>
      <c r="N38" s="168" t="s">
        <v>1458</v>
      </c>
      <c r="O38" s="168"/>
      <c r="P38" s="4" t="s">
        <v>42</v>
      </c>
    </row>
    <row r="39" spans="1:16" s="9" customFormat="1" ht="63.75" customHeight="1">
      <c r="A39" s="163">
        <v>18389908</v>
      </c>
      <c r="B39" s="200">
        <v>2557318</v>
      </c>
      <c r="C39" s="163" t="s">
        <v>1465</v>
      </c>
      <c r="D39" s="163" t="s">
        <v>1466</v>
      </c>
      <c r="E39" s="163" t="s">
        <v>20</v>
      </c>
      <c r="F39" s="163" t="s">
        <v>1084</v>
      </c>
      <c r="G39" s="138">
        <v>44452</v>
      </c>
      <c r="H39" s="163" t="s">
        <v>39</v>
      </c>
      <c r="I39" s="163"/>
      <c r="J39" s="136" t="s">
        <v>1467</v>
      </c>
      <c r="K39" s="163" t="s">
        <v>208</v>
      </c>
      <c r="L39" s="139">
        <v>2658.81</v>
      </c>
      <c r="M39" s="163" t="s">
        <v>527</v>
      </c>
      <c r="N39" s="163" t="s">
        <v>1458</v>
      </c>
      <c r="O39" s="163"/>
      <c r="P39" s="9" t="s">
        <v>42</v>
      </c>
    </row>
    <row r="40" spans="1:16" ht="15">
      <c r="A40" s="168">
        <v>18637975</v>
      </c>
      <c r="B40" s="186" t="s">
        <v>243</v>
      </c>
      <c r="C40" s="168" t="s">
        <v>244</v>
      </c>
      <c r="D40" s="168" t="s">
        <v>244</v>
      </c>
      <c r="E40" s="168" t="s">
        <v>244</v>
      </c>
      <c r="F40" s="168" t="s">
        <v>1468</v>
      </c>
      <c r="G40" s="172">
        <v>44452</v>
      </c>
      <c r="H40" s="168" t="s">
        <v>1469</v>
      </c>
      <c r="I40" s="168"/>
      <c r="J40" s="134" t="s">
        <v>1470</v>
      </c>
      <c r="K40" s="168" t="s">
        <v>24</v>
      </c>
      <c r="L40" s="61">
        <v>125</v>
      </c>
      <c r="M40" s="168" t="s">
        <v>1210</v>
      </c>
      <c r="N40" s="168" t="s">
        <v>1229</v>
      </c>
      <c r="O40" s="168" t="s">
        <v>1471</v>
      </c>
      <c r="P40" s="4" t="s">
        <v>28</v>
      </c>
    </row>
    <row r="41" spans="1:16" ht="15">
      <c r="A41" s="177">
        <v>18093213</v>
      </c>
      <c r="B41" s="197" t="s">
        <v>243</v>
      </c>
      <c r="C41" s="177" t="s">
        <v>244</v>
      </c>
      <c r="D41" s="177" t="s">
        <v>244</v>
      </c>
      <c r="E41" s="177" t="s">
        <v>244</v>
      </c>
      <c r="F41" s="177" t="s">
        <v>1468</v>
      </c>
      <c r="G41" s="180">
        <v>44452</v>
      </c>
      <c r="H41" s="177" t="s">
        <v>1472</v>
      </c>
      <c r="I41" s="177"/>
      <c r="J41" s="136" t="s">
        <v>1473</v>
      </c>
      <c r="K41" s="177" t="s">
        <v>24</v>
      </c>
      <c r="L41" s="66">
        <v>96</v>
      </c>
      <c r="M41" s="177" t="s">
        <v>1210</v>
      </c>
      <c r="N41" s="177" t="s">
        <v>1229</v>
      </c>
      <c r="O41" s="177" t="s">
        <v>1474</v>
      </c>
      <c r="P41" s="4" t="s">
        <v>28</v>
      </c>
    </row>
    <row r="42" spans="1:16" ht="15">
      <c r="A42" s="168">
        <v>18670589</v>
      </c>
      <c r="B42" s="186">
        <v>2558278</v>
      </c>
      <c r="C42" s="168" t="s">
        <v>1475</v>
      </c>
      <c r="D42" s="168" t="s">
        <v>1476</v>
      </c>
      <c r="E42" s="168" t="s">
        <v>20</v>
      </c>
      <c r="F42" s="168" t="s">
        <v>391</v>
      </c>
      <c r="G42" s="172">
        <v>44452</v>
      </c>
      <c r="H42" s="168" t="s">
        <v>469</v>
      </c>
      <c r="I42" s="168"/>
      <c r="J42" s="134" t="s">
        <v>1477</v>
      </c>
      <c r="K42" s="168" t="s">
        <v>24</v>
      </c>
      <c r="L42" s="61">
        <v>30.23</v>
      </c>
      <c r="M42" s="168" t="s">
        <v>1478</v>
      </c>
      <c r="N42" s="168" t="s">
        <v>1478</v>
      </c>
      <c r="O42" s="168"/>
      <c r="P42" s="4" t="s">
        <v>42</v>
      </c>
    </row>
    <row r="43" spans="1:16" ht="30">
      <c r="A43" s="196">
        <v>18389923</v>
      </c>
      <c r="B43" s="196">
        <v>2560530</v>
      </c>
      <c r="C43" s="196" t="s">
        <v>1479</v>
      </c>
      <c r="D43" s="196" t="s">
        <v>1480</v>
      </c>
      <c r="E43" s="196" t="s">
        <v>20</v>
      </c>
      <c r="F43" s="204" t="s">
        <v>1481</v>
      </c>
      <c r="G43" s="202">
        <v>44453</v>
      </c>
      <c r="H43" s="196" t="s">
        <v>39</v>
      </c>
      <c r="I43" s="196"/>
      <c r="J43" s="140" t="s">
        <v>1482</v>
      </c>
      <c r="K43" s="196" t="s">
        <v>24</v>
      </c>
      <c r="L43" s="96">
        <v>7160.72</v>
      </c>
      <c r="M43" s="196" t="s">
        <v>1483</v>
      </c>
      <c r="N43" s="196" t="s">
        <v>1483</v>
      </c>
      <c r="O43" s="196"/>
      <c r="P43" s="4" t="s">
        <v>42</v>
      </c>
    </row>
    <row r="44" spans="1:16" ht="30">
      <c r="A44" s="168">
        <v>18389923</v>
      </c>
      <c r="B44" s="186">
        <v>2560558</v>
      </c>
      <c r="C44" s="168" t="s">
        <v>1484</v>
      </c>
      <c r="D44" s="168" t="s">
        <v>1485</v>
      </c>
      <c r="E44" s="168" t="s">
        <v>20</v>
      </c>
      <c r="F44" s="187" t="s">
        <v>1486</v>
      </c>
      <c r="G44" s="172">
        <v>44453</v>
      </c>
      <c r="H44" s="168" t="s">
        <v>39</v>
      </c>
      <c r="I44" s="168"/>
      <c r="J44" s="134" t="s">
        <v>1487</v>
      </c>
      <c r="K44" s="168" t="s">
        <v>24</v>
      </c>
      <c r="L44" s="61">
        <v>4534.2</v>
      </c>
      <c r="M44" s="168" t="s">
        <v>1483</v>
      </c>
      <c r="N44" s="168" t="s">
        <v>1483</v>
      </c>
      <c r="O44" s="168"/>
      <c r="P44" s="4" t="s">
        <v>42</v>
      </c>
    </row>
    <row r="45" spans="1:16" ht="218.25" customHeight="1">
      <c r="A45" s="177">
        <v>18681790</v>
      </c>
      <c r="B45" s="197">
        <v>2560514</v>
      </c>
      <c r="C45" s="177" t="s">
        <v>1488</v>
      </c>
      <c r="D45" s="163" t="s">
        <v>1489</v>
      </c>
      <c r="E45" s="177"/>
      <c r="F45" s="177" t="s">
        <v>1490</v>
      </c>
      <c r="G45" s="180">
        <v>44454</v>
      </c>
      <c r="H45" s="177" t="s">
        <v>1491</v>
      </c>
      <c r="I45" s="177"/>
      <c r="J45" s="136" t="s">
        <v>1492</v>
      </c>
      <c r="K45" s="177" t="s">
        <v>624</v>
      </c>
      <c r="L45" s="66">
        <v>1683.96</v>
      </c>
      <c r="M45" s="177" t="s">
        <v>1493</v>
      </c>
      <c r="N45" s="177" t="s">
        <v>1493</v>
      </c>
      <c r="O45" s="177" t="s">
        <v>79</v>
      </c>
      <c r="P45" s="4" t="s">
        <v>600</v>
      </c>
    </row>
    <row r="46" spans="1:16" ht="15">
      <c r="A46" s="168">
        <v>18643607</v>
      </c>
      <c r="B46" s="186">
        <v>2561772</v>
      </c>
      <c r="C46" s="178" t="s">
        <v>1494</v>
      </c>
      <c r="D46" s="168" t="s">
        <v>1495</v>
      </c>
      <c r="E46" s="168" t="s">
        <v>20</v>
      </c>
      <c r="F46" s="168" t="s">
        <v>53</v>
      </c>
      <c r="G46" s="172">
        <v>44454</v>
      </c>
      <c r="H46" s="168" t="s">
        <v>1496</v>
      </c>
      <c r="I46" s="168"/>
      <c r="J46" s="168" t="s">
        <v>1497</v>
      </c>
      <c r="K46" s="168" t="s">
        <v>267</v>
      </c>
      <c r="L46" s="61">
        <v>11380</v>
      </c>
      <c r="M46" s="168" t="s">
        <v>56</v>
      </c>
      <c r="N46" s="168" t="s">
        <v>56</v>
      </c>
      <c r="O46" s="168"/>
      <c r="P46" s="4" t="s">
        <v>28</v>
      </c>
    </row>
    <row r="47" spans="1:16" ht="15">
      <c r="A47" s="177">
        <v>18653372</v>
      </c>
      <c r="B47" s="197">
        <v>2561821</v>
      </c>
      <c r="C47" s="177" t="s">
        <v>1498</v>
      </c>
      <c r="D47" s="177" t="s">
        <v>1499</v>
      </c>
      <c r="E47" s="177" t="s">
        <v>20</v>
      </c>
      <c r="F47" s="177" t="s">
        <v>1500</v>
      </c>
      <c r="G47" s="180">
        <v>44454</v>
      </c>
      <c r="H47" s="177" t="s">
        <v>1501</v>
      </c>
      <c r="I47" s="68"/>
      <c r="J47" s="141" t="s">
        <v>1502</v>
      </c>
      <c r="K47" s="177" t="s">
        <v>24</v>
      </c>
      <c r="L47" s="66">
        <v>100</v>
      </c>
      <c r="M47" s="177" t="s">
        <v>514</v>
      </c>
      <c r="N47" s="177" t="s">
        <v>1503</v>
      </c>
      <c r="O47" s="177" t="s">
        <v>1504</v>
      </c>
      <c r="P47" s="4" t="s">
        <v>28</v>
      </c>
    </row>
    <row r="48" spans="1:16" ht="15">
      <c r="A48" s="168">
        <v>18688858</v>
      </c>
      <c r="B48" s="186">
        <v>2562113</v>
      </c>
      <c r="C48" s="168" t="s">
        <v>1505</v>
      </c>
      <c r="D48" s="168" t="s">
        <v>1506</v>
      </c>
      <c r="E48" s="168" t="s">
        <v>20</v>
      </c>
      <c r="F48" s="168" t="s">
        <v>456</v>
      </c>
      <c r="G48" s="172">
        <v>44454</v>
      </c>
      <c r="H48" s="168" t="s">
        <v>469</v>
      </c>
      <c r="I48" s="69"/>
      <c r="J48" s="142" t="s">
        <v>1507</v>
      </c>
      <c r="K48" s="168" t="s">
        <v>24</v>
      </c>
      <c r="L48" s="61">
        <v>33.99</v>
      </c>
      <c r="M48" s="168" t="s">
        <v>1508</v>
      </c>
      <c r="N48" s="168" t="s">
        <v>1509</v>
      </c>
      <c r="O48" s="168"/>
      <c r="P48" s="4" t="s">
        <v>42</v>
      </c>
    </row>
    <row r="49" spans="1:16" ht="30">
      <c r="A49" s="177">
        <v>18097120</v>
      </c>
      <c r="B49" s="197">
        <v>2534595</v>
      </c>
      <c r="C49" s="177" t="s">
        <v>1510</v>
      </c>
      <c r="D49" s="177" t="s">
        <v>1511</v>
      </c>
      <c r="E49" s="177" t="s">
        <v>20</v>
      </c>
      <c r="F49" s="177" t="s">
        <v>1512</v>
      </c>
      <c r="G49" s="180">
        <v>44454</v>
      </c>
      <c r="H49" s="177" t="s">
        <v>1513</v>
      </c>
      <c r="I49" s="68"/>
      <c r="J49" s="182" t="s">
        <v>1514</v>
      </c>
      <c r="K49" s="177" t="s">
        <v>24</v>
      </c>
      <c r="L49" s="66">
        <v>8620</v>
      </c>
      <c r="M49" s="177" t="s">
        <v>1427</v>
      </c>
      <c r="N49" s="177" t="s">
        <v>1427</v>
      </c>
      <c r="O49" s="177" t="s">
        <v>1515</v>
      </c>
      <c r="P49" s="4" t="s">
        <v>600</v>
      </c>
    </row>
    <row r="50" spans="1:16" ht="15">
      <c r="A50" s="168">
        <v>18694961</v>
      </c>
      <c r="B50" s="186">
        <v>2563593</v>
      </c>
      <c r="C50" s="168" t="s">
        <v>1516</v>
      </c>
      <c r="D50" s="168" t="s">
        <v>1517</v>
      </c>
      <c r="E50" s="168" t="s">
        <v>20</v>
      </c>
      <c r="F50" s="168" t="s">
        <v>1225</v>
      </c>
      <c r="G50" s="172">
        <v>44455</v>
      </c>
      <c r="H50" s="168" t="s">
        <v>39</v>
      </c>
      <c r="I50" s="69"/>
      <c r="J50" s="142" t="s">
        <v>375</v>
      </c>
      <c r="K50" s="168" t="s">
        <v>24</v>
      </c>
      <c r="L50" s="61">
        <v>226.01</v>
      </c>
      <c r="M50" s="168" t="s">
        <v>157</v>
      </c>
      <c r="N50" s="168" t="s">
        <v>1223</v>
      </c>
      <c r="O50" s="168" t="s">
        <v>522</v>
      </c>
      <c r="P50" s="4" t="s">
        <v>42</v>
      </c>
    </row>
    <row r="51" spans="1:16" ht="15">
      <c r="A51" s="177">
        <v>18694961</v>
      </c>
      <c r="B51" s="197">
        <v>2563660</v>
      </c>
      <c r="C51" s="177" t="s">
        <v>1518</v>
      </c>
      <c r="D51" s="177" t="s">
        <v>1519</v>
      </c>
      <c r="E51" s="177" t="s">
        <v>20</v>
      </c>
      <c r="F51" s="177" t="s">
        <v>1225</v>
      </c>
      <c r="G51" s="180">
        <v>44455</v>
      </c>
      <c r="H51" s="177" t="s">
        <v>199</v>
      </c>
      <c r="I51" s="177"/>
      <c r="J51" s="141" t="s">
        <v>1520</v>
      </c>
      <c r="K51" s="177" t="s">
        <v>24</v>
      </c>
      <c r="L51" s="66">
        <v>330.69</v>
      </c>
      <c r="M51" s="177" t="s">
        <v>157</v>
      </c>
      <c r="N51" s="177" t="s">
        <v>1223</v>
      </c>
      <c r="O51" s="177"/>
      <c r="P51" s="4" t="s">
        <v>42</v>
      </c>
    </row>
    <row r="52" spans="1:16" ht="58.5" customHeight="1">
      <c r="A52" s="168">
        <v>18695875</v>
      </c>
      <c r="B52" s="186">
        <v>2563604</v>
      </c>
      <c r="C52" s="168" t="s">
        <v>1521</v>
      </c>
      <c r="D52" s="168" t="s">
        <v>1522</v>
      </c>
      <c r="E52" s="168" t="s">
        <v>20</v>
      </c>
      <c r="F52" s="187" t="s">
        <v>1523</v>
      </c>
      <c r="G52" s="172">
        <v>44455</v>
      </c>
      <c r="H52" s="168" t="s">
        <v>1524</v>
      </c>
      <c r="I52" s="168"/>
      <c r="J52" s="142" t="s">
        <v>1525</v>
      </c>
      <c r="K52" s="168" t="s">
        <v>1526</v>
      </c>
      <c r="L52" s="61">
        <v>113750</v>
      </c>
      <c r="M52" s="168" t="s">
        <v>1272</v>
      </c>
      <c r="N52" s="168" t="s">
        <v>1272</v>
      </c>
      <c r="O52" s="168" t="s">
        <v>835</v>
      </c>
      <c r="P52" s="4" t="s">
        <v>28</v>
      </c>
    </row>
    <row r="53" spans="1:16" ht="15">
      <c r="A53" s="177">
        <v>18361726</v>
      </c>
      <c r="B53" s="197">
        <v>2564652</v>
      </c>
      <c r="C53" s="177" t="s">
        <v>1527</v>
      </c>
      <c r="D53" s="177" t="s">
        <v>1528</v>
      </c>
      <c r="E53" s="177" t="s">
        <v>20</v>
      </c>
      <c r="F53" s="177" t="s">
        <v>1529</v>
      </c>
      <c r="G53" s="180">
        <v>44455</v>
      </c>
      <c r="H53" s="177" t="s">
        <v>1530</v>
      </c>
      <c r="I53" s="68"/>
      <c r="J53" s="141" t="s">
        <v>1531</v>
      </c>
      <c r="K53" s="177" t="s">
        <v>24</v>
      </c>
      <c r="L53" s="66">
        <v>475</v>
      </c>
      <c r="M53" s="177" t="s">
        <v>1532</v>
      </c>
      <c r="N53" s="177" t="s">
        <v>1533</v>
      </c>
      <c r="O53" s="177" t="s">
        <v>1504</v>
      </c>
      <c r="P53" s="4" t="s">
        <v>28</v>
      </c>
    </row>
    <row r="54" spans="1:16" ht="30">
      <c r="A54" s="168">
        <v>18701329</v>
      </c>
      <c r="B54" s="186">
        <v>2564958</v>
      </c>
      <c r="C54" s="168" t="s">
        <v>1534</v>
      </c>
      <c r="D54" s="168" t="s">
        <v>1535</v>
      </c>
      <c r="E54" s="168" t="s">
        <v>20</v>
      </c>
      <c r="F54" s="168" t="s">
        <v>1536</v>
      </c>
      <c r="G54" s="172">
        <v>44455</v>
      </c>
      <c r="H54" s="168" t="s">
        <v>1537</v>
      </c>
      <c r="I54" s="69"/>
      <c r="J54" s="142" t="s">
        <v>1538</v>
      </c>
      <c r="K54" s="168" t="s">
        <v>137</v>
      </c>
      <c r="L54" s="61">
        <v>22.27</v>
      </c>
      <c r="M54" s="168" t="s">
        <v>485</v>
      </c>
      <c r="N54" s="168" t="s">
        <v>1421</v>
      </c>
      <c r="O54" s="168"/>
      <c r="P54" s="4" t="s">
        <v>103</v>
      </c>
    </row>
    <row r="55" spans="1:16" ht="15">
      <c r="A55" s="177">
        <v>18704064</v>
      </c>
      <c r="B55" s="197">
        <v>2564976</v>
      </c>
      <c r="C55" s="161" t="s">
        <v>1539</v>
      </c>
      <c r="D55" s="155" t="s">
        <v>1540</v>
      </c>
      <c r="E55" s="176" t="s">
        <v>20</v>
      </c>
      <c r="F55" s="156" t="s">
        <v>1028</v>
      </c>
      <c r="G55" s="180">
        <v>44455</v>
      </c>
      <c r="H55" s="177" t="s">
        <v>1541</v>
      </c>
      <c r="I55" s="177"/>
      <c r="J55" s="161" t="s">
        <v>1542</v>
      </c>
      <c r="K55" s="177" t="s">
        <v>1543</v>
      </c>
      <c r="L55" s="66">
        <v>8820</v>
      </c>
      <c r="M55" s="177" t="s">
        <v>1544</v>
      </c>
      <c r="N55" s="177" t="s">
        <v>1544</v>
      </c>
      <c r="O55" s="177" t="s">
        <v>579</v>
      </c>
      <c r="P55" s="4" t="s">
        <v>28</v>
      </c>
    </row>
    <row r="56" spans="1:16" ht="15">
      <c r="A56" s="168">
        <v>18705124</v>
      </c>
      <c r="B56" s="186">
        <v>2565504</v>
      </c>
      <c r="C56" s="178" t="s">
        <v>1545</v>
      </c>
      <c r="D56" s="55" t="s">
        <v>1546</v>
      </c>
      <c r="E56" s="166" t="s">
        <v>20</v>
      </c>
      <c r="F56" s="170" t="s">
        <v>1547</v>
      </c>
      <c r="G56" s="172">
        <v>44456</v>
      </c>
      <c r="H56" s="168" t="s">
        <v>1548</v>
      </c>
      <c r="I56" s="69"/>
      <c r="J56" s="142" t="s">
        <v>1549</v>
      </c>
      <c r="K56" s="168" t="s">
        <v>109</v>
      </c>
      <c r="L56" s="61">
        <v>406.5</v>
      </c>
      <c r="M56" s="168" t="s">
        <v>708</v>
      </c>
      <c r="N56" s="168" t="s">
        <v>708</v>
      </c>
      <c r="O56" s="168" t="s">
        <v>1550</v>
      </c>
      <c r="P56" s="4" t="s">
        <v>28</v>
      </c>
    </row>
    <row r="57" spans="1:16" ht="15">
      <c r="A57" s="177">
        <v>18695526</v>
      </c>
      <c r="B57" s="197">
        <v>2566298</v>
      </c>
      <c r="C57" s="177" t="s">
        <v>1551</v>
      </c>
      <c r="D57" s="177" t="s">
        <v>1552</v>
      </c>
      <c r="E57" s="184" t="s">
        <v>20</v>
      </c>
      <c r="F57" s="177" t="s">
        <v>1553</v>
      </c>
      <c r="G57" s="180">
        <v>44456</v>
      </c>
      <c r="H57" s="177" t="s">
        <v>543</v>
      </c>
      <c r="I57" s="68" t="s">
        <v>317</v>
      </c>
      <c r="J57" s="147" t="s">
        <v>1554</v>
      </c>
      <c r="K57" s="177" t="s">
        <v>24</v>
      </c>
      <c r="L57" s="66">
        <v>892.13</v>
      </c>
      <c r="M57" s="177" t="s">
        <v>157</v>
      </c>
      <c r="N57" s="177" t="s">
        <v>157</v>
      </c>
      <c r="O57" s="177"/>
      <c r="P57" s="4" t="s">
        <v>42</v>
      </c>
    </row>
    <row r="58" spans="1:16" ht="15">
      <c r="A58" s="168">
        <v>18695526</v>
      </c>
      <c r="B58" s="186">
        <v>2566324</v>
      </c>
      <c r="C58" s="168" t="s">
        <v>1555</v>
      </c>
      <c r="D58" s="168" t="s">
        <v>1556</v>
      </c>
      <c r="E58" s="168" t="s">
        <v>20</v>
      </c>
      <c r="F58" s="168" t="s">
        <v>364</v>
      </c>
      <c r="G58" s="172">
        <v>44456</v>
      </c>
      <c r="H58" s="168" t="s">
        <v>469</v>
      </c>
      <c r="I58" s="69"/>
      <c r="J58" s="142" t="s">
        <v>1557</v>
      </c>
      <c r="K58" s="168" t="s">
        <v>24</v>
      </c>
      <c r="L58" s="61">
        <v>18.11</v>
      </c>
      <c r="M58" s="168" t="s">
        <v>157</v>
      </c>
      <c r="N58" s="168" t="s">
        <v>157</v>
      </c>
      <c r="O58" s="168"/>
      <c r="P58" s="4" t="s">
        <v>42</v>
      </c>
    </row>
    <row r="59" spans="1:16" ht="46.5" customHeight="1">
      <c r="A59" s="414">
        <v>18715053</v>
      </c>
      <c r="B59" s="414">
        <v>2566667</v>
      </c>
      <c r="C59" s="414" t="s">
        <v>1558</v>
      </c>
      <c r="D59" s="196" t="s">
        <v>244</v>
      </c>
      <c r="E59" s="204" t="s">
        <v>1559</v>
      </c>
      <c r="F59" s="414" t="s">
        <v>1457</v>
      </c>
      <c r="G59" s="415">
        <v>44456</v>
      </c>
      <c r="H59" s="414" t="s">
        <v>469</v>
      </c>
      <c r="I59" s="414"/>
      <c r="J59" s="153" t="s">
        <v>1560</v>
      </c>
      <c r="K59" s="157" t="s">
        <v>24</v>
      </c>
      <c r="L59" s="158">
        <v>352.82</v>
      </c>
      <c r="M59" s="414" t="s">
        <v>527</v>
      </c>
      <c r="N59" s="414" t="s">
        <v>1458</v>
      </c>
      <c r="O59" s="414"/>
      <c r="P59" s="4" t="s">
        <v>42</v>
      </c>
    </row>
    <row r="60" spans="1:16" ht="15">
      <c r="A60" s="414"/>
      <c r="B60" s="414"/>
      <c r="C60" s="414"/>
      <c r="D60" s="196" t="s">
        <v>1561</v>
      </c>
      <c r="E60" s="196" t="s">
        <v>20</v>
      </c>
      <c r="F60" s="414"/>
      <c r="G60" s="415"/>
      <c r="H60" s="414"/>
      <c r="I60" s="414"/>
      <c r="J60" s="140" t="s">
        <v>1562</v>
      </c>
      <c r="K60" s="196" t="s">
        <v>24</v>
      </c>
      <c r="L60" s="96">
        <v>219.54</v>
      </c>
      <c r="M60" s="414"/>
      <c r="N60" s="414"/>
      <c r="O60" s="414"/>
      <c r="P60" s="4" t="s">
        <v>42</v>
      </c>
    </row>
    <row r="61" spans="1:16" ht="60">
      <c r="A61" s="169">
        <v>18711348</v>
      </c>
      <c r="B61" s="230">
        <v>2568150</v>
      </c>
      <c r="C61" s="169" t="s">
        <v>1563</v>
      </c>
      <c r="D61" s="169" t="s">
        <v>1564</v>
      </c>
      <c r="E61" s="169" t="s">
        <v>20</v>
      </c>
      <c r="F61" s="169" t="s">
        <v>206</v>
      </c>
      <c r="G61" s="195">
        <v>44459</v>
      </c>
      <c r="H61" s="169" t="s">
        <v>392</v>
      </c>
      <c r="I61" s="148"/>
      <c r="J61" s="149" t="s">
        <v>1565</v>
      </c>
      <c r="K61" s="169" t="s">
        <v>226</v>
      </c>
      <c r="L61" s="150">
        <v>727.62</v>
      </c>
      <c r="M61" s="169" t="s">
        <v>1566</v>
      </c>
      <c r="N61" s="169" t="s">
        <v>1567</v>
      </c>
      <c r="O61" s="169"/>
      <c r="P61" s="4" t="s">
        <v>42</v>
      </c>
    </row>
    <row r="62" spans="1:16" ht="15">
      <c r="A62" s="177">
        <v>18666579</v>
      </c>
      <c r="B62" s="197">
        <v>2568196</v>
      </c>
      <c r="C62" s="177" t="s">
        <v>1568</v>
      </c>
      <c r="D62" s="177" t="s">
        <v>1569</v>
      </c>
      <c r="E62" s="177" t="s">
        <v>20</v>
      </c>
      <c r="F62" s="177" t="s">
        <v>297</v>
      </c>
      <c r="G62" s="180">
        <v>44459</v>
      </c>
      <c r="H62" s="177" t="s">
        <v>632</v>
      </c>
      <c r="I62" s="68"/>
      <c r="J62" s="141" t="s">
        <v>1570</v>
      </c>
      <c r="K62" s="177" t="s">
        <v>24</v>
      </c>
      <c r="L62" s="66">
        <v>110.24</v>
      </c>
      <c r="M62" s="177" t="s">
        <v>299</v>
      </c>
      <c r="N62" s="177" t="s">
        <v>1571</v>
      </c>
      <c r="O62" s="177"/>
      <c r="P62" s="4" t="s">
        <v>28</v>
      </c>
    </row>
    <row r="63" spans="1:16" ht="15">
      <c r="A63" s="168">
        <v>18726705</v>
      </c>
      <c r="B63" s="186">
        <v>2568374</v>
      </c>
      <c r="C63" s="168" t="s">
        <v>1572</v>
      </c>
      <c r="D63" s="168" t="s">
        <v>1573</v>
      </c>
      <c r="E63" s="168" t="s">
        <v>20</v>
      </c>
      <c r="F63" s="168" t="s">
        <v>251</v>
      </c>
      <c r="G63" s="172">
        <v>44459</v>
      </c>
      <c r="H63" s="168" t="s">
        <v>1574</v>
      </c>
      <c r="I63" s="168"/>
      <c r="J63" s="142" t="s">
        <v>1575</v>
      </c>
      <c r="K63" s="168" t="s">
        <v>109</v>
      </c>
      <c r="L63" s="61">
        <v>3240</v>
      </c>
      <c r="M63" s="168" t="s">
        <v>1155</v>
      </c>
      <c r="N63" s="168" t="s">
        <v>34</v>
      </c>
      <c r="O63" s="168" t="s">
        <v>1576</v>
      </c>
      <c r="P63" s="4" t="s">
        <v>28</v>
      </c>
    </row>
    <row r="64" spans="1:16" ht="14.45" customHeight="1">
      <c r="A64" s="161">
        <v>18742260</v>
      </c>
      <c r="B64" s="197">
        <v>2571396</v>
      </c>
      <c r="C64" s="161" t="s">
        <v>1577</v>
      </c>
      <c r="D64" s="161" t="s">
        <v>1578</v>
      </c>
      <c r="E64" s="161" t="s">
        <v>20</v>
      </c>
      <c r="F64" s="161" t="s">
        <v>1579</v>
      </c>
      <c r="G64" s="165">
        <v>44460</v>
      </c>
      <c r="H64" s="161" t="s">
        <v>469</v>
      </c>
      <c r="I64" s="161"/>
      <c r="J64" s="59" t="s">
        <v>1580</v>
      </c>
      <c r="K64" s="161" t="s">
        <v>24</v>
      </c>
      <c r="L64" s="54">
        <v>26.99</v>
      </c>
      <c r="M64" s="161" t="s">
        <v>1581</v>
      </c>
      <c r="N64" s="161" t="s">
        <v>1582</v>
      </c>
      <c r="O64" s="161"/>
      <c r="P64" s="4" t="s">
        <v>42</v>
      </c>
    </row>
    <row r="65" spans="1:16" s="9" customFormat="1" ht="30">
      <c r="A65" s="168">
        <v>18742814</v>
      </c>
      <c r="B65" s="186">
        <v>2572271</v>
      </c>
      <c r="C65" s="168" t="s">
        <v>1583</v>
      </c>
      <c r="D65" s="168" t="s">
        <v>1584</v>
      </c>
      <c r="E65" s="168" t="s">
        <v>20</v>
      </c>
      <c r="F65" s="187" t="s">
        <v>1585</v>
      </c>
      <c r="G65" s="172">
        <v>44461</v>
      </c>
      <c r="H65" s="168" t="s">
        <v>39</v>
      </c>
      <c r="I65" s="168"/>
      <c r="J65" s="199" t="s">
        <v>1586</v>
      </c>
      <c r="K65" s="168" t="s">
        <v>226</v>
      </c>
      <c r="L65" s="61">
        <v>3988.21</v>
      </c>
      <c r="M65" s="168" t="s">
        <v>661</v>
      </c>
      <c r="N65" s="187" t="s">
        <v>1587</v>
      </c>
      <c r="O65" s="168"/>
      <c r="P65" s="9" t="s">
        <v>42</v>
      </c>
    </row>
    <row r="66" spans="1:16" ht="14.45" customHeight="1">
      <c r="A66" s="161">
        <v>18742840</v>
      </c>
      <c r="B66" s="197">
        <v>2572432</v>
      </c>
      <c r="C66" s="161" t="s">
        <v>1588</v>
      </c>
      <c r="D66" s="161" t="s">
        <v>1589</v>
      </c>
      <c r="E66" s="161" t="s">
        <v>20</v>
      </c>
      <c r="F66" s="161" t="s">
        <v>1590</v>
      </c>
      <c r="G66" s="165">
        <v>44461</v>
      </c>
      <c r="H66" s="161" t="s">
        <v>518</v>
      </c>
      <c r="I66" s="161"/>
      <c r="J66" s="59" t="s">
        <v>519</v>
      </c>
      <c r="K66" s="161" t="s">
        <v>208</v>
      </c>
      <c r="L66" s="54">
        <v>429.98</v>
      </c>
      <c r="M66" s="161" t="s">
        <v>157</v>
      </c>
      <c r="N66" s="161" t="s">
        <v>1591</v>
      </c>
      <c r="O66" s="161"/>
      <c r="P66" s="4" t="s">
        <v>42</v>
      </c>
    </row>
    <row r="67" spans="1:16" ht="14.45" customHeight="1">
      <c r="A67" s="178">
        <v>18710935</v>
      </c>
      <c r="B67" s="186">
        <v>2572707</v>
      </c>
      <c r="C67" s="178" t="s">
        <v>1592</v>
      </c>
      <c r="D67" s="178" t="s">
        <v>1593</v>
      </c>
      <c r="E67" s="178" t="s">
        <v>20</v>
      </c>
      <c r="F67" s="178" t="s">
        <v>206</v>
      </c>
      <c r="G67" s="188">
        <v>44461</v>
      </c>
      <c r="H67" s="178" t="s">
        <v>518</v>
      </c>
      <c r="I67" s="178"/>
      <c r="J67" s="70" t="s">
        <v>1594</v>
      </c>
      <c r="K67" s="178" t="s">
        <v>24</v>
      </c>
      <c r="L67" s="53">
        <v>231.53</v>
      </c>
      <c r="M67" s="178" t="s">
        <v>1566</v>
      </c>
      <c r="N67" s="178" t="s">
        <v>1566</v>
      </c>
      <c r="O67" s="178"/>
      <c r="P67" s="4" t="s">
        <v>42</v>
      </c>
    </row>
    <row r="68" spans="1:16" ht="14.45" customHeight="1">
      <c r="A68" s="161">
        <v>18764850</v>
      </c>
      <c r="B68" s="197">
        <v>2575588</v>
      </c>
      <c r="C68" s="161" t="s">
        <v>1595</v>
      </c>
      <c r="D68" s="161" t="s">
        <v>1596</v>
      </c>
      <c r="E68" s="161" t="s">
        <v>20</v>
      </c>
      <c r="F68" s="161" t="s">
        <v>1245</v>
      </c>
      <c r="G68" s="165">
        <v>44462</v>
      </c>
      <c r="H68" s="161" t="s">
        <v>712</v>
      </c>
      <c r="I68" s="161"/>
      <c r="J68" s="59" t="s">
        <v>1597</v>
      </c>
      <c r="K68" s="161" t="s">
        <v>24</v>
      </c>
      <c r="L68" s="54">
        <v>420</v>
      </c>
      <c r="M68" s="161" t="s">
        <v>714</v>
      </c>
      <c r="N68" s="161" t="s">
        <v>1249</v>
      </c>
      <c r="O68" s="161" t="s">
        <v>1504</v>
      </c>
      <c r="P68" s="4" t="s">
        <v>28</v>
      </c>
    </row>
    <row r="69" spans="1:16" ht="14.45" customHeight="1">
      <c r="A69" s="173">
        <v>18539650</v>
      </c>
      <c r="B69" s="185" t="s">
        <v>243</v>
      </c>
      <c r="C69" s="173" t="s">
        <v>244</v>
      </c>
      <c r="D69" s="173" t="s">
        <v>244</v>
      </c>
      <c r="E69" s="173" t="s">
        <v>244</v>
      </c>
      <c r="F69" s="173" t="s">
        <v>1598</v>
      </c>
      <c r="G69" s="171">
        <v>44462</v>
      </c>
      <c r="H69" s="173" t="s">
        <v>1599</v>
      </c>
      <c r="I69" s="173"/>
      <c r="J69" s="206" t="s">
        <v>1600</v>
      </c>
      <c r="K69" s="173" t="s">
        <v>24</v>
      </c>
      <c r="L69" s="60">
        <v>420</v>
      </c>
      <c r="M69" s="173" t="s">
        <v>1532</v>
      </c>
      <c r="N69" s="173" t="s">
        <v>1601</v>
      </c>
      <c r="O69" s="173" t="s">
        <v>1602</v>
      </c>
      <c r="P69" s="4" t="s">
        <v>28</v>
      </c>
    </row>
    <row r="70" spans="1:16" ht="15">
      <c r="A70" s="160">
        <v>18726270</v>
      </c>
      <c r="B70" s="196" t="s">
        <v>243</v>
      </c>
      <c r="C70" s="160" t="s">
        <v>244</v>
      </c>
      <c r="D70" s="160" t="s">
        <v>244</v>
      </c>
      <c r="E70" s="160" t="s">
        <v>244</v>
      </c>
      <c r="F70" s="181" t="s">
        <v>1603</v>
      </c>
      <c r="G70" s="183">
        <v>44463</v>
      </c>
      <c r="H70" s="160" t="s">
        <v>1604</v>
      </c>
      <c r="I70" s="160"/>
      <c r="J70" s="64" t="s">
        <v>1605</v>
      </c>
      <c r="K70" s="160" t="s">
        <v>208</v>
      </c>
      <c r="L70" s="57">
        <v>495</v>
      </c>
      <c r="M70" s="160" t="s">
        <v>157</v>
      </c>
      <c r="N70" s="160" t="s">
        <v>1606</v>
      </c>
      <c r="O70" s="160" t="s">
        <v>1607</v>
      </c>
      <c r="P70" s="4" t="s">
        <v>28</v>
      </c>
    </row>
    <row r="71" spans="1:16" s="9" customFormat="1" ht="15">
      <c r="A71" s="361">
        <v>18774698</v>
      </c>
      <c r="B71" s="384">
        <v>2577488</v>
      </c>
      <c r="C71" s="361" t="s">
        <v>1608</v>
      </c>
      <c r="D71" s="355" t="s">
        <v>1609</v>
      </c>
      <c r="E71" s="173" t="s">
        <v>20</v>
      </c>
      <c r="F71" s="174" t="s">
        <v>303</v>
      </c>
      <c r="G71" s="359">
        <v>44463</v>
      </c>
      <c r="H71" s="361" t="s">
        <v>1610</v>
      </c>
      <c r="I71" s="173"/>
      <c r="J71" s="185" t="s">
        <v>1611</v>
      </c>
      <c r="K71" s="173" t="s">
        <v>24</v>
      </c>
      <c r="L71" s="60">
        <v>2287.21</v>
      </c>
      <c r="M71" s="361" t="s">
        <v>1612</v>
      </c>
      <c r="N71" s="361" t="s">
        <v>1613</v>
      </c>
      <c r="O71" s="173"/>
      <c r="P71" s="9" t="s">
        <v>42</v>
      </c>
    </row>
    <row r="72" spans="1:16" s="9" customFormat="1" ht="14.45" customHeight="1">
      <c r="A72" s="361"/>
      <c r="B72" s="384"/>
      <c r="C72" s="361"/>
      <c r="D72" s="373"/>
      <c r="E72" s="173" t="s">
        <v>20</v>
      </c>
      <c r="F72" s="173" t="s">
        <v>1614</v>
      </c>
      <c r="G72" s="359"/>
      <c r="H72" s="361"/>
      <c r="I72" s="173"/>
      <c r="J72" s="185" t="s">
        <v>1615</v>
      </c>
      <c r="K72" s="173" t="s">
        <v>24</v>
      </c>
      <c r="L72" s="60">
        <v>1516.09</v>
      </c>
      <c r="M72" s="361"/>
      <c r="N72" s="361"/>
      <c r="O72" s="173"/>
      <c r="P72" s="9" t="s">
        <v>600</v>
      </c>
    </row>
    <row r="73" spans="1:16" ht="15">
      <c r="A73" s="160">
        <v>17923809</v>
      </c>
      <c r="B73" s="196">
        <v>2576773</v>
      </c>
      <c r="C73" s="160" t="s">
        <v>1616</v>
      </c>
      <c r="D73" s="160" t="s">
        <v>1617</v>
      </c>
      <c r="E73" s="160" t="s">
        <v>20</v>
      </c>
      <c r="F73" s="160" t="s">
        <v>1618</v>
      </c>
      <c r="G73" s="183">
        <v>44463</v>
      </c>
      <c r="H73" s="160" t="s">
        <v>1619</v>
      </c>
      <c r="I73" s="160"/>
      <c r="J73" s="64" t="s">
        <v>1620</v>
      </c>
      <c r="K73" s="160" t="s">
        <v>24</v>
      </c>
      <c r="L73" s="57">
        <v>105000</v>
      </c>
      <c r="M73" s="160" t="s">
        <v>1446</v>
      </c>
      <c r="N73" s="181" t="s">
        <v>1621</v>
      </c>
      <c r="O73" s="160" t="s">
        <v>1622</v>
      </c>
      <c r="P73" s="4" t="s">
        <v>28</v>
      </c>
    </row>
    <row r="74" spans="1:16" ht="14.45" customHeight="1">
      <c r="A74" s="166">
        <v>18772447</v>
      </c>
      <c r="B74" s="185">
        <v>2579388</v>
      </c>
      <c r="C74" s="166" t="s">
        <v>1623</v>
      </c>
      <c r="D74" s="166" t="s">
        <v>1624</v>
      </c>
      <c r="E74" s="166" t="s">
        <v>20</v>
      </c>
      <c r="F74" s="166" t="s">
        <v>688</v>
      </c>
      <c r="G74" s="175">
        <v>44466</v>
      </c>
      <c r="H74" s="166" t="s">
        <v>199</v>
      </c>
      <c r="I74" s="166"/>
      <c r="J74" s="58" t="s">
        <v>1520</v>
      </c>
      <c r="K74" s="166" t="s">
        <v>24</v>
      </c>
      <c r="L74" s="56">
        <v>330.69</v>
      </c>
      <c r="M74" s="166" t="s">
        <v>157</v>
      </c>
      <c r="N74" s="166" t="s">
        <v>1625</v>
      </c>
      <c r="O74" s="166"/>
      <c r="P74" s="4" t="s">
        <v>42</v>
      </c>
    </row>
    <row r="75" spans="1:16" ht="14.45" customHeight="1">
      <c r="A75" s="366">
        <v>18771260</v>
      </c>
      <c r="B75" s="414">
        <v>2579554</v>
      </c>
      <c r="C75" s="366" t="s">
        <v>1626</v>
      </c>
      <c r="D75" s="367" t="s">
        <v>1627</v>
      </c>
      <c r="E75" s="160" t="s">
        <v>20</v>
      </c>
      <c r="F75" s="366" t="s">
        <v>1536</v>
      </c>
      <c r="G75" s="374">
        <v>44466</v>
      </c>
      <c r="H75" s="366" t="s">
        <v>1537</v>
      </c>
      <c r="I75" s="345"/>
      <c r="J75" s="64" t="s">
        <v>1628</v>
      </c>
      <c r="K75" s="160" t="s">
        <v>24</v>
      </c>
      <c r="L75" s="57">
        <v>13.99</v>
      </c>
      <c r="M75" s="366" t="s">
        <v>1421</v>
      </c>
      <c r="N75" s="366" t="s">
        <v>1421</v>
      </c>
      <c r="O75" s="345"/>
      <c r="P75" s="4" t="s">
        <v>42</v>
      </c>
    </row>
    <row r="76" spans="1:16" ht="15">
      <c r="A76" s="366"/>
      <c r="B76" s="414"/>
      <c r="C76" s="366"/>
      <c r="D76" s="380"/>
      <c r="E76" s="160" t="s">
        <v>20</v>
      </c>
      <c r="F76" s="366"/>
      <c r="G76" s="374"/>
      <c r="H76" s="366"/>
      <c r="I76" s="345"/>
      <c r="J76" s="151" t="s">
        <v>1629</v>
      </c>
      <c r="K76" s="160" t="s">
        <v>24</v>
      </c>
      <c r="L76" s="57">
        <v>18.989999999999998</v>
      </c>
      <c r="M76" s="366"/>
      <c r="N76" s="366"/>
      <c r="O76" s="345"/>
      <c r="P76" s="4" t="s">
        <v>42</v>
      </c>
    </row>
    <row r="77" spans="1:16" ht="14.45" customHeight="1">
      <c r="A77" s="366"/>
      <c r="B77" s="414"/>
      <c r="C77" s="366"/>
      <c r="D77" s="380"/>
      <c r="E77" s="160" t="s">
        <v>20</v>
      </c>
      <c r="F77" s="366"/>
      <c r="G77" s="374"/>
      <c r="H77" s="366"/>
      <c r="I77" s="345"/>
      <c r="J77" s="152" t="s">
        <v>1630</v>
      </c>
      <c r="K77" s="160" t="s">
        <v>24</v>
      </c>
      <c r="L77" s="57">
        <v>24.24</v>
      </c>
      <c r="M77" s="366"/>
      <c r="N77" s="366"/>
      <c r="O77" s="345"/>
      <c r="P77" s="4" t="s">
        <v>42</v>
      </c>
    </row>
    <row r="78" spans="1:16" ht="15">
      <c r="A78" s="366"/>
      <c r="B78" s="414"/>
      <c r="C78" s="366"/>
      <c r="D78" s="370"/>
      <c r="E78" s="176" t="s">
        <v>20</v>
      </c>
      <c r="F78" s="366"/>
      <c r="G78" s="374"/>
      <c r="H78" s="366"/>
      <c r="I78" s="345"/>
      <c r="J78" s="140" t="s">
        <v>1631</v>
      </c>
      <c r="K78" s="160" t="s">
        <v>24</v>
      </c>
      <c r="L78" s="65">
        <f>28.04+7.99</f>
        <v>36.03</v>
      </c>
      <c r="M78" s="366"/>
      <c r="N78" s="366"/>
      <c r="O78" s="345"/>
      <c r="P78" s="4" t="s">
        <v>42</v>
      </c>
    </row>
    <row r="79" spans="1:16" s="9" customFormat="1" ht="45">
      <c r="A79" s="168">
        <v>18784180</v>
      </c>
      <c r="B79" s="186">
        <v>2579600</v>
      </c>
      <c r="C79" s="168" t="s">
        <v>1632</v>
      </c>
      <c r="D79" s="168" t="s">
        <v>1633</v>
      </c>
      <c r="E79" s="168" t="s">
        <v>20</v>
      </c>
      <c r="F79" s="168" t="s">
        <v>1634</v>
      </c>
      <c r="G79" s="172">
        <v>44466</v>
      </c>
      <c r="H79" s="168" t="s">
        <v>1635</v>
      </c>
      <c r="I79" s="168"/>
      <c r="J79" s="187" t="s">
        <v>1636</v>
      </c>
      <c r="K79" s="168" t="s">
        <v>24</v>
      </c>
      <c r="L79" s="61">
        <v>4100</v>
      </c>
      <c r="M79" s="168" t="s">
        <v>786</v>
      </c>
      <c r="N79" s="168" t="s">
        <v>1637</v>
      </c>
      <c r="O79" s="168"/>
      <c r="P79" s="9" t="s">
        <v>28</v>
      </c>
    </row>
    <row r="80" spans="1:16" ht="15">
      <c r="A80" s="161">
        <v>18799780</v>
      </c>
      <c r="B80" s="197">
        <v>2582726</v>
      </c>
      <c r="C80" s="161" t="s">
        <v>1638</v>
      </c>
      <c r="D80" s="161" t="s">
        <v>1639</v>
      </c>
      <c r="E80" s="161" t="s">
        <v>20</v>
      </c>
      <c r="F80" s="161" t="s">
        <v>1640</v>
      </c>
      <c r="G80" s="165">
        <v>44468</v>
      </c>
      <c r="H80" s="161" t="s">
        <v>199</v>
      </c>
      <c r="I80" s="161"/>
      <c r="J80" s="161" t="s">
        <v>207</v>
      </c>
      <c r="K80" s="161" t="s">
        <v>24</v>
      </c>
      <c r="L80" s="161">
        <v>131.19999999999999</v>
      </c>
      <c r="M80" s="161" t="s">
        <v>527</v>
      </c>
      <c r="N80" s="161" t="s">
        <v>1641</v>
      </c>
      <c r="O80" s="161"/>
      <c r="P80" s="4" t="s">
        <v>42</v>
      </c>
    </row>
    <row r="81" spans="1:16" s="9" customFormat="1" ht="15">
      <c r="A81" s="355">
        <v>18800238</v>
      </c>
      <c r="B81" s="385">
        <v>2583410</v>
      </c>
      <c r="C81" s="355" t="s">
        <v>1642</v>
      </c>
      <c r="D81" s="355" t="s">
        <v>1643</v>
      </c>
      <c r="E81" s="173" t="s">
        <v>20</v>
      </c>
      <c r="F81" s="355" t="s">
        <v>198</v>
      </c>
      <c r="G81" s="360">
        <v>44468</v>
      </c>
      <c r="H81" s="355" t="s">
        <v>392</v>
      </c>
      <c r="I81" s="173"/>
      <c r="J81" s="154" t="s">
        <v>1644</v>
      </c>
      <c r="K81" s="173" t="s">
        <v>24</v>
      </c>
      <c r="L81" s="60">
        <v>944.84</v>
      </c>
      <c r="M81" s="363" t="s">
        <v>1566</v>
      </c>
      <c r="N81" s="363" t="s">
        <v>1645</v>
      </c>
      <c r="O81" s="173"/>
      <c r="P81" s="9" t="s">
        <v>42</v>
      </c>
    </row>
    <row r="82" spans="1:16" s="9" customFormat="1" ht="16.5">
      <c r="A82" s="356"/>
      <c r="B82" s="403"/>
      <c r="C82" s="356"/>
      <c r="D82" s="373"/>
      <c r="E82" s="168" t="s">
        <v>20</v>
      </c>
      <c r="F82" s="356"/>
      <c r="G82" s="401"/>
      <c r="H82" s="373"/>
      <c r="I82" s="168"/>
      <c r="J82" s="159" t="s">
        <v>309</v>
      </c>
      <c r="K82" s="168" t="s">
        <v>24</v>
      </c>
      <c r="L82" s="61">
        <v>17.04</v>
      </c>
      <c r="M82" s="386"/>
      <c r="N82" s="386"/>
      <c r="O82" s="168"/>
      <c r="P82" s="9" t="s">
        <v>309</v>
      </c>
    </row>
    <row r="83" spans="1:16" ht="15">
      <c r="A83" s="177">
        <v>18713559</v>
      </c>
      <c r="B83" s="197">
        <v>2583882</v>
      </c>
      <c r="C83" s="177" t="s">
        <v>1646</v>
      </c>
      <c r="D83" s="177" t="s">
        <v>1647</v>
      </c>
      <c r="E83" s="177" t="s">
        <v>20</v>
      </c>
      <c r="F83" s="177" t="s">
        <v>1104</v>
      </c>
      <c r="G83" s="180">
        <v>44468</v>
      </c>
      <c r="H83" s="177" t="s">
        <v>1648</v>
      </c>
      <c r="I83" s="177"/>
      <c r="J83" s="163" t="s">
        <v>1649</v>
      </c>
      <c r="K83" s="177" t="s">
        <v>24</v>
      </c>
      <c r="L83" s="66">
        <v>500</v>
      </c>
      <c r="M83" s="177" t="s">
        <v>1107</v>
      </c>
      <c r="N83" s="177" t="s">
        <v>1107</v>
      </c>
      <c r="O83" s="177" t="s">
        <v>1504</v>
      </c>
      <c r="P83" s="4" t="s">
        <v>28</v>
      </c>
    </row>
    <row r="84" spans="1:16" ht="15">
      <c r="A84" s="355">
        <v>18146589</v>
      </c>
      <c r="B84" s="385">
        <v>2584029</v>
      </c>
      <c r="C84" s="355" t="s">
        <v>1650</v>
      </c>
      <c r="D84" s="355" t="s">
        <v>1651</v>
      </c>
      <c r="E84" s="355" t="s">
        <v>20</v>
      </c>
      <c r="F84" s="187" t="s">
        <v>251</v>
      </c>
      <c r="G84" s="360">
        <v>44468</v>
      </c>
      <c r="H84" s="355" t="s">
        <v>1153</v>
      </c>
      <c r="I84" s="168"/>
      <c r="J84" s="187" t="s">
        <v>1652</v>
      </c>
      <c r="K84" s="168" t="s">
        <v>24</v>
      </c>
      <c r="L84" s="61">
        <v>1421.06</v>
      </c>
      <c r="M84" s="355" t="s">
        <v>708</v>
      </c>
      <c r="N84" s="355" t="s">
        <v>254</v>
      </c>
      <c r="O84" s="168" t="s">
        <v>1653</v>
      </c>
      <c r="P84" s="4" t="s">
        <v>28</v>
      </c>
    </row>
    <row r="85" spans="1:16" ht="15">
      <c r="A85" s="373"/>
      <c r="B85" s="417"/>
      <c r="C85" s="373"/>
      <c r="D85" s="373"/>
      <c r="E85" s="373"/>
      <c r="F85" s="227" t="s">
        <v>1654</v>
      </c>
      <c r="G85" s="427"/>
      <c r="H85" s="373"/>
      <c r="I85" s="168"/>
      <c r="J85" s="227" t="s">
        <v>1655</v>
      </c>
      <c r="K85" s="168" t="s">
        <v>24</v>
      </c>
      <c r="L85" s="61">
        <v>11700</v>
      </c>
      <c r="M85" s="373"/>
      <c r="N85" s="373"/>
      <c r="O85" s="168"/>
      <c r="P85" s="4" t="s">
        <v>600</v>
      </c>
    </row>
    <row r="86" spans="1:16" ht="14.45" customHeight="1">
      <c r="A86" s="160">
        <v>18736637</v>
      </c>
      <c r="B86" s="196">
        <v>2585145</v>
      </c>
      <c r="C86" s="160" t="s">
        <v>1656</v>
      </c>
      <c r="D86" s="160" t="s">
        <v>1657</v>
      </c>
      <c r="E86" s="160" t="s">
        <v>20</v>
      </c>
      <c r="F86" s="160" t="s">
        <v>1658</v>
      </c>
      <c r="G86" s="183">
        <v>44469</v>
      </c>
      <c r="H86" s="160" t="s">
        <v>1659</v>
      </c>
      <c r="I86" s="160"/>
      <c r="J86" s="181" t="s">
        <v>1660</v>
      </c>
      <c r="K86" s="160" t="s">
        <v>1661</v>
      </c>
      <c r="L86" s="57">
        <v>224.91</v>
      </c>
      <c r="M86" s="160" t="s">
        <v>599</v>
      </c>
      <c r="N86" s="160" t="s">
        <v>307</v>
      </c>
      <c r="O86" s="160"/>
      <c r="P86" s="4" t="s">
        <v>42</v>
      </c>
    </row>
    <row r="87" spans="1:16" s="9" customFormat="1" ht="87.75" customHeight="1">
      <c r="A87" s="168">
        <v>18736637</v>
      </c>
      <c r="B87" s="186">
        <v>2585204</v>
      </c>
      <c r="C87" s="168" t="s">
        <v>1662</v>
      </c>
      <c r="D87" s="187" t="s">
        <v>1663</v>
      </c>
      <c r="E87" s="168" t="s">
        <v>20</v>
      </c>
      <c r="F87" s="187" t="s">
        <v>595</v>
      </c>
      <c r="G87" s="172">
        <v>44469</v>
      </c>
      <c r="H87" s="168" t="s">
        <v>469</v>
      </c>
      <c r="I87" s="168"/>
      <c r="J87" s="168" t="s">
        <v>1664</v>
      </c>
      <c r="K87" s="168" t="s">
        <v>192</v>
      </c>
      <c r="L87" s="61">
        <v>2694.51</v>
      </c>
      <c r="M87" s="168" t="s">
        <v>599</v>
      </c>
      <c r="N87" s="168" t="s">
        <v>307</v>
      </c>
      <c r="O87" s="168"/>
      <c r="P87" s="9" t="s">
        <v>42</v>
      </c>
    </row>
    <row r="88" spans="1:16" s="9" customFormat="1" ht="15">
      <c r="A88" s="177">
        <v>18815324</v>
      </c>
      <c r="B88" s="197">
        <v>2585896</v>
      </c>
      <c r="C88" s="177" t="s">
        <v>1665</v>
      </c>
      <c r="D88" s="177" t="s">
        <v>1666</v>
      </c>
      <c r="E88" s="177" t="s">
        <v>20</v>
      </c>
      <c r="F88" s="177" t="s">
        <v>1667</v>
      </c>
      <c r="G88" s="180">
        <v>44469</v>
      </c>
      <c r="H88" s="177" t="s">
        <v>1668</v>
      </c>
      <c r="I88" s="68" t="s">
        <v>317</v>
      </c>
      <c r="J88" s="91" t="s">
        <v>1669</v>
      </c>
      <c r="K88" s="177" t="s">
        <v>1670</v>
      </c>
      <c r="L88" s="66">
        <v>8698.81</v>
      </c>
      <c r="M88" s="177" t="s">
        <v>1210</v>
      </c>
      <c r="N88" s="177" t="s">
        <v>1671</v>
      </c>
      <c r="O88" s="177"/>
      <c r="P88" s="9" t="s">
        <v>42</v>
      </c>
    </row>
    <row r="89" spans="1:16" ht="16.899999999999999" customHeight="1">
      <c r="A89" s="178">
        <v>18817447</v>
      </c>
      <c r="B89" s="186">
        <v>2585921</v>
      </c>
      <c r="C89" s="178" t="s">
        <v>1672</v>
      </c>
      <c r="D89" s="178" t="s">
        <v>1673</v>
      </c>
      <c r="E89" s="178" t="s">
        <v>20</v>
      </c>
      <c r="F89" s="178" t="s">
        <v>1674</v>
      </c>
      <c r="G89" s="188">
        <v>44469</v>
      </c>
      <c r="H89" s="178" t="s">
        <v>1675</v>
      </c>
      <c r="I89" s="178"/>
      <c r="J89" s="178" t="s">
        <v>1676</v>
      </c>
      <c r="K89" s="178" t="s">
        <v>226</v>
      </c>
      <c r="L89" s="53">
        <v>1947</v>
      </c>
      <c r="M89" s="178" t="s">
        <v>1677</v>
      </c>
      <c r="N89" s="178" t="s">
        <v>1678</v>
      </c>
      <c r="O89" s="178" t="s">
        <v>1679</v>
      </c>
      <c r="P89" s="4" t="s">
        <v>28</v>
      </c>
    </row>
    <row r="90" spans="1:16" ht="14.45" customHeight="1">
      <c r="A90" s="161">
        <v>18396267</v>
      </c>
      <c r="B90" s="234">
        <v>2586070</v>
      </c>
      <c r="C90" s="161" t="s">
        <v>1680</v>
      </c>
      <c r="D90" s="161" t="s">
        <v>1681</v>
      </c>
      <c r="E90" s="161" t="s">
        <v>20</v>
      </c>
      <c r="F90" s="161" t="s">
        <v>1682</v>
      </c>
      <c r="G90" s="165">
        <v>44469</v>
      </c>
      <c r="H90" s="161" t="s">
        <v>76</v>
      </c>
      <c r="I90" s="161"/>
      <c r="J90" s="161" t="s">
        <v>1683</v>
      </c>
      <c r="K90" s="161" t="s">
        <v>24</v>
      </c>
      <c r="L90" s="66">
        <v>6000</v>
      </c>
      <c r="M90" s="161" t="s">
        <v>661</v>
      </c>
      <c r="N90" s="161" t="s">
        <v>661</v>
      </c>
      <c r="O90" s="161" t="s">
        <v>1684</v>
      </c>
      <c r="P90" s="4" t="s">
        <v>28</v>
      </c>
    </row>
    <row r="91" spans="1:16" s="9" customFormat="1" ht="15">
      <c r="A91" s="355">
        <v>18915587</v>
      </c>
      <c r="B91" s="428" t="s">
        <v>1685</v>
      </c>
      <c r="C91" s="355" t="s">
        <v>1686</v>
      </c>
      <c r="D91" s="355" t="s">
        <v>1687</v>
      </c>
      <c r="E91" s="173" t="s">
        <v>20</v>
      </c>
      <c r="F91" s="173" t="s">
        <v>1390</v>
      </c>
      <c r="G91" s="360">
        <v>44491</v>
      </c>
      <c r="H91" s="355" t="s">
        <v>1688</v>
      </c>
      <c r="I91" s="173"/>
      <c r="J91" s="174" t="s">
        <v>1689</v>
      </c>
      <c r="K91" s="173" t="s">
        <v>24</v>
      </c>
      <c r="L91" s="60">
        <v>1000</v>
      </c>
      <c r="M91" s="361" t="s">
        <v>1272</v>
      </c>
      <c r="N91" s="363" t="s">
        <v>1690</v>
      </c>
      <c r="O91" s="173"/>
      <c r="P91" s="9" t="s">
        <v>28</v>
      </c>
    </row>
    <row r="92" spans="1:16" s="9" customFormat="1" ht="14.45" customHeight="1">
      <c r="A92" s="373"/>
      <c r="B92" s="429"/>
      <c r="C92" s="373"/>
      <c r="D92" s="373"/>
      <c r="E92" s="173" t="s">
        <v>20</v>
      </c>
      <c r="F92" s="173" t="s">
        <v>1691</v>
      </c>
      <c r="G92" s="427"/>
      <c r="H92" s="373"/>
      <c r="I92" s="173"/>
      <c r="J92" s="173" t="s">
        <v>309</v>
      </c>
      <c r="K92" s="173" t="s">
        <v>24</v>
      </c>
      <c r="L92" s="60">
        <v>30</v>
      </c>
      <c r="M92" s="361"/>
      <c r="N92" s="363"/>
      <c r="O92" s="173"/>
      <c r="P92" s="9" t="s">
        <v>309</v>
      </c>
    </row>
    <row r="93" spans="1:16" ht="14.45" customHeight="1">
      <c r="B93" s="232"/>
      <c r="F93" s="4"/>
      <c r="G93" s="5"/>
    </row>
    <row r="94" spans="1:16" ht="14.45" customHeight="1">
      <c r="B94" s="232"/>
      <c r="F94" s="4" t="s">
        <v>1692</v>
      </c>
      <c r="G94" s="5"/>
    </row>
    <row r="95" spans="1:16" ht="15">
      <c r="B95" s="232"/>
      <c r="F95" s="4" t="s">
        <v>1693</v>
      </c>
      <c r="G95" s="10"/>
      <c r="H95" s="9"/>
      <c r="J95" s="8"/>
      <c r="M95" s="12"/>
      <c r="N95" s="9"/>
    </row>
    <row r="96" spans="1:16" ht="15">
      <c r="B96" s="232"/>
      <c r="F96" s="4"/>
      <c r="G96" s="10"/>
      <c r="H96" s="9"/>
      <c r="M96" s="12"/>
      <c r="N96" s="9"/>
    </row>
    <row r="97" spans="1:15" ht="15">
      <c r="B97" s="232"/>
      <c r="F97" s="4"/>
      <c r="G97" s="10"/>
      <c r="H97" s="9"/>
      <c r="M97" s="12"/>
      <c r="N97" s="9"/>
    </row>
    <row r="98" spans="1:15" ht="15">
      <c r="A98" s="9"/>
      <c r="B98" s="232"/>
      <c r="C98" s="9"/>
      <c r="D98" s="9"/>
      <c r="E98" s="9"/>
      <c r="F98" s="9"/>
      <c r="G98" s="10"/>
      <c r="H98" s="9"/>
      <c r="I98" s="9"/>
      <c r="J98" s="12"/>
      <c r="K98" s="9"/>
      <c r="L98" s="24"/>
      <c r="M98" s="9"/>
      <c r="N98" s="9"/>
      <c r="O98" s="9"/>
    </row>
    <row r="99" spans="1:15" ht="14.45" customHeight="1">
      <c r="A99" s="9"/>
      <c r="B99" s="232"/>
      <c r="C99" s="9"/>
      <c r="D99" s="9"/>
      <c r="E99" s="9"/>
      <c r="F99" s="9"/>
      <c r="G99" s="10"/>
      <c r="H99" s="9"/>
      <c r="I99" s="120"/>
      <c r="J99" s="120"/>
      <c r="K99" s="9"/>
      <c r="L99" s="24"/>
      <c r="M99" s="9"/>
      <c r="N99" s="9"/>
      <c r="O99" s="9"/>
    </row>
    <row r="100" spans="1:15" ht="14.45" customHeight="1">
      <c r="B100" s="232"/>
      <c r="F100" s="4"/>
      <c r="G100" s="5"/>
    </row>
    <row r="101" spans="1:15" ht="14.45" customHeight="1">
      <c r="B101" s="232"/>
      <c r="F101" s="4"/>
      <c r="G101" s="5"/>
    </row>
    <row r="102" spans="1:15" ht="15">
      <c r="B102" s="232"/>
      <c r="F102" s="4"/>
      <c r="G102" s="5"/>
      <c r="J102" s="8"/>
    </row>
    <row r="103" spans="1:15" ht="15">
      <c r="B103" s="232"/>
      <c r="F103" s="4"/>
      <c r="G103" s="5"/>
      <c r="J103" s="8"/>
    </row>
    <row r="104" spans="1:15" ht="14.45" customHeight="1">
      <c r="B104" s="232"/>
      <c r="F104" s="4"/>
      <c r="G104" s="5"/>
    </row>
    <row r="105" spans="1:15" ht="15">
      <c r="B105" s="232"/>
      <c r="F105" s="4"/>
      <c r="G105" s="5"/>
      <c r="J105" s="8"/>
    </row>
    <row r="106" spans="1:15" ht="15">
      <c r="B106" s="232"/>
      <c r="F106" s="8"/>
      <c r="G106" s="5"/>
    </row>
    <row r="107" spans="1:15" ht="15">
      <c r="B107" s="232"/>
      <c r="F107" s="4"/>
      <c r="G107" s="5"/>
      <c r="J107" s="8"/>
    </row>
    <row r="108" spans="1:15" ht="15">
      <c r="B108" s="232"/>
      <c r="F108" s="4"/>
      <c r="G108" s="5"/>
      <c r="J108" s="8"/>
    </row>
    <row r="109" spans="1:15" ht="14.45" customHeight="1">
      <c r="B109" s="232"/>
      <c r="F109" s="4"/>
      <c r="G109" s="5"/>
    </row>
    <row r="110" spans="1:15" ht="14.45" customHeight="1">
      <c r="B110" s="232"/>
      <c r="F110" s="4"/>
      <c r="G110" s="5"/>
    </row>
    <row r="111" spans="1:15" ht="14.45" customHeight="1">
      <c r="B111" s="232"/>
      <c r="F111" s="4"/>
      <c r="G111" s="5"/>
    </row>
    <row r="112" spans="1:15" ht="15">
      <c r="B112" s="232"/>
      <c r="F112" s="8"/>
      <c r="G112" s="5"/>
    </row>
    <row r="113" spans="1:15" ht="15">
      <c r="B113" s="232"/>
      <c r="F113" s="8"/>
      <c r="G113" s="5"/>
    </row>
    <row r="114" spans="1:15" ht="14.45" customHeight="1">
      <c r="A114" s="119"/>
      <c r="B114" s="233"/>
      <c r="C114" s="119"/>
      <c r="D114" s="119"/>
      <c r="E114" s="119"/>
      <c r="F114" s="119"/>
      <c r="G114" s="123"/>
      <c r="H114" s="119"/>
      <c r="I114" s="119"/>
      <c r="J114" s="119"/>
      <c r="K114" s="119"/>
      <c r="L114" s="121"/>
      <c r="M114" s="119"/>
      <c r="N114" s="119"/>
      <c r="O114" s="119"/>
    </row>
    <row r="115" spans="1:15" ht="14.45" customHeight="1">
      <c r="B115" s="232"/>
      <c r="F115" s="4"/>
      <c r="G115" s="5"/>
    </row>
    <row r="116" spans="1:15" ht="14.45" customHeight="1">
      <c r="B116" s="232"/>
      <c r="F116" s="4"/>
      <c r="G116" s="5"/>
    </row>
    <row r="117" spans="1:15" ht="15">
      <c r="A117" s="9"/>
      <c r="B117" s="232"/>
      <c r="C117" s="9"/>
      <c r="D117" s="9"/>
      <c r="E117" s="9"/>
      <c r="F117" s="12"/>
      <c r="G117" s="10"/>
      <c r="H117" s="9"/>
      <c r="I117" s="9"/>
      <c r="J117" s="9"/>
      <c r="K117" s="9"/>
      <c r="L117" s="24"/>
      <c r="M117" s="9"/>
      <c r="N117" s="9"/>
      <c r="O117" s="9"/>
    </row>
    <row r="118" spans="1:15" ht="14.45" customHeight="1">
      <c r="A118" s="9"/>
      <c r="B118" s="232"/>
      <c r="C118" s="9"/>
      <c r="D118" s="9"/>
      <c r="E118" s="9"/>
      <c r="F118" s="9"/>
      <c r="G118" s="10"/>
      <c r="H118" s="9"/>
      <c r="I118" s="9"/>
      <c r="J118" s="9"/>
      <c r="K118" s="9"/>
      <c r="L118" s="24"/>
      <c r="M118" s="9"/>
      <c r="N118" s="9"/>
      <c r="O118" s="9"/>
    </row>
    <row r="119" spans="1:15" ht="14.45" customHeight="1">
      <c r="B119" s="232"/>
      <c r="F119" s="4"/>
    </row>
    <row r="120" spans="1:15" ht="14.45" customHeight="1">
      <c r="B120" s="232"/>
      <c r="F120" s="4"/>
    </row>
    <row r="121" spans="1:15" ht="15">
      <c r="B121" s="232"/>
      <c r="F121" s="4"/>
    </row>
    <row r="122" spans="1:15" ht="15">
      <c r="B122" s="232"/>
      <c r="F122" s="4"/>
    </row>
    <row r="123" spans="1:15" ht="15">
      <c r="B123" s="232"/>
      <c r="F123" s="4"/>
    </row>
    <row r="124" spans="1:15" ht="15">
      <c r="B124" s="232"/>
      <c r="F124" s="4"/>
    </row>
    <row r="125" spans="1:15" ht="15">
      <c r="B125" s="232"/>
      <c r="F125" s="4"/>
    </row>
    <row r="126" spans="1:15" ht="15">
      <c r="B126" s="232"/>
      <c r="F126" s="4"/>
    </row>
    <row r="127" spans="1:15" ht="15">
      <c r="B127" s="232"/>
      <c r="F127" s="4"/>
    </row>
    <row r="128" spans="1:15" ht="15">
      <c r="B128" s="232"/>
      <c r="F128" s="4"/>
    </row>
    <row r="129" spans="2:6" ht="15">
      <c r="B129" s="232"/>
      <c r="F129" s="4"/>
    </row>
    <row r="130" spans="2:6" ht="15">
      <c r="B130" s="232"/>
      <c r="F130" s="4"/>
    </row>
    <row r="131" spans="2:6" ht="15">
      <c r="B131" s="232"/>
      <c r="F131" s="4"/>
    </row>
    <row r="132" spans="2:6" ht="15">
      <c r="B132" s="232"/>
      <c r="F132" s="4"/>
    </row>
    <row r="133" spans="2:6" ht="15">
      <c r="B133" s="232"/>
      <c r="F133" s="4"/>
    </row>
    <row r="134" spans="2:6" ht="15">
      <c r="B134" s="232"/>
      <c r="F134" s="4"/>
    </row>
    <row r="135" spans="2:6" ht="15">
      <c r="B135" s="232"/>
      <c r="F135" s="4"/>
    </row>
    <row r="136" spans="2:6" ht="15">
      <c r="B136" s="232"/>
      <c r="F136" s="4"/>
    </row>
    <row r="137" spans="2:6" ht="15">
      <c r="B137" s="232"/>
      <c r="F137" s="4"/>
    </row>
    <row r="138" spans="2:6" ht="15">
      <c r="B138" s="232"/>
      <c r="F138" s="4"/>
    </row>
    <row r="139" spans="2:6" ht="15">
      <c r="B139" s="232"/>
      <c r="F139" s="4"/>
    </row>
    <row r="140" spans="2:6" ht="15">
      <c r="B140" s="232"/>
      <c r="F140" s="4"/>
    </row>
    <row r="141" spans="2:6" ht="15">
      <c r="B141" s="232"/>
      <c r="F141" s="4"/>
    </row>
    <row r="142" spans="2:6" ht="15">
      <c r="B142" s="232"/>
      <c r="F142" s="4"/>
    </row>
    <row r="143" spans="2:6" ht="15">
      <c r="B143" s="232"/>
      <c r="F143" s="4"/>
    </row>
    <row r="144" spans="2:6" ht="15">
      <c r="B144" s="232"/>
      <c r="F144" s="4"/>
    </row>
    <row r="145" spans="2:6" ht="15">
      <c r="B145" s="232"/>
      <c r="F145" s="4"/>
    </row>
    <row r="146" spans="2:6" ht="15">
      <c r="B146" s="232"/>
      <c r="F146" s="4"/>
    </row>
    <row r="147" spans="2:6" ht="15">
      <c r="B147" s="232"/>
      <c r="F147" s="4"/>
    </row>
    <row r="148" spans="2:6" ht="15">
      <c r="B148" s="232"/>
      <c r="F148" s="4"/>
    </row>
    <row r="149" spans="2:6" ht="15">
      <c r="B149" s="232"/>
      <c r="F149" s="4"/>
    </row>
    <row r="150" spans="2:6" ht="15">
      <c r="B150" s="232"/>
      <c r="F150" s="4"/>
    </row>
    <row r="151" spans="2:6" ht="15">
      <c r="B151" s="232"/>
      <c r="F151" s="4"/>
    </row>
    <row r="152" spans="2:6" ht="15">
      <c r="B152" s="232"/>
      <c r="F152" s="4"/>
    </row>
    <row r="153" spans="2:6" ht="15">
      <c r="B153" s="232"/>
      <c r="F153" s="4"/>
    </row>
    <row r="154" spans="2:6" ht="15">
      <c r="B154" s="232"/>
      <c r="F154" s="4"/>
    </row>
    <row r="155" spans="2:6" ht="15">
      <c r="B155" s="232"/>
      <c r="F155" s="4"/>
    </row>
    <row r="156" spans="2:6" ht="15">
      <c r="B156" s="232"/>
      <c r="F156" s="4"/>
    </row>
    <row r="157" spans="2:6" ht="15">
      <c r="B157" s="232"/>
      <c r="F157" s="4"/>
    </row>
    <row r="158" spans="2:6" ht="15">
      <c r="B158" s="232"/>
      <c r="F158" s="4"/>
    </row>
    <row r="159" spans="2:6" ht="15">
      <c r="B159" s="232"/>
      <c r="F159" s="4"/>
    </row>
    <row r="160" spans="2:6" ht="15">
      <c r="B160" s="232"/>
      <c r="F160" s="4"/>
    </row>
    <row r="161" spans="2:6" ht="15">
      <c r="B161" s="232"/>
      <c r="F161" s="4"/>
    </row>
    <row r="162" spans="2:6" ht="15">
      <c r="B162" s="232"/>
      <c r="F162" s="4"/>
    </row>
    <row r="163" spans="2:6" ht="15">
      <c r="B163" s="232"/>
      <c r="F163" s="4"/>
    </row>
    <row r="164" spans="2:6" ht="15">
      <c r="B164" s="232"/>
      <c r="F164" s="4"/>
    </row>
    <row r="165" spans="2:6" ht="15">
      <c r="B165" s="232"/>
      <c r="F165" s="4"/>
    </row>
    <row r="166" spans="2:6" ht="15">
      <c r="B166" s="232"/>
      <c r="F166" s="4"/>
    </row>
    <row r="167" spans="2:6" ht="15">
      <c r="B167" s="232"/>
      <c r="F167" s="4"/>
    </row>
    <row r="168" spans="2:6" ht="15">
      <c r="B168" s="232"/>
      <c r="F168" s="4"/>
    </row>
    <row r="169" spans="2:6" ht="15">
      <c r="B169" s="232"/>
      <c r="F169" s="4"/>
    </row>
    <row r="170" spans="2:6" ht="15">
      <c r="B170" s="232"/>
      <c r="F170" s="4"/>
    </row>
    <row r="171" spans="2:6" ht="15">
      <c r="B171" s="232"/>
      <c r="F171" s="4"/>
    </row>
    <row r="172" spans="2:6" ht="15">
      <c r="B172" s="232"/>
      <c r="F172" s="4"/>
    </row>
    <row r="173" spans="2:6" ht="15">
      <c r="B173" s="232"/>
      <c r="F173" s="4"/>
    </row>
    <row r="174" spans="2:6" ht="15">
      <c r="B174" s="232"/>
      <c r="F174" s="4"/>
    </row>
    <row r="175" spans="2:6" ht="15">
      <c r="B175" s="232"/>
      <c r="F175" s="4"/>
    </row>
    <row r="176" spans="2:6" ht="15">
      <c r="B176" s="232"/>
      <c r="F176" s="4"/>
    </row>
    <row r="177" spans="2:6" ht="15">
      <c r="B177" s="232"/>
      <c r="F177" s="4"/>
    </row>
    <row r="178" spans="2:6" ht="15">
      <c r="B178" s="232"/>
      <c r="F178" s="4"/>
    </row>
    <row r="179" spans="2:6" ht="15">
      <c r="B179" s="232"/>
      <c r="F179" s="4"/>
    </row>
    <row r="180" spans="2:6" ht="15">
      <c r="B180" s="232"/>
      <c r="F180" s="4"/>
    </row>
    <row r="181" spans="2:6" ht="15">
      <c r="B181" s="232"/>
      <c r="F181" s="4"/>
    </row>
    <row r="182" spans="2:6" ht="15">
      <c r="B182" s="232"/>
      <c r="F182" s="4"/>
    </row>
    <row r="183" spans="2:6" ht="15">
      <c r="B183" s="232"/>
      <c r="F183" s="4"/>
    </row>
    <row r="184" spans="2:6" ht="15">
      <c r="B184" s="232"/>
      <c r="F184" s="4"/>
    </row>
    <row r="185" spans="2:6" ht="15"/>
    <row r="186" spans="2:6" ht="15"/>
  </sheetData>
  <autoFilter ref="A4:P120" xr:uid="{CDD96AC4-29C3-4EF9-B501-F4AEC0B29643}"/>
  <mergeCells count="100">
    <mergeCell ref="M91:M92"/>
    <mergeCell ref="N91:N92"/>
    <mergeCell ref="A91:A92"/>
    <mergeCell ref="B91:B92"/>
    <mergeCell ref="G91:G92"/>
    <mergeCell ref="H91:H92"/>
    <mergeCell ref="C91:C92"/>
    <mergeCell ref="D91:D92"/>
    <mergeCell ref="N81:N82"/>
    <mergeCell ref="M81:M82"/>
    <mergeCell ref="A81:A82"/>
    <mergeCell ref="B81:B82"/>
    <mergeCell ref="C81:C82"/>
    <mergeCell ref="F81:F82"/>
    <mergeCell ref="G81:G82"/>
    <mergeCell ref="H81:H82"/>
    <mergeCell ref="D81:D82"/>
    <mergeCell ref="O75:O78"/>
    <mergeCell ref="N75:N78"/>
    <mergeCell ref="M75:M78"/>
    <mergeCell ref="I75:I78"/>
    <mergeCell ref="H75:H78"/>
    <mergeCell ref="M71:M72"/>
    <mergeCell ref="N71:N72"/>
    <mergeCell ref="A71:A72"/>
    <mergeCell ref="B71:B72"/>
    <mergeCell ref="C71:C72"/>
    <mergeCell ref="G71:G72"/>
    <mergeCell ref="H71:H72"/>
    <mergeCell ref="D71:D72"/>
    <mergeCell ref="N29:N30"/>
    <mergeCell ref="D29:D30"/>
    <mergeCell ref="E29:E30"/>
    <mergeCell ref="G29:G30"/>
    <mergeCell ref="A29:A30"/>
    <mergeCell ref="B29:B30"/>
    <mergeCell ref="C29:C30"/>
    <mergeCell ref="H29:H30"/>
    <mergeCell ref="M14:M15"/>
    <mergeCell ref="M16:M20"/>
    <mergeCell ref="M29:M30"/>
    <mergeCell ref="N14:N15"/>
    <mergeCell ref="A14:A15"/>
    <mergeCell ref="B14:B15"/>
    <mergeCell ref="C14:C15"/>
    <mergeCell ref="G14:G15"/>
    <mergeCell ref="H14:H15"/>
    <mergeCell ref="N16:N20"/>
    <mergeCell ref="A16:A20"/>
    <mergeCell ref="B16:B20"/>
    <mergeCell ref="F16:F20"/>
    <mergeCell ref="G16:G20"/>
    <mergeCell ref="H16:H20"/>
    <mergeCell ref="C16:C20"/>
    <mergeCell ref="M12:M13"/>
    <mergeCell ref="N12:N13"/>
    <mergeCell ref="O12:O13"/>
    <mergeCell ref="B12:B13"/>
    <mergeCell ref="C12:C13"/>
    <mergeCell ref="H12:H13"/>
    <mergeCell ref="A1:C1"/>
    <mergeCell ref="D1:F1"/>
    <mergeCell ref="F12:F13"/>
    <mergeCell ref="G12:G13"/>
    <mergeCell ref="A12:A13"/>
    <mergeCell ref="D12:D13"/>
    <mergeCell ref="H36:H37"/>
    <mergeCell ref="M36:M37"/>
    <mergeCell ref="N36:N37"/>
    <mergeCell ref="A36:A37"/>
    <mergeCell ref="B36:B37"/>
    <mergeCell ref="C36:C37"/>
    <mergeCell ref="F36:F37"/>
    <mergeCell ref="G36:G37"/>
    <mergeCell ref="O59:O60"/>
    <mergeCell ref="N59:N60"/>
    <mergeCell ref="M59:M60"/>
    <mergeCell ref="I59:I60"/>
    <mergeCell ref="H59:H60"/>
    <mergeCell ref="A84:A85"/>
    <mergeCell ref="B84:B85"/>
    <mergeCell ref="C84:C85"/>
    <mergeCell ref="G84:G85"/>
    <mergeCell ref="D16:D20"/>
    <mergeCell ref="A59:A60"/>
    <mergeCell ref="G59:G60"/>
    <mergeCell ref="F59:F60"/>
    <mergeCell ref="C59:C60"/>
    <mergeCell ref="B59:B60"/>
    <mergeCell ref="G75:G78"/>
    <mergeCell ref="F75:F78"/>
    <mergeCell ref="C75:C78"/>
    <mergeCell ref="B75:B78"/>
    <mergeCell ref="A75:A78"/>
    <mergeCell ref="D75:D78"/>
    <mergeCell ref="M84:M85"/>
    <mergeCell ref="N84:N85"/>
    <mergeCell ref="D84:D85"/>
    <mergeCell ref="E84:E85"/>
    <mergeCell ref="H84:H8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004D76-88B1-460F-9711-14B6EFFCE12C}">
          <x14:formula1>
            <xm:f>'Drop Down List'!$B$3:$B$9</xm:f>
          </x14:formula1>
          <xm:sqref>P5:P79 P81:P104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69718-6023-4DC2-B2B7-1E89D51E93E9}">
  <dimension ref="A1:Q170"/>
  <sheetViews>
    <sheetView workbookViewId="0">
      <pane xSplit="3" ySplit="4" topLeftCell="M103" activePane="bottomRight" state="frozen"/>
      <selection pane="bottomRight" activeCell="M103" sqref="M103:M104"/>
      <selection pane="bottomLeft"/>
      <selection pane="topRight"/>
    </sheetView>
  </sheetViews>
  <sheetFormatPr defaultRowHeight="14.45"/>
  <cols>
    <col min="1" max="1" width="9.85546875" bestFit="1" customWidth="1"/>
    <col min="2" max="2" width="15.5703125" bestFit="1" customWidth="1"/>
    <col min="3" max="3" width="9.85546875" bestFit="1" customWidth="1"/>
    <col min="4" max="4" width="11" bestFit="1" customWidth="1"/>
    <col min="5" max="5" width="14.140625" bestFit="1" customWidth="1"/>
    <col min="6" max="6" width="27.140625" customWidth="1"/>
    <col min="7" max="7" width="13.28515625" bestFit="1" customWidth="1"/>
    <col min="8" max="8" width="28.42578125" bestFit="1" customWidth="1"/>
    <col min="9" max="9" width="16" bestFit="1" customWidth="1"/>
    <col min="10" max="10" width="67.85546875" bestFit="1" customWidth="1"/>
    <col min="11" max="11" width="11.28515625" bestFit="1" customWidth="1"/>
    <col min="12" max="12" width="10.85546875" style="11" bestFit="1" customWidth="1"/>
    <col min="13" max="13" width="19.5703125" bestFit="1" customWidth="1"/>
    <col min="14" max="14" width="25.28515625" bestFit="1" customWidth="1"/>
    <col min="15" max="15" width="27.28515625" bestFit="1" customWidth="1"/>
    <col min="16" max="16" width="12.7109375" style="4" bestFit="1" customWidth="1"/>
  </cols>
  <sheetData>
    <row r="1" spans="1:17" s="1" customFormat="1" ht="23.25">
      <c r="A1" s="388" t="s">
        <v>0</v>
      </c>
      <c r="B1" s="388"/>
      <c r="C1" s="388"/>
      <c r="D1" s="387" t="s">
        <v>1</v>
      </c>
      <c r="E1" s="387"/>
      <c r="F1" s="387"/>
      <c r="J1" s="2">
        <v>44470</v>
      </c>
      <c r="L1" s="3"/>
    </row>
    <row r="2" spans="1:17" s="1" customFormat="1">
      <c r="L2" s="3"/>
    </row>
    <row r="3" spans="1:17" s="1" customFormat="1">
      <c r="L3" s="3"/>
    </row>
    <row r="4" spans="1:17" s="1" customFormat="1" ht="30">
      <c r="A4" s="1" t="s">
        <v>2</v>
      </c>
      <c r="B4" s="1" t="s">
        <v>3</v>
      </c>
      <c r="C4" s="1" t="s">
        <v>4</v>
      </c>
      <c r="D4" s="1" t="s">
        <v>5</v>
      </c>
      <c r="E4" s="22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3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/>
    </row>
    <row r="5" spans="1:17" s="28" customFormat="1" ht="60">
      <c r="A5" s="168">
        <v>18736637</v>
      </c>
      <c r="B5" s="168">
        <v>2585227</v>
      </c>
      <c r="C5" s="168" t="s">
        <v>1694</v>
      </c>
      <c r="D5" s="187" t="s">
        <v>1695</v>
      </c>
      <c r="E5" s="168" t="s">
        <v>20</v>
      </c>
      <c r="F5" s="168" t="s">
        <v>303</v>
      </c>
      <c r="G5" s="172">
        <v>44470</v>
      </c>
      <c r="H5" s="168" t="s">
        <v>543</v>
      </c>
      <c r="I5" s="69" t="s">
        <v>317</v>
      </c>
      <c r="J5" s="69" t="s">
        <v>1696</v>
      </c>
      <c r="K5" s="168" t="s">
        <v>192</v>
      </c>
      <c r="L5" s="235">
        <v>5200.93</v>
      </c>
      <c r="M5" s="168" t="s">
        <v>599</v>
      </c>
      <c r="N5" s="168" t="s">
        <v>307</v>
      </c>
      <c r="O5" s="168"/>
      <c r="P5" s="28" t="s">
        <v>42</v>
      </c>
    </row>
    <row r="6" spans="1:17" s="4" customFormat="1" ht="30">
      <c r="A6" s="161">
        <v>18186726</v>
      </c>
      <c r="B6" s="161">
        <v>2590008</v>
      </c>
      <c r="C6" s="161" t="s">
        <v>1697</v>
      </c>
      <c r="D6" s="161" t="s">
        <v>1698</v>
      </c>
      <c r="E6" s="161" t="s">
        <v>20</v>
      </c>
      <c r="F6" s="161" t="s">
        <v>1500</v>
      </c>
      <c r="G6" s="165">
        <v>44473</v>
      </c>
      <c r="H6" s="161" t="s">
        <v>1699</v>
      </c>
      <c r="I6" s="161"/>
      <c r="J6" s="182" t="s">
        <v>1700</v>
      </c>
      <c r="K6" s="161" t="s">
        <v>24</v>
      </c>
      <c r="L6" s="54">
        <v>1270.83</v>
      </c>
      <c r="M6" s="161" t="s">
        <v>514</v>
      </c>
      <c r="N6" s="161" t="s">
        <v>514</v>
      </c>
      <c r="O6" s="161" t="s">
        <v>1081</v>
      </c>
      <c r="P6" s="214" t="s">
        <v>28</v>
      </c>
    </row>
    <row r="7" spans="1:17" ht="15">
      <c r="A7" s="178">
        <v>18844590</v>
      </c>
      <c r="B7" s="168">
        <v>2591563</v>
      </c>
      <c r="C7" s="178" t="s">
        <v>1701</v>
      </c>
      <c r="D7" s="178" t="s">
        <v>1702</v>
      </c>
      <c r="E7" s="178" t="s">
        <v>1703</v>
      </c>
      <c r="F7" s="190" t="s">
        <v>1704</v>
      </c>
      <c r="G7" s="188">
        <v>44474</v>
      </c>
      <c r="H7" s="178" t="s">
        <v>632</v>
      </c>
      <c r="I7" s="178"/>
      <c r="J7" s="226" t="s">
        <v>1705</v>
      </c>
      <c r="K7" s="178" t="s">
        <v>24</v>
      </c>
      <c r="L7" s="53">
        <v>55.11</v>
      </c>
      <c r="M7" s="178" t="s">
        <v>1706</v>
      </c>
      <c r="N7" s="178" t="s">
        <v>1707</v>
      </c>
      <c r="O7" s="178"/>
      <c r="P7" t="s">
        <v>42</v>
      </c>
    </row>
    <row r="8" spans="1:17" ht="15">
      <c r="A8" s="177">
        <v>18715053</v>
      </c>
      <c r="B8" s="177">
        <v>2592300</v>
      </c>
      <c r="C8" s="177" t="s">
        <v>1708</v>
      </c>
      <c r="D8" s="163" t="s">
        <v>1709</v>
      </c>
      <c r="E8" s="163" t="s">
        <v>20</v>
      </c>
      <c r="F8" s="163" t="s">
        <v>1457</v>
      </c>
      <c r="G8" s="180">
        <v>44474</v>
      </c>
      <c r="H8" s="177" t="s">
        <v>543</v>
      </c>
      <c r="I8" s="177"/>
      <c r="J8" s="177" t="s">
        <v>1560</v>
      </c>
      <c r="K8" s="177" t="s">
        <v>24</v>
      </c>
      <c r="L8" s="66">
        <v>313.57</v>
      </c>
      <c r="M8" s="177" t="s">
        <v>527</v>
      </c>
      <c r="N8" s="177" t="s">
        <v>1458</v>
      </c>
      <c r="O8" s="177"/>
      <c r="P8" t="s">
        <v>42</v>
      </c>
    </row>
    <row r="9" spans="1:17" ht="15">
      <c r="A9" s="186">
        <v>18742100</v>
      </c>
      <c r="B9" s="186">
        <v>2593288</v>
      </c>
      <c r="C9" s="186" t="s">
        <v>1710</v>
      </c>
      <c r="D9" s="186" t="s">
        <v>1711</v>
      </c>
      <c r="E9" s="186" t="s">
        <v>20</v>
      </c>
      <c r="F9" s="186" t="s">
        <v>1712</v>
      </c>
      <c r="G9" s="198">
        <v>44475</v>
      </c>
      <c r="H9" s="186" t="s">
        <v>392</v>
      </c>
      <c r="I9" s="186"/>
      <c r="J9" s="199" t="s">
        <v>1713</v>
      </c>
      <c r="K9" s="186" t="s">
        <v>24</v>
      </c>
      <c r="L9" s="211">
        <v>510.1</v>
      </c>
      <c r="M9" s="186" t="s">
        <v>527</v>
      </c>
      <c r="N9" s="186" t="s">
        <v>1714</v>
      </c>
      <c r="O9" s="186"/>
      <c r="P9" t="s">
        <v>42</v>
      </c>
    </row>
    <row r="10" spans="1:17" ht="14.45" customHeight="1">
      <c r="A10" s="177">
        <v>18851010</v>
      </c>
      <c r="B10" s="177" t="s">
        <v>243</v>
      </c>
      <c r="C10" s="177" t="s">
        <v>244</v>
      </c>
      <c r="D10" s="177" t="s">
        <v>244</v>
      </c>
      <c r="E10" s="177" t="s">
        <v>244</v>
      </c>
      <c r="F10" s="177" t="s">
        <v>595</v>
      </c>
      <c r="G10" s="180">
        <v>44475</v>
      </c>
      <c r="H10" s="177" t="s">
        <v>1715</v>
      </c>
      <c r="I10" s="177"/>
      <c r="J10" s="177" t="s">
        <v>1716</v>
      </c>
      <c r="K10" s="177" t="s">
        <v>24</v>
      </c>
      <c r="L10" s="66">
        <v>500</v>
      </c>
      <c r="M10" s="177" t="s">
        <v>599</v>
      </c>
      <c r="N10" s="177" t="s">
        <v>599</v>
      </c>
      <c r="O10" s="177"/>
      <c r="P10" t="s">
        <v>600</v>
      </c>
    </row>
    <row r="11" spans="1:17" ht="30">
      <c r="A11" s="355">
        <v>18861726</v>
      </c>
      <c r="B11" s="355">
        <v>2593732</v>
      </c>
      <c r="C11" s="355" t="s">
        <v>1717</v>
      </c>
      <c r="D11" s="355" t="s">
        <v>1718</v>
      </c>
      <c r="E11" s="173" t="s">
        <v>20</v>
      </c>
      <c r="F11" s="355" t="s">
        <v>1719</v>
      </c>
      <c r="G11" s="360">
        <v>44475</v>
      </c>
      <c r="H11" s="355" t="s">
        <v>1720</v>
      </c>
      <c r="I11" s="212"/>
      <c r="J11" s="206" t="s">
        <v>1721</v>
      </c>
      <c r="K11" s="173" t="s">
        <v>24</v>
      </c>
      <c r="L11" s="60">
        <v>572.20000000000005</v>
      </c>
      <c r="M11" s="361" t="s">
        <v>399</v>
      </c>
      <c r="N11" s="361" t="s">
        <v>399</v>
      </c>
      <c r="O11" s="212"/>
      <c r="P11" t="s">
        <v>42</v>
      </c>
    </row>
    <row r="12" spans="1:17" ht="14.45" customHeight="1">
      <c r="A12" s="356"/>
      <c r="B12" s="356"/>
      <c r="C12" s="356"/>
      <c r="D12" s="356"/>
      <c r="E12" s="173" t="s">
        <v>20</v>
      </c>
      <c r="F12" s="356"/>
      <c r="G12" s="401"/>
      <c r="H12" s="356"/>
      <c r="I12" s="173"/>
      <c r="J12" s="173" t="s">
        <v>1722</v>
      </c>
      <c r="K12" s="173" t="s">
        <v>24</v>
      </c>
      <c r="L12" s="60">
        <v>186.32</v>
      </c>
      <c r="M12" s="361"/>
      <c r="N12" s="361"/>
      <c r="O12" s="173"/>
      <c r="P12" t="s">
        <v>42</v>
      </c>
    </row>
    <row r="13" spans="1:17" ht="14.45" customHeight="1">
      <c r="A13" s="356"/>
      <c r="B13" s="356"/>
      <c r="C13" s="356"/>
      <c r="D13" s="373"/>
      <c r="E13" s="173" t="s">
        <v>20</v>
      </c>
      <c r="F13" s="356"/>
      <c r="G13" s="401"/>
      <c r="H13" s="356"/>
      <c r="I13" s="69"/>
      <c r="J13" s="186" t="s">
        <v>1723</v>
      </c>
      <c r="K13" s="168" t="s">
        <v>24</v>
      </c>
      <c r="L13" s="61">
        <v>110.25</v>
      </c>
      <c r="M13" s="355"/>
      <c r="N13" s="355"/>
      <c r="O13" s="168"/>
      <c r="P13" t="s">
        <v>309</v>
      </c>
    </row>
    <row r="14" spans="1:17" ht="14.45" customHeight="1">
      <c r="A14" s="367">
        <v>18860863</v>
      </c>
      <c r="B14" s="367">
        <v>2594488</v>
      </c>
      <c r="C14" s="367" t="s">
        <v>1724</v>
      </c>
      <c r="D14" s="176" t="s">
        <v>1725</v>
      </c>
      <c r="E14" s="176" t="s">
        <v>20</v>
      </c>
      <c r="F14" s="367" t="s">
        <v>1299</v>
      </c>
      <c r="G14" s="375">
        <v>44476</v>
      </c>
      <c r="H14" s="367" t="s">
        <v>39</v>
      </c>
      <c r="I14" s="176"/>
      <c r="J14" s="213" t="s">
        <v>1726</v>
      </c>
      <c r="K14" s="176" t="s">
        <v>177</v>
      </c>
      <c r="L14" s="65">
        <v>69833.2</v>
      </c>
      <c r="M14" s="366" t="s">
        <v>142</v>
      </c>
      <c r="N14" s="366" t="s">
        <v>142</v>
      </c>
      <c r="O14" s="176"/>
      <c r="P14" t="s">
        <v>42</v>
      </c>
    </row>
    <row r="15" spans="1:17" ht="15">
      <c r="A15" s="380"/>
      <c r="B15" s="380"/>
      <c r="C15" s="380"/>
      <c r="D15" s="163" t="s">
        <v>1727</v>
      </c>
      <c r="E15" s="163" t="s">
        <v>20</v>
      </c>
      <c r="F15" s="380"/>
      <c r="G15" s="381"/>
      <c r="H15" s="380"/>
      <c r="I15" s="177"/>
      <c r="J15" s="177" t="s">
        <v>1205</v>
      </c>
      <c r="K15" s="177" t="s">
        <v>177</v>
      </c>
      <c r="L15" s="66">
        <v>13646.19</v>
      </c>
      <c r="M15" s="367"/>
      <c r="N15" s="367"/>
      <c r="O15" s="163"/>
      <c r="P15" t="s">
        <v>42</v>
      </c>
    </row>
    <row r="16" spans="1:17" ht="30">
      <c r="A16" s="168">
        <v>18843378</v>
      </c>
      <c r="B16" s="168">
        <v>2595901</v>
      </c>
      <c r="C16" s="168" t="s">
        <v>1728</v>
      </c>
      <c r="D16" s="168" t="s">
        <v>1729</v>
      </c>
      <c r="E16" s="168" t="s">
        <v>20</v>
      </c>
      <c r="F16" s="168" t="s">
        <v>251</v>
      </c>
      <c r="G16" s="172">
        <v>44476</v>
      </c>
      <c r="H16" s="187" t="s">
        <v>1730</v>
      </c>
      <c r="I16" s="168"/>
      <c r="J16" s="168" t="s">
        <v>1731</v>
      </c>
      <c r="K16" s="168" t="s">
        <v>24</v>
      </c>
      <c r="L16" s="61">
        <v>500</v>
      </c>
      <c r="M16" s="168" t="s">
        <v>254</v>
      </c>
      <c r="N16" s="168" t="s">
        <v>254</v>
      </c>
      <c r="O16" s="168"/>
      <c r="P16" t="s">
        <v>28</v>
      </c>
    </row>
    <row r="17" spans="1:16" ht="14.45" customHeight="1">
      <c r="A17" s="177">
        <v>18853144</v>
      </c>
      <c r="B17" s="177" t="s">
        <v>243</v>
      </c>
      <c r="C17" s="177" t="s">
        <v>244</v>
      </c>
      <c r="D17" s="177" t="s">
        <v>244</v>
      </c>
      <c r="E17" s="177" t="s">
        <v>244</v>
      </c>
      <c r="F17" s="177" t="s">
        <v>297</v>
      </c>
      <c r="G17" s="180">
        <v>44476</v>
      </c>
      <c r="H17" s="177" t="s">
        <v>1732</v>
      </c>
      <c r="I17" s="177"/>
      <c r="J17" s="177" t="s">
        <v>1733</v>
      </c>
      <c r="K17" s="177" t="s">
        <v>24</v>
      </c>
      <c r="L17" s="66">
        <v>539.89</v>
      </c>
      <c r="M17" s="177" t="s">
        <v>299</v>
      </c>
      <c r="N17" s="177" t="s">
        <v>1734</v>
      </c>
      <c r="O17" s="177" t="s">
        <v>1735</v>
      </c>
      <c r="P17" t="s">
        <v>28</v>
      </c>
    </row>
    <row r="18" spans="1:16" ht="30">
      <c r="A18" s="168">
        <v>18870407</v>
      </c>
      <c r="B18" s="168">
        <v>2596352</v>
      </c>
      <c r="C18" s="168" t="s">
        <v>1736</v>
      </c>
      <c r="D18" s="168" t="s">
        <v>1737</v>
      </c>
      <c r="E18" s="168" t="s">
        <v>20</v>
      </c>
      <c r="F18" s="187" t="s">
        <v>542</v>
      </c>
      <c r="G18" s="172">
        <v>44476</v>
      </c>
      <c r="H18" s="168" t="s">
        <v>392</v>
      </c>
      <c r="I18" s="168"/>
      <c r="J18" s="187" t="s">
        <v>1738</v>
      </c>
      <c r="K18" s="168" t="s">
        <v>24</v>
      </c>
      <c r="L18" s="61">
        <v>385.84</v>
      </c>
      <c r="M18" s="168" t="s">
        <v>48</v>
      </c>
      <c r="N18" s="168" t="s">
        <v>726</v>
      </c>
      <c r="O18" s="168"/>
      <c r="P18" t="s">
        <v>42</v>
      </c>
    </row>
    <row r="19" spans="1:16" ht="14.45" customHeight="1">
      <c r="A19" s="177">
        <v>18874729</v>
      </c>
      <c r="B19" s="177">
        <v>2596519</v>
      </c>
      <c r="C19" s="177" t="s">
        <v>1739</v>
      </c>
      <c r="D19" s="177" t="s">
        <v>1740</v>
      </c>
      <c r="E19" s="177" t="s">
        <v>20</v>
      </c>
      <c r="F19" s="177" t="s">
        <v>121</v>
      </c>
      <c r="G19" s="180">
        <v>44476</v>
      </c>
      <c r="H19" s="177" t="s">
        <v>130</v>
      </c>
      <c r="I19" s="177"/>
      <c r="J19" s="177" t="s">
        <v>1741</v>
      </c>
      <c r="K19" s="177" t="s">
        <v>267</v>
      </c>
      <c r="L19" s="66">
        <v>3326</v>
      </c>
      <c r="M19" s="177" t="s">
        <v>92</v>
      </c>
      <c r="N19" s="177" t="s">
        <v>142</v>
      </c>
      <c r="O19" s="177" t="s">
        <v>1742</v>
      </c>
      <c r="P19" t="s">
        <v>126</v>
      </c>
    </row>
    <row r="20" spans="1:16" ht="15">
      <c r="A20" s="168">
        <v>18870175</v>
      </c>
      <c r="B20" s="168">
        <v>2596534</v>
      </c>
      <c r="C20" s="168" t="s">
        <v>1743</v>
      </c>
      <c r="D20" s="168" t="s">
        <v>1744</v>
      </c>
      <c r="E20" s="168" t="s">
        <v>20</v>
      </c>
      <c r="F20" s="168" t="s">
        <v>1745</v>
      </c>
      <c r="G20" s="172">
        <v>44476</v>
      </c>
      <c r="H20" s="168" t="s">
        <v>199</v>
      </c>
      <c r="I20" s="168"/>
      <c r="J20" s="187" t="s">
        <v>1746</v>
      </c>
      <c r="K20" s="168" t="s">
        <v>24</v>
      </c>
      <c r="L20" s="61">
        <v>499.02</v>
      </c>
      <c r="M20" s="168" t="s">
        <v>48</v>
      </c>
      <c r="N20" s="168" t="s">
        <v>726</v>
      </c>
      <c r="O20" s="168"/>
      <c r="P20" t="s">
        <v>42</v>
      </c>
    </row>
    <row r="21" spans="1:16" ht="15">
      <c r="A21" s="367">
        <v>18854216</v>
      </c>
      <c r="B21" s="367">
        <v>2597577</v>
      </c>
      <c r="C21" s="367" t="s">
        <v>1747</v>
      </c>
      <c r="D21" s="176" t="s">
        <v>1748</v>
      </c>
      <c r="E21" s="176" t="s">
        <v>20</v>
      </c>
      <c r="F21" s="367" t="s">
        <v>206</v>
      </c>
      <c r="G21" s="375">
        <v>44477</v>
      </c>
      <c r="H21" s="367" t="s">
        <v>39</v>
      </c>
      <c r="I21" s="437"/>
      <c r="J21" s="176" t="s">
        <v>1749</v>
      </c>
      <c r="K21" s="176" t="s">
        <v>208</v>
      </c>
      <c r="L21" s="65">
        <f>253.06*2</f>
        <v>506.12</v>
      </c>
      <c r="M21" s="367" t="s">
        <v>1566</v>
      </c>
      <c r="N21" s="367" t="s">
        <v>1566</v>
      </c>
      <c r="O21" s="437"/>
      <c r="P21" t="s">
        <v>42</v>
      </c>
    </row>
    <row r="22" spans="1:16" ht="15">
      <c r="A22" s="380"/>
      <c r="B22" s="380"/>
      <c r="C22" s="380"/>
      <c r="D22" s="177" t="s">
        <v>1750</v>
      </c>
      <c r="E22" s="177" t="s">
        <v>20</v>
      </c>
      <c r="F22" s="370"/>
      <c r="G22" s="381"/>
      <c r="H22" s="380"/>
      <c r="I22" s="438"/>
      <c r="J22" s="177" t="s">
        <v>1751</v>
      </c>
      <c r="K22" s="177" t="s">
        <v>24</v>
      </c>
      <c r="L22" s="66">
        <v>29.77</v>
      </c>
      <c r="M22" s="380"/>
      <c r="N22" s="380"/>
      <c r="O22" s="438"/>
      <c r="P22" t="s">
        <v>42</v>
      </c>
    </row>
    <row r="23" spans="1:16" ht="15">
      <c r="A23" s="168">
        <v>18880081</v>
      </c>
      <c r="B23" s="168" t="s">
        <v>243</v>
      </c>
      <c r="C23" s="168" t="s">
        <v>244</v>
      </c>
      <c r="D23" s="168" t="s">
        <v>244</v>
      </c>
      <c r="E23" s="168" t="s">
        <v>244</v>
      </c>
      <c r="F23" s="187" t="s">
        <v>1752</v>
      </c>
      <c r="G23" s="172">
        <v>44477</v>
      </c>
      <c r="H23" s="168" t="s">
        <v>1753</v>
      </c>
      <c r="I23" s="89"/>
      <c r="J23" s="186" t="s">
        <v>1754</v>
      </c>
      <c r="K23" s="168" t="s">
        <v>208</v>
      </c>
      <c r="L23" s="61">
        <v>698</v>
      </c>
      <c r="M23" s="168" t="s">
        <v>142</v>
      </c>
      <c r="N23" s="168" t="s">
        <v>1755</v>
      </c>
      <c r="O23" s="168"/>
      <c r="P23" t="s">
        <v>767</v>
      </c>
    </row>
    <row r="24" spans="1:16" ht="15" customHeight="1">
      <c r="A24" s="367">
        <v>18854216</v>
      </c>
      <c r="B24" s="367">
        <v>2597710</v>
      </c>
      <c r="C24" s="367" t="s">
        <v>1756</v>
      </c>
      <c r="D24" s="367" t="s">
        <v>1757</v>
      </c>
      <c r="E24" s="367" t="s">
        <v>20</v>
      </c>
      <c r="F24" s="367" t="s">
        <v>206</v>
      </c>
      <c r="G24" s="375">
        <v>44477</v>
      </c>
      <c r="H24" s="348" t="s">
        <v>632</v>
      </c>
      <c r="I24" s="367"/>
      <c r="J24" s="176" t="s">
        <v>1758</v>
      </c>
      <c r="K24" s="176" t="s">
        <v>24</v>
      </c>
      <c r="L24" s="65">
        <v>22.04</v>
      </c>
      <c r="M24" s="367" t="s">
        <v>1566</v>
      </c>
      <c r="N24" s="367" t="s">
        <v>1566</v>
      </c>
      <c r="O24" s="367"/>
      <c r="P24" s="430" t="s">
        <v>42</v>
      </c>
    </row>
    <row r="25" spans="1:16" ht="15">
      <c r="A25" s="380"/>
      <c r="B25" s="380"/>
      <c r="C25" s="380"/>
      <c r="D25" s="380"/>
      <c r="E25" s="380"/>
      <c r="F25" s="380"/>
      <c r="G25" s="381"/>
      <c r="H25" s="376"/>
      <c r="I25" s="380"/>
      <c r="J25" s="163" t="s">
        <v>1389</v>
      </c>
      <c r="K25" s="177" t="s">
        <v>24</v>
      </c>
      <c r="L25" s="66">
        <v>5.99</v>
      </c>
      <c r="M25" s="380"/>
      <c r="N25" s="380"/>
      <c r="O25" s="380"/>
      <c r="P25" s="430"/>
    </row>
    <row r="26" spans="1:16" ht="15">
      <c r="A26" s="168">
        <v>18854216</v>
      </c>
      <c r="B26" s="168">
        <v>2597747</v>
      </c>
      <c r="C26" s="168" t="s">
        <v>1759</v>
      </c>
      <c r="D26" s="168" t="s">
        <v>1760</v>
      </c>
      <c r="E26" s="168" t="s">
        <v>20</v>
      </c>
      <c r="F26" s="168" t="s">
        <v>206</v>
      </c>
      <c r="G26" s="172">
        <v>44477</v>
      </c>
      <c r="H26" s="187" t="s">
        <v>543</v>
      </c>
      <c r="I26" s="168"/>
      <c r="J26" s="168" t="s">
        <v>1761</v>
      </c>
      <c r="K26" s="168" t="s">
        <v>24</v>
      </c>
      <c r="L26" s="61">
        <v>70.84</v>
      </c>
      <c r="M26" s="168" t="s">
        <v>1566</v>
      </c>
      <c r="N26" s="168" t="s">
        <v>1566</v>
      </c>
      <c r="O26" s="168"/>
      <c r="P26" t="s">
        <v>42</v>
      </c>
    </row>
    <row r="27" spans="1:16" ht="15">
      <c r="A27" s="177">
        <v>18789522</v>
      </c>
      <c r="B27" s="177" t="s">
        <v>243</v>
      </c>
      <c r="C27" s="177" t="s">
        <v>244</v>
      </c>
      <c r="D27" s="177" t="s">
        <v>244</v>
      </c>
      <c r="E27" s="177" t="s">
        <v>244</v>
      </c>
      <c r="F27" s="177" t="s">
        <v>89</v>
      </c>
      <c r="G27" s="180">
        <v>44477</v>
      </c>
      <c r="H27" s="163" t="s">
        <v>1762</v>
      </c>
      <c r="I27" s="177"/>
      <c r="J27" s="163" t="s">
        <v>1763</v>
      </c>
      <c r="K27" s="177" t="s">
        <v>720</v>
      </c>
      <c r="L27" s="66">
        <v>197.04</v>
      </c>
      <c r="M27" s="177" t="s">
        <v>71</v>
      </c>
      <c r="N27" s="177" t="s">
        <v>1764</v>
      </c>
      <c r="O27" s="177"/>
      <c r="P27" t="s">
        <v>28</v>
      </c>
    </row>
    <row r="28" spans="1:16" ht="30">
      <c r="A28" s="361">
        <v>18173738</v>
      </c>
      <c r="B28" s="361">
        <v>2598106</v>
      </c>
      <c r="C28" s="361" t="s">
        <v>1765</v>
      </c>
      <c r="D28" s="173"/>
      <c r="E28" s="173"/>
      <c r="F28" s="174" t="s">
        <v>1141</v>
      </c>
      <c r="G28" s="359">
        <v>44477</v>
      </c>
      <c r="H28" s="363" t="s">
        <v>518</v>
      </c>
      <c r="I28" s="173" t="s">
        <v>502</v>
      </c>
      <c r="J28" s="174" t="s">
        <v>1766</v>
      </c>
      <c r="K28" s="173" t="s">
        <v>24</v>
      </c>
      <c r="L28" s="60">
        <v>6358.15</v>
      </c>
      <c r="M28" s="361" t="s">
        <v>48</v>
      </c>
      <c r="N28" s="361" t="s">
        <v>1143</v>
      </c>
      <c r="O28" s="173"/>
      <c r="P28" t="s">
        <v>42</v>
      </c>
    </row>
    <row r="29" spans="1:16" ht="15">
      <c r="A29" s="355"/>
      <c r="B29" s="355"/>
      <c r="C29" s="355"/>
      <c r="D29" s="168"/>
      <c r="E29" s="168"/>
      <c r="F29" s="168" t="s">
        <v>859</v>
      </c>
      <c r="G29" s="360"/>
      <c r="H29" s="386"/>
      <c r="I29" s="168"/>
      <c r="J29" s="187" t="s">
        <v>1767</v>
      </c>
      <c r="K29" s="168" t="s">
        <v>208</v>
      </c>
      <c r="L29" s="61">
        <v>784.98</v>
      </c>
      <c r="M29" s="355"/>
      <c r="N29" s="355"/>
      <c r="O29" s="168"/>
      <c r="P29" t="s">
        <v>42</v>
      </c>
    </row>
    <row r="30" spans="1:16" ht="30">
      <c r="A30" s="177">
        <v>18854782</v>
      </c>
      <c r="B30" s="177">
        <v>2599160</v>
      </c>
      <c r="C30" s="177" t="s">
        <v>1768</v>
      </c>
      <c r="D30" s="177" t="s">
        <v>1769</v>
      </c>
      <c r="E30" s="177" t="s">
        <v>20</v>
      </c>
      <c r="F30" s="163" t="s">
        <v>1770</v>
      </c>
      <c r="G30" s="180">
        <v>44480</v>
      </c>
      <c r="H30" s="163" t="s">
        <v>199</v>
      </c>
      <c r="I30" s="68"/>
      <c r="J30" s="200" t="s">
        <v>1771</v>
      </c>
      <c r="K30" s="177" t="s">
        <v>24</v>
      </c>
      <c r="L30" s="66">
        <v>1134.1500000000001</v>
      </c>
      <c r="M30" s="177" t="s">
        <v>1210</v>
      </c>
      <c r="N30" s="177" t="s">
        <v>1772</v>
      </c>
      <c r="O30" s="177"/>
      <c r="P30" t="s">
        <v>42</v>
      </c>
    </row>
    <row r="31" spans="1:16" ht="28.5">
      <c r="A31" s="168">
        <v>18854727</v>
      </c>
      <c r="B31" s="168">
        <v>2599462</v>
      </c>
      <c r="C31" s="168" t="s">
        <v>1773</v>
      </c>
      <c r="D31" s="168" t="s">
        <v>1774</v>
      </c>
      <c r="E31" s="168" t="s">
        <v>20</v>
      </c>
      <c r="F31" s="168" t="s">
        <v>1468</v>
      </c>
      <c r="G31" s="172">
        <v>44480</v>
      </c>
      <c r="H31" s="187" t="s">
        <v>577</v>
      </c>
      <c r="I31" s="168"/>
      <c r="J31" s="168" t="s">
        <v>1775</v>
      </c>
      <c r="K31" s="168" t="s">
        <v>109</v>
      </c>
      <c r="L31" s="61">
        <v>200</v>
      </c>
      <c r="M31" s="168" t="s">
        <v>1210</v>
      </c>
      <c r="N31" s="221" t="s">
        <v>1776</v>
      </c>
      <c r="O31" s="168" t="s">
        <v>1777</v>
      </c>
      <c r="P31" t="s">
        <v>28</v>
      </c>
    </row>
    <row r="32" spans="1:16" ht="60" customHeight="1">
      <c r="A32" s="366">
        <v>18892183</v>
      </c>
      <c r="B32" s="366">
        <v>2599966</v>
      </c>
      <c r="C32" s="366" t="s">
        <v>1778</v>
      </c>
      <c r="D32" s="367" t="s">
        <v>1779</v>
      </c>
      <c r="E32" s="176" t="s">
        <v>20</v>
      </c>
      <c r="F32" s="366" t="s">
        <v>369</v>
      </c>
      <c r="G32" s="374">
        <v>44480</v>
      </c>
      <c r="H32" s="347" t="s">
        <v>392</v>
      </c>
      <c r="I32" s="220" t="s">
        <v>317</v>
      </c>
      <c r="J32" s="222" t="s">
        <v>1780</v>
      </c>
      <c r="K32" s="176" t="s">
        <v>24</v>
      </c>
      <c r="L32" s="65">
        <v>291.06</v>
      </c>
      <c r="M32" s="366" t="s">
        <v>299</v>
      </c>
      <c r="N32" s="366" t="s">
        <v>1781</v>
      </c>
      <c r="O32" s="176"/>
      <c r="P32" t="s">
        <v>42</v>
      </c>
    </row>
    <row r="33" spans="1:16" ht="15">
      <c r="A33" s="367"/>
      <c r="B33" s="367"/>
      <c r="C33" s="367"/>
      <c r="D33" s="370"/>
      <c r="E33" s="177" t="s">
        <v>20</v>
      </c>
      <c r="F33" s="367"/>
      <c r="G33" s="375"/>
      <c r="H33" s="348"/>
      <c r="I33" s="177"/>
      <c r="J33" s="177" t="s">
        <v>1389</v>
      </c>
      <c r="K33" s="177" t="s">
        <v>24</v>
      </c>
      <c r="L33" s="66">
        <v>11.74</v>
      </c>
      <c r="M33" s="367"/>
      <c r="N33" s="367"/>
      <c r="O33" s="177"/>
      <c r="P33" t="s">
        <v>309</v>
      </c>
    </row>
    <row r="34" spans="1:16" ht="30">
      <c r="A34" s="355">
        <v>18816030</v>
      </c>
      <c r="B34" s="355">
        <v>2600006</v>
      </c>
      <c r="C34" s="355" t="s">
        <v>1782</v>
      </c>
      <c r="D34" s="173" t="s">
        <v>1783</v>
      </c>
      <c r="E34" s="173" t="s">
        <v>20</v>
      </c>
      <c r="F34" s="355" t="s">
        <v>456</v>
      </c>
      <c r="G34" s="360">
        <v>44480</v>
      </c>
      <c r="H34" s="386" t="s">
        <v>392</v>
      </c>
      <c r="I34" s="173"/>
      <c r="J34" s="174" t="s">
        <v>1784</v>
      </c>
      <c r="K34" s="173" t="s">
        <v>208</v>
      </c>
      <c r="L34" s="60">
        <v>337.19</v>
      </c>
      <c r="M34" s="361" t="s">
        <v>458</v>
      </c>
      <c r="N34" s="361" t="s">
        <v>458</v>
      </c>
      <c r="O34" s="173"/>
      <c r="P34" t="s">
        <v>42</v>
      </c>
    </row>
    <row r="35" spans="1:16" ht="60" customHeight="1">
      <c r="A35" s="356"/>
      <c r="B35" s="356"/>
      <c r="C35" s="356"/>
      <c r="D35" s="355" t="s">
        <v>1785</v>
      </c>
      <c r="E35" s="173" t="s">
        <v>20</v>
      </c>
      <c r="F35" s="356"/>
      <c r="G35" s="401"/>
      <c r="H35" s="400"/>
      <c r="I35" s="173"/>
      <c r="J35" s="174" t="s">
        <v>1786</v>
      </c>
      <c r="K35" s="173" t="s">
        <v>208</v>
      </c>
      <c r="L35" s="60">
        <v>595.35</v>
      </c>
      <c r="M35" s="361"/>
      <c r="N35" s="361"/>
      <c r="O35" s="173"/>
      <c r="P35" t="s">
        <v>42</v>
      </c>
    </row>
    <row r="36" spans="1:16" ht="15">
      <c r="A36" s="356"/>
      <c r="B36" s="356"/>
      <c r="C36" s="356"/>
      <c r="D36" s="373"/>
      <c r="E36" s="168" t="s">
        <v>20</v>
      </c>
      <c r="F36" s="356"/>
      <c r="G36" s="401"/>
      <c r="H36" s="400"/>
      <c r="I36" s="168"/>
      <c r="J36" s="187" t="s">
        <v>1389</v>
      </c>
      <c r="K36" s="168" t="s">
        <v>24</v>
      </c>
      <c r="L36" s="61">
        <v>28</v>
      </c>
      <c r="M36" s="355"/>
      <c r="N36" s="355"/>
      <c r="O36" s="168"/>
      <c r="P36" t="s">
        <v>309</v>
      </c>
    </row>
    <row r="37" spans="1:16" ht="15">
      <c r="A37" s="177">
        <v>18730457</v>
      </c>
      <c r="B37" s="177" t="s">
        <v>243</v>
      </c>
      <c r="C37" s="177" t="s">
        <v>244</v>
      </c>
      <c r="D37" s="177" t="s">
        <v>244</v>
      </c>
      <c r="E37" s="177" t="s">
        <v>244</v>
      </c>
      <c r="F37" s="177" t="s">
        <v>1787</v>
      </c>
      <c r="G37" s="180">
        <v>44480</v>
      </c>
      <c r="H37" s="163" t="s">
        <v>1788</v>
      </c>
      <c r="I37" s="177"/>
      <c r="J37" s="163" t="s">
        <v>1789</v>
      </c>
      <c r="K37" s="177" t="s">
        <v>24</v>
      </c>
      <c r="L37" s="66">
        <v>199</v>
      </c>
      <c r="M37" s="177" t="s">
        <v>1790</v>
      </c>
      <c r="N37" s="177" t="s">
        <v>1790</v>
      </c>
      <c r="O37" s="177" t="s">
        <v>1791</v>
      </c>
      <c r="P37" t="s">
        <v>28</v>
      </c>
    </row>
    <row r="38" spans="1:16" ht="15">
      <c r="A38" s="168">
        <v>18793444</v>
      </c>
      <c r="B38" s="168">
        <v>2601791</v>
      </c>
      <c r="C38" s="168" t="s">
        <v>1792</v>
      </c>
      <c r="D38" s="168" t="s">
        <v>1793</v>
      </c>
      <c r="E38" s="168" t="s">
        <v>20</v>
      </c>
      <c r="F38" s="187" t="s">
        <v>21</v>
      </c>
      <c r="G38" s="172">
        <v>44481</v>
      </c>
      <c r="H38" s="187" t="s">
        <v>968</v>
      </c>
      <c r="I38" s="168"/>
      <c r="J38" s="187" t="s">
        <v>1794</v>
      </c>
      <c r="K38" s="168" t="s">
        <v>24</v>
      </c>
      <c r="L38" s="61">
        <v>819.62</v>
      </c>
      <c r="M38" s="168" t="s">
        <v>970</v>
      </c>
      <c r="N38" s="168" t="s">
        <v>970</v>
      </c>
      <c r="O38" s="168" t="s">
        <v>1795</v>
      </c>
      <c r="P38" t="s">
        <v>28</v>
      </c>
    </row>
    <row r="39" spans="1:16" ht="15">
      <c r="A39" s="125">
        <v>18893933</v>
      </c>
      <c r="B39" s="125">
        <v>2602114</v>
      </c>
      <c r="C39" s="125" t="s">
        <v>244</v>
      </c>
      <c r="D39" s="125" t="s">
        <v>244</v>
      </c>
      <c r="E39" s="125" t="s">
        <v>244</v>
      </c>
      <c r="F39" s="125" t="s">
        <v>21</v>
      </c>
      <c r="G39" s="126">
        <v>44481</v>
      </c>
      <c r="H39" s="256" t="s">
        <v>1796</v>
      </c>
      <c r="I39" s="125"/>
      <c r="J39" s="256" t="s">
        <v>1797</v>
      </c>
      <c r="K39" s="125" t="s">
        <v>24</v>
      </c>
      <c r="L39" s="127">
        <v>60027.75</v>
      </c>
      <c r="M39" s="125" t="s">
        <v>25</v>
      </c>
      <c r="N39" s="125" t="s">
        <v>1446</v>
      </c>
      <c r="O39" s="125" t="s">
        <v>1798</v>
      </c>
      <c r="P39"/>
    </row>
    <row r="40" spans="1:16" ht="30">
      <c r="A40" s="168">
        <v>18882017</v>
      </c>
      <c r="B40" s="168">
        <v>2603883</v>
      </c>
      <c r="C40" s="168" t="s">
        <v>1799</v>
      </c>
      <c r="D40" s="168" t="s">
        <v>1800</v>
      </c>
      <c r="E40" s="168" t="s">
        <v>20</v>
      </c>
      <c r="F40" s="187" t="s">
        <v>1801</v>
      </c>
      <c r="G40" s="172">
        <v>44482</v>
      </c>
      <c r="H40" s="187" t="s">
        <v>477</v>
      </c>
      <c r="I40" s="168"/>
      <c r="J40" s="168" t="s">
        <v>1802</v>
      </c>
      <c r="K40" s="168" t="s">
        <v>24</v>
      </c>
      <c r="L40" s="61">
        <v>2246.6999999999998</v>
      </c>
      <c r="M40" s="168" t="s">
        <v>1706</v>
      </c>
      <c r="N40" s="168" t="s">
        <v>1396</v>
      </c>
      <c r="O40" s="168"/>
      <c r="P40" t="s">
        <v>42</v>
      </c>
    </row>
    <row r="41" spans="1:16" ht="15">
      <c r="A41" s="177">
        <v>18891192</v>
      </c>
      <c r="B41" s="177">
        <v>2603946</v>
      </c>
      <c r="C41" s="163" t="s">
        <v>1803</v>
      </c>
      <c r="D41" s="163" t="s">
        <v>1804</v>
      </c>
      <c r="E41" s="163" t="s">
        <v>20</v>
      </c>
      <c r="F41" s="163" t="s">
        <v>525</v>
      </c>
      <c r="G41" s="180">
        <v>44482</v>
      </c>
      <c r="H41" s="177" t="s">
        <v>518</v>
      </c>
      <c r="I41" s="177"/>
      <c r="J41" s="177" t="s">
        <v>1805</v>
      </c>
      <c r="K41" s="177" t="s">
        <v>24</v>
      </c>
      <c r="L41" s="66">
        <v>214.99</v>
      </c>
      <c r="M41" s="177" t="s">
        <v>527</v>
      </c>
      <c r="N41" s="177" t="s">
        <v>1806</v>
      </c>
      <c r="O41" s="177"/>
      <c r="P41" t="s">
        <v>42</v>
      </c>
    </row>
    <row r="42" spans="1:16" ht="15">
      <c r="A42" s="168">
        <v>18256114</v>
      </c>
      <c r="B42" s="168">
        <v>2604075</v>
      </c>
      <c r="C42" s="168" t="s">
        <v>1807</v>
      </c>
      <c r="D42" s="168" t="s">
        <v>1808</v>
      </c>
      <c r="E42" s="168" t="s">
        <v>20</v>
      </c>
      <c r="F42" s="187" t="s">
        <v>1809</v>
      </c>
      <c r="G42" s="172">
        <v>44482</v>
      </c>
      <c r="H42" s="168" t="s">
        <v>1810</v>
      </c>
      <c r="I42" s="168"/>
      <c r="J42" s="168" t="s">
        <v>1811</v>
      </c>
      <c r="K42" s="168" t="s">
        <v>1812</v>
      </c>
      <c r="L42" s="61">
        <v>4350</v>
      </c>
      <c r="M42" s="168" t="s">
        <v>514</v>
      </c>
      <c r="N42" s="168" t="s">
        <v>515</v>
      </c>
      <c r="O42" s="168" t="s">
        <v>1813</v>
      </c>
      <c r="P42" t="s">
        <v>28</v>
      </c>
    </row>
    <row r="43" spans="1:16" ht="14.45" customHeight="1">
      <c r="A43" s="177">
        <v>18899423</v>
      </c>
      <c r="B43" s="177" t="s">
        <v>243</v>
      </c>
      <c r="C43" s="177" t="s">
        <v>244</v>
      </c>
      <c r="D43" s="177" t="s">
        <v>244</v>
      </c>
      <c r="E43" s="177" t="s">
        <v>244</v>
      </c>
      <c r="F43" s="177" t="s">
        <v>1814</v>
      </c>
      <c r="G43" s="180">
        <v>44482</v>
      </c>
      <c r="H43" s="177" t="s">
        <v>1815</v>
      </c>
      <c r="I43" s="177"/>
      <c r="J43" s="177" t="s">
        <v>1816</v>
      </c>
      <c r="K43" s="177" t="s">
        <v>24</v>
      </c>
      <c r="L43" s="66">
        <v>119</v>
      </c>
      <c r="M43" s="177" t="s">
        <v>1306</v>
      </c>
      <c r="N43" s="177" t="s">
        <v>1306</v>
      </c>
      <c r="O43" s="177" t="s">
        <v>1817</v>
      </c>
      <c r="P43" t="s">
        <v>28</v>
      </c>
    </row>
    <row r="44" spans="1:16" ht="14.45" customHeight="1">
      <c r="A44" s="168">
        <v>18904244</v>
      </c>
      <c r="B44" s="168">
        <v>2605021</v>
      </c>
      <c r="C44" s="168" t="s">
        <v>1818</v>
      </c>
      <c r="D44" s="168" t="s">
        <v>1819</v>
      </c>
      <c r="E44" s="168" t="s">
        <v>20</v>
      </c>
      <c r="F44" s="168" t="s">
        <v>1820</v>
      </c>
      <c r="G44" s="172">
        <v>44483</v>
      </c>
      <c r="H44" s="168" t="s">
        <v>392</v>
      </c>
      <c r="I44" s="168"/>
      <c r="J44" s="168" t="s">
        <v>1821</v>
      </c>
      <c r="K44" s="168" t="s">
        <v>24</v>
      </c>
      <c r="L44" s="61">
        <v>551.24</v>
      </c>
      <c r="M44" s="168" t="s">
        <v>1822</v>
      </c>
      <c r="N44" s="168" t="s">
        <v>1823</v>
      </c>
      <c r="O44" s="168"/>
      <c r="P44" t="s">
        <v>42</v>
      </c>
    </row>
    <row r="45" spans="1:16" ht="15">
      <c r="A45" s="177">
        <v>18731601</v>
      </c>
      <c r="B45" s="177">
        <v>2605936</v>
      </c>
      <c r="C45" s="177" t="s">
        <v>1824</v>
      </c>
      <c r="D45" s="177" t="s">
        <v>1825</v>
      </c>
      <c r="E45" s="177" t="s">
        <v>20</v>
      </c>
      <c r="F45" s="163" t="s">
        <v>251</v>
      </c>
      <c r="G45" s="180">
        <v>44483</v>
      </c>
      <c r="H45" s="177" t="s">
        <v>402</v>
      </c>
      <c r="I45" s="177"/>
      <c r="J45" s="177" t="s">
        <v>1826</v>
      </c>
      <c r="K45" s="177" t="s">
        <v>24</v>
      </c>
      <c r="L45" s="66">
        <v>1688</v>
      </c>
      <c r="M45" s="177" t="s">
        <v>254</v>
      </c>
      <c r="N45" s="177" t="s">
        <v>254</v>
      </c>
      <c r="O45" s="177" t="s">
        <v>1827</v>
      </c>
      <c r="P45" t="s">
        <v>28</v>
      </c>
    </row>
    <row r="46" spans="1:16" ht="15">
      <c r="A46" s="168">
        <v>18924484</v>
      </c>
      <c r="B46" s="168">
        <v>2606088</v>
      </c>
      <c r="C46" s="168" t="s">
        <v>1828</v>
      </c>
      <c r="D46" s="168" t="s">
        <v>1829</v>
      </c>
      <c r="E46" s="168" t="s">
        <v>20</v>
      </c>
      <c r="F46" s="187" t="s">
        <v>251</v>
      </c>
      <c r="G46" s="172">
        <v>44483</v>
      </c>
      <c r="H46" s="168" t="s">
        <v>1047</v>
      </c>
      <c r="I46" s="168"/>
      <c r="J46" s="168" t="s">
        <v>1830</v>
      </c>
      <c r="K46" s="168" t="s">
        <v>24</v>
      </c>
      <c r="L46" s="61">
        <v>7.5</v>
      </c>
      <c r="M46" s="168" t="s">
        <v>92</v>
      </c>
      <c r="N46" s="168" t="s">
        <v>1831</v>
      </c>
      <c r="O46" s="168" t="s">
        <v>1832</v>
      </c>
      <c r="P46" t="s">
        <v>28</v>
      </c>
    </row>
    <row r="47" spans="1:16" ht="45">
      <c r="A47" s="177">
        <v>18923938</v>
      </c>
      <c r="B47" s="177">
        <v>2608772</v>
      </c>
      <c r="C47" s="177" t="s">
        <v>1833</v>
      </c>
      <c r="D47" s="177" t="s">
        <v>1834</v>
      </c>
      <c r="E47" s="177" t="s">
        <v>20</v>
      </c>
      <c r="F47" s="163" t="s">
        <v>456</v>
      </c>
      <c r="G47" s="180">
        <v>44487</v>
      </c>
      <c r="H47" s="177" t="s">
        <v>392</v>
      </c>
      <c r="I47" s="177"/>
      <c r="J47" s="163" t="s">
        <v>1835</v>
      </c>
      <c r="K47" s="177" t="s">
        <v>24</v>
      </c>
      <c r="L47" s="66">
        <v>121.28</v>
      </c>
      <c r="M47" s="177" t="s">
        <v>458</v>
      </c>
      <c r="N47" s="177" t="s">
        <v>458</v>
      </c>
      <c r="O47" s="177"/>
      <c r="P47" t="s">
        <v>42</v>
      </c>
    </row>
    <row r="48" spans="1:16" ht="15">
      <c r="A48" s="168">
        <v>18913845</v>
      </c>
      <c r="B48" s="168">
        <v>2608920</v>
      </c>
      <c r="C48" s="168" t="s">
        <v>1836</v>
      </c>
      <c r="D48" s="168" t="s">
        <v>1837</v>
      </c>
      <c r="E48" s="168" t="s">
        <v>20</v>
      </c>
      <c r="F48" s="187" t="s">
        <v>525</v>
      </c>
      <c r="G48" s="172">
        <v>44487</v>
      </c>
      <c r="H48" s="168" t="s">
        <v>518</v>
      </c>
      <c r="I48" s="168"/>
      <c r="J48" s="168" t="s">
        <v>1838</v>
      </c>
      <c r="K48" s="168" t="s">
        <v>24</v>
      </c>
      <c r="L48" s="61">
        <v>214.99</v>
      </c>
      <c r="M48" s="168" t="s">
        <v>527</v>
      </c>
      <c r="N48" s="168" t="s">
        <v>1839</v>
      </c>
      <c r="O48" s="168"/>
      <c r="P48" t="s">
        <v>42</v>
      </c>
    </row>
    <row r="49" spans="1:16" ht="14.45" customHeight="1">
      <c r="A49" s="177">
        <v>18913845</v>
      </c>
      <c r="B49" s="177">
        <v>2608935</v>
      </c>
      <c r="C49" s="177" t="s">
        <v>1840</v>
      </c>
      <c r="D49" s="177" t="s">
        <v>1841</v>
      </c>
      <c r="E49" s="177" t="s">
        <v>20</v>
      </c>
      <c r="F49" s="177" t="s">
        <v>525</v>
      </c>
      <c r="G49" s="180">
        <v>44487</v>
      </c>
      <c r="H49" s="177" t="s">
        <v>39</v>
      </c>
      <c r="I49" s="177"/>
      <c r="J49" s="177" t="s">
        <v>375</v>
      </c>
      <c r="K49" s="177" t="s">
        <v>208</v>
      </c>
      <c r="L49" s="66">
        <v>452.03</v>
      </c>
      <c r="M49" s="177" t="s">
        <v>527</v>
      </c>
      <c r="N49" s="177" t="s">
        <v>1839</v>
      </c>
      <c r="O49" s="177"/>
      <c r="P49" t="s">
        <v>42</v>
      </c>
    </row>
    <row r="50" spans="1:16" ht="14.45" customHeight="1">
      <c r="A50" s="168">
        <v>18951676</v>
      </c>
      <c r="B50" s="168">
        <v>2611916</v>
      </c>
      <c r="C50" s="168" t="s">
        <v>1842</v>
      </c>
      <c r="D50" s="168" t="s">
        <v>1843</v>
      </c>
      <c r="E50" s="168" t="s">
        <v>20</v>
      </c>
      <c r="F50" s="168" t="s">
        <v>1844</v>
      </c>
      <c r="G50" s="172">
        <v>44488</v>
      </c>
      <c r="H50" s="168" t="s">
        <v>1845</v>
      </c>
      <c r="I50" s="168"/>
      <c r="J50" s="168" t="s">
        <v>1846</v>
      </c>
      <c r="K50" s="168" t="s">
        <v>24</v>
      </c>
      <c r="L50" s="61">
        <v>25238.04</v>
      </c>
      <c r="M50" s="168" t="s">
        <v>1677</v>
      </c>
      <c r="N50" s="168" t="s">
        <v>1677</v>
      </c>
      <c r="O50" s="168"/>
      <c r="P50" t="s">
        <v>28</v>
      </c>
    </row>
    <row r="51" spans="1:16" ht="15">
      <c r="A51" s="177">
        <v>18955012</v>
      </c>
      <c r="B51" s="177">
        <v>2612007</v>
      </c>
      <c r="C51" s="177" t="s">
        <v>1847</v>
      </c>
      <c r="D51" s="177" t="s">
        <v>1848</v>
      </c>
      <c r="E51" s="177" t="s">
        <v>20</v>
      </c>
      <c r="F51" s="228" t="s">
        <v>456</v>
      </c>
      <c r="G51" s="180">
        <v>44488</v>
      </c>
      <c r="H51" s="177" t="s">
        <v>392</v>
      </c>
      <c r="I51" s="177"/>
      <c r="J51" s="177" t="s">
        <v>1849</v>
      </c>
      <c r="K51" s="177" t="s">
        <v>24</v>
      </c>
      <c r="L51" s="66">
        <v>77.16</v>
      </c>
      <c r="M51" s="177" t="s">
        <v>25</v>
      </c>
      <c r="N51" s="177" t="s">
        <v>247</v>
      </c>
      <c r="O51" s="177"/>
      <c r="P51" t="s">
        <v>42</v>
      </c>
    </row>
    <row r="52" spans="1:16" ht="14.45" customHeight="1">
      <c r="A52" s="168">
        <v>18954993</v>
      </c>
      <c r="B52" s="168">
        <v>2612715</v>
      </c>
      <c r="C52" s="168" t="s">
        <v>1850</v>
      </c>
      <c r="D52" s="168" t="s">
        <v>1851</v>
      </c>
      <c r="E52" s="168" t="s">
        <v>20</v>
      </c>
      <c r="F52" s="229" t="s">
        <v>45</v>
      </c>
      <c r="G52" s="172">
        <v>44489</v>
      </c>
      <c r="H52" s="168" t="s">
        <v>1852</v>
      </c>
      <c r="I52" s="168"/>
      <c r="J52" s="178" t="s">
        <v>1853</v>
      </c>
      <c r="K52" s="168" t="s">
        <v>624</v>
      </c>
      <c r="L52" s="61">
        <v>2388</v>
      </c>
      <c r="M52" s="168" t="s">
        <v>48</v>
      </c>
      <c r="N52" s="168" t="s">
        <v>48</v>
      </c>
      <c r="O52" s="168" t="s">
        <v>1854</v>
      </c>
      <c r="P52" t="s">
        <v>28</v>
      </c>
    </row>
    <row r="53" spans="1:16" ht="15">
      <c r="A53" s="177">
        <v>18958702</v>
      </c>
      <c r="B53" s="177">
        <v>2612776</v>
      </c>
      <c r="C53" s="177" t="s">
        <v>1855</v>
      </c>
      <c r="D53" s="177" t="s">
        <v>1856</v>
      </c>
      <c r="E53" s="177" t="s">
        <v>20</v>
      </c>
      <c r="F53" s="163" t="s">
        <v>170</v>
      </c>
      <c r="G53" s="180">
        <v>44489</v>
      </c>
      <c r="H53" s="177" t="s">
        <v>392</v>
      </c>
      <c r="I53" s="177"/>
      <c r="J53" s="177" t="s">
        <v>1857</v>
      </c>
      <c r="K53" s="177" t="s">
        <v>208</v>
      </c>
      <c r="L53" s="66">
        <v>29.97</v>
      </c>
      <c r="M53" s="177" t="s">
        <v>1341</v>
      </c>
      <c r="N53" s="177" t="s">
        <v>1858</v>
      </c>
      <c r="O53" s="177"/>
      <c r="P53" t="s">
        <v>42</v>
      </c>
    </row>
    <row r="54" spans="1:16" ht="15">
      <c r="A54" s="361">
        <v>18962104</v>
      </c>
      <c r="B54" s="361">
        <v>2615200</v>
      </c>
      <c r="C54" s="361" t="s">
        <v>1859</v>
      </c>
      <c r="D54" s="361" t="s">
        <v>1860</v>
      </c>
      <c r="E54" s="361" t="s">
        <v>20</v>
      </c>
      <c r="F54" s="174" t="s">
        <v>1104</v>
      </c>
      <c r="G54" s="359">
        <v>44490</v>
      </c>
      <c r="H54" s="361" t="s">
        <v>1861</v>
      </c>
      <c r="I54" s="173"/>
      <c r="J54" s="166" t="s">
        <v>1862</v>
      </c>
      <c r="K54" s="361" t="s">
        <v>24</v>
      </c>
      <c r="L54" s="60">
        <v>71.400000000000006</v>
      </c>
      <c r="M54" s="361" t="s">
        <v>1107</v>
      </c>
      <c r="N54" s="173" t="s">
        <v>1863</v>
      </c>
      <c r="O54" s="173"/>
      <c r="P54" t="s">
        <v>28</v>
      </c>
    </row>
    <row r="55" spans="1:16" ht="15">
      <c r="A55" s="355"/>
      <c r="B55" s="355"/>
      <c r="C55" s="355"/>
      <c r="D55" s="355"/>
      <c r="E55" s="355"/>
      <c r="F55" s="187" t="s">
        <v>1864</v>
      </c>
      <c r="G55" s="360"/>
      <c r="H55" s="355"/>
      <c r="I55" s="168"/>
      <c r="J55" s="178" t="s">
        <v>1865</v>
      </c>
      <c r="K55" s="355"/>
      <c r="L55" s="61">
        <v>71.400000000000006</v>
      </c>
      <c r="M55" s="355"/>
      <c r="N55" s="168" t="s">
        <v>1866</v>
      </c>
      <c r="O55" s="168"/>
      <c r="P55" t="s">
        <v>28</v>
      </c>
    </row>
    <row r="56" spans="1:16" ht="45">
      <c r="A56" s="177">
        <v>18974039</v>
      </c>
      <c r="B56" s="177">
        <v>2616889</v>
      </c>
      <c r="C56" s="177" t="s">
        <v>1867</v>
      </c>
      <c r="D56" s="177" t="s">
        <v>1868</v>
      </c>
      <c r="E56" s="177" t="s">
        <v>20</v>
      </c>
      <c r="F56" s="177" t="s">
        <v>391</v>
      </c>
      <c r="G56" s="180">
        <v>44491</v>
      </c>
      <c r="H56" s="177" t="s">
        <v>392</v>
      </c>
      <c r="I56" s="177"/>
      <c r="J56" s="163" t="s">
        <v>1780</v>
      </c>
      <c r="K56" s="177" t="s">
        <v>24</v>
      </c>
      <c r="L56" s="66">
        <v>291.06</v>
      </c>
      <c r="M56" s="177" t="s">
        <v>485</v>
      </c>
      <c r="N56" s="177" t="s">
        <v>1869</v>
      </c>
      <c r="O56" s="177"/>
      <c r="P56" t="s">
        <v>42</v>
      </c>
    </row>
    <row r="57" spans="1:16" ht="14.45" customHeight="1">
      <c r="A57" s="168">
        <v>18988590</v>
      </c>
      <c r="B57" s="168">
        <v>2618628</v>
      </c>
      <c r="C57" s="168" t="s">
        <v>1870</v>
      </c>
      <c r="D57" s="168" t="s">
        <v>1871</v>
      </c>
      <c r="E57" s="168" t="s">
        <v>20</v>
      </c>
      <c r="F57" s="168" t="s">
        <v>89</v>
      </c>
      <c r="G57" s="172">
        <v>44494</v>
      </c>
      <c r="H57" s="168" t="s">
        <v>724</v>
      </c>
      <c r="I57" s="168"/>
      <c r="J57" s="168" t="s">
        <v>1872</v>
      </c>
      <c r="K57" s="168" t="s">
        <v>24</v>
      </c>
      <c r="L57" s="61">
        <v>1000</v>
      </c>
      <c r="M57" s="168" t="s">
        <v>708</v>
      </c>
      <c r="N57" s="168" t="s">
        <v>71</v>
      </c>
      <c r="O57" s="168" t="s">
        <v>1873</v>
      </c>
      <c r="P57" t="s">
        <v>28</v>
      </c>
    </row>
    <row r="58" spans="1:16" ht="14.45" customHeight="1">
      <c r="A58" s="177">
        <v>18993041</v>
      </c>
      <c r="B58" s="177">
        <v>2619861</v>
      </c>
      <c r="C58" s="177" t="s">
        <v>1874</v>
      </c>
      <c r="D58" s="177" t="s">
        <v>1875</v>
      </c>
      <c r="E58" s="177" t="s">
        <v>20</v>
      </c>
      <c r="F58" s="177" t="s">
        <v>129</v>
      </c>
      <c r="G58" s="180">
        <v>44494</v>
      </c>
      <c r="H58" s="177" t="s">
        <v>577</v>
      </c>
      <c r="I58" s="177"/>
      <c r="J58" s="177" t="s">
        <v>1876</v>
      </c>
      <c r="K58" s="177" t="s">
        <v>208</v>
      </c>
      <c r="L58" s="66">
        <v>240</v>
      </c>
      <c r="M58" s="177" t="s">
        <v>92</v>
      </c>
      <c r="N58" s="177" t="s">
        <v>1877</v>
      </c>
      <c r="O58" s="177" t="s">
        <v>1878</v>
      </c>
      <c r="P58" t="s">
        <v>28</v>
      </c>
    </row>
    <row r="59" spans="1:16" ht="30">
      <c r="A59" s="168">
        <v>18804333</v>
      </c>
      <c r="B59" s="168">
        <v>2620735</v>
      </c>
      <c r="C59" s="168" t="s">
        <v>1879</v>
      </c>
      <c r="D59" s="168" t="s">
        <v>1880</v>
      </c>
      <c r="E59" s="168" t="s">
        <v>20</v>
      </c>
      <c r="F59" s="187" t="s">
        <v>1881</v>
      </c>
      <c r="G59" s="172">
        <v>44495</v>
      </c>
      <c r="H59" s="168" t="s">
        <v>1001</v>
      </c>
      <c r="I59" s="168"/>
      <c r="J59" s="190" t="s">
        <v>1882</v>
      </c>
      <c r="K59" s="168" t="s">
        <v>1248</v>
      </c>
      <c r="L59" s="61">
        <v>4400</v>
      </c>
      <c r="M59" s="187" t="s">
        <v>498</v>
      </c>
      <c r="N59" s="168" t="s">
        <v>1307</v>
      </c>
      <c r="O59" s="168" t="s">
        <v>579</v>
      </c>
      <c r="P59" t="s">
        <v>28</v>
      </c>
    </row>
    <row r="60" spans="1:16" ht="15">
      <c r="A60" s="177">
        <v>17834905</v>
      </c>
      <c r="B60" s="177">
        <v>2621845</v>
      </c>
      <c r="C60" s="177" t="s">
        <v>1883</v>
      </c>
      <c r="D60" s="177" t="s">
        <v>1884</v>
      </c>
      <c r="E60" s="177" t="s">
        <v>20</v>
      </c>
      <c r="F60" s="163" t="s">
        <v>251</v>
      </c>
      <c r="G60" s="180">
        <v>44495</v>
      </c>
      <c r="H60" s="177" t="s">
        <v>402</v>
      </c>
      <c r="I60" s="85"/>
      <c r="J60" s="197" t="s">
        <v>1885</v>
      </c>
      <c r="K60" s="177" t="s">
        <v>24</v>
      </c>
      <c r="L60" s="66">
        <v>11458</v>
      </c>
      <c r="M60" s="163" t="s">
        <v>708</v>
      </c>
      <c r="N60" s="177" t="s">
        <v>1886</v>
      </c>
      <c r="O60" s="197" t="s">
        <v>1887</v>
      </c>
      <c r="P60" t="s">
        <v>28</v>
      </c>
    </row>
    <row r="61" spans="1:16" ht="14.45" customHeight="1">
      <c r="A61" s="361">
        <v>17834905</v>
      </c>
      <c r="B61" s="361">
        <v>2621939</v>
      </c>
      <c r="C61" s="361" t="s">
        <v>1888</v>
      </c>
      <c r="D61" s="361" t="s">
        <v>1889</v>
      </c>
      <c r="E61" s="361" t="s">
        <v>20</v>
      </c>
      <c r="F61" s="361" t="s">
        <v>1654</v>
      </c>
      <c r="G61" s="359">
        <v>44495</v>
      </c>
      <c r="H61" s="361" t="s">
        <v>402</v>
      </c>
      <c r="I61" s="173"/>
      <c r="J61" s="173" t="s">
        <v>1890</v>
      </c>
      <c r="K61" s="361" t="s">
        <v>24</v>
      </c>
      <c r="L61" s="60">
        <v>14000</v>
      </c>
      <c r="M61" s="361" t="s">
        <v>708</v>
      </c>
      <c r="N61" s="361" t="s">
        <v>1886</v>
      </c>
      <c r="O61" s="361" t="s">
        <v>1891</v>
      </c>
      <c r="P61" s="430" t="s">
        <v>600</v>
      </c>
    </row>
    <row r="62" spans="1:16" ht="14.45" customHeight="1">
      <c r="A62" s="355"/>
      <c r="B62" s="355"/>
      <c r="C62" s="355"/>
      <c r="D62" s="355"/>
      <c r="E62" s="355"/>
      <c r="F62" s="355"/>
      <c r="G62" s="360"/>
      <c r="H62" s="355"/>
      <c r="I62" s="168"/>
      <c r="J62" s="168" t="s">
        <v>1892</v>
      </c>
      <c r="K62" s="355"/>
      <c r="L62" s="61">
        <v>7200</v>
      </c>
      <c r="M62" s="355"/>
      <c r="N62" s="355"/>
      <c r="O62" s="355"/>
      <c r="P62" s="430"/>
    </row>
    <row r="63" spans="1:16" ht="14.45" customHeight="1">
      <c r="A63" s="431">
        <v>18909700</v>
      </c>
      <c r="B63" s="431">
        <v>2622779</v>
      </c>
      <c r="C63" s="431" t="s">
        <v>1893</v>
      </c>
      <c r="D63" s="432" t="s">
        <v>244</v>
      </c>
      <c r="E63" s="432" t="s">
        <v>244</v>
      </c>
      <c r="F63" s="215" t="s">
        <v>1894</v>
      </c>
      <c r="G63" s="433">
        <v>44496</v>
      </c>
      <c r="H63" s="431" t="s">
        <v>1895</v>
      </c>
      <c r="I63" s="215"/>
      <c r="J63" s="239" t="s">
        <v>1896</v>
      </c>
      <c r="K63" s="215" t="s">
        <v>208</v>
      </c>
      <c r="L63" s="240">
        <v>28448</v>
      </c>
      <c r="M63" s="431" t="s">
        <v>247</v>
      </c>
      <c r="N63" s="431" t="s">
        <v>1508</v>
      </c>
      <c r="O63" s="215"/>
      <c r="P63" s="43" t="s">
        <v>42</v>
      </c>
    </row>
    <row r="64" spans="1:16" ht="30">
      <c r="A64" s="431"/>
      <c r="B64" s="431"/>
      <c r="C64" s="431"/>
      <c r="D64" s="435"/>
      <c r="E64" s="435"/>
      <c r="F64" s="431" t="s">
        <v>129</v>
      </c>
      <c r="G64" s="433"/>
      <c r="H64" s="431"/>
      <c r="I64" s="215"/>
      <c r="J64" s="239" t="s">
        <v>1897</v>
      </c>
      <c r="K64" s="215" t="s">
        <v>208</v>
      </c>
      <c r="L64" s="240">
        <v>5138</v>
      </c>
      <c r="M64" s="431"/>
      <c r="N64" s="431"/>
      <c r="O64" s="215"/>
      <c r="P64" s="43" t="s">
        <v>28</v>
      </c>
    </row>
    <row r="65" spans="1:16" ht="30">
      <c r="A65" s="431"/>
      <c r="B65" s="431"/>
      <c r="C65" s="431"/>
      <c r="D65" s="435"/>
      <c r="E65" s="435"/>
      <c r="F65" s="431"/>
      <c r="G65" s="433"/>
      <c r="H65" s="431"/>
      <c r="I65" s="241"/>
      <c r="J65" s="242" t="s">
        <v>1898</v>
      </c>
      <c r="K65" s="215" t="s">
        <v>208</v>
      </c>
      <c r="L65" s="240">
        <v>5138</v>
      </c>
      <c r="M65" s="431"/>
      <c r="N65" s="431"/>
      <c r="O65" s="215"/>
      <c r="P65" s="43" t="s">
        <v>28</v>
      </c>
    </row>
    <row r="66" spans="1:16" ht="15">
      <c r="A66" s="431"/>
      <c r="B66" s="431"/>
      <c r="C66" s="431"/>
      <c r="D66" s="435"/>
      <c r="E66" s="435"/>
      <c r="F66" s="215" t="s">
        <v>135</v>
      </c>
      <c r="G66" s="433"/>
      <c r="H66" s="431"/>
      <c r="I66" s="215"/>
      <c r="J66" s="215" t="s">
        <v>1899</v>
      </c>
      <c r="K66" s="215" t="s">
        <v>208</v>
      </c>
      <c r="L66" s="240">
        <v>6441.6</v>
      </c>
      <c r="M66" s="431"/>
      <c r="N66" s="431"/>
      <c r="O66" s="215"/>
      <c r="P66" s="43" t="s">
        <v>126</v>
      </c>
    </row>
    <row r="67" spans="1:16" ht="15">
      <c r="A67" s="432"/>
      <c r="B67" s="432"/>
      <c r="C67" s="432"/>
      <c r="D67" s="436"/>
      <c r="E67" s="436"/>
      <c r="F67" s="125" t="s">
        <v>1900</v>
      </c>
      <c r="G67" s="434"/>
      <c r="H67" s="432"/>
      <c r="I67" s="125"/>
      <c r="J67" s="125" t="s">
        <v>309</v>
      </c>
      <c r="K67" s="125" t="s">
        <v>24</v>
      </c>
      <c r="L67" s="127">
        <v>75</v>
      </c>
      <c r="M67" s="432"/>
      <c r="N67" s="432"/>
      <c r="O67" s="125"/>
      <c r="P67" s="43" t="s">
        <v>309</v>
      </c>
    </row>
    <row r="68" spans="1:16" ht="30">
      <c r="A68" s="361">
        <v>18843482</v>
      </c>
      <c r="B68" s="361">
        <v>2623092</v>
      </c>
      <c r="C68" s="361" t="s">
        <v>1901</v>
      </c>
      <c r="D68" s="363" t="s">
        <v>1902</v>
      </c>
      <c r="E68" s="361" t="s">
        <v>20</v>
      </c>
      <c r="F68" s="173" t="s">
        <v>129</v>
      </c>
      <c r="G68" s="359">
        <v>44496</v>
      </c>
      <c r="H68" s="359" t="s">
        <v>1895</v>
      </c>
      <c r="I68" s="236"/>
      <c r="J68" s="237" t="s">
        <v>1903</v>
      </c>
      <c r="K68" s="173" t="s">
        <v>24</v>
      </c>
      <c r="L68" s="60">
        <v>1306.67</v>
      </c>
      <c r="M68" s="361" t="s">
        <v>247</v>
      </c>
      <c r="N68" s="361" t="s">
        <v>247</v>
      </c>
      <c r="O68" s="361" t="s">
        <v>1904</v>
      </c>
      <c r="P68" t="s">
        <v>28</v>
      </c>
    </row>
    <row r="69" spans="1:16" ht="30">
      <c r="A69" s="361"/>
      <c r="B69" s="361"/>
      <c r="C69" s="361"/>
      <c r="D69" s="363"/>
      <c r="E69" s="361"/>
      <c r="F69" s="173" t="s">
        <v>135</v>
      </c>
      <c r="G69" s="359"/>
      <c r="H69" s="359"/>
      <c r="I69" s="236"/>
      <c r="J69" s="237" t="s">
        <v>1905</v>
      </c>
      <c r="K69" s="173" t="s">
        <v>24</v>
      </c>
      <c r="L69" s="60">
        <v>2558.06</v>
      </c>
      <c r="M69" s="361"/>
      <c r="N69" s="361"/>
      <c r="O69" s="361"/>
      <c r="P69" t="s">
        <v>126</v>
      </c>
    </row>
    <row r="70" spans="1:16" ht="30">
      <c r="A70" s="361"/>
      <c r="B70" s="361"/>
      <c r="C70" s="361"/>
      <c r="D70" s="363"/>
      <c r="E70" s="361"/>
      <c r="F70" s="173" t="s">
        <v>129</v>
      </c>
      <c r="G70" s="359"/>
      <c r="H70" s="359"/>
      <c r="I70" s="236"/>
      <c r="J70" s="237" t="s">
        <v>1906</v>
      </c>
      <c r="K70" s="173" t="s">
        <v>24</v>
      </c>
      <c r="L70" s="60">
        <v>1306.67</v>
      </c>
      <c r="M70" s="361"/>
      <c r="N70" s="361"/>
      <c r="O70" s="361"/>
      <c r="P70" t="s">
        <v>28</v>
      </c>
    </row>
    <row r="71" spans="1:16" ht="30">
      <c r="A71" s="361"/>
      <c r="B71" s="361"/>
      <c r="C71" s="361"/>
      <c r="D71" s="363"/>
      <c r="E71" s="361"/>
      <c r="F71" s="173" t="s">
        <v>129</v>
      </c>
      <c r="G71" s="359"/>
      <c r="H71" s="359"/>
      <c r="I71" s="236"/>
      <c r="J71" s="237" t="s">
        <v>1906</v>
      </c>
      <c r="K71" s="173" t="s">
        <v>24</v>
      </c>
      <c r="L71" s="60">
        <v>1306.67</v>
      </c>
      <c r="M71" s="361"/>
      <c r="N71" s="361"/>
      <c r="O71" s="361"/>
      <c r="P71" t="s">
        <v>28</v>
      </c>
    </row>
    <row r="72" spans="1:16" ht="30">
      <c r="A72" s="361"/>
      <c r="B72" s="361"/>
      <c r="C72" s="361"/>
      <c r="D72" s="363"/>
      <c r="E72" s="361"/>
      <c r="F72" s="173" t="s">
        <v>135</v>
      </c>
      <c r="G72" s="359"/>
      <c r="H72" s="359"/>
      <c r="I72" s="173"/>
      <c r="J72" s="237" t="s">
        <v>1905</v>
      </c>
      <c r="K72" s="173" t="s">
        <v>24</v>
      </c>
      <c r="L72" s="60">
        <v>2558.06</v>
      </c>
      <c r="M72" s="361"/>
      <c r="N72" s="361"/>
      <c r="O72" s="361"/>
      <c r="P72" t="s">
        <v>126</v>
      </c>
    </row>
    <row r="73" spans="1:16" ht="30">
      <c r="A73" s="361"/>
      <c r="B73" s="361"/>
      <c r="C73" s="361"/>
      <c r="D73" s="363"/>
      <c r="E73" s="361"/>
      <c r="F73" s="173" t="s">
        <v>129</v>
      </c>
      <c r="G73" s="359"/>
      <c r="H73" s="359"/>
      <c r="I73" s="236"/>
      <c r="J73" s="237" t="s">
        <v>1903</v>
      </c>
      <c r="K73" s="173" t="s">
        <v>24</v>
      </c>
      <c r="L73" s="60">
        <v>1306.67</v>
      </c>
      <c r="M73" s="361"/>
      <c r="N73" s="361"/>
      <c r="O73" s="361"/>
      <c r="P73" t="s">
        <v>28</v>
      </c>
    </row>
    <row r="74" spans="1:16" ht="30">
      <c r="A74" s="361"/>
      <c r="B74" s="361"/>
      <c r="C74" s="361"/>
      <c r="D74" s="363"/>
      <c r="E74" s="361"/>
      <c r="F74" s="173" t="s">
        <v>135</v>
      </c>
      <c r="G74" s="359"/>
      <c r="H74" s="359"/>
      <c r="I74" s="236"/>
      <c r="J74" s="237" t="s">
        <v>1907</v>
      </c>
      <c r="K74" s="173" t="s">
        <v>24</v>
      </c>
      <c r="L74" s="60">
        <v>771.61</v>
      </c>
      <c r="M74" s="361"/>
      <c r="N74" s="361"/>
      <c r="O74" s="361"/>
      <c r="P74" t="s">
        <v>126</v>
      </c>
    </row>
    <row r="75" spans="1:16" ht="30">
      <c r="A75" s="361"/>
      <c r="B75" s="361"/>
      <c r="C75" s="361"/>
      <c r="D75" s="363"/>
      <c r="E75" s="361"/>
      <c r="F75" s="173" t="s">
        <v>135</v>
      </c>
      <c r="G75" s="359"/>
      <c r="H75" s="359"/>
      <c r="I75" s="236"/>
      <c r="J75" s="237" t="s">
        <v>1908</v>
      </c>
      <c r="K75" s="173" t="s">
        <v>24</v>
      </c>
      <c r="L75" s="60">
        <v>176.13</v>
      </c>
      <c r="M75" s="361"/>
      <c r="N75" s="361"/>
      <c r="O75" s="361"/>
      <c r="P75" t="s">
        <v>126</v>
      </c>
    </row>
    <row r="76" spans="1:16" ht="30">
      <c r="A76" s="361"/>
      <c r="B76" s="361"/>
      <c r="C76" s="361"/>
      <c r="D76" s="363"/>
      <c r="E76" s="361"/>
      <c r="F76" s="173" t="s">
        <v>129</v>
      </c>
      <c r="G76" s="359"/>
      <c r="H76" s="359"/>
      <c r="I76" s="236"/>
      <c r="J76" s="237" t="s">
        <v>1909</v>
      </c>
      <c r="K76" s="173" t="s">
        <v>24</v>
      </c>
      <c r="L76" s="60">
        <v>153.33000000000001</v>
      </c>
      <c r="M76" s="361"/>
      <c r="N76" s="361"/>
      <c r="O76" s="361"/>
      <c r="P76" t="s">
        <v>28</v>
      </c>
    </row>
    <row r="77" spans="1:16" ht="30">
      <c r="A77" s="361"/>
      <c r="B77" s="361"/>
      <c r="C77" s="361"/>
      <c r="D77" s="363"/>
      <c r="E77" s="361"/>
      <c r="F77" s="173" t="s">
        <v>129</v>
      </c>
      <c r="G77" s="359"/>
      <c r="H77" s="359"/>
      <c r="I77" s="236"/>
      <c r="J77" s="237" t="s">
        <v>1910</v>
      </c>
      <c r="K77" s="173" t="s">
        <v>24</v>
      </c>
      <c r="L77" s="60">
        <v>153.33000000000001</v>
      </c>
      <c r="M77" s="361"/>
      <c r="N77" s="361"/>
      <c r="O77" s="361"/>
      <c r="P77" t="s">
        <v>28</v>
      </c>
    </row>
    <row r="78" spans="1:16" ht="30">
      <c r="A78" s="361"/>
      <c r="B78" s="361"/>
      <c r="C78" s="361"/>
      <c r="D78" s="363"/>
      <c r="E78" s="361"/>
      <c r="F78" s="173" t="s">
        <v>135</v>
      </c>
      <c r="G78" s="359"/>
      <c r="H78" s="359"/>
      <c r="I78" s="236"/>
      <c r="J78" s="237" t="s">
        <v>1911</v>
      </c>
      <c r="K78" s="173" t="s">
        <v>24</v>
      </c>
      <c r="L78" s="60">
        <v>176.13</v>
      </c>
      <c r="M78" s="361"/>
      <c r="N78" s="361"/>
      <c r="O78" s="361"/>
      <c r="P78" t="s">
        <v>126</v>
      </c>
    </row>
    <row r="79" spans="1:16" ht="30">
      <c r="A79" s="361"/>
      <c r="B79" s="361"/>
      <c r="C79" s="361"/>
      <c r="D79" s="363"/>
      <c r="E79" s="361"/>
      <c r="F79" s="173" t="s">
        <v>135</v>
      </c>
      <c r="G79" s="359"/>
      <c r="H79" s="359"/>
      <c r="I79" s="236"/>
      <c r="J79" s="237" t="s">
        <v>1912</v>
      </c>
      <c r="K79" s="173" t="s">
        <v>24</v>
      </c>
      <c r="L79" s="60">
        <v>176.13</v>
      </c>
      <c r="M79" s="361"/>
      <c r="N79" s="361"/>
      <c r="O79" s="361"/>
      <c r="P79" t="s">
        <v>126</v>
      </c>
    </row>
    <row r="80" spans="1:16" ht="30">
      <c r="A80" s="361"/>
      <c r="B80" s="361"/>
      <c r="C80" s="361"/>
      <c r="D80" s="363"/>
      <c r="E80" s="361"/>
      <c r="F80" s="173" t="s">
        <v>135</v>
      </c>
      <c r="G80" s="359"/>
      <c r="H80" s="359"/>
      <c r="I80" s="236"/>
      <c r="J80" s="237" t="s">
        <v>1913</v>
      </c>
      <c r="K80" s="173" t="s">
        <v>24</v>
      </c>
      <c r="L80" s="60">
        <v>176.13</v>
      </c>
      <c r="M80" s="361"/>
      <c r="N80" s="361"/>
      <c r="O80" s="361"/>
      <c r="P80" t="s">
        <v>126</v>
      </c>
    </row>
    <row r="81" spans="1:16" ht="30">
      <c r="A81" s="361"/>
      <c r="B81" s="361"/>
      <c r="C81" s="361"/>
      <c r="D81" s="363"/>
      <c r="E81" s="361"/>
      <c r="F81" s="173" t="s">
        <v>135</v>
      </c>
      <c r="G81" s="359"/>
      <c r="H81" s="359"/>
      <c r="I81" s="236"/>
      <c r="J81" s="237" t="s">
        <v>1914</v>
      </c>
      <c r="K81" s="173" t="s">
        <v>24</v>
      </c>
      <c r="L81" s="60">
        <v>8521.2900000000009</v>
      </c>
      <c r="M81" s="361"/>
      <c r="N81" s="361"/>
      <c r="O81" s="361"/>
      <c r="P81" t="s">
        <v>126</v>
      </c>
    </row>
    <row r="82" spans="1:16" ht="30">
      <c r="A82" s="361"/>
      <c r="B82" s="361"/>
      <c r="C82" s="361"/>
      <c r="D82" s="363"/>
      <c r="E82" s="361"/>
      <c r="F82" s="173" t="s">
        <v>129</v>
      </c>
      <c r="G82" s="359"/>
      <c r="H82" s="359"/>
      <c r="I82" s="236"/>
      <c r="J82" s="237" t="s">
        <v>1915</v>
      </c>
      <c r="K82" s="173" t="s">
        <v>24</v>
      </c>
      <c r="L82" s="60">
        <v>6780</v>
      </c>
      <c r="M82" s="361"/>
      <c r="N82" s="361"/>
      <c r="O82" s="361"/>
      <c r="P82" t="s">
        <v>28</v>
      </c>
    </row>
    <row r="83" spans="1:16" ht="30">
      <c r="A83" s="361"/>
      <c r="B83" s="361"/>
      <c r="C83" s="361"/>
      <c r="D83" s="363"/>
      <c r="E83" s="361"/>
      <c r="F83" s="173" t="s">
        <v>129</v>
      </c>
      <c r="G83" s="359"/>
      <c r="H83" s="359"/>
      <c r="I83" s="173"/>
      <c r="J83" s="237" t="s">
        <v>1916</v>
      </c>
      <c r="K83" s="173" t="s">
        <v>24</v>
      </c>
      <c r="L83" s="60">
        <v>6780</v>
      </c>
      <c r="M83" s="361"/>
      <c r="N83" s="361"/>
      <c r="O83" s="361"/>
      <c r="P83" t="s">
        <v>28</v>
      </c>
    </row>
    <row r="84" spans="1:16" ht="30">
      <c r="A84" s="361"/>
      <c r="B84" s="361"/>
      <c r="C84" s="361"/>
      <c r="D84" s="363"/>
      <c r="E84" s="361"/>
      <c r="F84" s="173" t="s">
        <v>129</v>
      </c>
      <c r="G84" s="359"/>
      <c r="H84" s="359"/>
      <c r="I84" s="173"/>
      <c r="J84" s="237" t="s">
        <v>1917</v>
      </c>
      <c r="K84" s="173" t="s">
        <v>24</v>
      </c>
      <c r="L84" s="60">
        <v>6780</v>
      </c>
      <c r="M84" s="361"/>
      <c r="N84" s="361"/>
      <c r="O84" s="361"/>
      <c r="P84" t="s">
        <v>28</v>
      </c>
    </row>
    <row r="85" spans="1:16" ht="30">
      <c r="A85" s="361"/>
      <c r="B85" s="361"/>
      <c r="C85" s="361"/>
      <c r="D85" s="363"/>
      <c r="E85" s="361"/>
      <c r="F85" s="173" t="s">
        <v>129</v>
      </c>
      <c r="G85" s="359"/>
      <c r="H85" s="359"/>
      <c r="I85" s="236"/>
      <c r="J85" s="237" t="s">
        <v>1918</v>
      </c>
      <c r="K85" s="173" t="s">
        <v>24</v>
      </c>
      <c r="L85" s="60">
        <v>6780</v>
      </c>
      <c r="M85" s="361"/>
      <c r="N85" s="361"/>
      <c r="O85" s="361"/>
      <c r="P85" t="s">
        <v>28</v>
      </c>
    </row>
    <row r="86" spans="1:16" ht="30">
      <c r="A86" s="361"/>
      <c r="B86" s="361"/>
      <c r="C86" s="361"/>
      <c r="D86" s="363"/>
      <c r="E86" s="361"/>
      <c r="F86" s="173" t="s">
        <v>135</v>
      </c>
      <c r="G86" s="359"/>
      <c r="H86" s="359"/>
      <c r="I86" s="236"/>
      <c r="J86" s="237" t="s">
        <v>1919</v>
      </c>
      <c r="K86" s="173" t="s">
        <v>24</v>
      </c>
      <c r="L86" s="60">
        <v>8521.2900000000009</v>
      </c>
      <c r="M86" s="361"/>
      <c r="N86" s="361"/>
      <c r="O86" s="361"/>
      <c r="P86" t="s">
        <v>126</v>
      </c>
    </row>
    <row r="87" spans="1:16" ht="30">
      <c r="A87" s="361"/>
      <c r="B87" s="361"/>
      <c r="C87" s="361"/>
      <c r="D87" s="363"/>
      <c r="E87" s="361"/>
      <c r="F87" s="173" t="s">
        <v>129</v>
      </c>
      <c r="G87" s="359"/>
      <c r="H87" s="359"/>
      <c r="I87" s="173"/>
      <c r="J87" s="237" t="s">
        <v>1920</v>
      </c>
      <c r="K87" s="173" t="s">
        <v>24</v>
      </c>
      <c r="L87" s="60">
        <v>6780</v>
      </c>
      <c r="M87" s="361"/>
      <c r="N87" s="361"/>
      <c r="O87" s="361"/>
      <c r="P87" t="s">
        <v>28</v>
      </c>
    </row>
    <row r="88" spans="1:16" ht="30">
      <c r="A88" s="355"/>
      <c r="B88" s="355"/>
      <c r="C88" s="355"/>
      <c r="D88" s="386"/>
      <c r="E88" s="355"/>
      <c r="F88" s="168" t="s">
        <v>129</v>
      </c>
      <c r="G88" s="360"/>
      <c r="H88" s="360"/>
      <c r="I88" s="168"/>
      <c r="J88" s="238" t="s">
        <v>1921</v>
      </c>
      <c r="K88" s="168" t="s">
        <v>24</v>
      </c>
      <c r="L88" s="61">
        <v>6780</v>
      </c>
      <c r="M88" s="355"/>
      <c r="N88" s="355"/>
      <c r="O88" s="355"/>
      <c r="P88" t="s">
        <v>28</v>
      </c>
    </row>
    <row r="89" spans="1:16" ht="14.45" customHeight="1">
      <c r="A89" s="366">
        <v>19012999</v>
      </c>
      <c r="B89" s="366">
        <v>2623975</v>
      </c>
      <c r="C89" s="366" t="s">
        <v>1922</v>
      </c>
      <c r="D89" s="367" t="s">
        <v>1923</v>
      </c>
      <c r="E89" s="176" t="s">
        <v>20</v>
      </c>
      <c r="F89" s="366" t="s">
        <v>1924</v>
      </c>
      <c r="G89" s="374">
        <v>44496</v>
      </c>
      <c r="H89" s="374" t="s">
        <v>392</v>
      </c>
      <c r="I89" s="220"/>
      <c r="J89" s="204" t="s">
        <v>1925</v>
      </c>
      <c r="K89" s="176" t="s">
        <v>24</v>
      </c>
      <c r="L89" s="65">
        <v>55.13</v>
      </c>
      <c r="M89" s="366" t="s">
        <v>485</v>
      </c>
      <c r="N89" s="366" t="s">
        <v>64</v>
      </c>
      <c r="O89" s="176"/>
      <c r="P89" t="s">
        <v>42</v>
      </c>
    </row>
    <row r="90" spans="1:16" ht="14.45" customHeight="1">
      <c r="A90" s="366"/>
      <c r="B90" s="366"/>
      <c r="C90" s="366"/>
      <c r="D90" s="380"/>
      <c r="E90" s="176" t="s">
        <v>20</v>
      </c>
      <c r="F90" s="366"/>
      <c r="G90" s="374"/>
      <c r="H90" s="374"/>
      <c r="I90" s="176"/>
      <c r="J90" s="204" t="s">
        <v>1926</v>
      </c>
      <c r="K90" s="176" t="s">
        <v>24</v>
      </c>
      <c r="L90" s="65">
        <v>66.13</v>
      </c>
      <c r="M90" s="366"/>
      <c r="N90" s="366"/>
      <c r="O90" s="176"/>
      <c r="P90" t="s">
        <v>42</v>
      </c>
    </row>
    <row r="91" spans="1:16" ht="14.45" customHeight="1">
      <c r="A91" s="367"/>
      <c r="B91" s="367"/>
      <c r="C91" s="367"/>
      <c r="D91" s="370"/>
      <c r="E91" s="177" t="s">
        <v>20</v>
      </c>
      <c r="F91" s="367"/>
      <c r="G91" s="375"/>
      <c r="H91" s="375"/>
      <c r="I91" s="177"/>
      <c r="J91" s="200" t="s">
        <v>1927</v>
      </c>
      <c r="K91" s="177" t="s">
        <v>24</v>
      </c>
      <c r="L91" s="66">
        <v>60.64</v>
      </c>
      <c r="M91" s="367"/>
      <c r="N91" s="367"/>
      <c r="O91" s="177"/>
      <c r="P91" t="s">
        <v>42</v>
      </c>
    </row>
    <row r="92" spans="1:16" ht="14.45" customHeight="1">
      <c r="A92" s="355">
        <v>18909700</v>
      </c>
      <c r="B92" s="355">
        <v>2625593</v>
      </c>
      <c r="C92" s="355" t="s">
        <v>1928</v>
      </c>
      <c r="D92" s="355" t="s">
        <v>1929</v>
      </c>
      <c r="E92" s="173" t="s">
        <v>20</v>
      </c>
      <c r="F92" s="173" t="s">
        <v>1894</v>
      </c>
      <c r="G92" s="360">
        <v>44497</v>
      </c>
      <c r="H92" s="360" t="s">
        <v>1930</v>
      </c>
      <c r="I92" s="173"/>
      <c r="J92" s="173" t="s">
        <v>1931</v>
      </c>
      <c r="K92" s="173" t="s">
        <v>208</v>
      </c>
      <c r="L92" s="60">
        <v>27859.14</v>
      </c>
      <c r="M92" s="361" t="s">
        <v>247</v>
      </c>
      <c r="N92" s="361" t="s">
        <v>1508</v>
      </c>
      <c r="O92" s="173"/>
      <c r="P92" t="s">
        <v>42</v>
      </c>
    </row>
    <row r="93" spans="1:16" ht="14.45" customHeight="1">
      <c r="A93" s="356"/>
      <c r="B93" s="356"/>
      <c r="C93" s="356"/>
      <c r="D93" s="356"/>
      <c r="E93" s="173" t="s">
        <v>20</v>
      </c>
      <c r="F93" s="361" t="s">
        <v>129</v>
      </c>
      <c r="G93" s="401"/>
      <c r="H93" s="401"/>
      <c r="I93" s="173"/>
      <c r="J93" s="173" t="s">
        <v>1932</v>
      </c>
      <c r="K93" s="173" t="s">
        <v>208</v>
      </c>
      <c r="L93" s="60">
        <v>4961.6000000000004</v>
      </c>
      <c r="M93" s="361"/>
      <c r="N93" s="361"/>
      <c r="O93" s="173"/>
      <c r="P93" t="s">
        <v>28</v>
      </c>
    </row>
    <row r="94" spans="1:16" ht="14.45" customHeight="1">
      <c r="A94" s="356"/>
      <c r="B94" s="356"/>
      <c r="C94" s="356"/>
      <c r="D94" s="356"/>
      <c r="E94" s="173" t="s">
        <v>20</v>
      </c>
      <c r="F94" s="361"/>
      <c r="G94" s="401"/>
      <c r="H94" s="401"/>
      <c r="I94" s="173"/>
      <c r="J94" s="173" t="s">
        <v>1933</v>
      </c>
      <c r="K94" s="173" t="s">
        <v>208</v>
      </c>
      <c r="L94" s="60">
        <v>4961.6000000000004</v>
      </c>
      <c r="M94" s="361"/>
      <c r="N94" s="361"/>
      <c r="O94" s="173"/>
      <c r="P94" t="s">
        <v>28</v>
      </c>
    </row>
    <row r="95" spans="1:16" ht="30">
      <c r="A95" s="356"/>
      <c r="B95" s="356"/>
      <c r="C95" s="356"/>
      <c r="D95" s="373"/>
      <c r="E95" s="168" t="s">
        <v>20</v>
      </c>
      <c r="F95" s="168" t="s">
        <v>135</v>
      </c>
      <c r="G95" s="401"/>
      <c r="H95" s="401"/>
      <c r="I95" s="168"/>
      <c r="J95" s="187" t="s">
        <v>1934</v>
      </c>
      <c r="K95" s="168" t="s">
        <v>208</v>
      </c>
      <c r="L95" s="61">
        <v>6087.6</v>
      </c>
      <c r="M95" s="355"/>
      <c r="N95" s="355"/>
      <c r="O95" s="168"/>
      <c r="P95" t="s">
        <v>126</v>
      </c>
    </row>
    <row r="96" spans="1:16" ht="30">
      <c r="A96" s="177">
        <v>18880368</v>
      </c>
      <c r="B96" s="177" t="s">
        <v>243</v>
      </c>
      <c r="C96" s="177" t="s">
        <v>244</v>
      </c>
      <c r="D96" s="177" t="s">
        <v>244</v>
      </c>
      <c r="E96" s="177" t="s">
        <v>244</v>
      </c>
      <c r="F96" s="177" t="s">
        <v>1935</v>
      </c>
      <c r="G96" s="180">
        <v>44497</v>
      </c>
      <c r="H96" s="163" t="s">
        <v>1936</v>
      </c>
      <c r="I96" s="177"/>
      <c r="J96" s="177" t="s">
        <v>1937</v>
      </c>
      <c r="K96" s="177" t="s">
        <v>24</v>
      </c>
      <c r="L96" s="66">
        <v>184.5</v>
      </c>
      <c r="M96" s="177" t="s">
        <v>142</v>
      </c>
      <c r="N96" s="177" t="s">
        <v>142</v>
      </c>
      <c r="O96" s="177"/>
      <c r="P96" t="s">
        <v>767</v>
      </c>
    </row>
    <row r="97" spans="1:16" ht="45">
      <c r="A97" s="361">
        <v>18739808</v>
      </c>
      <c r="B97" s="361">
        <v>2627124</v>
      </c>
      <c r="C97" s="361" t="s">
        <v>1938</v>
      </c>
      <c r="D97" s="355" t="s">
        <v>1939</v>
      </c>
      <c r="E97" s="173" t="s">
        <v>20</v>
      </c>
      <c r="F97" s="361" t="s">
        <v>1940</v>
      </c>
      <c r="G97" s="359">
        <v>44498</v>
      </c>
      <c r="H97" s="361" t="s">
        <v>304</v>
      </c>
      <c r="I97" s="173"/>
      <c r="J97" s="174" t="s">
        <v>1941</v>
      </c>
      <c r="K97" s="173" t="s">
        <v>24</v>
      </c>
      <c r="L97" s="60">
        <v>52.91</v>
      </c>
      <c r="M97" s="361" t="s">
        <v>48</v>
      </c>
      <c r="N97" s="361" t="s">
        <v>599</v>
      </c>
      <c r="O97" s="173"/>
      <c r="P97" t="s">
        <v>42</v>
      </c>
    </row>
    <row r="98" spans="1:16" ht="14.45" customHeight="1">
      <c r="A98" s="361"/>
      <c r="B98" s="361"/>
      <c r="C98" s="361"/>
      <c r="D98" s="356"/>
      <c r="E98" s="173" t="s">
        <v>20</v>
      </c>
      <c r="F98" s="361"/>
      <c r="G98" s="359"/>
      <c r="H98" s="361"/>
      <c r="I98" s="173"/>
      <c r="J98" s="243" t="s">
        <v>1942</v>
      </c>
      <c r="K98" s="173" t="s">
        <v>24</v>
      </c>
      <c r="L98" s="60">
        <v>12.89</v>
      </c>
      <c r="M98" s="361"/>
      <c r="N98" s="361"/>
      <c r="O98" s="173"/>
      <c r="P98" t="s">
        <v>42</v>
      </c>
    </row>
    <row r="99" spans="1:16" ht="14.45" customHeight="1">
      <c r="A99" s="355"/>
      <c r="B99" s="355"/>
      <c r="C99" s="355"/>
      <c r="D99" s="373"/>
      <c r="E99" s="168" t="s">
        <v>20</v>
      </c>
      <c r="F99" s="355"/>
      <c r="G99" s="360"/>
      <c r="H99" s="355"/>
      <c r="I99" s="168"/>
      <c r="J99" s="168" t="s">
        <v>1943</v>
      </c>
      <c r="K99" s="168" t="s">
        <v>24</v>
      </c>
      <c r="L99" s="61">
        <v>13.11</v>
      </c>
      <c r="M99" s="355"/>
      <c r="N99" s="355"/>
      <c r="O99" s="168"/>
      <c r="P99" t="s">
        <v>42</v>
      </c>
    </row>
    <row r="100" spans="1:16" ht="14.45" customHeight="1">
      <c r="A100" s="177">
        <v>18739808</v>
      </c>
      <c r="B100" s="177">
        <v>2627143</v>
      </c>
      <c r="C100" s="177" t="s">
        <v>1944</v>
      </c>
      <c r="D100" s="177" t="s">
        <v>1945</v>
      </c>
      <c r="E100" s="177" t="s">
        <v>20</v>
      </c>
      <c r="F100" s="177" t="s">
        <v>1946</v>
      </c>
      <c r="G100" s="180">
        <v>44498</v>
      </c>
      <c r="H100" s="177" t="s">
        <v>422</v>
      </c>
      <c r="I100" s="68" t="s">
        <v>317</v>
      </c>
      <c r="J100" s="68" t="s">
        <v>1947</v>
      </c>
      <c r="K100" s="177" t="s">
        <v>24</v>
      </c>
      <c r="L100" s="66">
        <v>517.03</v>
      </c>
      <c r="M100" s="177" t="s">
        <v>48</v>
      </c>
      <c r="N100" s="177" t="s">
        <v>599</v>
      </c>
      <c r="O100" s="177"/>
      <c r="P100" t="s">
        <v>42</v>
      </c>
    </row>
    <row r="101" spans="1:16" ht="14.45" customHeight="1">
      <c r="A101" s="361">
        <v>18739808</v>
      </c>
      <c r="B101" s="361">
        <v>2627150</v>
      </c>
      <c r="C101" s="361" t="s">
        <v>1948</v>
      </c>
      <c r="D101" s="386" t="s">
        <v>1949</v>
      </c>
      <c r="E101" s="173" t="s">
        <v>20</v>
      </c>
      <c r="F101" s="173" t="s">
        <v>1940</v>
      </c>
      <c r="G101" s="359">
        <v>44498</v>
      </c>
      <c r="H101" s="361" t="s">
        <v>543</v>
      </c>
      <c r="I101" s="173"/>
      <c r="J101" s="173" t="s">
        <v>1950</v>
      </c>
      <c r="K101" s="173" t="s">
        <v>24</v>
      </c>
      <c r="L101" s="60">
        <v>81.38</v>
      </c>
      <c r="M101" s="361" t="s">
        <v>48</v>
      </c>
      <c r="N101" s="361" t="s">
        <v>599</v>
      </c>
      <c r="O101" s="173"/>
      <c r="P101" t="s">
        <v>42</v>
      </c>
    </row>
    <row r="102" spans="1:16" ht="14.45" customHeight="1">
      <c r="A102" s="355"/>
      <c r="B102" s="355"/>
      <c r="C102" s="355"/>
      <c r="D102" s="439"/>
      <c r="E102" s="168" t="s">
        <v>20</v>
      </c>
      <c r="F102" s="168" t="s">
        <v>1946</v>
      </c>
      <c r="G102" s="360"/>
      <c r="H102" s="355"/>
      <c r="I102" s="168"/>
      <c r="J102" s="168" t="s">
        <v>847</v>
      </c>
      <c r="K102" s="168" t="s">
        <v>24</v>
      </c>
      <c r="L102" s="61">
        <v>744.18</v>
      </c>
      <c r="M102" s="355"/>
      <c r="N102" s="355"/>
      <c r="O102" s="168"/>
      <c r="P102" t="s">
        <v>42</v>
      </c>
    </row>
    <row r="103" spans="1:16" ht="30">
      <c r="A103" s="366">
        <v>18739808</v>
      </c>
      <c r="B103" s="366">
        <v>2627165</v>
      </c>
      <c r="C103" s="367" t="s">
        <v>1951</v>
      </c>
      <c r="D103" s="176" t="s">
        <v>1952</v>
      </c>
      <c r="E103" s="176" t="s">
        <v>20</v>
      </c>
      <c r="F103" s="162" t="s">
        <v>1953</v>
      </c>
      <c r="G103" s="374">
        <v>44498</v>
      </c>
      <c r="H103" s="366" t="s">
        <v>39</v>
      </c>
      <c r="I103" s="176" t="s">
        <v>502</v>
      </c>
      <c r="J103" s="162" t="s">
        <v>1954</v>
      </c>
      <c r="K103" s="176" t="s">
        <v>24</v>
      </c>
      <c r="L103" s="65">
        <v>2152.69</v>
      </c>
      <c r="M103" s="366" t="s">
        <v>48</v>
      </c>
      <c r="N103" s="366" t="s">
        <v>1955</v>
      </c>
      <c r="O103" s="176"/>
      <c r="P103" t="s">
        <v>42</v>
      </c>
    </row>
    <row r="104" spans="1:16" ht="15">
      <c r="A104" s="367"/>
      <c r="B104" s="367"/>
      <c r="C104" s="370"/>
      <c r="D104" s="177" t="s">
        <v>1956</v>
      </c>
      <c r="E104" s="177" t="s">
        <v>20</v>
      </c>
      <c r="F104" s="177" t="s">
        <v>1957</v>
      </c>
      <c r="G104" s="375"/>
      <c r="H104" s="367"/>
      <c r="I104" s="177"/>
      <c r="J104" s="163" t="s">
        <v>1958</v>
      </c>
      <c r="K104" s="177" t="s">
        <v>24</v>
      </c>
      <c r="L104" s="66">
        <v>524.78</v>
      </c>
      <c r="M104" s="367"/>
      <c r="N104" s="367"/>
      <c r="O104" s="177"/>
      <c r="P104" t="s">
        <v>42</v>
      </c>
    </row>
    <row r="105" spans="1:16" ht="15">
      <c r="A105" s="168">
        <v>19028504</v>
      </c>
      <c r="B105" s="168">
        <v>2627767</v>
      </c>
      <c r="C105" s="168" t="s">
        <v>1959</v>
      </c>
      <c r="D105" s="168" t="s">
        <v>1960</v>
      </c>
      <c r="E105" s="168" t="s">
        <v>20</v>
      </c>
      <c r="F105" s="168" t="s">
        <v>391</v>
      </c>
      <c r="G105" s="172">
        <v>44498</v>
      </c>
      <c r="H105" s="168" t="s">
        <v>39</v>
      </c>
      <c r="I105" s="168"/>
      <c r="J105" s="187" t="s">
        <v>1961</v>
      </c>
      <c r="K105" s="168" t="s">
        <v>1310</v>
      </c>
      <c r="L105" s="61">
        <v>978.8</v>
      </c>
      <c r="M105" s="168" t="s">
        <v>394</v>
      </c>
      <c r="N105" s="168" t="s">
        <v>1962</v>
      </c>
      <c r="O105" s="168"/>
      <c r="P105" t="s">
        <v>42</v>
      </c>
    </row>
    <row r="106" spans="1:16" ht="30">
      <c r="A106" s="366">
        <v>19027677</v>
      </c>
      <c r="B106" s="366">
        <v>2623638</v>
      </c>
      <c r="C106" s="366" t="s">
        <v>1963</v>
      </c>
      <c r="D106" s="367" t="s">
        <v>1964</v>
      </c>
      <c r="E106" s="176" t="s">
        <v>20</v>
      </c>
      <c r="F106" s="366" t="s">
        <v>1965</v>
      </c>
      <c r="G106" s="374">
        <v>44498</v>
      </c>
      <c r="H106" s="366" t="s">
        <v>1966</v>
      </c>
      <c r="I106" s="176"/>
      <c r="J106" s="162" t="s">
        <v>1967</v>
      </c>
      <c r="K106" s="176" t="s">
        <v>24</v>
      </c>
      <c r="L106" s="65">
        <v>606.38</v>
      </c>
      <c r="M106" s="366" t="s">
        <v>514</v>
      </c>
      <c r="N106" s="366" t="s">
        <v>1968</v>
      </c>
      <c r="O106" s="176"/>
      <c r="P106" t="s">
        <v>42</v>
      </c>
    </row>
    <row r="107" spans="1:16" ht="30">
      <c r="A107" s="366"/>
      <c r="B107" s="366"/>
      <c r="C107" s="366"/>
      <c r="D107" s="380"/>
      <c r="E107" s="176" t="s">
        <v>20</v>
      </c>
      <c r="F107" s="366"/>
      <c r="G107" s="374"/>
      <c r="H107" s="366"/>
      <c r="I107" s="176"/>
      <c r="J107" s="162" t="s">
        <v>1969</v>
      </c>
      <c r="K107" s="176" t="s">
        <v>24</v>
      </c>
      <c r="L107" s="65">
        <v>27.56</v>
      </c>
      <c r="M107" s="366"/>
      <c r="N107" s="366"/>
      <c r="O107" s="176"/>
      <c r="P107" t="s">
        <v>42</v>
      </c>
    </row>
    <row r="108" spans="1:16" ht="15">
      <c r="A108" s="367"/>
      <c r="B108" s="367"/>
      <c r="C108" s="367"/>
      <c r="D108" s="370"/>
      <c r="E108" s="177" t="s">
        <v>20</v>
      </c>
      <c r="F108" s="177" t="s">
        <v>1970</v>
      </c>
      <c r="G108" s="375"/>
      <c r="H108" s="367"/>
      <c r="I108" s="177"/>
      <c r="J108" s="163" t="s">
        <v>309</v>
      </c>
      <c r="K108" s="177" t="s">
        <v>24</v>
      </c>
      <c r="L108" s="66">
        <v>27.56</v>
      </c>
      <c r="M108" s="367"/>
      <c r="N108" s="367"/>
      <c r="O108" s="177"/>
      <c r="P108" t="s">
        <v>309</v>
      </c>
    </row>
    <row r="109" spans="1:16" ht="15">
      <c r="A109" s="173">
        <v>18744288</v>
      </c>
      <c r="B109" s="173">
        <v>2576348</v>
      </c>
      <c r="C109" s="173" t="s">
        <v>1971</v>
      </c>
      <c r="D109" s="173" t="s">
        <v>1972</v>
      </c>
      <c r="E109" s="173" t="s">
        <v>20</v>
      </c>
      <c r="F109" s="173" t="s">
        <v>931</v>
      </c>
      <c r="G109" s="171">
        <v>44498</v>
      </c>
      <c r="H109" s="173" t="s">
        <v>1973</v>
      </c>
      <c r="I109" s="173"/>
      <c r="J109" s="166" t="s">
        <v>1974</v>
      </c>
      <c r="K109" s="173" t="s">
        <v>267</v>
      </c>
      <c r="L109" s="60">
        <v>27245.55</v>
      </c>
      <c r="M109" s="173" t="s">
        <v>49</v>
      </c>
      <c r="N109" s="173" t="s">
        <v>1955</v>
      </c>
      <c r="O109" s="173"/>
      <c r="P109" t="s">
        <v>1975</v>
      </c>
    </row>
    <row r="110" spans="1:16" ht="14.45" customHeight="1">
      <c r="A110" s="28"/>
      <c r="B110" s="28"/>
      <c r="C110" s="9"/>
      <c r="D110" s="9"/>
      <c r="E110" s="9"/>
      <c r="F110" s="9"/>
      <c r="G110" s="29"/>
      <c r="H110" s="28"/>
      <c r="I110" s="9"/>
      <c r="K110" s="9"/>
      <c r="L110" s="24"/>
      <c r="M110" s="9"/>
      <c r="N110" s="9"/>
      <c r="O110" s="9"/>
      <c r="P110"/>
    </row>
    <row r="111" spans="1:16" ht="14.45" customHeight="1">
      <c r="A111" s="28"/>
      <c r="B111" s="28"/>
      <c r="C111" s="9"/>
      <c r="D111" s="9"/>
      <c r="E111" s="9"/>
      <c r="F111" s="9"/>
      <c r="G111" s="29"/>
      <c r="H111" s="28"/>
      <c r="I111" s="9"/>
      <c r="K111" s="9"/>
      <c r="L111" s="24"/>
      <c r="M111" s="9"/>
      <c r="N111" s="9"/>
      <c r="O111" s="9"/>
      <c r="P111"/>
    </row>
    <row r="112" spans="1:16" ht="15">
      <c r="A112" s="28"/>
      <c r="B112" s="28"/>
      <c r="C112" s="9"/>
      <c r="D112" s="9"/>
      <c r="E112" s="9"/>
      <c r="F112" s="9"/>
      <c r="G112" s="29"/>
      <c r="H112" s="28"/>
      <c r="I112" s="9"/>
      <c r="K112" s="9"/>
      <c r="L112" s="24"/>
      <c r="M112" s="9"/>
      <c r="N112" s="12"/>
      <c r="O112" s="12"/>
      <c r="P112"/>
    </row>
    <row r="113" spans="1:15" customFormat="1" ht="14.45" customHeight="1">
      <c r="A113" s="28"/>
      <c r="B113" s="28"/>
      <c r="C113" s="9"/>
      <c r="D113" s="9"/>
      <c r="E113" s="9"/>
      <c r="F113" s="9"/>
      <c r="G113" s="29"/>
      <c r="H113" s="28"/>
      <c r="I113" s="9"/>
      <c r="K113" s="9"/>
      <c r="L113" s="24"/>
      <c r="M113" s="9"/>
      <c r="N113" s="9"/>
      <c r="O113" s="9"/>
    </row>
    <row r="114" spans="1:15" customFormat="1" ht="14.45" customHeight="1">
      <c r="A114" s="28"/>
      <c r="B114" s="28"/>
      <c r="C114" s="9"/>
      <c r="D114" s="9"/>
      <c r="E114" s="9"/>
      <c r="F114" s="9"/>
      <c r="G114" s="29"/>
      <c r="H114" s="28"/>
      <c r="I114" s="9"/>
      <c r="K114" s="9"/>
      <c r="L114" s="24"/>
      <c r="M114" s="9"/>
      <c r="N114" s="9"/>
      <c r="O114" s="9"/>
    </row>
    <row r="115" spans="1:15" customFormat="1" ht="15">
      <c r="A115" s="28"/>
      <c r="B115" s="28"/>
      <c r="C115" s="9"/>
      <c r="D115" s="9"/>
      <c r="E115" s="9"/>
      <c r="F115" s="9"/>
      <c r="G115" s="29"/>
      <c r="H115" s="28"/>
      <c r="I115" s="9"/>
      <c r="J115" s="12"/>
      <c r="K115" s="9"/>
      <c r="L115" s="24"/>
      <c r="M115" s="9"/>
      <c r="N115" s="9"/>
      <c r="O115" s="9"/>
    </row>
    <row r="116" spans="1:15" customFormat="1" ht="14.45" customHeight="1">
      <c r="A116" s="28"/>
      <c r="B116" s="28"/>
      <c r="C116" s="9"/>
      <c r="D116" s="9"/>
      <c r="E116" s="9"/>
      <c r="F116" s="9"/>
      <c r="G116" s="29"/>
      <c r="H116" s="28"/>
      <c r="I116" s="9"/>
      <c r="J116" s="9"/>
      <c r="K116" s="9"/>
      <c r="L116" s="24"/>
      <c r="M116" s="9"/>
      <c r="N116" s="9"/>
      <c r="O116" s="9"/>
    </row>
    <row r="117" spans="1:15" customFormat="1" ht="14.45" customHeight="1">
      <c r="A117" s="28"/>
      <c r="B117" s="28"/>
      <c r="C117" s="9"/>
      <c r="D117" s="9"/>
      <c r="E117" s="9"/>
      <c r="F117" s="9"/>
      <c r="G117" s="29"/>
      <c r="H117" s="28"/>
      <c r="I117" s="209"/>
      <c r="J117" s="209"/>
      <c r="K117" s="9"/>
      <c r="L117" s="24"/>
      <c r="M117" s="9"/>
      <c r="N117" s="9"/>
      <c r="O117" s="209"/>
    </row>
    <row r="118" spans="1:15" customFormat="1" ht="14.45" customHeight="1">
      <c r="A118" s="28"/>
      <c r="B118" s="28"/>
      <c r="C118" s="9"/>
      <c r="D118" s="9"/>
      <c r="E118" s="9"/>
      <c r="F118" s="9"/>
      <c r="G118" s="29"/>
      <c r="H118" s="28"/>
      <c r="I118" s="9"/>
      <c r="J118" s="9"/>
      <c r="K118" s="9"/>
      <c r="L118" s="24"/>
      <c r="M118" s="9"/>
      <c r="N118" s="9"/>
      <c r="O118" s="9"/>
    </row>
    <row r="119" spans="1:15" customFormat="1" ht="14.45" customHeight="1">
      <c r="A119" s="28"/>
      <c r="B119" s="28"/>
      <c r="C119" s="9"/>
      <c r="D119" s="9"/>
      <c r="E119" s="9"/>
      <c r="F119" s="9"/>
      <c r="G119" s="29"/>
      <c r="H119" s="28"/>
      <c r="I119" s="9"/>
      <c r="J119" s="9"/>
      <c r="K119" s="9"/>
      <c r="L119" s="24"/>
      <c r="M119" s="9"/>
      <c r="N119" s="9"/>
      <c r="O119" s="9"/>
    </row>
    <row r="120" spans="1:15" customFormat="1" ht="14.45" customHeight="1">
      <c r="A120" s="28"/>
      <c r="B120" s="28"/>
      <c r="C120" s="9"/>
      <c r="D120" s="9"/>
      <c r="E120" s="9"/>
      <c r="F120" s="9"/>
      <c r="G120" s="29"/>
      <c r="H120" s="28"/>
      <c r="I120" s="210"/>
      <c r="J120" s="9"/>
      <c r="K120" s="9"/>
      <c r="L120" s="24"/>
      <c r="M120" s="9"/>
      <c r="N120" s="9"/>
      <c r="O120" s="9"/>
    </row>
    <row r="121" spans="1:15" customFormat="1" ht="14.45" customHeight="1">
      <c r="A121" s="28"/>
      <c r="B121" s="28"/>
      <c r="C121" s="9"/>
      <c r="D121" s="9"/>
      <c r="E121" s="9"/>
      <c r="F121" s="9"/>
      <c r="G121" s="29"/>
      <c r="H121" s="28"/>
      <c r="I121" s="9"/>
      <c r="J121" s="9"/>
      <c r="K121" s="9"/>
      <c r="L121" s="24"/>
      <c r="M121" s="9"/>
      <c r="N121" s="9"/>
      <c r="O121" s="9"/>
    </row>
    <row r="122" spans="1:15" customFormat="1" ht="14.45" customHeight="1">
      <c r="A122" s="28"/>
      <c r="B122" s="28"/>
      <c r="C122" s="9"/>
      <c r="D122" s="9"/>
      <c r="E122" s="9"/>
      <c r="F122" s="9"/>
      <c r="G122" s="29"/>
      <c r="H122" s="28"/>
      <c r="I122" s="209"/>
      <c r="J122" s="209"/>
      <c r="K122" s="9"/>
      <c r="L122" s="24"/>
      <c r="M122" s="9"/>
      <c r="N122" s="9"/>
      <c r="O122" s="9"/>
    </row>
    <row r="123" spans="1:15" customFormat="1" ht="14.45" customHeight="1">
      <c r="A123" s="28"/>
      <c r="B123" s="28"/>
      <c r="C123" s="9"/>
      <c r="D123" s="9"/>
      <c r="E123" s="9"/>
      <c r="F123" s="9"/>
      <c r="G123" s="29"/>
      <c r="H123" s="28"/>
      <c r="I123" s="9"/>
      <c r="J123" s="9"/>
      <c r="K123" s="9"/>
      <c r="L123" s="24"/>
      <c r="M123" s="9"/>
      <c r="N123" s="9"/>
      <c r="O123" s="9"/>
    </row>
    <row r="124" spans="1:15" customFormat="1" ht="14.45" customHeight="1">
      <c r="A124" s="28"/>
      <c r="B124" s="28"/>
      <c r="C124" s="9"/>
      <c r="D124" s="9"/>
      <c r="E124" s="9"/>
      <c r="F124" s="9"/>
      <c r="G124" s="29"/>
      <c r="H124" s="28"/>
      <c r="I124" s="9"/>
      <c r="J124" s="9"/>
      <c r="K124" s="9"/>
      <c r="L124" s="24"/>
      <c r="M124" s="9"/>
      <c r="N124" s="9"/>
      <c r="O124" s="9"/>
    </row>
    <row r="125" spans="1:15" customFormat="1" ht="14.45" customHeight="1">
      <c r="A125" s="28"/>
      <c r="B125" s="28"/>
      <c r="C125" s="9"/>
      <c r="D125" s="9"/>
      <c r="E125" s="9"/>
      <c r="F125" s="9"/>
      <c r="G125" s="29"/>
      <c r="H125" s="28"/>
      <c r="I125" s="9"/>
      <c r="J125" s="9"/>
      <c r="K125" s="9"/>
      <c r="L125" s="24"/>
      <c r="M125" s="9"/>
      <c r="N125" s="9"/>
      <c r="O125" s="9"/>
    </row>
    <row r="126" spans="1:15" customFormat="1" ht="14.45" customHeight="1">
      <c r="A126" s="28"/>
      <c r="B126" s="28"/>
      <c r="C126" s="9"/>
      <c r="D126" s="9"/>
      <c r="E126" s="9"/>
      <c r="F126" s="9"/>
      <c r="G126" s="29"/>
      <c r="H126" s="28"/>
      <c r="I126" s="9"/>
      <c r="J126" s="9"/>
      <c r="K126" s="9"/>
      <c r="L126" s="24"/>
      <c r="M126" s="9"/>
      <c r="N126" s="9"/>
      <c r="O126" s="9"/>
    </row>
    <row r="127" spans="1:15" customFormat="1" ht="14.45" customHeight="1">
      <c r="A127" s="28"/>
      <c r="B127" s="28"/>
      <c r="C127" s="9"/>
      <c r="D127" s="9"/>
      <c r="E127" s="9"/>
      <c r="F127" s="9"/>
      <c r="G127" s="29"/>
      <c r="H127" s="28"/>
      <c r="I127" s="9"/>
      <c r="J127" s="9"/>
      <c r="K127" s="9"/>
      <c r="L127" s="24"/>
      <c r="M127" s="9"/>
      <c r="N127" s="9"/>
      <c r="O127" s="9"/>
    </row>
    <row r="128" spans="1:15" customFormat="1" ht="14.45" customHeight="1">
      <c r="A128" s="28"/>
      <c r="B128" s="28"/>
      <c r="C128" s="9"/>
      <c r="D128" s="9"/>
      <c r="E128" s="9"/>
      <c r="F128" s="9"/>
      <c r="G128" s="29"/>
      <c r="H128" s="28"/>
      <c r="I128" s="9"/>
      <c r="J128" s="9"/>
      <c r="K128" s="9"/>
      <c r="L128" s="24"/>
      <c r="M128" s="9"/>
      <c r="N128" s="9"/>
      <c r="O128" s="9"/>
    </row>
    <row r="129" spans="1:15" customFormat="1" ht="15">
      <c r="A129" s="28"/>
      <c r="B129" s="28"/>
      <c r="C129" s="9"/>
      <c r="D129" s="9"/>
      <c r="E129" s="9"/>
      <c r="F129" s="9"/>
      <c r="G129" s="29"/>
      <c r="H129" s="28"/>
      <c r="I129" s="9"/>
      <c r="J129" s="9"/>
      <c r="K129" s="9"/>
      <c r="L129" s="24"/>
      <c r="M129" s="9"/>
      <c r="N129" s="12"/>
      <c r="O129" s="9"/>
    </row>
    <row r="130" spans="1:15" customFormat="1" ht="14.45" customHeight="1">
      <c r="A130" s="28"/>
      <c r="B130" s="28"/>
      <c r="C130" s="9"/>
      <c r="D130" s="9"/>
      <c r="E130" s="9"/>
      <c r="F130" s="9"/>
      <c r="G130" s="29"/>
      <c r="H130" s="28"/>
      <c r="I130" s="9"/>
      <c r="J130" s="9"/>
      <c r="K130" s="9"/>
      <c r="L130" s="24"/>
      <c r="M130" s="9"/>
      <c r="N130" s="9"/>
      <c r="O130" s="9"/>
    </row>
    <row r="131" spans="1:15" customFormat="1" ht="14.45" customHeight="1">
      <c r="A131" s="28"/>
      <c r="B131" s="28"/>
      <c r="C131" s="9"/>
      <c r="D131" s="9"/>
      <c r="E131" s="9"/>
      <c r="F131" s="9"/>
      <c r="G131" s="29"/>
      <c r="H131" s="28"/>
      <c r="I131" s="9"/>
      <c r="J131" s="9"/>
      <c r="K131" s="9"/>
      <c r="L131" s="24"/>
      <c r="M131" s="9"/>
      <c r="N131" s="9"/>
      <c r="O131" s="9"/>
    </row>
    <row r="132" spans="1:15" ht="1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24"/>
      <c r="M132" s="9"/>
      <c r="N132" s="9"/>
      <c r="O132" s="9"/>
    </row>
    <row r="133" spans="1:15" ht="1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24"/>
      <c r="M133" s="9"/>
      <c r="N133" s="9"/>
      <c r="O133" s="9"/>
    </row>
    <row r="134" spans="1:15" ht="1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24"/>
      <c r="M134" s="9"/>
      <c r="N134" s="9"/>
      <c r="O134" s="9"/>
    </row>
    <row r="135" spans="1:15" ht="1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24"/>
      <c r="M135" s="9"/>
      <c r="N135" s="9"/>
      <c r="O135" s="9"/>
    </row>
    <row r="136" spans="1:15" ht="1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24"/>
      <c r="M136" s="9"/>
      <c r="N136" s="9"/>
      <c r="O136" s="9"/>
    </row>
    <row r="137" spans="1:15" ht="1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24"/>
      <c r="M137" s="9"/>
      <c r="N137" s="9"/>
      <c r="O137" s="9"/>
    </row>
    <row r="138" spans="1:15" ht="1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24"/>
      <c r="M138" s="9"/>
      <c r="N138" s="9"/>
      <c r="O138" s="9"/>
    </row>
    <row r="139" spans="1:15" ht="1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24"/>
      <c r="M139" s="9"/>
      <c r="N139" s="9"/>
      <c r="O139" s="9"/>
    </row>
    <row r="140" spans="1:15" ht="1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24"/>
      <c r="M140" s="9"/>
      <c r="N140" s="9"/>
      <c r="O140" s="9"/>
    </row>
    <row r="141" spans="1:15" ht="1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24"/>
      <c r="M141" s="9"/>
      <c r="N141" s="9"/>
      <c r="O141" s="9"/>
    </row>
    <row r="142" spans="1:15" ht="1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24"/>
      <c r="M142" s="9"/>
      <c r="N142" s="9"/>
      <c r="O142" s="9"/>
    </row>
    <row r="143" spans="1:15" ht="1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24"/>
      <c r="M143" s="9"/>
      <c r="N143" s="9"/>
      <c r="O143" s="9"/>
    </row>
    <row r="144" spans="1:15" ht="1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24"/>
      <c r="M144" s="9"/>
      <c r="N144" s="9"/>
      <c r="O144" s="9"/>
    </row>
    <row r="145" spans="1:15" ht="1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24"/>
      <c r="M145" s="9"/>
      <c r="N145" s="9"/>
      <c r="O145" s="9"/>
    </row>
    <row r="146" spans="1:15" ht="1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24"/>
      <c r="M146" s="9"/>
      <c r="N146" s="9"/>
      <c r="O146" s="9"/>
    </row>
    <row r="147" spans="1:15" ht="1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24"/>
      <c r="M147" s="9"/>
      <c r="N147" s="9"/>
      <c r="O147" s="9"/>
    </row>
    <row r="148" spans="1:15" ht="1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24"/>
      <c r="M148" s="9"/>
      <c r="N148" s="9"/>
      <c r="O148" s="9"/>
    </row>
    <row r="149" spans="1:15" ht="1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24"/>
      <c r="M149" s="9"/>
      <c r="N149" s="9"/>
      <c r="O149" s="9"/>
    </row>
    <row r="150" spans="1:15" ht="1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24"/>
      <c r="M150" s="9"/>
      <c r="N150" s="9"/>
      <c r="O150" s="9"/>
    </row>
    <row r="151" spans="1:15" ht="1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24"/>
      <c r="M151" s="9"/>
      <c r="N151" s="9"/>
      <c r="O151" s="9"/>
    </row>
    <row r="152" spans="1:15" ht="1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24"/>
      <c r="M152" s="9"/>
      <c r="N152" s="9"/>
      <c r="O152" s="9"/>
    </row>
    <row r="153" spans="1:15" ht="1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24"/>
      <c r="M153" s="9"/>
      <c r="N153" s="9"/>
      <c r="O153" s="9"/>
    </row>
    <row r="154" spans="1:15" ht="1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24"/>
      <c r="M154" s="9"/>
      <c r="N154" s="9"/>
      <c r="O154" s="9"/>
    </row>
    <row r="155" spans="1:15" ht="1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24"/>
      <c r="M155" s="9"/>
      <c r="N155" s="9"/>
      <c r="O155" s="9"/>
    </row>
    <row r="156" spans="1:15" ht="1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24"/>
      <c r="M156" s="9"/>
      <c r="N156" s="9"/>
      <c r="O156" s="9"/>
    </row>
    <row r="157" spans="1:15" ht="1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24"/>
      <c r="M157" s="9"/>
      <c r="N157" s="9"/>
      <c r="O157" s="9"/>
    </row>
    <row r="158" spans="1:15" ht="1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24"/>
      <c r="M158" s="9"/>
      <c r="N158" s="9"/>
      <c r="O158" s="9"/>
    </row>
    <row r="159" spans="1:15" ht="1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24"/>
      <c r="M159" s="9"/>
      <c r="N159" s="9"/>
      <c r="O159" s="9"/>
    </row>
    <row r="160" spans="1:15" ht="1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24"/>
      <c r="M160" s="9"/>
      <c r="N160" s="9"/>
      <c r="O160" s="9"/>
    </row>
    <row r="161" spans="1:15" ht="1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24"/>
      <c r="M161" s="9"/>
      <c r="N161" s="9"/>
      <c r="O161" s="9"/>
    </row>
    <row r="162" spans="1:15" ht="1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24"/>
      <c r="M162" s="9"/>
      <c r="N162" s="9"/>
      <c r="O162" s="9"/>
    </row>
    <row r="163" spans="1:15" ht="1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24"/>
      <c r="M163" s="9"/>
      <c r="N163" s="9"/>
      <c r="O163" s="9"/>
    </row>
    <row r="164" spans="1:15" ht="1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24"/>
      <c r="M164" s="9"/>
      <c r="N164" s="9"/>
      <c r="O164" s="9"/>
    </row>
    <row r="165" spans="1:15" ht="1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24"/>
      <c r="M165" s="9"/>
      <c r="N165" s="9"/>
      <c r="O165" s="9"/>
    </row>
    <row r="166" spans="1:15" ht="1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24"/>
      <c r="M166" s="9"/>
      <c r="N166" s="9"/>
      <c r="O166" s="9"/>
    </row>
    <row r="167" spans="1:15" ht="1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24"/>
      <c r="M167" s="9"/>
      <c r="N167" s="9"/>
      <c r="O167" s="9"/>
    </row>
    <row r="168" spans="1:15" ht="1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24"/>
      <c r="M168" s="9"/>
      <c r="N168" s="9"/>
      <c r="O168" s="9"/>
    </row>
    <row r="169" spans="1:15" ht="1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24"/>
      <c r="M169" s="9"/>
      <c r="N169" s="9"/>
      <c r="O169" s="9"/>
    </row>
    <row r="170" spans="1:15" ht="1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24"/>
      <c r="M170" s="9"/>
      <c r="N170" s="9"/>
      <c r="O170" s="9"/>
    </row>
  </sheetData>
  <autoFilter ref="A4:O131" xr:uid="{8D1F8EE3-AEC9-43F2-8205-4B40AFAE624C}"/>
  <mergeCells count="160">
    <mergeCell ref="N106:N108"/>
    <mergeCell ref="G101:G102"/>
    <mergeCell ref="A101:A102"/>
    <mergeCell ref="B101:B102"/>
    <mergeCell ref="C101:C102"/>
    <mergeCell ref="H101:H102"/>
    <mergeCell ref="M101:M102"/>
    <mergeCell ref="N101:N102"/>
    <mergeCell ref="A103:A104"/>
    <mergeCell ref="B103:B104"/>
    <mergeCell ref="G103:G104"/>
    <mergeCell ref="H103:H104"/>
    <mergeCell ref="M103:M104"/>
    <mergeCell ref="N103:N104"/>
    <mergeCell ref="C103:C104"/>
    <mergeCell ref="A106:A108"/>
    <mergeCell ref="B106:B108"/>
    <mergeCell ref="C106:C108"/>
    <mergeCell ref="F106:F107"/>
    <mergeCell ref="G106:G108"/>
    <mergeCell ref="H106:H108"/>
    <mergeCell ref="M106:M108"/>
    <mergeCell ref="D101:D102"/>
    <mergeCell ref="D106:D108"/>
    <mergeCell ref="K54:K55"/>
    <mergeCell ref="M89:M91"/>
    <mergeCell ref="M54:M55"/>
    <mergeCell ref="A54:A55"/>
    <mergeCell ref="B54:B55"/>
    <mergeCell ref="C54:C55"/>
    <mergeCell ref="D54:D55"/>
    <mergeCell ref="E54:E55"/>
    <mergeCell ref="C14:C15"/>
    <mergeCell ref="F14:F15"/>
    <mergeCell ref="G14:G15"/>
    <mergeCell ref="H14:H15"/>
    <mergeCell ref="B21:B22"/>
    <mergeCell ref="B24:B25"/>
    <mergeCell ref="A24:A25"/>
    <mergeCell ref="F32:F33"/>
    <mergeCell ref="A32:A33"/>
    <mergeCell ref="B32:B33"/>
    <mergeCell ref="C32:C33"/>
    <mergeCell ref="G32:G33"/>
    <mergeCell ref="G54:G55"/>
    <mergeCell ref="H54:H55"/>
    <mergeCell ref="N97:N99"/>
    <mergeCell ref="F93:F94"/>
    <mergeCell ref="M92:M95"/>
    <mergeCell ref="N92:N95"/>
    <mergeCell ref="A92:A95"/>
    <mergeCell ref="B92:B95"/>
    <mergeCell ref="C92:C95"/>
    <mergeCell ref="G92:G95"/>
    <mergeCell ref="H92:H95"/>
    <mergeCell ref="A97:A99"/>
    <mergeCell ref="B97:B99"/>
    <mergeCell ref="F97:F99"/>
    <mergeCell ref="C97:C99"/>
    <mergeCell ref="G97:G99"/>
    <mergeCell ref="H97:H99"/>
    <mergeCell ref="M97:M99"/>
    <mergeCell ref="D97:D99"/>
    <mergeCell ref="D92:D95"/>
    <mergeCell ref="N28:N29"/>
    <mergeCell ref="A28:A29"/>
    <mergeCell ref="B28:B29"/>
    <mergeCell ref="C28:C29"/>
    <mergeCell ref="G28:G29"/>
    <mergeCell ref="H28:H29"/>
    <mergeCell ref="H34:H36"/>
    <mergeCell ref="B34:B36"/>
    <mergeCell ref="A34:A36"/>
    <mergeCell ref="C34:C36"/>
    <mergeCell ref="F34:F36"/>
    <mergeCell ref="D35:D36"/>
    <mergeCell ref="H32:H33"/>
    <mergeCell ref="M32:M33"/>
    <mergeCell ref="N32:N33"/>
    <mergeCell ref="M34:M36"/>
    <mergeCell ref="D32:D33"/>
    <mergeCell ref="G34:G36"/>
    <mergeCell ref="N34:N36"/>
    <mergeCell ref="M28:M29"/>
    <mergeCell ref="A1:C1"/>
    <mergeCell ref="D1:F1"/>
    <mergeCell ref="M11:M13"/>
    <mergeCell ref="N11:N13"/>
    <mergeCell ref="A11:A13"/>
    <mergeCell ref="B11:B13"/>
    <mergeCell ref="C11:C13"/>
    <mergeCell ref="F11:F13"/>
    <mergeCell ref="G11:G13"/>
    <mergeCell ref="H11:H13"/>
    <mergeCell ref="D11:D13"/>
    <mergeCell ref="N14:N15"/>
    <mergeCell ref="A14:A15"/>
    <mergeCell ref="B14:B15"/>
    <mergeCell ref="O21:O22"/>
    <mergeCell ref="N21:N22"/>
    <mergeCell ref="M21:M22"/>
    <mergeCell ref="I21:I22"/>
    <mergeCell ref="H21:H22"/>
    <mergeCell ref="G21:G22"/>
    <mergeCell ref="F21:F22"/>
    <mergeCell ref="A21:A22"/>
    <mergeCell ref="C21:C22"/>
    <mergeCell ref="M14:M15"/>
    <mergeCell ref="P24:P25"/>
    <mergeCell ref="G24:G25"/>
    <mergeCell ref="F24:F25"/>
    <mergeCell ref="E24:E25"/>
    <mergeCell ref="D24:D25"/>
    <mergeCell ref="C24:C25"/>
    <mergeCell ref="O24:O25"/>
    <mergeCell ref="N24:N25"/>
    <mergeCell ref="M24:M25"/>
    <mergeCell ref="I24:I25"/>
    <mergeCell ref="H24:H25"/>
    <mergeCell ref="O68:O88"/>
    <mergeCell ref="A68:A88"/>
    <mergeCell ref="B68:B88"/>
    <mergeCell ref="C68:C88"/>
    <mergeCell ref="D68:D88"/>
    <mergeCell ref="E68:E88"/>
    <mergeCell ref="O61:O62"/>
    <mergeCell ref="H63:H67"/>
    <mergeCell ref="M63:M67"/>
    <mergeCell ref="N63:N67"/>
    <mergeCell ref="F64:F65"/>
    <mergeCell ref="A63:A67"/>
    <mergeCell ref="B63:B67"/>
    <mergeCell ref="C63:C67"/>
    <mergeCell ref="G63:G67"/>
    <mergeCell ref="D63:D67"/>
    <mergeCell ref="E63:E67"/>
    <mergeCell ref="P61:P62"/>
    <mergeCell ref="G61:G62"/>
    <mergeCell ref="H61:H62"/>
    <mergeCell ref="K61:K62"/>
    <mergeCell ref="M61:M62"/>
    <mergeCell ref="N61:N62"/>
    <mergeCell ref="A61:A62"/>
    <mergeCell ref="B61:B62"/>
    <mergeCell ref="F61:F62"/>
    <mergeCell ref="C61:C62"/>
    <mergeCell ref="D61:D62"/>
    <mergeCell ref="E61:E62"/>
    <mergeCell ref="N89:N91"/>
    <mergeCell ref="A89:A91"/>
    <mergeCell ref="B89:B91"/>
    <mergeCell ref="C89:C91"/>
    <mergeCell ref="F89:F91"/>
    <mergeCell ref="G89:G91"/>
    <mergeCell ref="H89:H91"/>
    <mergeCell ref="G68:G88"/>
    <mergeCell ref="H68:H88"/>
    <mergeCell ref="M68:M88"/>
    <mergeCell ref="N68:N88"/>
    <mergeCell ref="D89:D9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3CB8253-94B1-4047-BA91-4FC459B4E085}">
          <x14:formula1>
            <xm:f>'Drop Down List'!$B$3:$B$9</xm:f>
          </x14:formula1>
          <xm:sqref>P5:P24 P26:P61 P63:P108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5B0DD-5AE6-4F4F-85D8-FA3546567739}">
  <dimension ref="A1:P124"/>
  <sheetViews>
    <sheetView workbookViewId="0">
      <pane xSplit="3" ySplit="4" topLeftCell="N58" activePane="bottomRight" state="frozen"/>
      <selection pane="bottomRight" activeCell="N39" sqref="N39"/>
      <selection pane="bottomLeft"/>
      <selection pane="topRight"/>
    </sheetView>
  </sheetViews>
  <sheetFormatPr defaultRowHeight="14.45"/>
  <cols>
    <col min="1" max="1" width="10.85546875" style="4" bestFit="1" customWidth="1"/>
    <col min="2" max="2" width="14.85546875" style="4" customWidth="1"/>
    <col min="3" max="3" width="10.5703125" style="4" customWidth="1"/>
    <col min="4" max="4" width="11.140625" style="4" bestFit="1" customWidth="1"/>
    <col min="5" max="5" width="11.42578125" style="4" customWidth="1"/>
    <col min="6" max="6" width="28" style="4" bestFit="1" customWidth="1"/>
    <col min="7" max="7" width="16.42578125" style="4" customWidth="1"/>
    <col min="8" max="8" width="28.7109375" style="4" bestFit="1" customWidth="1"/>
    <col min="9" max="9" width="16" style="4" bestFit="1" customWidth="1"/>
    <col min="10" max="10" width="63.140625" style="4" bestFit="1" customWidth="1"/>
    <col min="11" max="11" width="9.140625" style="4"/>
    <col min="12" max="12" width="13.42578125" style="7" customWidth="1"/>
    <col min="13" max="13" width="20.140625" style="4" customWidth="1"/>
    <col min="14" max="14" width="21.85546875" style="4" customWidth="1"/>
    <col min="15" max="15" width="32.42578125" style="4" customWidth="1"/>
    <col min="16" max="16" width="12.7109375" style="4" bestFit="1" customWidth="1"/>
    <col min="17" max="16384" width="9.140625" style="4"/>
  </cols>
  <sheetData>
    <row r="1" spans="1:16" s="1" customFormat="1" ht="23.25">
      <c r="A1" s="388" t="s">
        <v>0</v>
      </c>
      <c r="B1" s="388"/>
      <c r="C1" s="388"/>
      <c r="D1" s="387" t="s">
        <v>1</v>
      </c>
      <c r="E1" s="387"/>
      <c r="F1" s="387"/>
      <c r="J1" s="2">
        <v>44501</v>
      </c>
      <c r="L1" s="3"/>
    </row>
    <row r="2" spans="1:16" s="1" customFormat="1">
      <c r="L2" s="3"/>
    </row>
    <row r="3" spans="1:16" s="1" customFormat="1">
      <c r="L3" s="3"/>
    </row>
    <row r="4" spans="1:16" s="1" customFormat="1" ht="30">
      <c r="A4" s="1" t="s">
        <v>2</v>
      </c>
      <c r="B4" s="1" t="s">
        <v>3</v>
      </c>
      <c r="C4" s="1" t="s">
        <v>4</v>
      </c>
      <c r="D4" s="1" t="s">
        <v>5</v>
      </c>
      <c r="E4" s="22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3" t="s">
        <v>13</v>
      </c>
      <c r="M4" s="1" t="s">
        <v>14</v>
      </c>
      <c r="N4" s="1" t="s">
        <v>15</v>
      </c>
      <c r="O4" s="1" t="s">
        <v>16</v>
      </c>
      <c r="P4" s="1" t="s">
        <v>17</v>
      </c>
    </row>
    <row r="5" spans="1:16" ht="15">
      <c r="A5" s="178">
        <v>19005931</v>
      </c>
      <c r="B5" s="178">
        <v>2628709</v>
      </c>
      <c r="C5" s="178" t="s">
        <v>1976</v>
      </c>
      <c r="D5" s="190" t="s">
        <v>1977</v>
      </c>
      <c r="E5" s="190" t="s">
        <v>20</v>
      </c>
      <c r="F5" s="190" t="s">
        <v>652</v>
      </c>
      <c r="G5" s="188">
        <v>44501</v>
      </c>
      <c r="H5" s="178" t="s">
        <v>577</v>
      </c>
      <c r="I5" s="178"/>
      <c r="J5" s="178" t="s">
        <v>1978</v>
      </c>
      <c r="K5" s="178" t="s">
        <v>109</v>
      </c>
      <c r="L5" s="53">
        <v>1575</v>
      </c>
      <c r="M5" s="178" t="s">
        <v>247</v>
      </c>
      <c r="N5" s="178" t="s">
        <v>247</v>
      </c>
      <c r="O5" s="178" t="s">
        <v>1979</v>
      </c>
      <c r="P5" s="4" t="s">
        <v>28</v>
      </c>
    </row>
    <row r="6" spans="1:16" ht="14.45" customHeight="1">
      <c r="A6" s="177">
        <v>18337149</v>
      </c>
      <c r="B6" s="177">
        <v>2626236</v>
      </c>
      <c r="C6" s="177" t="s">
        <v>1980</v>
      </c>
      <c r="D6" s="177" t="s">
        <v>1981</v>
      </c>
      <c r="E6" s="177" t="s">
        <v>20</v>
      </c>
      <c r="F6" s="177" t="s">
        <v>135</v>
      </c>
      <c r="G6" s="180">
        <v>44501</v>
      </c>
      <c r="H6" s="177" t="s">
        <v>1982</v>
      </c>
      <c r="I6" s="85"/>
      <c r="J6" s="161" t="s">
        <v>1983</v>
      </c>
      <c r="K6" s="177" t="s">
        <v>267</v>
      </c>
      <c r="L6" s="66">
        <v>14451.33</v>
      </c>
      <c r="M6" s="177" t="s">
        <v>92</v>
      </c>
      <c r="N6" s="177" t="s">
        <v>118</v>
      </c>
      <c r="O6" s="177" t="s">
        <v>1434</v>
      </c>
      <c r="P6" s="4" t="s">
        <v>126</v>
      </c>
    </row>
    <row r="7" spans="1:16" ht="14.45" customHeight="1">
      <c r="A7" s="178">
        <v>18931878</v>
      </c>
      <c r="B7" s="178">
        <v>2629724</v>
      </c>
      <c r="C7" s="178" t="s">
        <v>1984</v>
      </c>
      <c r="D7" s="178" t="s">
        <v>1985</v>
      </c>
      <c r="E7" s="178" t="s">
        <v>20</v>
      </c>
      <c r="F7" s="168" t="s">
        <v>1986</v>
      </c>
      <c r="G7" s="172">
        <v>44501</v>
      </c>
      <c r="H7" s="168" t="s">
        <v>39</v>
      </c>
      <c r="I7" s="245" t="s">
        <v>1987</v>
      </c>
      <c r="J7" s="168" t="s">
        <v>1988</v>
      </c>
      <c r="K7" s="168" t="s">
        <v>208</v>
      </c>
      <c r="L7" s="53">
        <v>1049.56</v>
      </c>
      <c r="M7" s="178" t="s">
        <v>1989</v>
      </c>
      <c r="N7" s="178" t="s">
        <v>1990</v>
      </c>
      <c r="O7" s="178"/>
      <c r="P7" s="4" t="s">
        <v>42</v>
      </c>
    </row>
    <row r="8" spans="1:16" ht="15">
      <c r="A8" s="161">
        <v>19053682</v>
      </c>
      <c r="B8" s="161">
        <v>2631816</v>
      </c>
      <c r="C8" s="161" t="s">
        <v>1991</v>
      </c>
      <c r="D8" s="161" t="s">
        <v>1992</v>
      </c>
      <c r="E8" s="161" t="s">
        <v>20</v>
      </c>
      <c r="F8" s="182" t="s">
        <v>129</v>
      </c>
      <c r="G8" s="165">
        <v>44502</v>
      </c>
      <c r="H8" s="177" t="s">
        <v>1993</v>
      </c>
      <c r="I8" s="161"/>
      <c r="J8" s="161" t="s">
        <v>1994</v>
      </c>
      <c r="K8" s="161" t="s">
        <v>24</v>
      </c>
      <c r="L8" s="54">
        <v>400</v>
      </c>
      <c r="M8" s="161" t="s">
        <v>92</v>
      </c>
      <c r="N8" s="161" t="s">
        <v>458</v>
      </c>
      <c r="O8" s="161" t="s">
        <v>1995</v>
      </c>
      <c r="P8" s="4" t="s">
        <v>28</v>
      </c>
    </row>
    <row r="9" spans="1:16" ht="14.45" customHeight="1">
      <c r="A9" s="178">
        <v>19051681</v>
      </c>
      <c r="B9" s="178">
        <v>2631932</v>
      </c>
      <c r="C9" s="178" t="s">
        <v>1996</v>
      </c>
      <c r="D9" s="178" t="s">
        <v>1997</v>
      </c>
      <c r="E9" s="178" t="s">
        <v>20</v>
      </c>
      <c r="F9" s="178" t="s">
        <v>1998</v>
      </c>
      <c r="G9" s="188">
        <v>44502</v>
      </c>
      <c r="H9" s="168" t="s">
        <v>577</v>
      </c>
      <c r="I9" s="245"/>
      <c r="J9" s="178" t="s">
        <v>1999</v>
      </c>
      <c r="K9" s="178" t="s">
        <v>24</v>
      </c>
      <c r="L9" s="53">
        <v>4500</v>
      </c>
      <c r="M9" s="178" t="s">
        <v>1454</v>
      </c>
      <c r="N9" s="178" t="s">
        <v>1454</v>
      </c>
      <c r="O9" s="178" t="s">
        <v>2000</v>
      </c>
      <c r="P9" s="4" t="s">
        <v>28</v>
      </c>
    </row>
    <row r="10" spans="1:16" ht="30">
      <c r="A10" s="161">
        <v>18893317</v>
      </c>
      <c r="B10" s="161">
        <v>2632576</v>
      </c>
      <c r="C10" s="161" t="s">
        <v>2001</v>
      </c>
      <c r="D10" s="161" t="s">
        <v>2002</v>
      </c>
      <c r="E10" s="161" t="s">
        <v>20</v>
      </c>
      <c r="F10" s="182" t="s">
        <v>2003</v>
      </c>
      <c r="G10" s="165">
        <v>44503</v>
      </c>
      <c r="H10" s="161" t="s">
        <v>199</v>
      </c>
      <c r="I10" s="161"/>
      <c r="J10" s="161" t="s">
        <v>2004</v>
      </c>
      <c r="K10" s="161" t="s">
        <v>624</v>
      </c>
      <c r="L10" s="54">
        <v>15991.17</v>
      </c>
      <c r="M10" s="161" t="s">
        <v>1306</v>
      </c>
      <c r="N10" s="161" t="s">
        <v>1306</v>
      </c>
      <c r="O10" s="161" t="s">
        <v>2005</v>
      </c>
      <c r="P10" s="4" t="s">
        <v>42</v>
      </c>
    </row>
    <row r="11" spans="1:16" ht="30">
      <c r="A11" s="168">
        <v>18963921</v>
      </c>
      <c r="B11" s="187" t="s">
        <v>2006</v>
      </c>
      <c r="C11" s="168" t="s">
        <v>2007</v>
      </c>
      <c r="D11" s="168" t="s">
        <v>2008</v>
      </c>
      <c r="E11" s="168" t="s">
        <v>20</v>
      </c>
      <c r="F11" s="187" t="s">
        <v>2009</v>
      </c>
      <c r="G11" s="172">
        <v>44503</v>
      </c>
      <c r="H11" s="168" t="s">
        <v>39</v>
      </c>
      <c r="I11" s="168" t="s">
        <v>502</v>
      </c>
      <c r="J11" s="187" t="s">
        <v>2010</v>
      </c>
      <c r="K11" s="168" t="s">
        <v>24</v>
      </c>
      <c r="L11" s="61">
        <v>7917.25</v>
      </c>
      <c r="M11" s="168" t="s">
        <v>1354</v>
      </c>
      <c r="N11" s="168" t="s">
        <v>1354</v>
      </c>
      <c r="O11" s="168"/>
      <c r="P11" s="4" t="s">
        <v>42</v>
      </c>
    </row>
    <row r="12" spans="1:16" ht="15">
      <c r="A12" s="161">
        <v>19052086</v>
      </c>
      <c r="B12" s="161">
        <v>2633857</v>
      </c>
      <c r="C12" s="161" t="s">
        <v>2011</v>
      </c>
      <c r="D12" s="161" t="s">
        <v>2012</v>
      </c>
      <c r="E12" s="161" t="s">
        <v>20</v>
      </c>
      <c r="F12" s="182" t="s">
        <v>2013</v>
      </c>
      <c r="G12" s="165">
        <v>44503</v>
      </c>
      <c r="H12" s="161" t="s">
        <v>543</v>
      </c>
      <c r="I12" s="161"/>
      <c r="J12" s="161" t="s">
        <v>2014</v>
      </c>
      <c r="K12" s="161" t="s">
        <v>24</v>
      </c>
      <c r="L12" s="54">
        <v>606.32000000000005</v>
      </c>
      <c r="M12" s="161" t="s">
        <v>1210</v>
      </c>
      <c r="N12" s="161" t="s">
        <v>2015</v>
      </c>
      <c r="O12" s="161"/>
      <c r="P12" s="4" t="s">
        <v>42</v>
      </c>
    </row>
    <row r="13" spans="1:16" ht="15">
      <c r="A13" s="178">
        <v>19054420</v>
      </c>
      <c r="B13" s="178">
        <v>2634977</v>
      </c>
      <c r="C13" s="178" t="s">
        <v>2016</v>
      </c>
      <c r="D13" s="178" t="s">
        <v>2017</v>
      </c>
      <c r="E13" s="178" t="s">
        <v>20</v>
      </c>
      <c r="F13" s="190" t="s">
        <v>2018</v>
      </c>
      <c r="G13" s="188">
        <v>44504</v>
      </c>
      <c r="H13" s="178" t="s">
        <v>632</v>
      </c>
      <c r="I13" s="245"/>
      <c r="J13" s="187" t="s">
        <v>2019</v>
      </c>
      <c r="K13" s="178" t="s">
        <v>24</v>
      </c>
      <c r="L13" s="53">
        <v>110.24</v>
      </c>
      <c r="M13" s="178" t="s">
        <v>48</v>
      </c>
      <c r="N13" s="178" t="s">
        <v>2020</v>
      </c>
      <c r="O13" s="178"/>
      <c r="P13" s="4" t="s">
        <v>28</v>
      </c>
    </row>
    <row r="14" spans="1:16" ht="30">
      <c r="A14" s="161">
        <v>19070416</v>
      </c>
      <c r="B14" s="161">
        <v>2636942</v>
      </c>
      <c r="C14" s="161" t="s">
        <v>2021</v>
      </c>
      <c r="D14" s="161" t="s">
        <v>2022</v>
      </c>
      <c r="E14" s="161" t="s">
        <v>20</v>
      </c>
      <c r="F14" s="182" t="s">
        <v>2023</v>
      </c>
      <c r="G14" s="165">
        <v>44505</v>
      </c>
      <c r="H14" s="161" t="s">
        <v>199</v>
      </c>
      <c r="I14" s="161"/>
      <c r="J14" s="161" t="s">
        <v>2024</v>
      </c>
      <c r="K14" s="161" t="s">
        <v>24</v>
      </c>
      <c r="L14" s="54">
        <v>2818.65</v>
      </c>
      <c r="M14" s="161" t="s">
        <v>1107</v>
      </c>
      <c r="N14" s="161" t="s">
        <v>1107</v>
      </c>
      <c r="O14" s="161"/>
      <c r="P14" s="4" t="s">
        <v>42</v>
      </c>
    </row>
    <row r="15" spans="1:16" ht="30" customHeight="1">
      <c r="A15" s="371">
        <v>18963712</v>
      </c>
      <c r="B15" s="371">
        <v>2637679</v>
      </c>
      <c r="C15" s="441" t="s">
        <v>2025</v>
      </c>
      <c r="D15" s="166" t="s">
        <v>2026</v>
      </c>
      <c r="E15" s="166" t="s">
        <v>20</v>
      </c>
      <c r="F15" s="442" t="s">
        <v>2027</v>
      </c>
      <c r="G15" s="389">
        <v>44505</v>
      </c>
      <c r="H15" s="371" t="s">
        <v>39</v>
      </c>
      <c r="I15" s="168" t="s">
        <v>502</v>
      </c>
      <c r="J15" s="166" t="s">
        <v>2028</v>
      </c>
      <c r="K15" s="166" t="s">
        <v>24</v>
      </c>
      <c r="L15" s="56">
        <f>2427.01+432.12</f>
        <v>2859.13</v>
      </c>
      <c r="M15" s="371" t="s">
        <v>1370</v>
      </c>
      <c r="N15" s="371" t="s">
        <v>1370</v>
      </c>
      <c r="O15" s="371"/>
      <c r="P15" s="4" t="s">
        <v>42</v>
      </c>
    </row>
    <row r="16" spans="1:16" ht="14.45" customHeight="1">
      <c r="A16" s="392"/>
      <c r="B16" s="392"/>
      <c r="C16" s="398"/>
      <c r="D16" s="166" t="s">
        <v>2029</v>
      </c>
      <c r="E16" s="166" t="s">
        <v>20</v>
      </c>
      <c r="F16" s="443"/>
      <c r="G16" s="394"/>
      <c r="H16" s="392"/>
      <c r="I16" s="272"/>
      <c r="J16" s="168" t="s">
        <v>2030</v>
      </c>
      <c r="K16" s="168" t="s">
        <v>24</v>
      </c>
      <c r="L16" s="61">
        <v>307.92</v>
      </c>
      <c r="M16" s="392"/>
      <c r="N16" s="392"/>
      <c r="O16" s="392"/>
      <c r="P16" s="4" t="s">
        <v>42</v>
      </c>
    </row>
    <row r="17" spans="1:16" ht="14.45" customHeight="1">
      <c r="A17" s="164">
        <v>19024096</v>
      </c>
      <c r="B17" s="164" t="s">
        <v>243</v>
      </c>
      <c r="C17" s="164" t="s">
        <v>244</v>
      </c>
      <c r="D17" s="164" t="s">
        <v>244</v>
      </c>
      <c r="E17" s="164" t="s">
        <v>244</v>
      </c>
      <c r="F17" s="254" t="s">
        <v>1028</v>
      </c>
      <c r="G17" s="253">
        <v>44505</v>
      </c>
      <c r="H17" s="164" t="s">
        <v>2031</v>
      </c>
      <c r="I17" s="164"/>
      <c r="J17" s="177" t="s">
        <v>2032</v>
      </c>
      <c r="K17" s="177" t="s">
        <v>24</v>
      </c>
      <c r="L17" s="66">
        <v>384</v>
      </c>
      <c r="M17" s="164" t="s">
        <v>1544</v>
      </c>
      <c r="N17" s="164" t="s">
        <v>2033</v>
      </c>
      <c r="O17" s="164" t="s">
        <v>2034</v>
      </c>
      <c r="P17" s="4" t="s">
        <v>28</v>
      </c>
    </row>
    <row r="18" spans="1:16" ht="30" customHeight="1">
      <c r="A18" s="353">
        <v>19082144</v>
      </c>
      <c r="B18" s="353">
        <v>2638614</v>
      </c>
      <c r="C18" s="353" t="s">
        <v>2035</v>
      </c>
      <c r="D18" s="166" t="s">
        <v>2036</v>
      </c>
      <c r="E18" s="166" t="s">
        <v>20</v>
      </c>
      <c r="F18" s="390" t="s">
        <v>2037</v>
      </c>
      <c r="G18" s="364">
        <v>44508</v>
      </c>
      <c r="H18" s="353" t="s">
        <v>632</v>
      </c>
      <c r="I18" s="353"/>
      <c r="J18" s="173" t="s">
        <v>2038</v>
      </c>
      <c r="K18" s="173" t="s">
        <v>24</v>
      </c>
      <c r="L18" s="60">
        <v>336.25</v>
      </c>
      <c r="M18" s="353" t="s">
        <v>2039</v>
      </c>
      <c r="N18" s="353" t="s">
        <v>1316</v>
      </c>
      <c r="O18" s="353"/>
      <c r="P18" s="4" t="s">
        <v>42</v>
      </c>
    </row>
    <row r="19" spans="1:16" ht="14.45" customHeight="1">
      <c r="A19" s="353"/>
      <c r="B19" s="353"/>
      <c r="C19" s="353"/>
      <c r="D19" s="355" t="s">
        <v>2040</v>
      </c>
      <c r="E19" s="173" t="s">
        <v>20</v>
      </c>
      <c r="F19" s="390"/>
      <c r="G19" s="364"/>
      <c r="H19" s="353"/>
      <c r="I19" s="353"/>
      <c r="J19" s="166" t="s">
        <v>2041</v>
      </c>
      <c r="K19" s="166" t="s">
        <v>24</v>
      </c>
      <c r="L19" s="56">
        <v>244.74</v>
      </c>
      <c r="M19" s="353"/>
      <c r="N19" s="353"/>
      <c r="O19" s="353"/>
      <c r="P19" s="4" t="s">
        <v>42</v>
      </c>
    </row>
    <row r="20" spans="1:16" ht="14.45" customHeight="1">
      <c r="A20" s="371"/>
      <c r="B20" s="371"/>
      <c r="C20" s="371"/>
      <c r="D20" s="373"/>
      <c r="E20" s="178" t="s">
        <v>20</v>
      </c>
      <c r="F20" s="391"/>
      <c r="G20" s="389"/>
      <c r="H20" s="371"/>
      <c r="I20" s="371"/>
      <c r="J20" s="178" t="s">
        <v>2042</v>
      </c>
      <c r="K20" s="178" t="s">
        <v>24</v>
      </c>
      <c r="L20" s="53">
        <v>89.04</v>
      </c>
      <c r="M20" s="371"/>
      <c r="N20" s="371"/>
      <c r="O20" s="371"/>
      <c r="P20" s="4" t="s">
        <v>42</v>
      </c>
    </row>
    <row r="21" spans="1:16" ht="14.45" customHeight="1">
      <c r="A21" s="345">
        <v>19087220</v>
      </c>
      <c r="B21" s="345">
        <v>2638793</v>
      </c>
      <c r="C21" s="345" t="s">
        <v>2043</v>
      </c>
      <c r="D21" s="346" t="s">
        <v>2044</v>
      </c>
      <c r="E21" s="160" t="s">
        <v>20</v>
      </c>
      <c r="F21" s="160" t="s">
        <v>2045</v>
      </c>
      <c r="G21" s="379">
        <v>44508</v>
      </c>
      <c r="H21" s="345" t="s">
        <v>422</v>
      </c>
      <c r="I21" s="63" t="s">
        <v>317</v>
      </c>
      <c r="J21" s="220" t="s">
        <v>2046</v>
      </c>
      <c r="K21" s="176" t="s">
        <v>208</v>
      </c>
      <c r="L21" s="65">
        <v>392.91</v>
      </c>
      <c r="M21" s="366" t="s">
        <v>1677</v>
      </c>
      <c r="N21" s="366" t="s">
        <v>2047</v>
      </c>
      <c r="O21" s="160"/>
      <c r="P21" s="4" t="s">
        <v>42</v>
      </c>
    </row>
    <row r="22" spans="1:16" ht="15">
      <c r="A22" s="346"/>
      <c r="B22" s="346"/>
      <c r="C22" s="346"/>
      <c r="D22" s="354"/>
      <c r="E22" s="177" t="s">
        <v>20</v>
      </c>
      <c r="F22" s="163" t="s">
        <v>2048</v>
      </c>
      <c r="G22" s="350"/>
      <c r="H22" s="346"/>
      <c r="I22" s="122"/>
      <c r="J22" s="177" t="s">
        <v>2049</v>
      </c>
      <c r="K22" s="177" t="s">
        <v>208</v>
      </c>
      <c r="L22" s="66">
        <v>79.98</v>
      </c>
      <c r="M22" s="367"/>
      <c r="N22" s="367"/>
      <c r="O22" s="177"/>
      <c r="P22" s="4" t="s">
        <v>600</v>
      </c>
    </row>
    <row r="23" spans="1:16" ht="30">
      <c r="A23" s="168">
        <v>19091949</v>
      </c>
      <c r="B23" s="168">
        <v>2639392</v>
      </c>
      <c r="C23" s="168" t="s">
        <v>2050</v>
      </c>
      <c r="D23" s="168" t="s">
        <v>2051</v>
      </c>
      <c r="E23" s="168" t="s">
        <v>20</v>
      </c>
      <c r="F23" s="168" t="s">
        <v>863</v>
      </c>
      <c r="G23" s="172">
        <v>44508</v>
      </c>
      <c r="H23" s="168" t="s">
        <v>543</v>
      </c>
      <c r="I23" s="168"/>
      <c r="J23" s="199" t="s">
        <v>2052</v>
      </c>
      <c r="K23" s="168" t="s">
        <v>192</v>
      </c>
      <c r="L23" s="61">
        <v>1047.82</v>
      </c>
      <c r="M23" s="168" t="s">
        <v>599</v>
      </c>
      <c r="N23" s="168" t="s">
        <v>599</v>
      </c>
      <c r="O23" s="168"/>
      <c r="P23" s="4" t="s">
        <v>42</v>
      </c>
    </row>
    <row r="24" spans="1:16" ht="14.45" customHeight="1">
      <c r="A24" s="366">
        <v>19087807</v>
      </c>
      <c r="B24" s="366">
        <v>2639978</v>
      </c>
      <c r="C24" s="366" t="s">
        <v>2053</v>
      </c>
      <c r="D24" s="367" t="s">
        <v>2054</v>
      </c>
      <c r="E24" s="177" t="s">
        <v>20</v>
      </c>
      <c r="F24" s="176" t="s">
        <v>2055</v>
      </c>
      <c r="G24" s="374">
        <v>44508</v>
      </c>
      <c r="H24" s="366" t="s">
        <v>2056</v>
      </c>
      <c r="I24" s="255"/>
      <c r="J24" s="176" t="s">
        <v>2057</v>
      </c>
      <c r="K24" s="176" t="s">
        <v>24</v>
      </c>
      <c r="L24" s="65">
        <v>1074.94</v>
      </c>
      <c r="M24" s="366" t="s">
        <v>1677</v>
      </c>
      <c r="N24" s="366" t="s">
        <v>2047</v>
      </c>
      <c r="O24" s="255"/>
      <c r="P24" s="4" t="s">
        <v>42</v>
      </c>
    </row>
    <row r="25" spans="1:16" ht="15">
      <c r="A25" s="367"/>
      <c r="B25" s="367"/>
      <c r="C25" s="367"/>
      <c r="D25" s="440"/>
      <c r="E25" s="176" t="s">
        <v>20</v>
      </c>
      <c r="F25" s="156" t="s">
        <v>2058</v>
      </c>
      <c r="G25" s="375"/>
      <c r="H25" s="367"/>
      <c r="I25" s="177"/>
      <c r="J25" s="197" t="s">
        <v>2059</v>
      </c>
      <c r="K25" s="177" t="s">
        <v>24</v>
      </c>
      <c r="L25" s="66">
        <v>81.69</v>
      </c>
      <c r="M25" s="367"/>
      <c r="N25" s="367"/>
      <c r="O25" s="177"/>
      <c r="P25" s="4" t="s">
        <v>309</v>
      </c>
    </row>
    <row r="26" spans="1:16" ht="15">
      <c r="A26" s="355">
        <v>18704351</v>
      </c>
      <c r="B26" s="355">
        <v>2638869</v>
      </c>
      <c r="C26" s="355" t="s">
        <v>2060</v>
      </c>
      <c r="D26" s="355" t="s">
        <v>2061</v>
      </c>
      <c r="E26" s="356" t="s">
        <v>20</v>
      </c>
      <c r="F26" s="187" t="s">
        <v>45</v>
      </c>
      <c r="G26" s="360">
        <v>44508</v>
      </c>
      <c r="H26" s="355" t="s">
        <v>2062</v>
      </c>
      <c r="I26" s="168"/>
      <c r="J26" s="186" t="s">
        <v>2063</v>
      </c>
      <c r="K26" s="168" t="s">
        <v>24</v>
      </c>
      <c r="L26" s="61">
        <v>38000</v>
      </c>
      <c r="M26" s="355" t="s">
        <v>48</v>
      </c>
      <c r="N26" s="355" t="s">
        <v>49</v>
      </c>
      <c r="O26" s="168"/>
      <c r="P26" s="4" t="s">
        <v>28</v>
      </c>
    </row>
    <row r="27" spans="1:16" ht="15">
      <c r="A27" s="356"/>
      <c r="B27" s="356"/>
      <c r="C27" s="356"/>
      <c r="D27" s="356"/>
      <c r="E27" s="356"/>
      <c r="F27" s="187" t="s">
        <v>2064</v>
      </c>
      <c r="G27" s="401"/>
      <c r="H27" s="356"/>
      <c r="I27" s="168"/>
      <c r="J27" s="186" t="s">
        <v>2065</v>
      </c>
      <c r="K27" s="168" t="s">
        <v>24</v>
      </c>
      <c r="L27" s="61">
        <v>9500</v>
      </c>
      <c r="M27" s="356"/>
      <c r="N27" s="356"/>
      <c r="O27" s="168"/>
      <c r="P27" s="4" t="s">
        <v>126</v>
      </c>
    </row>
    <row r="28" spans="1:16" ht="15">
      <c r="A28" s="356"/>
      <c r="B28" s="356"/>
      <c r="C28" s="356"/>
      <c r="D28" s="356"/>
      <c r="E28" s="356"/>
      <c r="F28" s="187" t="s">
        <v>2066</v>
      </c>
      <c r="G28" s="401"/>
      <c r="H28" s="356"/>
      <c r="I28" s="168"/>
      <c r="J28" s="186" t="s">
        <v>2067</v>
      </c>
      <c r="K28" s="168" t="s">
        <v>1310</v>
      </c>
      <c r="L28" s="61">
        <v>4000</v>
      </c>
      <c r="M28" s="356"/>
      <c r="N28" s="356"/>
      <c r="O28" s="168"/>
      <c r="P28" s="4" t="s">
        <v>600</v>
      </c>
    </row>
    <row r="29" spans="1:16" ht="15">
      <c r="A29" s="356"/>
      <c r="B29" s="356"/>
      <c r="C29" s="356"/>
      <c r="D29" s="356"/>
      <c r="E29" s="356"/>
      <c r="F29" s="187" t="s">
        <v>45</v>
      </c>
      <c r="G29" s="401"/>
      <c r="H29" s="356"/>
      <c r="I29" s="168"/>
      <c r="J29" s="186" t="s">
        <v>2068</v>
      </c>
      <c r="K29" s="168" t="s">
        <v>306</v>
      </c>
      <c r="L29" s="61">
        <v>4455</v>
      </c>
      <c r="M29" s="356"/>
      <c r="N29" s="356"/>
      <c r="O29" s="168"/>
      <c r="P29" s="4" t="s">
        <v>28</v>
      </c>
    </row>
    <row r="30" spans="1:16" ht="15">
      <c r="A30" s="356"/>
      <c r="B30" s="356"/>
      <c r="C30" s="356"/>
      <c r="D30" s="356"/>
      <c r="E30" s="356"/>
      <c r="F30" s="187" t="s">
        <v>45</v>
      </c>
      <c r="G30" s="401"/>
      <c r="H30" s="356"/>
      <c r="I30" s="168"/>
      <c r="J30" s="186" t="s">
        <v>2069</v>
      </c>
      <c r="K30" s="168" t="s">
        <v>306</v>
      </c>
      <c r="L30" s="61">
        <v>4320</v>
      </c>
      <c r="M30" s="356"/>
      <c r="N30" s="356"/>
      <c r="O30" s="168"/>
      <c r="P30" s="4" t="s">
        <v>28</v>
      </c>
    </row>
    <row r="31" spans="1:16" ht="15">
      <c r="A31" s="373"/>
      <c r="B31" s="373"/>
      <c r="C31" s="373"/>
      <c r="D31" s="373"/>
      <c r="E31" s="373"/>
      <c r="F31" s="187" t="s">
        <v>45</v>
      </c>
      <c r="G31" s="427"/>
      <c r="H31" s="373"/>
      <c r="I31" s="168"/>
      <c r="J31" s="186" t="s">
        <v>2070</v>
      </c>
      <c r="K31" s="168" t="s">
        <v>192</v>
      </c>
      <c r="L31" s="61">
        <v>200</v>
      </c>
      <c r="M31" s="373"/>
      <c r="N31" s="373"/>
      <c r="O31" s="168"/>
      <c r="P31" s="4" t="s">
        <v>28</v>
      </c>
    </row>
    <row r="32" spans="1:16" ht="45">
      <c r="A32" s="177">
        <v>18804368</v>
      </c>
      <c r="B32" s="177">
        <v>2640986</v>
      </c>
      <c r="C32" s="177" t="s">
        <v>2071</v>
      </c>
      <c r="D32" s="177" t="s">
        <v>2072</v>
      </c>
      <c r="E32" s="177" t="s">
        <v>20</v>
      </c>
      <c r="F32" s="177" t="s">
        <v>1814</v>
      </c>
      <c r="G32" s="180">
        <v>44509</v>
      </c>
      <c r="H32" s="177" t="s">
        <v>1001</v>
      </c>
      <c r="I32" s="197"/>
      <c r="J32" s="182" t="s">
        <v>2073</v>
      </c>
      <c r="K32" s="177" t="s">
        <v>2074</v>
      </c>
      <c r="L32" s="66">
        <v>1546.88</v>
      </c>
      <c r="M32" s="177" t="s">
        <v>498</v>
      </c>
      <c r="N32" s="177" t="s">
        <v>2075</v>
      </c>
      <c r="O32" s="177" t="s">
        <v>2076</v>
      </c>
      <c r="P32" s="4" t="s">
        <v>28</v>
      </c>
    </row>
    <row r="33" spans="1:16" ht="15">
      <c r="A33" s="168">
        <v>19103925</v>
      </c>
      <c r="B33" s="168">
        <v>2643186</v>
      </c>
      <c r="C33" s="168" t="s">
        <v>2077</v>
      </c>
      <c r="D33" s="187" t="s">
        <v>2078</v>
      </c>
      <c r="E33" s="187" t="s">
        <v>20</v>
      </c>
      <c r="F33" s="168" t="s">
        <v>2079</v>
      </c>
      <c r="G33" s="172">
        <v>44510</v>
      </c>
      <c r="H33" s="168" t="s">
        <v>2080</v>
      </c>
      <c r="I33" s="168"/>
      <c r="J33" s="178" t="s">
        <v>2081</v>
      </c>
      <c r="K33" s="178" t="s">
        <v>137</v>
      </c>
      <c r="L33" s="53">
        <v>1630.72</v>
      </c>
      <c r="M33" s="168" t="s">
        <v>2082</v>
      </c>
      <c r="N33" s="168" t="s">
        <v>2082</v>
      </c>
      <c r="O33" s="168" t="s">
        <v>2083</v>
      </c>
      <c r="P33" s="4" t="s">
        <v>28</v>
      </c>
    </row>
    <row r="34" spans="1:16" ht="45" customHeight="1">
      <c r="A34" s="345">
        <v>19079254</v>
      </c>
      <c r="B34" s="345">
        <v>2643883</v>
      </c>
      <c r="C34" s="345" t="s">
        <v>2084</v>
      </c>
      <c r="D34" s="160" t="s">
        <v>2085</v>
      </c>
      <c r="E34" s="160" t="s">
        <v>20</v>
      </c>
      <c r="F34" s="377" t="s">
        <v>2086</v>
      </c>
      <c r="G34" s="379">
        <v>44510</v>
      </c>
      <c r="H34" s="345" t="s">
        <v>39</v>
      </c>
      <c r="I34" s="345"/>
      <c r="J34" s="176" t="s">
        <v>2087</v>
      </c>
      <c r="K34" s="176" t="s">
        <v>24</v>
      </c>
      <c r="L34" s="65">
        <v>1526.18</v>
      </c>
      <c r="M34" s="345" t="s">
        <v>1566</v>
      </c>
      <c r="N34" s="345" t="s">
        <v>2088</v>
      </c>
      <c r="O34" s="345"/>
      <c r="P34" s="4" t="s">
        <v>42</v>
      </c>
    </row>
    <row r="35" spans="1:16" ht="15">
      <c r="A35" s="345"/>
      <c r="B35" s="345"/>
      <c r="C35" s="345"/>
      <c r="D35" s="176" t="s">
        <v>2089</v>
      </c>
      <c r="E35" s="176" t="s">
        <v>20</v>
      </c>
      <c r="F35" s="377"/>
      <c r="G35" s="379"/>
      <c r="H35" s="345"/>
      <c r="I35" s="345"/>
      <c r="J35" s="160" t="s">
        <v>2090</v>
      </c>
      <c r="K35" s="176" t="s">
        <v>24</v>
      </c>
      <c r="L35" s="65">
        <v>452.03</v>
      </c>
      <c r="M35" s="345"/>
      <c r="N35" s="345"/>
      <c r="O35" s="345"/>
      <c r="P35" s="4" t="s">
        <v>42</v>
      </c>
    </row>
    <row r="36" spans="1:16" ht="14.45" customHeight="1">
      <c r="A36" s="346"/>
      <c r="B36" s="346"/>
      <c r="C36" s="346"/>
      <c r="D36" s="122" t="s">
        <v>2091</v>
      </c>
      <c r="E36" s="177" t="s">
        <v>20</v>
      </c>
      <c r="F36" s="378"/>
      <c r="G36" s="350"/>
      <c r="H36" s="346"/>
      <c r="I36" s="346"/>
      <c r="J36" s="161" t="s">
        <v>2030</v>
      </c>
      <c r="K36" s="161" t="s">
        <v>24</v>
      </c>
      <c r="L36" s="54">
        <v>255.78</v>
      </c>
      <c r="M36" s="346"/>
      <c r="N36" s="346"/>
      <c r="O36" s="346"/>
      <c r="P36" s="4" t="s">
        <v>42</v>
      </c>
    </row>
    <row r="37" spans="1:16" ht="30">
      <c r="A37" s="178">
        <v>19079517</v>
      </c>
      <c r="B37" s="178">
        <v>2643983</v>
      </c>
      <c r="C37" s="178" t="s">
        <v>2092</v>
      </c>
      <c r="D37" s="178" t="s">
        <v>2093</v>
      </c>
      <c r="E37" s="178" t="s">
        <v>20</v>
      </c>
      <c r="F37" s="190" t="s">
        <v>2094</v>
      </c>
      <c r="G37" s="188">
        <v>44510</v>
      </c>
      <c r="H37" s="178" t="s">
        <v>199</v>
      </c>
      <c r="I37" s="178"/>
      <c r="J37" s="190" t="s">
        <v>2095</v>
      </c>
      <c r="K37" s="178" t="s">
        <v>24</v>
      </c>
      <c r="L37" s="53">
        <v>2818.65</v>
      </c>
      <c r="M37" s="178" t="s">
        <v>2096</v>
      </c>
      <c r="N37" s="178" t="s">
        <v>2097</v>
      </c>
      <c r="O37" s="178"/>
      <c r="P37" s="4" t="s">
        <v>42</v>
      </c>
    </row>
    <row r="38" spans="1:16" ht="15">
      <c r="A38" s="161">
        <v>18899423</v>
      </c>
      <c r="B38" s="161" t="s">
        <v>243</v>
      </c>
      <c r="C38" s="161" t="s">
        <v>244</v>
      </c>
      <c r="D38" s="161" t="s">
        <v>244</v>
      </c>
      <c r="E38" s="161" t="s">
        <v>244</v>
      </c>
      <c r="F38" s="182" t="s">
        <v>1814</v>
      </c>
      <c r="G38" s="165">
        <v>44512</v>
      </c>
      <c r="H38" s="161" t="s">
        <v>1815</v>
      </c>
      <c r="I38" s="161"/>
      <c r="J38" s="182" t="s">
        <v>1816</v>
      </c>
      <c r="K38" s="161" t="s">
        <v>24</v>
      </c>
      <c r="L38" s="54">
        <v>119.99</v>
      </c>
      <c r="M38" s="161" t="s">
        <v>1306</v>
      </c>
      <c r="N38" s="161" t="s">
        <v>1306</v>
      </c>
      <c r="O38" s="161" t="s">
        <v>1817</v>
      </c>
      <c r="P38" s="4" t="s">
        <v>28</v>
      </c>
    </row>
    <row r="39" spans="1:16" ht="15">
      <c r="A39" s="178">
        <v>19094235</v>
      </c>
      <c r="B39" s="178">
        <v>2644624</v>
      </c>
      <c r="C39" s="178" t="s">
        <v>2098</v>
      </c>
      <c r="D39" s="178" t="s">
        <v>2099</v>
      </c>
      <c r="E39" s="178" t="s">
        <v>20</v>
      </c>
      <c r="F39" s="190" t="s">
        <v>2100</v>
      </c>
      <c r="G39" s="188">
        <v>44512</v>
      </c>
      <c r="H39" s="178" t="s">
        <v>39</v>
      </c>
      <c r="I39" s="245" t="s">
        <v>1987</v>
      </c>
      <c r="J39" s="190" t="s">
        <v>2090</v>
      </c>
      <c r="K39" s="178" t="s">
        <v>24</v>
      </c>
      <c r="L39" s="53">
        <v>226.01</v>
      </c>
      <c r="M39" s="178" t="s">
        <v>1290</v>
      </c>
      <c r="N39" s="178" t="s">
        <v>2101</v>
      </c>
      <c r="O39" s="178"/>
      <c r="P39" s="4" t="s">
        <v>42</v>
      </c>
    </row>
    <row r="40" spans="1:16" ht="14.45" customHeight="1">
      <c r="A40" s="161">
        <v>19126845</v>
      </c>
      <c r="B40" s="161">
        <v>2646465</v>
      </c>
      <c r="C40" s="161" t="s">
        <v>2102</v>
      </c>
      <c r="D40" s="161" t="s">
        <v>2103</v>
      </c>
      <c r="E40" s="161" t="s">
        <v>20</v>
      </c>
      <c r="F40" s="161" t="s">
        <v>251</v>
      </c>
      <c r="G40" s="165">
        <v>44512</v>
      </c>
      <c r="H40" s="161" t="s">
        <v>2104</v>
      </c>
      <c r="I40" s="252"/>
      <c r="J40" s="161" t="s">
        <v>2105</v>
      </c>
      <c r="K40" s="161" t="s">
        <v>24</v>
      </c>
      <c r="L40" s="54">
        <v>22873.5</v>
      </c>
      <c r="M40" s="161" t="s">
        <v>1201</v>
      </c>
      <c r="N40" s="161" t="s">
        <v>1201</v>
      </c>
      <c r="O40" s="161" t="s">
        <v>2106</v>
      </c>
      <c r="P40" s="4" t="s">
        <v>28</v>
      </c>
    </row>
    <row r="41" spans="1:16" ht="15">
      <c r="A41" s="178">
        <v>19079517</v>
      </c>
      <c r="B41" s="178">
        <v>2647963</v>
      </c>
      <c r="C41" s="178" t="s">
        <v>2107</v>
      </c>
      <c r="D41" s="178" t="s">
        <v>2108</v>
      </c>
      <c r="E41" s="178" t="s">
        <v>20</v>
      </c>
      <c r="F41" s="190" t="s">
        <v>2109</v>
      </c>
      <c r="G41" s="188">
        <v>44515</v>
      </c>
      <c r="H41" s="178" t="s">
        <v>199</v>
      </c>
      <c r="I41" s="178"/>
      <c r="J41" s="178" t="s">
        <v>2110</v>
      </c>
      <c r="K41" s="178" t="s">
        <v>24</v>
      </c>
      <c r="L41" s="53">
        <v>33.020000000000003</v>
      </c>
      <c r="M41" s="178" t="s">
        <v>2096</v>
      </c>
      <c r="N41" s="178" t="s">
        <v>2097</v>
      </c>
      <c r="O41" s="178"/>
      <c r="P41" s="4" t="s">
        <v>42</v>
      </c>
    </row>
    <row r="42" spans="1:16" ht="15">
      <c r="A42" s="367">
        <v>19099429</v>
      </c>
      <c r="B42" s="367">
        <v>2650066</v>
      </c>
      <c r="C42" s="367" t="s">
        <v>2111</v>
      </c>
      <c r="D42" s="367" t="s">
        <v>2112</v>
      </c>
      <c r="E42" s="176" t="s">
        <v>20</v>
      </c>
      <c r="F42" s="348" t="s">
        <v>1368</v>
      </c>
      <c r="G42" s="375">
        <v>44516</v>
      </c>
      <c r="H42" s="367" t="s">
        <v>392</v>
      </c>
      <c r="I42" s="160"/>
      <c r="J42" s="181" t="s">
        <v>2113</v>
      </c>
      <c r="K42" s="160" t="s">
        <v>24</v>
      </c>
      <c r="L42" s="57">
        <v>81.63</v>
      </c>
      <c r="M42" s="345" t="s">
        <v>1370</v>
      </c>
      <c r="N42" s="345" t="s">
        <v>2114</v>
      </c>
      <c r="O42" s="160"/>
      <c r="P42" s="4" t="s">
        <v>42</v>
      </c>
    </row>
    <row r="43" spans="1:16" ht="30">
      <c r="A43" s="380"/>
      <c r="B43" s="380"/>
      <c r="C43" s="380"/>
      <c r="D43" s="370"/>
      <c r="E43" s="177" t="s">
        <v>20</v>
      </c>
      <c r="F43" s="376"/>
      <c r="G43" s="381"/>
      <c r="H43" s="380"/>
      <c r="I43" s="161"/>
      <c r="J43" s="182" t="s">
        <v>2115</v>
      </c>
      <c r="K43" s="161" t="s">
        <v>24</v>
      </c>
      <c r="L43" s="54">
        <v>242.54</v>
      </c>
      <c r="M43" s="346"/>
      <c r="N43" s="346"/>
      <c r="O43" s="161"/>
      <c r="P43" s="4" t="s">
        <v>42</v>
      </c>
    </row>
    <row r="44" spans="1:16" ht="15">
      <c r="A44" s="178">
        <v>19064945</v>
      </c>
      <c r="B44" s="178">
        <v>2650816</v>
      </c>
      <c r="C44" s="178" t="s">
        <v>2116</v>
      </c>
      <c r="D44" s="178" t="s">
        <v>2117</v>
      </c>
      <c r="E44" s="178" t="s">
        <v>20</v>
      </c>
      <c r="F44" s="187" t="s">
        <v>2118</v>
      </c>
      <c r="G44" s="188">
        <v>44516</v>
      </c>
      <c r="H44" s="178" t="s">
        <v>2119</v>
      </c>
      <c r="I44" s="178"/>
      <c r="J44" s="190" t="s">
        <v>2120</v>
      </c>
      <c r="K44" s="178" t="s">
        <v>24</v>
      </c>
      <c r="L44" s="53">
        <v>700</v>
      </c>
      <c r="M44" s="178" t="s">
        <v>1706</v>
      </c>
      <c r="N44" s="178" t="s">
        <v>1606</v>
      </c>
      <c r="O44" s="178"/>
      <c r="P44" s="4" t="s">
        <v>28</v>
      </c>
    </row>
    <row r="45" spans="1:16" ht="15">
      <c r="A45" s="161">
        <v>19129196</v>
      </c>
      <c r="B45" s="161">
        <v>2650857</v>
      </c>
      <c r="C45" s="161" t="s">
        <v>2121</v>
      </c>
      <c r="D45" s="161" t="s">
        <v>2122</v>
      </c>
      <c r="E45" s="161" t="s">
        <v>20</v>
      </c>
      <c r="F45" s="161" t="s">
        <v>2123</v>
      </c>
      <c r="G45" s="165">
        <v>44516</v>
      </c>
      <c r="H45" s="161" t="s">
        <v>39</v>
      </c>
      <c r="I45" s="59"/>
      <c r="J45" s="200" t="s">
        <v>2124</v>
      </c>
      <c r="K45" s="177" t="s">
        <v>24</v>
      </c>
      <c r="L45" s="66">
        <v>438.59</v>
      </c>
      <c r="M45" s="161" t="s">
        <v>2125</v>
      </c>
      <c r="N45" s="161" t="s">
        <v>2125</v>
      </c>
      <c r="O45" s="161"/>
      <c r="P45" s="4" t="s">
        <v>42</v>
      </c>
    </row>
    <row r="46" spans="1:16" ht="30">
      <c r="A46" s="361">
        <v>19155218</v>
      </c>
      <c r="B46" s="361">
        <v>2652142</v>
      </c>
      <c r="C46" s="361" t="s">
        <v>2126</v>
      </c>
      <c r="D46" s="173" t="s">
        <v>2127</v>
      </c>
      <c r="E46" s="173" t="s">
        <v>20</v>
      </c>
      <c r="F46" s="174" t="s">
        <v>2128</v>
      </c>
      <c r="G46" s="359">
        <v>44517</v>
      </c>
      <c r="H46" s="361" t="s">
        <v>199</v>
      </c>
      <c r="I46" s="185" t="s">
        <v>502</v>
      </c>
      <c r="J46" s="206" t="s">
        <v>2129</v>
      </c>
      <c r="K46" s="173" t="s">
        <v>24</v>
      </c>
      <c r="L46" s="60">
        <v>2102.3000000000002</v>
      </c>
      <c r="M46" s="361" t="s">
        <v>1532</v>
      </c>
      <c r="N46" s="361" t="s">
        <v>2130</v>
      </c>
      <c r="O46" s="173"/>
      <c r="P46" s="4" t="s">
        <v>42</v>
      </c>
    </row>
    <row r="47" spans="1:16" ht="15">
      <c r="A47" s="361"/>
      <c r="B47" s="361"/>
      <c r="C47" s="361"/>
      <c r="D47" s="174" t="s">
        <v>2131</v>
      </c>
      <c r="E47" s="174" t="s">
        <v>20</v>
      </c>
      <c r="F47" s="361" t="s">
        <v>2132</v>
      </c>
      <c r="G47" s="359"/>
      <c r="H47" s="361"/>
      <c r="I47" s="173"/>
      <c r="J47" s="174" t="s">
        <v>2133</v>
      </c>
      <c r="K47" s="173" t="s">
        <v>24</v>
      </c>
      <c r="L47" s="60">
        <v>20.95</v>
      </c>
      <c r="M47" s="361"/>
      <c r="N47" s="361"/>
      <c r="O47" s="173"/>
      <c r="P47" s="4" t="s">
        <v>42</v>
      </c>
    </row>
    <row r="48" spans="1:16" ht="15">
      <c r="A48" s="361"/>
      <c r="B48" s="361"/>
      <c r="C48" s="361"/>
      <c r="D48" s="386" t="s">
        <v>2134</v>
      </c>
      <c r="E48" s="174" t="s">
        <v>20</v>
      </c>
      <c r="F48" s="361"/>
      <c r="G48" s="359"/>
      <c r="H48" s="361"/>
      <c r="I48" s="173"/>
      <c r="J48" s="206" t="s">
        <v>2135</v>
      </c>
      <c r="K48" s="173" t="s">
        <v>24</v>
      </c>
      <c r="L48" s="60">
        <v>20.95</v>
      </c>
      <c r="M48" s="361"/>
      <c r="N48" s="361"/>
      <c r="O48" s="173"/>
      <c r="P48" s="4" t="s">
        <v>42</v>
      </c>
    </row>
    <row r="49" spans="1:16" ht="15">
      <c r="A49" s="355"/>
      <c r="B49" s="355"/>
      <c r="C49" s="355"/>
      <c r="D49" s="439"/>
      <c r="E49" s="187" t="s">
        <v>20</v>
      </c>
      <c r="F49" s="355"/>
      <c r="G49" s="360"/>
      <c r="H49" s="355"/>
      <c r="I49" s="69"/>
      <c r="J49" s="187" t="s">
        <v>2110</v>
      </c>
      <c r="K49" s="168" t="s">
        <v>24</v>
      </c>
      <c r="L49" s="61">
        <v>33.020000000000003</v>
      </c>
      <c r="M49" s="355"/>
      <c r="N49" s="355"/>
      <c r="O49" s="168"/>
      <c r="P49" s="4" t="s">
        <v>42</v>
      </c>
    </row>
    <row r="50" spans="1:16" ht="15">
      <c r="A50" s="177">
        <v>19148590</v>
      </c>
      <c r="B50" s="177" t="s">
        <v>243</v>
      </c>
      <c r="C50" s="177" t="s">
        <v>244</v>
      </c>
      <c r="D50" s="163" t="s">
        <v>244</v>
      </c>
      <c r="E50" s="163" t="s">
        <v>244</v>
      </c>
      <c r="F50" s="177" t="s">
        <v>2136</v>
      </c>
      <c r="G50" s="180">
        <v>44517</v>
      </c>
      <c r="H50" s="177" t="s">
        <v>2137</v>
      </c>
      <c r="I50" s="177"/>
      <c r="J50" s="163" t="s">
        <v>2138</v>
      </c>
      <c r="K50" s="177" t="s">
        <v>24</v>
      </c>
      <c r="L50" s="66">
        <v>180</v>
      </c>
      <c r="M50" s="177" t="s">
        <v>1990</v>
      </c>
      <c r="N50" s="177" t="s">
        <v>1989</v>
      </c>
      <c r="O50" s="177" t="s">
        <v>2139</v>
      </c>
      <c r="P50" s="4" t="s">
        <v>28</v>
      </c>
    </row>
    <row r="51" spans="1:16" ht="15">
      <c r="A51" s="168">
        <v>19160570</v>
      </c>
      <c r="B51" s="168">
        <v>2653710</v>
      </c>
      <c r="C51" s="168" t="s">
        <v>2140</v>
      </c>
      <c r="D51" s="187" t="s">
        <v>2141</v>
      </c>
      <c r="E51" s="187" t="s">
        <v>20</v>
      </c>
      <c r="F51" s="168" t="s">
        <v>331</v>
      </c>
      <c r="G51" s="172">
        <v>44518</v>
      </c>
      <c r="H51" s="168" t="s">
        <v>39</v>
      </c>
      <c r="I51" s="168"/>
      <c r="J51" s="187" t="s">
        <v>375</v>
      </c>
      <c r="K51" s="168" t="s">
        <v>226</v>
      </c>
      <c r="L51" s="61">
        <v>678.04</v>
      </c>
      <c r="M51" s="168" t="s">
        <v>48</v>
      </c>
      <c r="N51" s="168" t="s">
        <v>48</v>
      </c>
      <c r="O51" s="168"/>
      <c r="P51" s="4" t="s">
        <v>42</v>
      </c>
    </row>
    <row r="52" spans="1:16" ht="30">
      <c r="A52" s="366">
        <v>19162708</v>
      </c>
      <c r="B52" s="366">
        <v>2655358</v>
      </c>
      <c r="C52" s="367" t="s">
        <v>2142</v>
      </c>
      <c r="D52" s="348" t="s">
        <v>2143</v>
      </c>
      <c r="E52" s="162" t="s">
        <v>20</v>
      </c>
      <c r="F52" s="162" t="s">
        <v>2144</v>
      </c>
      <c r="G52" s="375">
        <v>44519</v>
      </c>
      <c r="H52" s="367" t="s">
        <v>39</v>
      </c>
      <c r="I52" s="162"/>
      <c r="J52" s="162" t="s">
        <v>2145</v>
      </c>
      <c r="K52" s="176" t="s">
        <v>24</v>
      </c>
      <c r="L52" s="65">
        <v>1636.97</v>
      </c>
      <c r="M52" s="366" t="s">
        <v>48</v>
      </c>
      <c r="N52" s="366" t="s">
        <v>2146</v>
      </c>
      <c r="O52" s="176"/>
      <c r="P52" s="4" t="s">
        <v>42</v>
      </c>
    </row>
    <row r="53" spans="1:16" ht="15">
      <c r="A53" s="366"/>
      <c r="B53" s="366"/>
      <c r="C53" s="380"/>
      <c r="D53" s="402"/>
      <c r="E53" s="162" t="s">
        <v>20</v>
      </c>
      <c r="F53" s="176" t="s">
        <v>2147</v>
      </c>
      <c r="G53" s="381"/>
      <c r="H53" s="380"/>
      <c r="I53" s="176"/>
      <c r="J53" s="162" t="s">
        <v>2148</v>
      </c>
      <c r="K53" s="176" t="s">
        <v>24</v>
      </c>
      <c r="L53" s="65">
        <v>94.06</v>
      </c>
      <c r="M53" s="366"/>
      <c r="N53" s="366"/>
      <c r="O53" s="176"/>
      <c r="P53" s="4" t="s">
        <v>600</v>
      </c>
    </row>
    <row r="54" spans="1:16" ht="15">
      <c r="A54" s="366"/>
      <c r="B54" s="366"/>
      <c r="C54" s="380"/>
      <c r="D54" s="162" t="s">
        <v>2149</v>
      </c>
      <c r="E54" s="162" t="s">
        <v>20</v>
      </c>
      <c r="F54" s="366" t="s">
        <v>2150</v>
      </c>
      <c r="G54" s="381"/>
      <c r="H54" s="380"/>
      <c r="I54" s="176"/>
      <c r="J54" s="162" t="s">
        <v>1205</v>
      </c>
      <c r="K54" s="176" t="s">
        <v>226</v>
      </c>
      <c r="L54" s="65">
        <v>767.34</v>
      </c>
      <c r="M54" s="366"/>
      <c r="N54" s="366"/>
      <c r="O54" s="176"/>
      <c r="P54" s="4" t="s">
        <v>42</v>
      </c>
    </row>
    <row r="55" spans="1:16" ht="15">
      <c r="A55" s="367"/>
      <c r="B55" s="367"/>
      <c r="C55" s="370"/>
      <c r="D55" s="163" t="s">
        <v>2151</v>
      </c>
      <c r="E55" s="163" t="s">
        <v>20</v>
      </c>
      <c r="F55" s="367"/>
      <c r="G55" s="381"/>
      <c r="H55" s="380"/>
      <c r="I55" s="177"/>
      <c r="J55" s="163" t="s">
        <v>375</v>
      </c>
      <c r="K55" s="177" t="s">
        <v>208</v>
      </c>
      <c r="L55" s="66">
        <v>452.03</v>
      </c>
      <c r="M55" s="367"/>
      <c r="N55" s="367"/>
      <c r="O55" s="177"/>
      <c r="P55" s="4" t="s">
        <v>42</v>
      </c>
    </row>
    <row r="56" spans="1:16" ht="15">
      <c r="A56" s="168">
        <v>19162660</v>
      </c>
      <c r="B56" s="168">
        <v>2658201</v>
      </c>
      <c r="C56" s="168" t="s">
        <v>2152</v>
      </c>
      <c r="D56" s="187" t="s">
        <v>2153</v>
      </c>
      <c r="E56" s="187" t="s">
        <v>20</v>
      </c>
      <c r="F56" s="168" t="s">
        <v>859</v>
      </c>
      <c r="G56" s="172">
        <v>44522</v>
      </c>
      <c r="H56" s="168" t="s">
        <v>39</v>
      </c>
      <c r="I56" s="245" t="s">
        <v>1987</v>
      </c>
      <c r="J56" s="187" t="s">
        <v>375</v>
      </c>
      <c r="K56" s="168" t="s">
        <v>208</v>
      </c>
      <c r="L56" s="61">
        <v>452.03</v>
      </c>
      <c r="M56" s="168" t="s">
        <v>48</v>
      </c>
      <c r="N56" s="168" t="s">
        <v>2154</v>
      </c>
      <c r="O56" s="168"/>
      <c r="P56" s="4" t="s">
        <v>42</v>
      </c>
    </row>
    <row r="57" spans="1:16" ht="15">
      <c r="A57" s="177">
        <v>19162660</v>
      </c>
      <c r="B57" s="177">
        <v>2658207</v>
      </c>
      <c r="C57" s="177" t="s">
        <v>2155</v>
      </c>
      <c r="D57" s="163" t="s">
        <v>2156</v>
      </c>
      <c r="E57" s="163" t="s">
        <v>20</v>
      </c>
      <c r="F57" s="177" t="s">
        <v>859</v>
      </c>
      <c r="G57" s="180">
        <v>44522</v>
      </c>
      <c r="H57" s="177" t="s">
        <v>543</v>
      </c>
      <c r="I57" s="177"/>
      <c r="J57" s="163" t="s">
        <v>2157</v>
      </c>
      <c r="K57" s="177" t="s">
        <v>24</v>
      </c>
      <c r="L57" s="66">
        <v>341.3</v>
      </c>
      <c r="M57" s="177" t="s">
        <v>48</v>
      </c>
      <c r="N57" s="177" t="s">
        <v>2154</v>
      </c>
      <c r="O57" s="177"/>
      <c r="P57" s="4" t="s">
        <v>42</v>
      </c>
    </row>
    <row r="58" spans="1:16" ht="15">
      <c r="A58" s="168">
        <v>19175915</v>
      </c>
      <c r="B58" s="168">
        <v>2660093</v>
      </c>
      <c r="C58" s="168" t="s">
        <v>2158</v>
      </c>
      <c r="D58" s="187" t="s">
        <v>2159</v>
      </c>
      <c r="E58" s="187" t="s">
        <v>20</v>
      </c>
      <c r="F58" s="168" t="s">
        <v>512</v>
      </c>
      <c r="G58" s="172">
        <v>44524</v>
      </c>
      <c r="H58" s="168" t="s">
        <v>518</v>
      </c>
      <c r="I58" s="168"/>
      <c r="J58" s="187" t="s">
        <v>2160</v>
      </c>
      <c r="K58" s="168" t="s">
        <v>24</v>
      </c>
      <c r="L58" s="61">
        <v>214.99</v>
      </c>
      <c r="M58" s="168" t="s">
        <v>514</v>
      </c>
      <c r="N58" s="168" t="s">
        <v>2161</v>
      </c>
      <c r="O58" s="168"/>
      <c r="P58" s="4" t="s">
        <v>42</v>
      </c>
    </row>
    <row r="59" spans="1:16" ht="15">
      <c r="A59" s="177">
        <v>19175915</v>
      </c>
      <c r="B59" s="177">
        <v>2660127</v>
      </c>
      <c r="C59" s="177" t="s">
        <v>2162</v>
      </c>
      <c r="D59" s="163" t="s">
        <v>2163</v>
      </c>
      <c r="E59" s="177" t="s">
        <v>20</v>
      </c>
      <c r="F59" s="177" t="s">
        <v>512</v>
      </c>
      <c r="G59" s="180">
        <v>44524</v>
      </c>
      <c r="H59" s="177" t="s">
        <v>39</v>
      </c>
      <c r="I59" s="252" t="s">
        <v>1987</v>
      </c>
      <c r="J59" s="177" t="s">
        <v>2164</v>
      </c>
      <c r="K59" s="177" t="s">
        <v>208</v>
      </c>
      <c r="L59" s="66">
        <v>452.03</v>
      </c>
      <c r="M59" s="177" t="s">
        <v>514</v>
      </c>
      <c r="N59" s="177" t="s">
        <v>2161</v>
      </c>
      <c r="O59" s="177"/>
      <c r="P59" s="4" t="s">
        <v>42</v>
      </c>
    </row>
    <row r="60" spans="1:16" ht="14.45" customHeight="1">
      <c r="A60" s="168">
        <v>19190017</v>
      </c>
      <c r="B60" s="168">
        <v>2660280</v>
      </c>
      <c r="C60" s="168" t="s">
        <v>2165</v>
      </c>
      <c r="D60" s="168" t="s">
        <v>2166</v>
      </c>
      <c r="E60" s="168" t="s">
        <v>20</v>
      </c>
      <c r="F60" s="168" t="s">
        <v>2167</v>
      </c>
      <c r="G60" s="172">
        <v>44524</v>
      </c>
      <c r="H60" s="168" t="s">
        <v>39</v>
      </c>
      <c r="I60" s="245" t="s">
        <v>1987</v>
      </c>
      <c r="J60" s="178" t="s">
        <v>2168</v>
      </c>
      <c r="K60" s="178" t="s">
        <v>208</v>
      </c>
      <c r="L60" s="53">
        <v>496.13</v>
      </c>
      <c r="M60" s="168" t="s">
        <v>1155</v>
      </c>
      <c r="N60" s="168" t="s">
        <v>2169</v>
      </c>
      <c r="O60" s="168"/>
      <c r="P60" s="4" t="s">
        <v>42</v>
      </c>
    </row>
    <row r="61" spans="1:16" ht="15">
      <c r="A61" s="161">
        <v>19064427</v>
      </c>
      <c r="B61" s="161">
        <v>2660556</v>
      </c>
      <c r="C61" s="161" t="s">
        <v>2170</v>
      </c>
      <c r="D61" s="161" t="s">
        <v>2171</v>
      </c>
      <c r="E61" s="161" t="s">
        <v>20</v>
      </c>
      <c r="F61" s="182" t="s">
        <v>285</v>
      </c>
      <c r="G61" s="165">
        <v>44524</v>
      </c>
      <c r="H61" s="161" t="s">
        <v>2172</v>
      </c>
      <c r="I61" s="161"/>
      <c r="J61" s="182" t="s">
        <v>2173</v>
      </c>
      <c r="K61" s="161" t="s">
        <v>24</v>
      </c>
      <c r="L61" s="54">
        <v>65165</v>
      </c>
      <c r="M61" s="161" t="s">
        <v>48</v>
      </c>
      <c r="N61" s="182" t="s">
        <v>49</v>
      </c>
      <c r="O61" s="161" t="s">
        <v>1434</v>
      </c>
      <c r="P61" s="4" t="s">
        <v>28</v>
      </c>
    </row>
    <row r="62" spans="1:16" ht="15">
      <c r="A62" s="168">
        <v>18893933</v>
      </c>
      <c r="B62" s="168">
        <v>2602114</v>
      </c>
      <c r="C62" s="168" t="s">
        <v>2174</v>
      </c>
      <c r="D62" s="168" t="s">
        <v>2175</v>
      </c>
      <c r="E62" s="168" t="s">
        <v>20</v>
      </c>
      <c r="F62" s="168" t="s">
        <v>21</v>
      </c>
      <c r="G62" s="172">
        <v>44529</v>
      </c>
      <c r="H62" s="187" t="s">
        <v>1796</v>
      </c>
      <c r="I62" s="168"/>
      <c r="J62" s="187" t="s">
        <v>1797</v>
      </c>
      <c r="K62" s="168" t="s">
        <v>24</v>
      </c>
      <c r="L62" s="61">
        <v>39315.379999999997</v>
      </c>
      <c r="M62" s="168" t="s">
        <v>25</v>
      </c>
      <c r="N62" s="168" t="s">
        <v>1446</v>
      </c>
      <c r="O62" s="168" t="s">
        <v>1798</v>
      </c>
      <c r="P62" s="4" t="s">
        <v>28</v>
      </c>
    </row>
    <row r="63" spans="1:16" ht="15">
      <c r="A63" s="177">
        <v>19070140</v>
      </c>
      <c r="B63" s="177" t="s">
        <v>243</v>
      </c>
      <c r="C63" s="177" t="s">
        <v>244</v>
      </c>
      <c r="D63" s="177" t="s">
        <v>244</v>
      </c>
      <c r="E63" s="177" t="s">
        <v>244</v>
      </c>
      <c r="F63" s="163" t="s">
        <v>2176</v>
      </c>
      <c r="G63" s="180">
        <v>44529</v>
      </c>
      <c r="H63" s="177" t="s">
        <v>2177</v>
      </c>
      <c r="I63" s="177"/>
      <c r="J63" s="200" t="s">
        <v>2178</v>
      </c>
      <c r="K63" s="177" t="s">
        <v>24</v>
      </c>
      <c r="L63" s="66">
        <v>499</v>
      </c>
      <c r="M63" s="177" t="s">
        <v>714</v>
      </c>
      <c r="N63" s="177" t="s">
        <v>1249</v>
      </c>
      <c r="O63" s="177" t="s">
        <v>2179</v>
      </c>
      <c r="P63" s="4" t="s">
        <v>28</v>
      </c>
    </row>
    <row r="64" spans="1:16" ht="15">
      <c r="A64" s="168">
        <v>19220869</v>
      </c>
      <c r="B64" s="168">
        <v>2663248</v>
      </c>
      <c r="C64" s="168" t="s">
        <v>2180</v>
      </c>
      <c r="D64" s="168" t="s">
        <v>2181</v>
      </c>
      <c r="E64" s="168" t="s">
        <v>20</v>
      </c>
      <c r="F64" s="168" t="s">
        <v>483</v>
      </c>
      <c r="G64" s="172">
        <v>44530</v>
      </c>
      <c r="H64" s="168" t="s">
        <v>675</v>
      </c>
      <c r="I64" s="168"/>
      <c r="J64" s="168" t="s">
        <v>2182</v>
      </c>
      <c r="K64" s="168" t="s">
        <v>931</v>
      </c>
      <c r="L64" s="61">
        <v>94.22</v>
      </c>
      <c r="M64" s="168" t="s">
        <v>394</v>
      </c>
      <c r="N64" s="168" t="s">
        <v>394</v>
      </c>
      <c r="O64" s="168"/>
      <c r="P64" s="4" t="s">
        <v>103</v>
      </c>
    </row>
    <row r="65" spans="1:16" ht="30">
      <c r="A65" s="177">
        <v>19214397</v>
      </c>
      <c r="B65" s="177">
        <v>2664090</v>
      </c>
      <c r="C65" s="177" t="s">
        <v>2183</v>
      </c>
      <c r="D65" s="177" t="s">
        <v>2184</v>
      </c>
      <c r="E65" s="177" t="s">
        <v>20</v>
      </c>
      <c r="F65" s="163" t="s">
        <v>2185</v>
      </c>
      <c r="G65" s="180">
        <v>44530</v>
      </c>
      <c r="H65" s="177" t="s">
        <v>675</v>
      </c>
      <c r="I65" s="177" t="s">
        <v>2186</v>
      </c>
      <c r="J65" s="177" t="s">
        <v>2187</v>
      </c>
      <c r="K65" s="177" t="s">
        <v>208</v>
      </c>
      <c r="L65" s="66">
        <v>3829.92</v>
      </c>
      <c r="M65" s="177" t="s">
        <v>2188</v>
      </c>
      <c r="N65" s="177" t="s">
        <v>2189</v>
      </c>
      <c r="O65" s="177"/>
      <c r="P65" s="4" t="s">
        <v>42</v>
      </c>
    </row>
    <row r="66" spans="1:16" ht="15">
      <c r="A66" s="173">
        <v>19214397</v>
      </c>
      <c r="B66" s="173">
        <v>2664105</v>
      </c>
      <c r="C66" s="173" t="s">
        <v>2190</v>
      </c>
      <c r="D66" s="173" t="s">
        <v>2191</v>
      </c>
      <c r="E66" s="173" t="s">
        <v>20</v>
      </c>
      <c r="F66" s="174" t="s">
        <v>2192</v>
      </c>
      <c r="G66" s="171">
        <v>44530</v>
      </c>
      <c r="H66" s="173" t="s">
        <v>392</v>
      </c>
      <c r="I66" s="173"/>
      <c r="J66" s="166" t="s">
        <v>2193</v>
      </c>
      <c r="K66" s="166" t="s">
        <v>208</v>
      </c>
      <c r="L66" s="56">
        <v>115.65</v>
      </c>
      <c r="M66" s="173" t="s">
        <v>2188</v>
      </c>
      <c r="N66" s="173" t="s">
        <v>2189</v>
      </c>
      <c r="O66" s="173"/>
      <c r="P66" s="4" t="s">
        <v>42</v>
      </c>
    </row>
    <row r="67" spans="1:16" ht="15">
      <c r="F67" s="8"/>
      <c r="G67" s="5"/>
      <c r="M67" s="8"/>
    </row>
    <row r="68" spans="1:16" ht="15">
      <c r="F68" s="9"/>
      <c r="G68" s="5"/>
      <c r="M68" s="8"/>
    </row>
    <row r="69" spans="1:16" ht="15">
      <c r="G69" s="5"/>
      <c r="O69" s="8"/>
    </row>
    <row r="70" spans="1:16" ht="15">
      <c r="F70" s="8"/>
      <c r="G70" s="5"/>
      <c r="J70" s="12"/>
      <c r="K70" s="9"/>
      <c r="L70" s="24"/>
    </row>
    <row r="71" spans="1:16" ht="15">
      <c r="A71" s="9"/>
      <c r="B71" s="12"/>
      <c r="C71" s="9"/>
      <c r="D71" s="9"/>
      <c r="E71" s="9"/>
      <c r="F71" s="12"/>
      <c r="G71" s="10"/>
      <c r="H71" s="9"/>
      <c r="I71" s="9"/>
      <c r="J71" s="9"/>
      <c r="K71" s="9"/>
      <c r="L71" s="24"/>
      <c r="M71" s="9"/>
      <c r="N71" s="9"/>
      <c r="O71" s="9"/>
    </row>
    <row r="72" spans="1:16" ht="14.25" customHeight="1">
      <c r="A72" s="9"/>
      <c r="B72" s="12"/>
      <c r="C72" s="9"/>
      <c r="D72" s="9"/>
      <c r="E72" s="9"/>
      <c r="F72" s="9"/>
      <c r="G72" s="10"/>
      <c r="H72" s="9"/>
      <c r="I72" s="9"/>
      <c r="M72" s="9"/>
      <c r="N72" s="9"/>
      <c r="O72" s="9"/>
    </row>
    <row r="73" spans="1:16" ht="15">
      <c r="F73" s="8"/>
      <c r="G73" s="5"/>
      <c r="J73" s="247"/>
    </row>
    <row r="74" spans="1:16" ht="15">
      <c r="G74" s="5"/>
      <c r="I74" s="246"/>
      <c r="J74" s="8"/>
    </row>
    <row r="75" spans="1:16" ht="15">
      <c r="G75" s="5"/>
      <c r="J75" s="9"/>
      <c r="K75" s="9"/>
      <c r="L75" s="24"/>
    </row>
    <row r="76" spans="1:16" ht="14.45" customHeight="1">
      <c r="A76" s="9"/>
      <c r="B76" s="9"/>
      <c r="C76" s="9"/>
      <c r="D76" s="9"/>
      <c r="E76" s="9"/>
      <c r="F76" s="9"/>
      <c r="G76" s="10"/>
      <c r="H76" s="9"/>
      <c r="I76" s="9"/>
      <c r="J76" s="9"/>
      <c r="K76" s="9"/>
      <c r="L76" s="24"/>
      <c r="M76" s="9"/>
      <c r="N76" s="9"/>
      <c r="O76" s="9"/>
    </row>
    <row r="77" spans="1:16" ht="14.45" customHeight="1">
      <c r="A77" s="9"/>
      <c r="B77" s="9"/>
      <c r="C77" s="9"/>
      <c r="D77" s="9"/>
      <c r="E77" s="9"/>
      <c r="F77" s="9"/>
      <c r="G77" s="10"/>
      <c r="H77" s="9"/>
      <c r="I77" s="9"/>
      <c r="J77" s="9"/>
      <c r="K77" s="9"/>
      <c r="L77" s="24"/>
      <c r="M77" s="9"/>
      <c r="N77" s="9"/>
      <c r="O77" s="9"/>
    </row>
    <row r="78" spans="1:16" ht="14.45" customHeight="1">
      <c r="A78" s="9"/>
      <c r="B78" s="9"/>
      <c r="C78" s="9"/>
      <c r="D78" s="9"/>
      <c r="E78" s="9"/>
      <c r="F78" s="9"/>
      <c r="G78" s="10"/>
      <c r="H78" s="9"/>
      <c r="I78" s="9"/>
      <c r="J78" s="9"/>
      <c r="K78" s="9"/>
      <c r="L78" s="24"/>
      <c r="M78" s="9"/>
      <c r="N78" s="9"/>
      <c r="O78" s="9"/>
    </row>
    <row r="79" spans="1:16" ht="14.45" customHeight="1">
      <c r="A79" s="9"/>
      <c r="B79" s="9"/>
      <c r="C79" s="9"/>
      <c r="D79" s="9"/>
      <c r="E79" s="9"/>
      <c r="F79" s="9"/>
      <c r="G79" s="10"/>
      <c r="H79" s="9"/>
      <c r="I79" s="9"/>
      <c r="J79" s="9"/>
      <c r="K79" s="9"/>
      <c r="L79" s="24"/>
      <c r="M79" s="9"/>
      <c r="N79" s="9"/>
      <c r="O79" s="9"/>
    </row>
    <row r="80" spans="1:16" ht="14.45" customHeight="1">
      <c r="A80" s="9"/>
      <c r="B80" s="9"/>
      <c r="C80" s="9"/>
      <c r="D80" s="9"/>
      <c r="E80" s="9"/>
      <c r="F80" s="9"/>
      <c r="G80" s="10"/>
      <c r="H80" s="9"/>
      <c r="I80" s="9"/>
      <c r="J80" s="9"/>
      <c r="K80" s="9"/>
      <c r="L80" s="24"/>
      <c r="M80" s="9"/>
      <c r="N80" s="9"/>
      <c r="O80" s="9"/>
    </row>
    <row r="81" spans="1:15" ht="14.45" customHeight="1">
      <c r="A81" s="9"/>
      <c r="B81" s="9"/>
      <c r="C81" s="9"/>
      <c r="D81" s="9"/>
      <c r="E81" s="9"/>
      <c r="F81" s="9"/>
      <c r="G81" s="10"/>
      <c r="H81" s="9"/>
      <c r="I81" s="9"/>
      <c r="J81" s="9"/>
      <c r="K81" s="9"/>
      <c r="L81" s="24"/>
      <c r="M81" s="9"/>
      <c r="N81" s="9"/>
      <c r="O81" s="9"/>
    </row>
    <row r="82" spans="1:15" ht="14.45" customHeight="1">
      <c r="A82" s="9"/>
      <c r="B82" s="9"/>
      <c r="C82" s="9"/>
      <c r="D82" s="9"/>
      <c r="E82" s="9"/>
      <c r="F82" s="9"/>
      <c r="G82" s="10"/>
      <c r="H82" s="9"/>
      <c r="I82" s="9"/>
      <c r="J82" s="9"/>
      <c r="K82" s="9"/>
      <c r="L82" s="24"/>
      <c r="M82" s="9"/>
      <c r="N82" s="9"/>
      <c r="O82" s="9"/>
    </row>
    <row r="83" spans="1:15" ht="14.45" customHeight="1">
      <c r="A83" s="9"/>
      <c r="B83" s="9"/>
      <c r="C83" s="9"/>
      <c r="D83" s="9"/>
      <c r="E83" s="9"/>
      <c r="F83" s="9"/>
      <c r="G83" s="10"/>
      <c r="H83" s="9"/>
      <c r="I83" s="9"/>
      <c r="J83" s="9"/>
      <c r="K83" s="9"/>
      <c r="L83" s="24"/>
      <c r="M83" s="9"/>
      <c r="N83" s="9"/>
      <c r="O83" s="9"/>
    </row>
    <row r="84" spans="1:15" ht="14.45" customHeight="1">
      <c r="A84" s="9"/>
      <c r="B84" s="9"/>
      <c r="C84" s="9"/>
      <c r="D84" s="9"/>
      <c r="E84" s="9"/>
      <c r="F84" s="9"/>
      <c r="G84" s="10"/>
      <c r="H84" s="9"/>
      <c r="I84" s="9"/>
      <c r="J84" s="9"/>
      <c r="K84" s="9"/>
      <c r="L84" s="24"/>
      <c r="M84" s="9"/>
      <c r="N84" s="9"/>
      <c r="O84" s="9"/>
    </row>
    <row r="85" spans="1:15" ht="14.45" customHeight="1">
      <c r="A85" s="9"/>
      <c r="B85" s="9"/>
      <c r="C85" s="9"/>
      <c r="D85" s="9"/>
      <c r="E85" s="9"/>
      <c r="F85" s="9"/>
      <c r="G85" s="10"/>
      <c r="H85" s="9"/>
      <c r="I85" s="9"/>
      <c r="J85" s="9"/>
      <c r="K85" s="9"/>
      <c r="L85" s="24"/>
      <c r="M85" s="9"/>
      <c r="N85" s="9"/>
      <c r="O85" s="9"/>
    </row>
    <row r="86" spans="1:15" ht="14.45" customHeight="1">
      <c r="A86" s="9"/>
      <c r="B86" s="9"/>
      <c r="C86" s="9"/>
      <c r="D86" s="9"/>
      <c r="E86" s="9"/>
      <c r="F86" s="9"/>
      <c r="G86" s="10"/>
      <c r="H86" s="9"/>
      <c r="I86" s="9"/>
      <c r="J86" s="9"/>
      <c r="K86" s="9"/>
      <c r="L86" s="24"/>
      <c r="M86" s="9"/>
      <c r="N86" s="9"/>
      <c r="O86" s="9"/>
    </row>
    <row r="87" spans="1:15" ht="14.45" customHeight="1">
      <c r="A87" s="9"/>
      <c r="B87" s="9"/>
      <c r="C87" s="9"/>
      <c r="D87" s="9"/>
      <c r="E87" s="9"/>
      <c r="F87" s="9"/>
      <c r="G87" s="10"/>
      <c r="H87" s="9"/>
      <c r="I87" s="9"/>
      <c r="J87" s="9"/>
      <c r="K87" s="9"/>
      <c r="L87" s="24"/>
      <c r="M87" s="9"/>
      <c r="N87" s="9"/>
      <c r="O87" s="9"/>
    </row>
    <row r="88" spans="1:15" ht="14.45" customHeight="1">
      <c r="A88" s="9"/>
      <c r="B88" s="9"/>
      <c r="C88" s="9"/>
      <c r="D88" s="9"/>
      <c r="E88" s="9"/>
      <c r="F88" s="9"/>
      <c r="G88" s="10"/>
      <c r="H88" s="9"/>
      <c r="I88" s="9"/>
      <c r="J88" s="9"/>
      <c r="K88" s="9"/>
      <c r="L88" s="24"/>
      <c r="M88" s="9"/>
      <c r="N88" s="9"/>
      <c r="O88" s="9"/>
    </row>
    <row r="89" spans="1:15" ht="14.45" customHeight="1">
      <c r="A89" s="9"/>
      <c r="B89" s="9"/>
      <c r="C89" s="9"/>
      <c r="D89" s="9"/>
      <c r="E89" s="9"/>
      <c r="F89" s="9"/>
      <c r="G89" s="10"/>
      <c r="H89" s="9"/>
      <c r="I89" s="9"/>
      <c r="J89" s="9"/>
      <c r="K89" s="9"/>
      <c r="L89" s="24"/>
      <c r="M89" s="9"/>
      <c r="N89" s="9"/>
      <c r="O89" s="9"/>
    </row>
    <row r="90" spans="1:15" ht="14.45" customHeight="1">
      <c r="A90" s="9"/>
      <c r="B90" s="9"/>
      <c r="C90" s="9"/>
      <c r="D90" s="9"/>
      <c r="E90" s="9"/>
      <c r="F90" s="9"/>
      <c r="G90" s="10"/>
      <c r="H90" s="9"/>
      <c r="I90" s="9"/>
      <c r="J90" s="9"/>
      <c r="K90" s="9"/>
      <c r="L90" s="24"/>
      <c r="M90" s="9"/>
      <c r="N90" s="9"/>
      <c r="O90" s="9"/>
    </row>
    <row r="91" spans="1:15" ht="14.45" customHeight="1">
      <c r="A91" s="9"/>
      <c r="B91" s="9"/>
      <c r="C91" s="9"/>
      <c r="D91" s="9"/>
      <c r="E91" s="9"/>
      <c r="F91" s="9"/>
      <c r="G91" s="10"/>
      <c r="H91" s="9"/>
      <c r="I91" s="9"/>
      <c r="J91" s="9"/>
      <c r="K91" s="9"/>
      <c r="L91" s="24"/>
      <c r="M91" s="9"/>
      <c r="N91" s="9"/>
      <c r="O91" s="9"/>
    </row>
    <row r="92" spans="1:15" ht="14.45" customHeight="1">
      <c r="A92" s="9"/>
      <c r="B92" s="9"/>
      <c r="C92" s="9"/>
      <c r="D92" s="9"/>
      <c r="E92" s="9"/>
      <c r="F92" s="9"/>
      <c r="G92" s="10"/>
      <c r="H92" s="9"/>
      <c r="I92" s="9"/>
      <c r="J92" s="9"/>
      <c r="K92" s="9"/>
      <c r="L92" s="24"/>
      <c r="M92" s="9"/>
      <c r="N92" s="9"/>
      <c r="O92" s="9"/>
    </row>
    <row r="93" spans="1:15" ht="14.45" customHeight="1">
      <c r="A93" s="9"/>
      <c r="B93" s="9"/>
      <c r="C93" s="9"/>
      <c r="D93" s="9"/>
      <c r="E93" s="9"/>
      <c r="F93" s="9"/>
      <c r="G93" s="10"/>
      <c r="H93" s="9"/>
      <c r="I93" s="9"/>
      <c r="J93" s="9"/>
      <c r="K93" s="9"/>
      <c r="L93" s="24"/>
      <c r="M93" s="9"/>
      <c r="N93" s="9"/>
      <c r="O93" s="9"/>
    </row>
    <row r="94" spans="1:15" ht="14.45" customHeight="1">
      <c r="A94" s="9"/>
      <c r="B94" s="9"/>
      <c r="C94" s="9"/>
      <c r="D94" s="9"/>
      <c r="E94" s="9"/>
      <c r="F94" s="9"/>
      <c r="G94" s="10"/>
      <c r="H94" s="9"/>
      <c r="I94" s="9"/>
      <c r="J94" s="9"/>
      <c r="K94" s="9"/>
      <c r="L94" s="24"/>
      <c r="M94" s="9"/>
      <c r="N94" s="9"/>
      <c r="O94" s="9"/>
    </row>
    <row r="95" spans="1:15" ht="14.45" customHeight="1">
      <c r="A95" s="9"/>
      <c r="B95" s="9"/>
      <c r="C95" s="9"/>
      <c r="D95" s="9"/>
      <c r="E95" s="9"/>
      <c r="F95" s="9"/>
      <c r="G95" s="10"/>
      <c r="H95" s="9"/>
      <c r="I95" s="9"/>
      <c r="M95" s="9"/>
      <c r="N95" s="9"/>
      <c r="O95" s="9"/>
    </row>
    <row r="96" spans="1:15" ht="14.45" customHeight="1">
      <c r="G96" s="5"/>
    </row>
    <row r="97" spans="1:15" ht="14.45" customHeight="1">
      <c r="G97" s="5"/>
      <c r="J97" s="248"/>
      <c r="K97" s="248"/>
      <c r="L97" s="250"/>
    </row>
    <row r="98" spans="1:15" ht="14.45" customHeight="1">
      <c r="A98" s="248"/>
      <c r="B98" s="248"/>
      <c r="C98" s="248"/>
      <c r="D98" s="248"/>
      <c r="E98" s="248"/>
      <c r="F98" s="248"/>
      <c r="G98" s="249"/>
      <c r="H98" s="248"/>
      <c r="I98" s="248"/>
      <c r="J98" s="8"/>
      <c r="M98" s="248"/>
      <c r="N98" s="248"/>
      <c r="O98" s="248"/>
    </row>
    <row r="99" spans="1:15" ht="15">
      <c r="F99" s="8"/>
      <c r="G99" s="5"/>
    </row>
    <row r="100" spans="1:15" ht="14.45" customHeight="1">
      <c r="G100" s="5"/>
    </row>
    <row r="101" spans="1:15" ht="14.45" customHeight="1">
      <c r="G101" s="5"/>
    </row>
    <row r="102" spans="1:15" ht="14.45" customHeight="1">
      <c r="G102" s="5"/>
    </row>
    <row r="103" spans="1:15" ht="14.45" customHeight="1">
      <c r="G103" s="5"/>
    </row>
    <row r="104" spans="1:15" ht="14.45" customHeight="1">
      <c r="G104" s="5"/>
    </row>
    <row r="105" spans="1:15" ht="15">
      <c r="G105" s="5"/>
      <c r="H105" s="8"/>
    </row>
    <row r="106" spans="1:15" ht="15">
      <c r="G106" s="5"/>
      <c r="H106" s="8"/>
    </row>
    <row r="107" spans="1:15" ht="15">
      <c r="G107" s="5"/>
      <c r="H107" s="8"/>
    </row>
    <row r="108" spans="1:15" ht="15">
      <c r="F108" s="8"/>
      <c r="G108" s="5"/>
      <c r="J108" s="119"/>
      <c r="K108" s="119"/>
      <c r="L108" s="121"/>
    </row>
    <row r="109" spans="1:15" ht="14.45" customHeight="1">
      <c r="A109" s="119"/>
      <c r="B109" s="119"/>
      <c r="C109" s="119"/>
      <c r="D109" s="119"/>
      <c r="E109" s="119"/>
      <c r="F109" s="119"/>
      <c r="G109" s="123"/>
      <c r="H109" s="119"/>
      <c r="I109" s="119"/>
      <c r="M109" s="119"/>
      <c r="N109" s="119"/>
      <c r="O109" s="119"/>
    </row>
    <row r="110" spans="1:15" ht="15">
      <c r="D110" s="8"/>
      <c r="G110" s="5"/>
    </row>
    <row r="111" spans="1:15" ht="14.45" customHeight="1">
      <c r="G111" s="5"/>
      <c r="J111" s="9"/>
      <c r="K111" s="9"/>
      <c r="L111" s="24"/>
    </row>
    <row r="112" spans="1:15" ht="15" customHeight="1">
      <c r="A112" s="9"/>
      <c r="B112" s="9"/>
      <c r="C112" s="9"/>
      <c r="D112" s="9"/>
      <c r="E112" s="9"/>
      <c r="F112" s="9"/>
      <c r="G112" s="10"/>
      <c r="H112" s="9"/>
      <c r="I112" s="9"/>
      <c r="J112" s="9"/>
      <c r="K112" s="9"/>
      <c r="L112" s="24"/>
      <c r="M112" s="9"/>
      <c r="N112" s="12"/>
      <c r="O112" s="9"/>
    </row>
    <row r="113" spans="1:15" ht="15">
      <c r="A113" s="9"/>
      <c r="B113" s="9"/>
      <c r="C113" s="9"/>
      <c r="D113" s="9"/>
      <c r="E113" s="9"/>
      <c r="F113" s="9"/>
      <c r="G113" s="10"/>
      <c r="H113" s="9"/>
      <c r="I113" s="9"/>
      <c r="J113" s="9"/>
      <c r="K113" s="9"/>
      <c r="L113" s="24"/>
      <c r="M113" s="9"/>
      <c r="N113" s="12"/>
      <c r="O113" s="9"/>
    </row>
    <row r="114" spans="1:15" ht="15">
      <c r="A114" s="9"/>
      <c r="B114" s="9"/>
      <c r="C114" s="9"/>
      <c r="D114" s="9"/>
      <c r="E114" s="9"/>
      <c r="F114" s="9"/>
      <c r="G114" s="10"/>
      <c r="H114" s="9"/>
      <c r="I114" s="9"/>
      <c r="J114" s="9"/>
      <c r="K114" s="9"/>
      <c r="L114" s="24"/>
      <c r="M114" s="9"/>
      <c r="N114" s="12"/>
      <c r="O114" s="9"/>
    </row>
    <row r="115" spans="1:15" ht="15">
      <c r="A115" s="9"/>
      <c r="B115" s="9"/>
      <c r="C115" s="9"/>
      <c r="D115" s="9"/>
      <c r="E115" s="9"/>
      <c r="F115" s="9"/>
      <c r="G115" s="10"/>
      <c r="H115" s="9"/>
      <c r="I115" s="9"/>
      <c r="J115" s="9"/>
      <c r="K115" s="9"/>
      <c r="L115" s="24"/>
      <c r="M115" s="9"/>
      <c r="N115" s="12"/>
      <c r="O115" s="9"/>
    </row>
    <row r="116" spans="1:15" ht="15">
      <c r="A116" s="9"/>
      <c r="B116" s="9"/>
      <c r="C116" s="9"/>
      <c r="D116" s="9"/>
      <c r="E116" s="9"/>
      <c r="F116" s="9"/>
      <c r="G116" s="10"/>
      <c r="H116" s="9"/>
      <c r="I116" s="9"/>
      <c r="J116" s="12"/>
      <c r="K116" s="9"/>
      <c r="L116" s="24"/>
      <c r="M116" s="9"/>
      <c r="N116" s="12"/>
      <c r="O116" s="9"/>
    </row>
    <row r="117" spans="1:15" ht="15">
      <c r="A117" s="9"/>
      <c r="B117" s="9"/>
      <c r="C117" s="9"/>
      <c r="D117" s="9"/>
      <c r="E117" s="9"/>
      <c r="F117" s="9"/>
      <c r="G117" s="10"/>
      <c r="H117" s="9"/>
      <c r="I117" s="9"/>
      <c r="J117" s="251"/>
      <c r="M117" s="9"/>
      <c r="N117" s="12"/>
      <c r="O117" s="9"/>
    </row>
    <row r="118" spans="1:15" ht="15">
      <c r="G118" s="5"/>
      <c r="I118" s="244"/>
    </row>
    <row r="119" spans="1:15" ht="15">
      <c r="F119" s="8"/>
      <c r="G119" s="5"/>
    </row>
    <row r="120" spans="1:15" ht="14.45" customHeight="1"/>
    <row r="121" spans="1:15" ht="14.45" customHeight="1"/>
    <row r="122" spans="1:15" ht="15"/>
    <row r="123" spans="1:15" ht="15"/>
    <row r="124" spans="1:15" ht="15"/>
  </sheetData>
  <autoFilter ref="A4:P121" xr:uid="{021FD67E-717E-49B7-8C9B-387E81710078}"/>
  <mergeCells count="84">
    <mergeCell ref="A52:A55"/>
    <mergeCell ref="M52:M55"/>
    <mergeCell ref="N52:N55"/>
    <mergeCell ref="G52:G55"/>
    <mergeCell ref="H52:H55"/>
    <mergeCell ref="C52:C55"/>
    <mergeCell ref="D52:D53"/>
    <mergeCell ref="B42:B43"/>
    <mergeCell ref="C42:C43"/>
    <mergeCell ref="F42:F43"/>
    <mergeCell ref="G42:G43"/>
    <mergeCell ref="F54:F55"/>
    <mergeCell ref="B52:B55"/>
    <mergeCell ref="D48:D49"/>
    <mergeCell ref="O34:O36"/>
    <mergeCell ref="N34:N36"/>
    <mergeCell ref="M34:M36"/>
    <mergeCell ref="I34:I36"/>
    <mergeCell ref="H34:H36"/>
    <mergeCell ref="O15:O16"/>
    <mergeCell ref="F15:F16"/>
    <mergeCell ref="G15:G16"/>
    <mergeCell ref="H15:H16"/>
    <mergeCell ref="M15:M16"/>
    <mergeCell ref="A1:C1"/>
    <mergeCell ref="D1:F1"/>
    <mergeCell ref="A15:A16"/>
    <mergeCell ref="B15:B16"/>
    <mergeCell ref="O18:O20"/>
    <mergeCell ref="N18:N20"/>
    <mergeCell ref="M18:M20"/>
    <mergeCell ref="I18:I20"/>
    <mergeCell ref="H18:H20"/>
    <mergeCell ref="G18:G20"/>
    <mergeCell ref="F18:F20"/>
    <mergeCell ref="C18:C20"/>
    <mergeCell ref="B18:B20"/>
    <mergeCell ref="A18:A20"/>
    <mergeCell ref="C15:C16"/>
    <mergeCell ref="N15:N16"/>
    <mergeCell ref="A21:A22"/>
    <mergeCell ref="B21:B22"/>
    <mergeCell ref="C21:C22"/>
    <mergeCell ref="G21:G22"/>
    <mergeCell ref="H21:H22"/>
    <mergeCell ref="D21:D22"/>
    <mergeCell ref="A24:A25"/>
    <mergeCell ref="B24:B25"/>
    <mergeCell ref="C24:C25"/>
    <mergeCell ref="G24:G25"/>
    <mergeCell ref="H24:H25"/>
    <mergeCell ref="D24:D25"/>
    <mergeCell ref="A46:A49"/>
    <mergeCell ref="B46:B49"/>
    <mergeCell ref="C46:C49"/>
    <mergeCell ref="G46:G49"/>
    <mergeCell ref="N26:N31"/>
    <mergeCell ref="A26:A31"/>
    <mergeCell ref="B26:B31"/>
    <mergeCell ref="C26:C31"/>
    <mergeCell ref="G26:G31"/>
    <mergeCell ref="M26:M31"/>
    <mergeCell ref="A34:A36"/>
    <mergeCell ref="G34:G36"/>
    <mergeCell ref="F34:F36"/>
    <mergeCell ref="C34:C36"/>
    <mergeCell ref="B34:B36"/>
    <mergeCell ref="A42:A43"/>
    <mergeCell ref="H46:H49"/>
    <mergeCell ref="M46:M49"/>
    <mergeCell ref="N46:N49"/>
    <mergeCell ref="D19:D20"/>
    <mergeCell ref="F47:F49"/>
    <mergeCell ref="M24:M25"/>
    <mergeCell ref="N24:N25"/>
    <mergeCell ref="N21:N22"/>
    <mergeCell ref="M21:M22"/>
    <mergeCell ref="M42:M43"/>
    <mergeCell ref="N42:N43"/>
    <mergeCell ref="H42:H43"/>
    <mergeCell ref="H26:H31"/>
    <mergeCell ref="D42:D43"/>
    <mergeCell ref="D26:D31"/>
    <mergeCell ref="E26:E3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359DC7-3F23-4CC3-AB85-D0B3EA5A6D64}">
          <x14:formula1>
            <xm:f>'Drop Down List'!$B$3:$B$9</xm:f>
          </x14:formula1>
          <xm:sqref>P5:P116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B3A4-88E0-4336-9F4A-7C11801D51A8}">
  <dimension ref="A1:P140"/>
  <sheetViews>
    <sheetView workbookViewId="0">
      <pane xSplit="3" ySplit="4" topLeftCell="D19" activePane="bottomRight" state="frozen"/>
      <selection pane="bottomRight" activeCell="E85" sqref="E85"/>
      <selection pane="bottomLeft"/>
      <selection pane="topRight"/>
    </sheetView>
  </sheetViews>
  <sheetFormatPr defaultRowHeight="14.45"/>
  <cols>
    <col min="1" max="1" width="9.85546875" bestFit="1" customWidth="1"/>
    <col min="2" max="2" width="15.5703125" bestFit="1" customWidth="1"/>
    <col min="3" max="3" width="10.28515625" bestFit="1" customWidth="1"/>
    <col min="4" max="4" width="11" bestFit="1" customWidth="1"/>
    <col min="5" max="5" width="19.85546875" style="4" bestFit="1" customWidth="1"/>
    <col min="6" max="6" width="27.42578125" bestFit="1" customWidth="1"/>
    <col min="7" max="7" width="13.28515625" bestFit="1" customWidth="1"/>
    <col min="8" max="8" width="29.28515625" bestFit="1" customWidth="1"/>
    <col min="9" max="9" width="16" bestFit="1" customWidth="1"/>
    <col min="10" max="10" width="49" bestFit="1" customWidth="1"/>
    <col min="11" max="11" width="11.28515625" bestFit="1" customWidth="1"/>
    <col min="12" max="12" width="12" style="24" bestFit="1" customWidth="1"/>
    <col min="13" max="13" width="12.5703125" bestFit="1" customWidth="1"/>
    <col min="14" max="14" width="13.85546875" bestFit="1" customWidth="1"/>
    <col min="15" max="15" width="23.85546875" bestFit="1" customWidth="1"/>
    <col min="16" max="16" width="12.7109375" bestFit="1" customWidth="1"/>
  </cols>
  <sheetData>
    <row r="1" spans="1:16" s="1" customFormat="1" ht="23.25">
      <c r="A1" s="388" t="s">
        <v>0</v>
      </c>
      <c r="B1" s="388"/>
      <c r="C1" s="388"/>
      <c r="D1" s="387" t="s">
        <v>1</v>
      </c>
      <c r="E1" s="387"/>
      <c r="F1" s="387"/>
      <c r="J1" s="2">
        <v>44531</v>
      </c>
      <c r="L1" s="23"/>
    </row>
    <row r="2" spans="1:16" s="1" customFormat="1" ht="15">
      <c r="L2" s="23"/>
    </row>
    <row r="3" spans="1:16" s="1" customFormat="1">
      <c r="L3" s="23"/>
    </row>
    <row r="4" spans="1:16" s="1" customFormat="1" ht="30">
      <c r="A4" s="1" t="s">
        <v>2</v>
      </c>
      <c r="B4" s="1" t="s">
        <v>3</v>
      </c>
      <c r="C4" s="1" t="s">
        <v>4</v>
      </c>
      <c r="D4" s="1" t="s">
        <v>5</v>
      </c>
      <c r="E4" s="22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23" t="s">
        <v>13</v>
      </c>
      <c r="M4" s="1" t="s">
        <v>14</v>
      </c>
      <c r="N4" s="1" t="s">
        <v>15</v>
      </c>
      <c r="O4" s="1" t="s">
        <v>16</v>
      </c>
      <c r="P4" s="1" t="s">
        <v>17</v>
      </c>
    </row>
    <row r="5" spans="1:16" ht="30">
      <c r="A5" s="168">
        <v>19190935</v>
      </c>
      <c r="B5" s="168">
        <v>2665352</v>
      </c>
      <c r="C5" s="168" t="s">
        <v>2194</v>
      </c>
      <c r="D5" s="168" t="s">
        <v>2195</v>
      </c>
      <c r="E5" s="168" t="s">
        <v>20</v>
      </c>
      <c r="F5" s="187" t="s">
        <v>2196</v>
      </c>
      <c r="G5" s="172">
        <v>44531</v>
      </c>
      <c r="H5" s="168" t="s">
        <v>39</v>
      </c>
      <c r="I5" s="168"/>
      <c r="J5" s="168" t="s">
        <v>2197</v>
      </c>
      <c r="K5" s="168" t="s">
        <v>24</v>
      </c>
      <c r="L5" s="61">
        <v>1242.26</v>
      </c>
      <c r="M5" s="168" t="s">
        <v>2198</v>
      </c>
      <c r="N5" s="71" t="s">
        <v>2199</v>
      </c>
      <c r="O5" s="173"/>
      <c r="P5" s="9" t="s">
        <v>42</v>
      </c>
    </row>
    <row r="6" spans="1:16" ht="30">
      <c r="A6" s="367">
        <v>19233716</v>
      </c>
      <c r="B6" s="367">
        <v>2665774</v>
      </c>
      <c r="C6" s="367" t="s">
        <v>2200</v>
      </c>
      <c r="D6" s="367"/>
      <c r="E6" s="367"/>
      <c r="F6" s="348" t="s">
        <v>129</v>
      </c>
      <c r="G6" s="375">
        <v>44531</v>
      </c>
      <c r="H6" s="367" t="s">
        <v>1861</v>
      </c>
      <c r="I6" s="367"/>
      <c r="J6" s="162" t="s">
        <v>2201</v>
      </c>
      <c r="K6" s="176" t="s">
        <v>24</v>
      </c>
      <c r="L6" s="65">
        <v>71.400000000000006</v>
      </c>
      <c r="M6" s="367" t="s">
        <v>92</v>
      </c>
      <c r="N6" s="451" t="s">
        <v>92</v>
      </c>
      <c r="O6" s="366"/>
      <c r="P6" t="s">
        <v>28</v>
      </c>
    </row>
    <row r="7" spans="1:16" ht="30">
      <c r="A7" s="380"/>
      <c r="B7" s="380"/>
      <c r="C7" s="380"/>
      <c r="D7" s="380"/>
      <c r="E7" s="380"/>
      <c r="F7" s="376"/>
      <c r="G7" s="381"/>
      <c r="H7" s="380"/>
      <c r="I7" s="380"/>
      <c r="J7" s="162" t="s">
        <v>2202</v>
      </c>
      <c r="K7" s="176" t="s">
        <v>24</v>
      </c>
      <c r="L7" s="65">
        <v>71.400000000000006</v>
      </c>
      <c r="M7" s="380"/>
      <c r="N7" s="452"/>
      <c r="O7" s="366"/>
      <c r="P7" t="s">
        <v>28</v>
      </c>
    </row>
    <row r="8" spans="1:16" ht="30">
      <c r="A8" s="380"/>
      <c r="B8" s="380"/>
      <c r="C8" s="380"/>
      <c r="D8" s="380"/>
      <c r="E8" s="380"/>
      <c r="F8" s="376"/>
      <c r="G8" s="381"/>
      <c r="H8" s="380"/>
      <c r="I8" s="380"/>
      <c r="J8" s="163" t="s">
        <v>2203</v>
      </c>
      <c r="K8" s="177" t="s">
        <v>24</v>
      </c>
      <c r="L8" s="66">
        <v>71.400000000000006</v>
      </c>
      <c r="M8" s="380"/>
      <c r="N8" s="452"/>
      <c r="O8" s="366"/>
      <c r="P8" t="s">
        <v>28</v>
      </c>
    </row>
    <row r="9" spans="1:16" ht="30">
      <c r="A9" s="168">
        <v>19226455</v>
      </c>
      <c r="B9" s="168">
        <v>2666611</v>
      </c>
      <c r="C9" s="168" t="s">
        <v>2204</v>
      </c>
      <c r="D9" s="168" t="s">
        <v>2205</v>
      </c>
      <c r="E9" s="168" t="s">
        <v>20</v>
      </c>
      <c r="F9" s="168" t="s">
        <v>2206</v>
      </c>
      <c r="G9" s="172">
        <v>44531</v>
      </c>
      <c r="H9" s="168" t="s">
        <v>392</v>
      </c>
      <c r="I9" s="168"/>
      <c r="J9" s="187" t="s">
        <v>2207</v>
      </c>
      <c r="K9" s="168" t="s">
        <v>24</v>
      </c>
      <c r="L9" s="61">
        <v>1619.59</v>
      </c>
      <c r="M9" s="168" t="s">
        <v>2208</v>
      </c>
      <c r="N9" s="168" t="s">
        <v>2209</v>
      </c>
      <c r="O9" s="169"/>
      <c r="P9" t="s">
        <v>42</v>
      </c>
    </row>
    <row r="10" spans="1:16" ht="14.45" customHeight="1">
      <c r="A10" s="177">
        <v>19227903</v>
      </c>
      <c r="B10" s="177">
        <v>2667311</v>
      </c>
      <c r="C10" s="177" t="s">
        <v>2210</v>
      </c>
      <c r="D10" s="177" t="s">
        <v>2211</v>
      </c>
      <c r="E10" s="177" t="s">
        <v>20</v>
      </c>
      <c r="F10" s="177" t="s">
        <v>2212</v>
      </c>
      <c r="G10" s="180">
        <v>44532</v>
      </c>
      <c r="H10" s="177" t="s">
        <v>2213</v>
      </c>
      <c r="I10" s="177"/>
      <c r="J10" s="177" t="s">
        <v>2214</v>
      </c>
      <c r="K10" s="177" t="s">
        <v>208</v>
      </c>
      <c r="L10" s="66">
        <v>70.400000000000006</v>
      </c>
      <c r="M10" s="177" t="s">
        <v>708</v>
      </c>
      <c r="N10" s="177" t="s">
        <v>2215</v>
      </c>
      <c r="O10" s="177" t="s">
        <v>2216</v>
      </c>
      <c r="P10" t="s">
        <v>28</v>
      </c>
    </row>
    <row r="11" spans="1:16" ht="14.45" customHeight="1">
      <c r="A11" s="168">
        <v>18464045</v>
      </c>
      <c r="B11" s="168">
        <v>2667251</v>
      </c>
      <c r="C11" s="168" t="s">
        <v>2217</v>
      </c>
      <c r="D11" s="168" t="s">
        <v>2218</v>
      </c>
      <c r="E11" s="168" t="s">
        <v>20</v>
      </c>
      <c r="F11" s="168" t="s">
        <v>1228</v>
      </c>
      <c r="G11" s="172">
        <v>44532</v>
      </c>
      <c r="H11" s="168" t="s">
        <v>392</v>
      </c>
      <c r="I11" s="168"/>
      <c r="J11" s="168" t="s">
        <v>2219</v>
      </c>
      <c r="K11" s="168" t="s">
        <v>24</v>
      </c>
      <c r="L11" s="61">
        <v>32.619999999999997</v>
      </c>
      <c r="M11" s="168" t="s">
        <v>1210</v>
      </c>
      <c r="N11" s="168" t="s">
        <v>2220</v>
      </c>
      <c r="O11" s="168"/>
      <c r="P11" t="s">
        <v>42</v>
      </c>
    </row>
    <row r="12" spans="1:16" ht="30">
      <c r="A12" s="366">
        <v>19151351</v>
      </c>
      <c r="B12" s="366">
        <v>2668177</v>
      </c>
      <c r="C12" s="366" t="s">
        <v>2221</v>
      </c>
      <c r="D12" s="176" t="s">
        <v>2222</v>
      </c>
      <c r="E12" s="176" t="s">
        <v>20</v>
      </c>
      <c r="F12" s="162" t="s">
        <v>2223</v>
      </c>
      <c r="G12" s="374">
        <v>44532</v>
      </c>
      <c r="H12" s="366" t="s">
        <v>39</v>
      </c>
      <c r="I12" s="176"/>
      <c r="J12" s="176" t="s">
        <v>2224</v>
      </c>
      <c r="K12" s="176" t="s">
        <v>24</v>
      </c>
      <c r="L12" s="65">
        <v>1613.95</v>
      </c>
      <c r="M12" s="367" t="s">
        <v>2225</v>
      </c>
      <c r="N12" s="367" t="s">
        <v>2199</v>
      </c>
      <c r="O12" s="176"/>
      <c r="P12" t="s">
        <v>42</v>
      </c>
    </row>
    <row r="13" spans="1:16" ht="15">
      <c r="A13" s="366"/>
      <c r="B13" s="366"/>
      <c r="C13" s="366"/>
      <c r="D13" s="176" t="s">
        <v>2226</v>
      </c>
      <c r="E13" s="176" t="s">
        <v>20</v>
      </c>
      <c r="F13" s="366" t="s">
        <v>2227</v>
      </c>
      <c r="G13" s="374"/>
      <c r="H13" s="366"/>
      <c r="I13" s="176"/>
      <c r="J13" s="176" t="s">
        <v>526</v>
      </c>
      <c r="K13" s="176" t="s">
        <v>208</v>
      </c>
      <c r="L13" s="65">
        <v>496.13</v>
      </c>
      <c r="M13" s="380"/>
      <c r="N13" s="380"/>
      <c r="O13" s="162"/>
      <c r="P13" t="s">
        <v>42</v>
      </c>
    </row>
    <row r="14" spans="1:16" ht="15">
      <c r="A14" s="367"/>
      <c r="B14" s="367"/>
      <c r="C14" s="367"/>
      <c r="D14" s="177" t="s">
        <v>2228</v>
      </c>
      <c r="E14" s="177" t="s">
        <v>20</v>
      </c>
      <c r="F14" s="367"/>
      <c r="G14" s="375"/>
      <c r="H14" s="367"/>
      <c r="I14" s="177"/>
      <c r="J14" s="163" t="s">
        <v>1205</v>
      </c>
      <c r="K14" s="177" t="s">
        <v>24</v>
      </c>
      <c r="L14" s="66">
        <v>255.78</v>
      </c>
      <c r="M14" s="380"/>
      <c r="N14" s="380"/>
      <c r="O14" s="177"/>
      <c r="P14" t="s">
        <v>42</v>
      </c>
    </row>
    <row r="15" spans="1:16" ht="14.45" customHeight="1">
      <c r="A15" s="168">
        <v>19244384</v>
      </c>
      <c r="B15" s="168">
        <v>2668459</v>
      </c>
      <c r="C15" s="168" t="s">
        <v>2229</v>
      </c>
      <c r="D15" s="168" t="s">
        <v>2230</v>
      </c>
      <c r="E15" s="168" t="s">
        <v>20</v>
      </c>
      <c r="F15" s="168" t="s">
        <v>2231</v>
      </c>
      <c r="G15" s="172">
        <v>44532</v>
      </c>
      <c r="H15" s="168" t="s">
        <v>2232</v>
      </c>
      <c r="I15" s="168"/>
      <c r="J15" s="168" t="s">
        <v>2233</v>
      </c>
      <c r="K15" s="168" t="s">
        <v>24</v>
      </c>
      <c r="L15" s="61">
        <v>235.76</v>
      </c>
      <c r="M15" s="168" t="s">
        <v>2234</v>
      </c>
      <c r="N15" s="168" t="s">
        <v>2234</v>
      </c>
      <c r="O15" s="168"/>
      <c r="P15" t="s">
        <v>42</v>
      </c>
    </row>
    <row r="16" spans="1:16" ht="14.45" customHeight="1">
      <c r="A16" s="367">
        <v>19226545</v>
      </c>
      <c r="B16" s="367">
        <v>2668487</v>
      </c>
      <c r="C16" s="367" t="s">
        <v>2235</v>
      </c>
      <c r="D16" s="176" t="s">
        <v>2236</v>
      </c>
      <c r="E16" s="176" t="s">
        <v>20</v>
      </c>
      <c r="F16" s="367" t="s">
        <v>859</v>
      </c>
      <c r="G16" s="375">
        <v>44532</v>
      </c>
      <c r="H16" s="367" t="s">
        <v>2237</v>
      </c>
      <c r="I16" s="176"/>
      <c r="J16" s="176" t="s">
        <v>2238</v>
      </c>
      <c r="K16" s="176" t="s">
        <v>226</v>
      </c>
      <c r="L16" s="65">
        <v>648.27</v>
      </c>
      <c r="M16" s="367" t="s">
        <v>2239</v>
      </c>
      <c r="N16" s="367" t="s">
        <v>2240</v>
      </c>
      <c r="O16" s="367"/>
      <c r="P16" t="s">
        <v>42</v>
      </c>
    </row>
    <row r="17" spans="1:16" ht="14.45" customHeight="1">
      <c r="A17" s="380"/>
      <c r="B17" s="380"/>
      <c r="C17" s="380"/>
      <c r="D17" s="177" t="s">
        <v>2241</v>
      </c>
      <c r="E17" s="177" t="s">
        <v>20</v>
      </c>
      <c r="F17" s="380"/>
      <c r="G17" s="381"/>
      <c r="H17" s="380"/>
      <c r="I17" s="177"/>
      <c r="J17" s="177" t="s">
        <v>2242</v>
      </c>
      <c r="K17" s="177" t="s">
        <v>226</v>
      </c>
      <c r="L17" s="66">
        <v>181.75</v>
      </c>
      <c r="M17" s="380"/>
      <c r="N17" s="380"/>
      <c r="O17" s="380"/>
      <c r="P17" t="s">
        <v>42</v>
      </c>
    </row>
    <row r="18" spans="1:16" ht="14.45" customHeight="1">
      <c r="A18" s="168">
        <v>19228595</v>
      </c>
      <c r="B18" s="168">
        <v>2670069</v>
      </c>
      <c r="C18" s="168" t="s">
        <v>2243</v>
      </c>
      <c r="D18" s="168" t="s">
        <v>2244</v>
      </c>
      <c r="E18" s="168" t="s">
        <v>20</v>
      </c>
      <c r="F18" s="168" t="s">
        <v>2245</v>
      </c>
      <c r="G18" s="172">
        <v>44533</v>
      </c>
      <c r="H18" s="168" t="s">
        <v>469</v>
      </c>
      <c r="I18" s="168"/>
      <c r="J18" s="168" t="s">
        <v>2246</v>
      </c>
      <c r="K18" s="168" t="s">
        <v>24</v>
      </c>
      <c r="L18" s="61">
        <v>66.14</v>
      </c>
      <c r="M18" s="168" t="s">
        <v>2247</v>
      </c>
      <c r="N18" s="168" t="s">
        <v>2248</v>
      </c>
      <c r="O18" s="168"/>
      <c r="P18" t="s">
        <v>42</v>
      </c>
    </row>
    <row r="19" spans="1:16" ht="30">
      <c r="A19" s="366">
        <v>18185287</v>
      </c>
      <c r="B19" s="366">
        <v>2670456</v>
      </c>
      <c r="C19" s="366" t="s">
        <v>2249</v>
      </c>
      <c r="D19" s="367" t="s">
        <v>2250</v>
      </c>
      <c r="E19" s="176" t="s">
        <v>20</v>
      </c>
      <c r="F19" s="366" t="s">
        <v>2251</v>
      </c>
      <c r="G19" s="374">
        <v>44533</v>
      </c>
      <c r="H19" s="366" t="s">
        <v>2252</v>
      </c>
      <c r="I19" s="176"/>
      <c r="J19" s="162" t="s">
        <v>2253</v>
      </c>
      <c r="K19" s="176" t="s">
        <v>2254</v>
      </c>
      <c r="L19" s="65">
        <v>186000</v>
      </c>
      <c r="M19" s="366" t="s">
        <v>92</v>
      </c>
      <c r="N19" s="366" t="s">
        <v>247</v>
      </c>
      <c r="O19" s="176"/>
      <c r="P19" t="s">
        <v>126</v>
      </c>
    </row>
    <row r="20" spans="1:16" ht="30">
      <c r="A20" s="367"/>
      <c r="B20" s="367"/>
      <c r="C20" s="367"/>
      <c r="D20" s="370"/>
      <c r="E20" s="177" t="s">
        <v>20</v>
      </c>
      <c r="F20" s="367"/>
      <c r="G20" s="375"/>
      <c r="H20" s="367"/>
      <c r="I20" s="177"/>
      <c r="J20" s="163" t="s">
        <v>2253</v>
      </c>
      <c r="K20" s="177" t="s">
        <v>2255</v>
      </c>
      <c r="L20" s="66">
        <v>167400</v>
      </c>
      <c r="M20" s="367"/>
      <c r="N20" s="367"/>
      <c r="O20" s="177"/>
      <c r="P20" t="s">
        <v>126</v>
      </c>
    </row>
    <row r="21" spans="1:16" ht="14.45" customHeight="1">
      <c r="A21" s="361">
        <v>18905131</v>
      </c>
      <c r="B21" s="361">
        <v>2662647</v>
      </c>
      <c r="C21" s="355" t="s">
        <v>2256</v>
      </c>
      <c r="D21" s="355" t="s">
        <v>2257</v>
      </c>
      <c r="E21" s="355" t="s">
        <v>20</v>
      </c>
      <c r="F21" s="363" t="s">
        <v>2258</v>
      </c>
      <c r="G21" s="359">
        <v>44533</v>
      </c>
      <c r="H21" s="361" t="s">
        <v>2259</v>
      </c>
      <c r="I21" s="173"/>
      <c r="J21" s="173" t="s">
        <v>2260</v>
      </c>
      <c r="K21" s="173" t="s">
        <v>24</v>
      </c>
      <c r="L21" s="60">
        <v>5400</v>
      </c>
      <c r="M21" s="361" t="s">
        <v>786</v>
      </c>
      <c r="N21" s="361" t="s">
        <v>786</v>
      </c>
      <c r="O21" s="361" t="s">
        <v>2261</v>
      </c>
      <c r="P21" s="352" t="s">
        <v>28</v>
      </c>
    </row>
    <row r="22" spans="1:16" ht="15">
      <c r="A22" s="361"/>
      <c r="B22" s="361"/>
      <c r="C22" s="356"/>
      <c r="D22" s="356"/>
      <c r="E22" s="356"/>
      <c r="F22" s="363"/>
      <c r="G22" s="359"/>
      <c r="H22" s="361"/>
      <c r="I22" s="173"/>
      <c r="J22" s="174" t="s">
        <v>2262</v>
      </c>
      <c r="K22" s="173" t="s">
        <v>24</v>
      </c>
      <c r="L22" s="60">
        <v>7560</v>
      </c>
      <c r="M22" s="361"/>
      <c r="N22" s="361"/>
      <c r="O22" s="361"/>
      <c r="P22" s="352"/>
    </row>
    <row r="23" spans="1:16" ht="30">
      <c r="A23" s="355"/>
      <c r="B23" s="355"/>
      <c r="C23" s="373"/>
      <c r="D23" s="373"/>
      <c r="E23" s="373"/>
      <c r="F23" s="187" t="s">
        <v>2263</v>
      </c>
      <c r="G23" s="360"/>
      <c r="H23" s="355"/>
      <c r="I23" s="168"/>
      <c r="J23" s="168" t="s">
        <v>2264</v>
      </c>
      <c r="K23" s="168" t="s">
        <v>24</v>
      </c>
      <c r="L23" s="61">
        <v>500</v>
      </c>
      <c r="M23" s="355"/>
      <c r="N23" s="355"/>
      <c r="O23" s="257"/>
      <c r="P23" t="s">
        <v>600</v>
      </c>
    </row>
    <row r="24" spans="1:16" ht="15">
      <c r="A24" s="177">
        <v>19264573</v>
      </c>
      <c r="B24" s="177">
        <v>2671878</v>
      </c>
      <c r="C24" s="177" t="s">
        <v>2265</v>
      </c>
      <c r="D24" s="177" t="s">
        <v>2266</v>
      </c>
      <c r="E24" s="177" t="s">
        <v>20</v>
      </c>
      <c r="F24" s="163" t="s">
        <v>89</v>
      </c>
      <c r="G24" s="180">
        <v>44536</v>
      </c>
      <c r="H24" s="177" t="s">
        <v>2213</v>
      </c>
      <c r="I24" s="177"/>
      <c r="J24" s="177" t="s">
        <v>2267</v>
      </c>
      <c r="K24" s="177" t="s">
        <v>2268</v>
      </c>
      <c r="L24" s="66">
        <v>5110</v>
      </c>
      <c r="M24" s="177" t="s">
        <v>247</v>
      </c>
      <c r="N24" s="177" t="s">
        <v>71</v>
      </c>
      <c r="O24" s="177"/>
      <c r="P24" t="s">
        <v>28</v>
      </c>
    </row>
    <row r="25" spans="1:16" ht="30">
      <c r="A25" s="168">
        <v>19273260</v>
      </c>
      <c r="B25" s="168">
        <v>2674978</v>
      </c>
      <c r="C25" s="168" t="s">
        <v>2269</v>
      </c>
      <c r="D25" s="168" t="s">
        <v>2270</v>
      </c>
      <c r="E25" s="168" t="s">
        <v>20</v>
      </c>
      <c r="F25" s="168" t="s">
        <v>170</v>
      </c>
      <c r="G25" s="172">
        <v>44538</v>
      </c>
      <c r="H25" s="168" t="s">
        <v>39</v>
      </c>
      <c r="I25" s="168"/>
      <c r="J25" s="142" t="s">
        <v>2271</v>
      </c>
      <c r="K25" s="168" t="s">
        <v>208</v>
      </c>
      <c r="L25" s="61">
        <v>551.23</v>
      </c>
      <c r="M25" s="168" t="s">
        <v>142</v>
      </c>
      <c r="N25" s="168" t="s">
        <v>2272</v>
      </c>
      <c r="O25" s="168"/>
      <c r="P25" t="s">
        <v>42</v>
      </c>
    </row>
    <row r="26" spans="1:16" ht="15">
      <c r="A26" s="366">
        <v>19273260</v>
      </c>
      <c r="B26" s="366">
        <v>2675002</v>
      </c>
      <c r="C26" s="366" t="s">
        <v>2273</v>
      </c>
      <c r="D26" s="367" t="s">
        <v>2274</v>
      </c>
      <c r="E26" s="176" t="s">
        <v>20</v>
      </c>
      <c r="F26" s="366" t="s">
        <v>170</v>
      </c>
      <c r="G26" s="374">
        <v>44538</v>
      </c>
      <c r="H26" s="347" t="s">
        <v>199</v>
      </c>
      <c r="I26" s="176"/>
      <c r="J26" s="258" t="s">
        <v>2275</v>
      </c>
      <c r="K26" s="176" t="s">
        <v>208</v>
      </c>
      <c r="L26" s="65">
        <v>174.2</v>
      </c>
      <c r="M26" s="366" t="s">
        <v>142</v>
      </c>
      <c r="N26" s="366" t="s">
        <v>2272</v>
      </c>
      <c r="O26" s="176"/>
      <c r="P26" t="s">
        <v>42</v>
      </c>
    </row>
    <row r="27" spans="1:16" ht="30">
      <c r="A27" s="367"/>
      <c r="B27" s="367"/>
      <c r="C27" s="367"/>
      <c r="D27" s="370"/>
      <c r="E27" s="177" t="s">
        <v>20</v>
      </c>
      <c r="F27" s="367"/>
      <c r="G27" s="375"/>
      <c r="H27" s="348"/>
      <c r="I27" s="177"/>
      <c r="J27" s="259" t="s">
        <v>2276</v>
      </c>
      <c r="K27" s="177" t="s">
        <v>208</v>
      </c>
      <c r="L27" s="66">
        <v>284.45</v>
      </c>
      <c r="M27" s="367"/>
      <c r="N27" s="367"/>
      <c r="O27" s="177"/>
      <c r="P27" t="s">
        <v>42</v>
      </c>
    </row>
    <row r="28" spans="1:16" ht="14.45" customHeight="1">
      <c r="A28" s="168">
        <v>19114469</v>
      </c>
      <c r="B28" s="168">
        <v>2676303</v>
      </c>
      <c r="C28" s="168" t="s">
        <v>2277</v>
      </c>
      <c r="D28" s="168" t="s">
        <v>2278</v>
      </c>
      <c r="E28" s="168" t="s">
        <v>20</v>
      </c>
      <c r="F28" s="168" t="s">
        <v>369</v>
      </c>
      <c r="G28" s="172">
        <v>44538</v>
      </c>
      <c r="H28" s="168" t="s">
        <v>518</v>
      </c>
      <c r="I28" s="168"/>
      <c r="J28" s="260" t="s">
        <v>2279</v>
      </c>
      <c r="K28" s="168" t="s">
        <v>24</v>
      </c>
      <c r="L28" s="61">
        <v>339.57</v>
      </c>
      <c r="M28" s="168" t="s">
        <v>299</v>
      </c>
      <c r="N28" s="168" t="s">
        <v>299</v>
      </c>
      <c r="O28" s="172"/>
      <c r="P28" t="s">
        <v>42</v>
      </c>
    </row>
    <row r="29" spans="1:16" ht="30">
      <c r="A29" s="177">
        <v>19162660</v>
      </c>
      <c r="B29" s="177">
        <v>2676323</v>
      </c>
      <c r="C29" s="177" t="s">
        <v>2280</v>
      </c>
      <c r="D29" s="177" t="s">
        <v>2281</v>
      </c>
      <c r="E29" s="177" t="s">
        <v>20</v>
      </c>
      <c r="F29" s="163" t="s">
        <v>2282</v>
      </c>
      <c r="G29" s="180">
        <v>44538</v>
      </c>
      <c r="H29" s="177" t="s">
        <v>675</v>
      </c>
      <c r="I29" s="177"/>
      <c r="J29" s="259" t="s">
        <v>2283</v>
      </c>
      <c r="K29" s="177" t="s">
        <v>24</v>
      </c>
      <c r="L29" s="66">
        <v>1037.8599999999999</v>
      </c>
      <c r="M29" s="177" t="s">
        <v>48</v>
      </c>
      <c r="N29" s="177" t="s">
        <v>48</v>
      </c>
      <c r="O29" s="177"/>
      <c r="P29" t="s">
        <v>42</v>
      </c>
    </row>
    <row r="30" spans="1:16" ht="14.45" customHeight="1">
      <c r="A30" s="361">
        <v>17516227</v>
      </c>
      <c r="B30" s="361">
        <v>2678066</v>
      </c>
      <c r="C30" s="361" t="s">
        <v>2284</v>
      </c>
      <c r="D30" s="361"/>
      <c r="E30" s="361"/>
      <c r="F30" s="361" t="s">
        <v>2285</v>
      </c>
      <c r="G30" s="359">
        <v>44539</v>
      </c>
      <c r="H30" s="361" t="s">
        <v>2286</v>
      </c>
      <c r="I30" s="173"/>
      <c r="J30" s="261" t="s">
        <v>2287</v>
      </c>
      <c r="K30" s="173" t="s">
        <v>24</v>
      </c>
      <c r="L30" s="60">
        <v>1750</v>
      </c>
      <c r="M30" s="355" t="s">
        <v>49</v>
      </c>
      <c r="N30" s="355" t="s">
        <v>49</v>
      </c>
      <c r="O30" s="355" t="s">
        <v>2288</v>
      </c>
      <c r="P30" s="450" t="s">
        <v>28</v>
      </c>
    </row>
    <row r="31" spans="1:16" ht="15">
      <c r="A31" s="355"/>
      <c r="B31" s="355"/>
      <c r="C31" s="355"/>
      <c r="D31" s="355"/>
      <c r="E31" s="355"/>
      <c r="F31" s="355"/>
      <c r="G31" s="360"/>
      <c r="H31" s="355"/>
      <c r="I31" s="168"/>
      <c r="J31" s="262" t="s">
        <v>2289</v>
      </c>
      <c r="K31" s="168" t="s">
        <v>24</v>
      </c>
      <c r="L31" s="61">
        <v>1750</v>
      </c>
      <c r="M31" s="356"/>
      <c r="N31" s="356"/>
      <c r="O31" s="356"/>
      <c r="P31" s="450"/>
    </row>
    <row r="32" spans="1:16" ht="14.45" customHeight="1">
      <c r="A32" s="177">
        <v>19287388</v>
      </c>
      <c r="B32" s="177">
        <v>2678733</v>
      </c>
      <c r="C32" s="177" t="s">
        <v>2290</v>
      </c>
      <c r="D32" s="177"/>
      <c r="E32" s="177"/>
      <c r="F32" s="177" t="s">
        <v>331</v>
      </c>
      <c r="G32" s="180">
        <v>44540</v>
      </c>
      <c r="H32" s="177" t="s">
        <v>518</v>
      </c>
      <c r="I32" s="177"/>
      <c r="J32" s="264" t="s">
        <v>2291</v>
      </c>
      <c r="K32" s="177" t="s">
        <v>24</v>
      </c>
      <c r="L32" s="66">
        <v>339.57</v>
      </c>
      <c r="M32" s="177" t="s">
        <v>48</v>
      </c>
      <c r="N32" s="177" t="s">
        <v>48</v>
      </c>
      <c r="O32" s="177"/>
      <c r="P32" t="s">
        <v>42</v>
      </c>
    </row>
    <row r="33" spans="1:16" ht="15">
      <c r="A33" s="361">
        <v>18204152</v>
      </c>
      <c r="B33" s="361">
        <v>2679199</v>
      </c>
      <c r="C33" s="355" t="s">
        <v>2292</v>
      </c>
      <c r="D33" s="173"/>
      <c r="E33" s="173"/>
      <c r="F33" s="173" t="s">
        <v>658</v>
      </c>
      <c r="G33" s="359">
        <v>44540</v>
      </c>
      <c r="H33" s="361" t="s">
        <v>2293</v>
      </c>
      <c r="I33" s="212"/>
      <c r="J33" s="263" t="s">
        <v>2294</v>
      </c>
      <c r="K33" s="173" t="s">
        <v>24</v>
      </c>
      <c r="L33" s="60">
        <v>14167.13</v>
      </c>
      <c r="M33" s="361" t="s">
        <v>661</v>
      </c>
      <c r="N33" s="361" t="s">
        <v>2295</v>
      </c>
      <c r="O33" s="173"/>
      <c r="P33" t="s">
        <v>42</v>
      </c>
    </row>
    <row r="34" spans="1:16" ht="14.45" customHeight="1">
      <c r="A34" s="361"/>
      <c r="B34" s="361"/>
      <c r="C34" s="356"/>
      <c r="D34" s="173"/>
      <c r="E34" s="173"/>
      <c r="F34" s="173" t="s">
        <v>669</v>
      </c>
      <c r="G34" s="359"/>
      <c r="H34" s="361"/>
      <c r="I34" s="173"/>
      <c r="J34" s="173" t="s">
        <v>2296</v>
      </c>
      <c r="K34" s="173" t="s">
        <v>24</v>
      </c>
      <c r="L34" s="60">
        <v>3500</v>
      </c>
      <c r="M34" s="361"/>
      <c r="N34" s="361"/>
      <c r="O34" s="173"/>
      <c r="P34" t="s">
        <v>28</v>
      </c>
    </row>
    <row r="35" spans="1:16" ht="14.45" customHeight="1">
      <c r="A35" s="355"/>
      <c r="B35" s="355"/>
      <c r="C35" s="373"/>
      <c r="D35" s="168"/>
      <c r="E35" s="168"/>
      <c r="F35" s="168" t="s">
        <v>671</v>
      </c>
      <c r="G35" s="360"/>
      <c r="H35" s="355"/>
      <c r="I35" s="89"/>
      <c r="J35" s="186" t="s">
        <v>309</v>
      </c>
      <c r="K35" s="168" t="s">
        <v>24</v>
      </c>
      <c r="L35" s="61">
        <v>340</v>
      </c>
      <c r="M35" s="355"/>
      <c r="N35" s="355"/>
      <c r="O35" s="168"/>
      <c r="P35" t="s">
        <v>309</v>
      </c>
    </row>
    <row r="36" spans="1:16" ht="15">
      <c r="A36" s="177">
        <v>19305113</v>
      </c>
      <c r="B36" s="177">
        <v>2679809</v>
      </c>
      <c r="C36" s="177" t="s">
        <v>2297</v>
      </c>
      <c r="D36" s="177" t="s">
        <v>2298</v>
      </c>
      <c r="E36" s="177" t="s">
        <v>20</v>
      </c>
      <c r="F36" s="177" t="s">
        <v>2299</v>
      </c>
      <c r="G36" s="180">
        <v>44540</v>
      </c>
      <c r="H36" s="177" t="s">
        <v>2300</v>
      </c>
      <c r="I36" s="68"/>
      <c r="J36" s="200" t="s">
        <v>2301</v>
      </c>
      <c r="K36" s="177" t="s">
        <v>208</v>
      </c>
      <c r="L36" s="66">
        <v>3220</v>
      </c>
      <c r="M36" s="177" t="s">
        <v>1290</v>
      </c>
      <c r="N36" s="177" t="s">
        <v>2302</v>
      </c>
      <c r="O36" s="163" t="s">
        <v>2303</v>
      </c>
      <c r="P36" t="s">
        <v>28</v>
      </c>
    </row>
    <row r="37" spans="1:16" ht="30">
      <c r="A37" s="361">
        <v>18360238</v>
      </c>
      <c r="B37" s="361">
        <v>2680810</v>
      </c>
      <c r="C37" s="361" t="s">
        <v>2304</v>
      </c>
      <c r="D37" s="355" t="s">
        <v>2305</v>
      </c>
      <c r="E37" s="173" t="s">
        <v>20</v>
      </c>
      <c r="F37" s="363" t="s">
        <v>2306</v>
      </c>
      <c r="G37" s="359">
        <v>44543</v>
      </c>
      <c r="H37" s="361" t="s">
        <v>2252</v>
      </c>
      <c r="I37" s="173"/>
      <c r="J37" s="174" t="s">
        <v>2307</v>
      </c>
      <c r="K37" s="173" t="s">
        <v>208</v>
      </c>
      <c r="L37" s="60">
        <v>17650.62</v>
      </c>
      <c r="M37" s="361" t="s">
        <v>247</v>
      </c>
      <c r="N37" s="361" t="s">
        <v>1508</v>
      </c>
      <c r="O37" s="386" t="s">
        <v>2308</v>
      </c>
      <c r="P37" t="s">
        <v>126</v>
      </c>
    </row>
    <row r="38" spans="1:16" ht="30">
      <c r="A38" s="361"/>
      <c r="B38" s="361"/>
      <c r="C38" s="361"/>
      <c r="D38" s="356"/>
      <c r="E38" s="173" t="s">
        <v>20</v>
      </c>
      <c r="F38" s="363"/>
      <c r="G38" s="359"/>
      <c r="H38" s="361"/>
      <c r="I38" s="173"/>
      <c r="J38" s="174" t="s">
        <v>2309</v>
      </c>
      <c r="K38" s="173" t="s">
        <v>208</v>
      </c>
      <c r="L38" s="60">
        <v>4019.66</v>
      </c>
      <c r="M38" s="361"/>
      <c r="N38" s="361"/>
      <c r="O38" s="400"/>
      <c r="P38" t="s">
        <v>126</v>
      </c>
    </row>
    <row r="39" spans="1:16" ht="30">
      <c r="A39" s="361"/>
      <c r="B39" s="361"/>
      <c r="C39" s="361"/>
      <c r="D39" s="356"/>
      <c r="E39" s="173" t="s">
        <v>20</v>
      </c>
      <c r="F39" s="363"/>
      <c r="G39" s="359"/>
      <c r="H39" s="361"/>
      <c r="I39" s="212"/>
      <c r="J39" s="206" t="s">
        <v>2310</v>
      </c>
      <c r="K39" s="173" t="s">
        <v>208</v>
      </c>
      <c r="L39" s="60">
        <v>457.2</v>
      </c>
      <c r="M39" s="361"/>
      <c r="N39" s="361"/>
      <c r="O39" s="400"/>
      <c r="P39" t="s">
        <v>126</v>
      </c>
    </row>
    <row r="40" spans="1:16" ht="30">
      <c r="A40" s="361"/>
      <c r="B40" s="361"/>
      <c r="C40" s="361"/>
      <c r="D40" s="356"/>
      <c r="E40" s="173" t="s">
        <v>20</v>
      </c>
      <c r="F40" s="363"/>
      <c r="G40" s="359"/>
      <c r="H40" s="361"/>
      <c r="I40" s="173"/>
      <c r="J40" s="174" t="s">
        <v>2311</v>
      </c>
      <c r="K40" s="173" t="s">
        <v>192</v>
      </c>
      <c r="L40" s="60">
        <v>2047.5</v>
      </c>
      <c r="M40" s="361"/>
      <c r="N40" s="361"/>
      <c r="O40" s="400"/>
      <c r="P40" t="s">
        <v>126</v>
      </c>
    </row>
    <row r="41" spans="1:16" ht="30">
      <c r="A41" s="355"/>
      <c r="B41" s="355"/>
      <c r="C41" s="355"/>
      <c r="D41" s="373"/>
      <c r="E41" s="168" t="s">
        <v>20</v>
      </c>
      <c r="F41" s="386"/>
      <c r="G41" s="360"/>
      <c r="H41" s="355"/>
      <c r="I41" s="168"/>
      <c r="J41" s="187" t="s">
        <v>2312</v>
      </c>
      <c r="K41" s="168" t="s">
        <v>1248</v>
      </c>
      <c r="L41" s="61">
        <v>11340</v>
      </c>
      <c r="M41" s="355"/>
      <c r="N41" s="355"/>
      <c r="O41" s="400"/>
      <c r="P41" t="s">
        <v>28</v>
      </c>
    </row>
    <row r="42" spans="1:16" ht="30">
      <c r="A42" s="366">
        <v>18360238</v>
      </c>
      <c r="B42" s="366">
        <v>2680939</v>
      </c>
      <c r="C42" s="367" t="s">
        <v>2313</v>
      </c>
      <c r="D42" s="176" t="s">
        <v>2314</v>
      </c>
      <c r="E42" s="176" t="s">
        <v>20</v>
      </c>
      <c r="F42" s="347" t="s">
        <v>2306</v>
      </c>
      <c r="G42" s="374">
        <v>44543</v>
      </c>
      <c r="H42" s="366" t="s">
        <v>2252</v>
      </c>
      <c r="I42" s="176"/>
      <c r="J42" s="162" t="s">
        <v>2315</v>
      </c>
      <c r="K42" s="176" t="s">
        <v>208</v>
      </c>
      <c r="L42" s="273">
        <v>3376.8</v>
      </c>
      <c r="M42" s="366" t="s">
        <v>247</v>
      </c>
      <c r="N42" s="366" t="s">
        <v>1508</v>
      </c>
      <c r="O42" s="453" t="s">
        <v>2308</v>
      </c>
      <c r="P42" t="s">
        <v>42</v>
      </c>
    </row>
    <row r="43" spans="1:16" ht="30">
      <c r="A43" s="366"/>
      <c r="B43" s="366"/>
      <c r="C43" s="380"/>
      <c r="D43" s="176" t="s">
        <v>2316</v>
      </c>
      <c r="E43" s="176" t="s">
        <v>20</v>
      </c>
      <c r="F43" s="347"/>
      <c r="G43" s="374"/>
      <c r="H43" s="366"/>
      <c r="I43" s="176"/>
      <c r="J43" s="162" t="s">
        <v>2317</v>
      </c>
      <c r="K43" s="176" t="s">
        <v>208</v>
      </c>
      <c r="L43" s="273">
        <v>28241.46</v>
      </c>
      <c r="M43" s="366"/>
      <c r="N43" s="366"/>
      <c r="O43" s="453"/>
      <c r="P43" t="s">
        <v>42</v>
      </c>
    </row>
    <row r="44" spans="1:16" ht="30">
      <c r="A44" s="366"/>
      <c r="B44" s="366"/>
      <c r="C44" s="380"/>
      <c r="D44" s="367" t="s">
        <v>2314</v>
      </c>
      <c r="E44" s="176" t="s">
        <v>20</v>
      </c>
      <c r="F44" s="347"/>
      <c r="G44" s="374"/>
      <c r="H44" s="366"/>
      <c r="I44" s="176"/>
      <c r="J44" s="162" t="s">
        <v>2318</v>
      </c>
      <c r="K44" s="176" t="s">
        <v>720</v>
      </c>
      <c r="L44" s="273">
        <v>9564.7800000000007</v>
      </c>
      <c r="M44" s="366"/>
      <c r="N44" s="366"/>
      <c r="O44" s="453"/>
      <c r="P44" t="s">
        <v>42</v>
      </c>
    </row>
    <row r="45" spans="1:16" ht="30">
      <c r="A45" s="366"/>
      <c r="B45" s="366"/>
      <c r="C45" s="380"/>
      <c r="D45" s="380"/>
      <c r="E45" s="176" t="s">
        <v>20</v>
      </c>
      <c r="F45" s="347"/>
      <c r="G45" s="374"/>
      <c r="H45" s="366"/>
      <c r="I45" s="176"/>
      <c r="J45" s="162" t="s">
        <v>2319</v>
      </c>
      <c r="K45" s="176" t="s">
        <v>137</v>
      </c>
      <c r="L45" s="273">
        <v>1575.84</v>
      </c>
      <c r="M45" s="366"/>
      <c r="N45" s="366"/>
      <c r="O45" s="453"/>
      <c r="P45" t="s">
        <v>42</v>
      </c>
    </row>
    <row r="46" spans="1:16" ht="30">
      <c r="A46" s="366"/>
      <c r="B46" s="366"/>
      <c r="C46" s="380"/>
      <c r="D46" s="380"/>
      <c r="E46" s="176" t="s">
        <v>20</v>
      </c>
      <c r="F46" s="347"/>
      <c r="G46" s="374"/>
      <c r="H46" s="366"/>
      <c r="I46" s="176"/>
      <c r="J46" s="162" t="s">
        <v>2320</v>
      </c>
      <c r="K46" s="176" t="s">
        <v>208</v>
      </c>
      <c r="L46" s="273">
        <v>1685.88</v>
      </c>
      <c r="M46" s="366"/>
      <c r="N46" s="366"/>
      <c r="O46" s="453"/>
      <c r="P46" t="s">
        <v>28</v>
      </c>
    </row>
    <row r="47" spans="1:16" ht="30">
      <c r="A47" s="366"/>
      <c r="B47" s="366"/>
      <c r="C47" s="380"/>
      <c r="D47" s="380"/>
      <c r="E47" s="176" t="s">
        <v>20</v>
      </c>
      <c r="F47" s="347"/>
      <c r="G47" s="374"/>
      <c r="H47" s="366"/>
      <c r="I47" s="176"/>
      <c r="J47" s="162" t="s">
        <v>2321</v>
      </c>
      <c r="K47" s="176" t="s">
        <v>720</v>
      </c>
      <c r="L47" s="273">
        <v>2026.08</v>
      </c>
      <c r="M47" s="366"/>
      <c r="N47" s="366"/>
      <c r="O47" s="453"/>
      <c r="P47" t="s">
        <v>42</v>
      </c>
    </row>
    <row r="48" spans="1:16" ht="15">
      <c r="A48" s="366"/>
      <c r="B48" s="366"/>
      <c r="C48" s="380"/>
      <c r="D48" s="380"/>
      <c r="E48" s="176" t="s">
        <v>20</v>
      </c>
      <c r="F48" s="347"/>
      <c r="G48" s="374"/>
      <c r="H48" s="366"/>
      <c r="I48" s="176"/>
      <c r="J48" s="162" t="s">
        <v>2322</v>
      </c>
      <c r="K48" s="176" t="s">
        <v>208</v>
      </c>
      <c r="L48" s="273">
        <v>4637.46</v>
      </c>
      <c r="M48" s="366"/>
      <c r="N48" s="366"/>
      <c r="O48" s="453"/>
      <c r="P48" t="s">
        <v>42</v>
      </c>
    </row>
    <row r="49" spans="1:16" ht="30">
      <c r="A49" s="366"/>
      <c r="B49" s="366"/>
      <c r="C49" s="380"/>
      <c r="D49" s="380"/>
      <c r="E49" s="176" t="s">
        <v>20</v>
      </c>
      <c r="F49" s="347"/>
      <c r="G49" s="374"/>
      <c r="H49" s="366"/>
      <c r="I49" s="176"/>
      <c r="J49" s="162" t="s">
        <v>2323</v>
      </c>
      <c r="K49" s="176" t="s">
        <v>208</v>
      </c>
      <c r="L49" s="273">
        <v>2247.84</v>
      </c>
      <c r="M49" s="366"/>
      <c r="N49" s="366"/>
      <c r="O49" s="453"/>
      <c r="P49" t="s">
        <v>28</v>
      </c>
    </row>
    <row r="50" spans="1:16" ht="15">
      <c r="A50" s="366"/>
      <c r="B50" s="366"/>
      <c r="C50" s="380"/>
      <c r="D50" s="380"/>
      <c r="E50" s="176" t="s">
        <v>20</v>
      </c>
      <c r="F50" s="347"/>
      <c r="G50" s="374"/>
      <c r="H50" s="366"/>
      <c r="I50" s="176"/>
      <c r="J50" s="162" t="s">
        <v>2322</v>
      </c>
      <c r="K50" s="176" t="s">
        <v>208</v>
      </c>
      <c r="L50" s="273">
        <v>4637.4799999999996</v>
      </c>
      <c r="M50" s="366"/>
      <c r="N50" s="366"/>
      <c r="O50" s="453"/>
      <c r="P50" t="s">
        <v>42</v>
      </c>
    </row>
    <row r="51" spans="1:16" ht="30">
      <c r="A51" s="366"/>
      <c r="B51" s="366"/>
      <c r="C51" s="380"/>
      <c r="D51" s="380"/>
      <c r="E51" s="176" t="s">
        <v>20</v>
      </c>
      <c r="F51" s="347"/>
      <c r="G51" s="374"/>
      <c r="H51" s="366"/>
      <c r="I51" s="176"/>
      <c r="J51" s="162" t="s">
        <v>2324</v>
      </c>
      <c r="K51" s="176" t="s">
        <v>208</v>
      </c>
      <c r="L51" s="273">
        <v>6376.52</v>
      </c>
      <c r="M51" s="366"/>
      <c r="N51" s="366"/>
      <c r="O51" s="453"/>
      <c r="P51" t="s">
        <v>42</v>
      </c>
    </row>
    <row r="52" spans="1:16" ht="15">
      <c r="A52" s="366"/>
      <c r="B52" s="366"/>
      <c r="C52" s="380"/>
      <c r="D52" s="380"/>
      <c r="E52" s="176" t="s">
        <v>20</v>
      </c>
      <c r="F52" s="347"/>
      <c r="G52" s="374"/>
      <c r="H52" s="366"/>
      <c r="I52" s="176"/>
      <c r="J52" s="162" t="s">
        <v>2325</v>
      </c>
      <c r="K52" s="176" t="s">
        <v>208</v>
      </c>
      <c r="L52" s="273">
        <v>7535.88</v>
      </c>
      <c r="M52" s="366"/>
      <c r="N52" s="366"/>
      <c r="O52" s="453"/>
      <c r="P52" t="s">
        <v>42</v>
      </c>
    </row>
    <row r="53" spans="1:16" ht="15">
      <c r="A53" s="366"/>
      <c r="B53" s="366"/>
      <c r="C53" s="380"/>
      <c r="D53" s="370"/>
      <c r="E53" s="176" t="s">
        <v>20</v>
      </c>
      <c r="F53" s="347"/>
      <c r="G53" s="374"/>
      <c r="H53" s="366"/>
      <c r="I53" s="176"/>
      <c r="J53" s="162" t="s">
        <v>2326</v>
      </c>
      <c r="K53" s="176" t="s">
        <v>208</v>
      </c>
      <c r="L53" s="273">
        <v>8779.68</v>
      </c>
      <c r="M53" s="366"/>
      <c r="N53" s="366"/>
      <c r="O53" s="453"/>
      <c r="P53" t="s">
        <v>42</v>
      </c>
    </row>
    <row r="54" spans="1:16" ht="30">
      <c r="A54" s="366"/>
      <c r="B54" s="366"/>
      <c r="C54" s="380"/>
      <c r="D54" s="176" t="s">
        <v>2316</v>
      </c>
      <c r="E54" s="176" t="s">
        <v>20</v>
      </c>
      <c r="F54" s="347"/>
      <c r="G54" s="374"/>
      <c r="H54" s="366"/>
      <c r="I54" s="176"/>
      <c r="J54" s="162" t="s">
        <v>2327</v>
      </c>
      <c r="K54" s="176" t="s">
        <v>24</v>
      </c>
      <c r="L54" s="273">
        <v>19</v>
      </c>
      <c r="M54" s="366"/>
      <c r="N54" s="366"/>
      <c r="O54" s="453"/>
      <c r="P54" t="s">
        <v>28</v>
      </c>
    </row>
    <row r="55" spans="1:16" ht="15">
      <c r="A55" s="366"/>
      <c r="B55" s="366"/>
      <c r="C55" s="380"/>
      <c r="D55" s="176" t="s">
        <v>2314</v>
      </c>
      <c r="E55" s="176" t="s">
        <v>20</v>
      </c>
      <c r="F55" s="347"/>
      <c r="G55" s="374"/>
      <c r="H55" s="366"/>
      <c r="I55" s="176"/>
      <c r="J55" s="162" t="s">
        <v>2328</v>
      </c>
      <c r="K55" s="176" t="s">
        <v>208</v>
      </c>
      <c r="L55" s="273">
        <v>4517.3</v>
      </c>
      <c r="M55" s="366"/>
      <c r="N55" s="366"/>
      <c r="O55" s="453"/>
      <c r="P55" t="s">
        <v>42</v>
      </c>
    </row>
    <row r="56" spans="1:16" ht="30">
      <c r="A56" s="366"/>
      <c r="B56" s="366"/>
      <c r="C56" s="380"/>
      <c r="D56" s="367" t="s">
        <v>2316</v>
      </c>
      <c r="E56" s="176" t="s">
        <v>20</v>
      </c>
      <c r="F56" s="347"/>
      <c r="G56" s="374"/>
      <c r="H56" s="366"/>
      <c r="I56" s="176"/>
      <c r="J56" s="162" t="s">
        <v>2329</v>
      </c>
      <c r="K56" s="176" t="s">
        <v>208</v>
      </c>
      <c r="L56" s="273">
        <v>4019.64</v>
      </c>
      <c r="M56" s="366"/>
      <c r="N56" s="366"/>
      <c r="O56" s="453"/>
      <c r="P56" t="s">
        <v>126</v>
      </c>
    </row>
    <row r="57" spans="1:16" ht="14.45" customHeight="1">
      <c r="A57" s="366"/>
      <c r="B57" s="366"/>
      <c r="C57" s="380"/>
      <c r="D57" s="380"/>
      <c r="E57" s="176" t="s">
        <v>20</v>
      </c>
      <c r="F57" s="347"/>
      <c r="G57" s="374"/>
      <c r="H57" s="366"/>
      <c r="I57" s="176"/>
      <c r="J57" s="162" t="s">
        <v>2330</v>
      </c>
      <c r="K57" s="176" t="s">
        <v>117</v>
      </c>
      <c r="L57" s="273">
        <v>270.12</v>
      </c>
      <c r="M57" s="366"/>
      <c r="N57" s="366"/>
      <c r="O57" s="453"/>
      <c r="P57" t="s">
        <v>42</v>
      </c>
    </row>
    <row r="58" spans="1:16" ht="14.45" customHeight="1">
      <c r="A58" s="366"/>
      <c r="B58" s="366"/>
      <c r="C58" s="380"/>
      <c r="D58" s="380"/>
      <c r="E58" s="176" t="s">
        <v>20</v>
      </c>
      <c r="F58" s="347"/>
      <c r="G58" s="374"/>
      <c r="H58" s="366"/>
      <c r="I58" s="176"/>
      <c r="J58" s="162" t="s">
        <v>2331</v>
      </c>
      <c r="K58" s="176" t="s">
        <v>137</v>
      </c>
      <c r="L58" s="273">
        <v>385.28</v>
      </c>
      <c r="M58" s="366"/>
      <c r="N58" s="366"/>
      <c r="O58" s="453"/>
      <c r="P58" t="s">
        <v>42</v>
      </c>
    </row>
    <row r="59" spans="1:16" ht="15">
      <c r="A59" s="366"/>
      <c r="B59" s="366"/>
      <c r="C59" s="380"/>
      <c r="D59" s="380"/>
      <c r="E59" s="176" t="s">
        <v>20</v>
      </c>
      <c r="F59" s="347"/>
      <c r="G59" s="374"/>
      <c r="H59" s="366"/>
      <c r="I59" s="220"/>
      <c r="J59" s="204" t="s">
        <v>2332</v>
      </c>
      <c r="K59" s="176" t="s">
        <v>2333</v>
      </c>
      <c r="L59" s="273">
        <v>96.48</v>
      </c>
      <c r="M59" s="366"/>
      <c r="N59" s="366"/>
      <c r="O59" s="453"/>
      <c r="P59" t="s">
        <v>42</v>
      </c>
    </row>
    <row r="60" spans="1:16" ht="30">
      <c r="A60" s="366"/>
      <c r="B60" s="366"/>
      <c r="C60" s="380"/>
      <c r="D60" s="380"/>
      <c r="E60" s="176" t="s">
        <v>20</v>
      </c>
      <c r="F60" s="347"/>
      <c r="G60" s="374"/>
      <c r="H60" s="366"/>
      <c r="I60" s="220"/>
      <c r="J60" s="204" t="s">
        <v>2334</v>
      </c>
      <c r="K60" s="176" t="s">
        <v>208</v>
      </c>
      <c r="L60" s="273">
        <v>636.38</v>
      </c>
      <c r="M60" s="366"/>
      <c r="N60" s="366"/>
      <c r="O60" s="453"/>
      <c r="P60" t="s">
        <v>42</v>
      </c>
    </row>
    <row r="61" spans="1:16" ht="30">
      <c r="A61" s="366"/>
      <c r="B61" s="366"/>
      <c r="C61" s="380"/>
      <c r="D61" s="380"/>
      <c r="E61" s="176" t="s">
        <v>20</v>
      </c>
      <c r="F61" s="347"/>
      <c r="G61" s="374"/>
      <c r="H61" s="366"/>
      <c r="I61" s="176"/>
      <c r="J61" s="162" t="s">
        <v>2310</v>
      </c>
      <c r="K61" s="176" t="s">
        <v>208</v>
      </c>
      <c r="L61" s="273">
        <v>457.2</v>
      </c>
      <c r="M61" s="366"/>
      <c r="N61" s="366"/>
      <c r="O61" s="453"/>
      <c r="P61" t="s">
        <v>600</v>
      </c>
    </row>
    <row r="62" spans="1:16" ht="30">
      <c r="A62" s="366"/>
      <c r="B62" s="366"/>
      <c r="C62" s="380"/>
      <c r="D62" s="380"/>
      <c r="E62" s="176" t="s">
        <v>20</v>
      </c>
      <c r="F62" s="347"/>
      <c r="G62" s="374"/>
      <c r="H62" s="366"/>
      <c r="I62" s="176"/>
      <c r="J62" s="162" t="s">
        <v>2335</v>
      </c>
      <c r="K62" s="176" t="s">
        <v>192</v>
      </c>
      <c r="L62" s="273">
        <v>1664.2</v>
      </c>
      <c r="M62" s="366"/>
      <c r="N62" s="366"/>
      <c r="O62" s="453"/>
      <c r="P62" t="s">
        <v>42</v>
      </c>
    </row>
    <row r="63" spans="1:16" ht="30">
      <c r="A63" s="366"/>
      <c r="B63" s="366"/>
      <c r="C63" s="380"/>
      <c r="D63" s="380"/>
      <c r="E63" s="176" t="s">
        <v>20</v>
      </c>
      <c r="F63" s="347"/>
      <c r="G63" s="374"/>
      <c r="H63" s="366"/>
      <c r="I63" s="176"/>
      <c r="J63" s="162" t="s">
        <v>2311</v>
      </c>
      <c r="K63" s="176" t="s">
        <v>192</v>
      </c>
      <c r="L63" s="273">
        <v>2047.5</v>
      </c>
      <c r="M63" s="366"/>
      <c r="N63" s="366"/>
      <c r="O63" s="453"/>
      <c r="P63" t="s">
        <v>600</v>
      </c>
    </row>
    <row r="64" spans="1:16" ht="30">
      <c r="A64" s="366"/>
      <c r="B64" s="366"/>
      <c r="C64" s="380"/>
      <c r="D64" s="380"/>
      <c r="E64" s="176" t="s">
        <v>20</v>
      </c>
      <c r="F64" s="347"/>
      <c r="G64" s="374"/>
      <c r="H64" s="366"/>
      <c r="I64" s="176"/>
      <c r="J64" s="162" t="s">
        <v>2336</v>
      </c>
      <c r="K64" s="176" t="s">
        <v>2337</v>
      </c>
      <c r="L64" s="273">
        <v>32592</v>
      </c>
      <c r="M64" s="366"/>
      <c r="N64" s="366"/>
      <c r="O64" s="453"/>
      <c r="P64" t="s">
        <v>42</v>
      </c>
    </row>
    <row r="65" spans="1:16" ht="30">
      <c r="A65" s="366"/>
      <c r="B65" s="366"/>
      <c r="C65" s="380"/>
      <c r="D65" s="380"/>
      <c r="E65" s="176" t="s">
        <v>20</v>
      </c>
      <c r="F65" s="347"/>
      <c r="G65" s="374"/>
      <c r="H65" s="366"/>
      <c r="I65" s="176"/>
      <c r="J65" s="162" t="s">
        <v>2338</v>
      </c>
      <c r="K65" s="176" t="s">
        <v>192</v>
      </c>
      <c r="L65" s="273">
        <v>361.3</v>
      </c>
      <c r="M65" s="366"/>
      <c r="N65" s="366"/>
      <c r="O65" s="453"/>
      <c r="P65" t="s">
        <v>42</v>
      </c>
    </row>
    <row r="66" spans="1:16" ht="30">
      <c r="A66" s="366"/>
      <c r="B66" s="366"/>
      <c r="C66" s="380"/>
      <c r="D66" s="380"/>
      <c r="E66" s="176" t="s">
        <v>20</v>
      </c>
      <c r="F66" s="347"/>
      <c r="G66" s="374"/>
      <c r="H66" s="366"/>
      <c r="I66" s="176"/>
      <c r="J66" s="162" t="s">
        <v>2339</v>
      </c>
      <c r="K66" s="176" t="s">
        <v>192</v>
      </c>
      <c r="L66" s="273">
        <v>674.8</v>
      </c>
      <c r="M66" s="366"/>
      <c r="N66" s="366"/>
      <c r="O66" s="453"/>
      <c r="P66" t="s">
        <v>42</v>
      </c>
    </row>
    <row r="67" spans="1:16" ht="15">
      <c r="A67" s="366"/>
      <c r="B67" s="366"/>
      <c r="C67" s="380"/>
      <c r="D67" s="380"/>
      <c r="E67" s="176" t="s">
        <v>20</v>
      </c>
      <c r="F67" s="347"/>
      <c r="G67" s="374"/>
      <c r="H67" s="366"/>
      <c r="I67" s="176"/>
      <c r="J67" s="162" t="s">
        <v>2340</v>
      </c>
      <c r="K67" s="176" t="s">
        <v>1310</v>
      </c>
      <c r="L67" s="273">
        <v>516</v>
      </c>
      <c r="M67" s="366"/>
      <c r="N67" s="366"/>
      <c r="O67" s="453"/>
      <c r="P67" t="s">
        <v>42</v>
      </c>
    </row>
    <row r="68" spans="1:16" ht="30">
      <c r="A68" s="366"/>
      <c r="B68" s="366"/>
      <c r="C68" s="380"/>
      <c r="D68" s="380"/>
      <c r="E68" s="176" t="s">
        <v>20</v>
      </c>
      <c r="F68" s="347"/>
      <c r="G68" s="374"/>
      <c r="H68" s="366"/>
      <c r="I68" s="176"/>
      <c r="J68" s="162" t="s">
        <v>2341</v>
      </c>
      <c r="K68" s="176" t="s">
        <v>192</v>
      </c>
      <c r="L68" s="273">
        <v>143.80000000000001</v>
      </c>
      <c r="M68" s="366"/>
      <c r="N68" s="366"/>
      <c r="O68" s="453"/>
      <c r="P68" t="s">
        <v>42</v>
      </c>
    </row>
    <row r="69" spans="1:16" ht="30">
      <c r="A69" s="366"/>
      <c r="B69" s="366"/>
      <c r="C69" s="380"/>
      <c r="D69" s="380"/>
      <c r="E69" s="176" t="s">
        <v>20</v>
      </c>
      <c r="F69" s="347"/>
      <c r="G69" s="374"/>
      <c r="H69" s="366"/>
      <c r="I69" s="176"/>
      <c r="J69" s="162" t="s">
        <v>2342</v>
      </c>
      <c r="K69" s="176" t="s">
        <v>1310</v>
      </c>
      <c r="L69" s="273">
        <v>15435.8</v>
      </c>
      <c r="M69" s="366"/>
      <c r="N69" s="366"/>
      <c r="O69" s="453"/>
      <c r="P69" t="s">
        <v>42</v>
      </c>
    </row>
    <row r="70" spans="1:16" ht="30">
      <c r="A70" s="366"/>
      <c r="B70" s="366"/>
      <c r="C70" s="380"/>
      <c r="D70" s="380"/>
      <c r="E70" s="176" t="s">
        <v>20</v>
      </c>
      <c r="F70" s="347"/>
      <c r="G70" s="374"/>
      <c r="H70" s="366"/>
      <c r="I70" s="176"/>
      <c r="J70" s="162" t="s">
        <v>2343</v>
      </c>
      <c r="K70" s="176" t="s">
        <v>117</v>
      </c>
      <c r="L70" s="273">
        <v>2510.4</v>
      </c>
      <c r="M70" s="366"/>
      <c r="N70" s="366"/>
      <c r="O70" s="453"/>
      <c r="P70" t="s">
        <v>42</v>
      </c>
    </row>
    <row r="71" spans="1:16" ht="30">
      <c r="A71" s="366"/>
      <c r="B71" s="366"/>
      <c r="C71" s="380"/>
      <c r="D71" s="370"/>
      <c r="E71" s="176" t="s">
        <v>20</v>
      </c>
      <c r="F71" s="347"/>
      <c r="G71" s="374"/>
      <c r="H71" s="366"/>
      <c r="I71" s="220"/>
      <c r="J71" s="204" t="s">
        <v>2344</v>
      </c>
      <c r="K71" s="176" t="s">
        <v>137</v>
      </c>
      <c r="L71" s="273">
        <v>361.2</v>
      </c>
      <c r="M71" s="366"/>
      <c r="N71" s="366"/>
      <c r="O71" s="453"/>
      <c r="P71" t="s">
        <v>42</v>
      </c>
    </row>
    <row r="72" spans="1:16" ht="30">
      <c r="A72" s="366"/>
      <c r="B72" s="366"/>
      <c r="C72" s="380"/>
      <c r="D72" s="176" t="s">
        <v>2314</v>
      </c>
      <c r="E72" s="176" t="s">
        <v>20</v>
      </c>
      <c r="F72" s="347"/>
      <c r="G72" s="374"/>
      <c r="H72" s="366"/>
      <c r="I72" s="176"/>
      <c r="J72" s="162" t="s">
        <v>2345</v>
      </c>
      <c r="K72" s="176" t="s">
        <v>117</v>
      </c>
      <c r="L72" s="273">
        <v>10202.219999999999</v>
      </c>
      <c r="M72" s="366"/>
      <c r="N72" s="366"/>
      <c r="O72" s="453"/>
      <c r="P72" t="s">
        <v>42</v>
      </c>
    </row>
    <row r="73" spans="1:16" ht="30">
      <c r="A73" s="366"/>
      <c r="B73" s="366"/>
      <c r="C73" s="380"/>
      <c r="D73" s="448" t="s">
        <v>2316</v>
      </c>
      <c r="E73" s="296" t="s">
        <v>2346</v>
      </c>
      <c r="F73" s="347"/>
      <c r="G73" s="374"/>
      <c r="H73" s="366"/>
      <c r="I73" s="176"/>
      <c r="J73" s="162" t="s">
        <v>2347</v>
      </c>
      <c r="K73" s="176" t="s">
        <v>208</v>
      </c>
      <c r="L73" s="273">
        <v>1125.5999999999999</v>
      </c>
      <c r="M73" s="366"/>
      <c r="N73" s="366"/>
      <c r="O73" s="453"/>
      <c r="P73" t="s">
        <v>42</v>
      </c>
    </row>
    <row r="74" spans="1:16" ht="30">
      <c r="A74" s="367"/>
      <c r="B74" s="367"/>
      <c r="C74" s="370"/>
      <c r="D74" s="449"/>
      <c r="E74" s="177" t="s">
        <v>20</v>
      </c>
      <c r="F74" s="348"/>
      <c r="G74" s="375"/>
      <c r="H74" s="367"/>
      <c r="I74" s="177"/>
      <c r="J74" s="163" t="s">
        <v>2348</v>
      </c>
      <c r="K74" s="177" t="s">
        <v>208</v>
      </c>
      <c r="L74" s="274">
        <v>1990.18</v>
      </c>
      <c r="M74" s="366"/>
      <c r="N74" s="366"/>
      <c r="O74" s="395"/>
      <c r="P74" t="s">
        <v>600</v>
      </c>
    </row>
    <row r="75" spans="1:16" ht="30">
      <c r="A75" s="168">
        <v>19323016</v>
      </c>
      <c r="B75" s="168">
        <v>2683167</v>
      </c>
      <c r="C75" s="168" t="s">
        <v>2349</v>
      </c>
      <c r="D75" s="267" t="s">
        <v>2350</v>
      </c>
      <c r="E75" s="168" t="s">
        <v>20</v>
      </c>
      <c r="F75" s="168" t="s">
        <v>557</v>
      </c>
      <c r="G75" s="172">
        <v>44543</v>
      </c>
      <c r="H75" s="187" t="s">
        <v>2351</v>
      </c>
      <c r="I75" s="69"/>
      <c r="J75" s="178" t="s">
        <v>2352</v>
      </c>
      <c r="K75" s="168" t="s">
        <v>24</v>
      </c>
      <c r="L75" s="61">
        <v>26208</v>
      </c>
      <c r="M75" s="169" t="s">
        <v>2353</v>
      </c>
      <c r="N75" s="169" t="s">
        <v>2353</v>
      </c>
      <c r="O75" s="168" t="s">
        <v>2354</v>
      </c>
      <c r="P75" t="s">
        <v>28</v>
      </c>
    </row>
    <row r="76" spans="1:16" ht="45">
      <c r="A76" s="367">
        <v>19322284</v>
      </c>
      <c r="B76" s="367">
        <v>2683397</v>
      </c>
      <c r="C76" s="367" t="s">
        <v>2355</v>
      </c>
      <c r="D76" s="448" t="s">
        <v>2356</v>
      </c>
      <c r="E76" s="176" t="s">
        <v>20</v>
      </c>
      <c r="F76" s="348" t="s">
        <v>211</v>
      </c>
      <c r="G76" s="375">
        <v>44544</v>
      </c>
      <c r="H76" s="367" t="s">
        <v>304</v>
      </c>
      <c r="I76" s="220"/>
      <c r="J76" s="204" t="s">
        <v>2357</v>
      </c>
      <c r="K76" s="176" t="s">
        <v>720</v>
      </c>
      <c r="L76" s="65">
        <v>68.34</v>
      </c>
      <c r="M76" s="366" t="s">
        <v>1508</v>
      </c>
      <c r="N76" s="366" t="s">
        <v>1508</v>
      </c>
      <c r="O76" s="176"/>
      <c r="P76" t="s">
        <v>42</v>
      </c>
    </row>
    <row r="77" spans="1:16" ht="15">
      <c r="A77" s="380"/>
      <c r="B77" s="380"/>
      <c r="C77" s="380"/>
      <c r="D77" s="449"/>
      <c r="E77" s="177" t="s">
        <v>20</v>
      </c>
      <c r="F77" s="376"/>
      <c r="G77" s="381"/>
      <c r="H77" s="380"/>
      <c r="I77" s="68"/>
      <c r="J77" s="200" t="s">
        <v>309</v>
      </c>
      <c r="K77" s="177" t="s">
        <v>24</v>
      </c>
      <c r="L77" s="66">
        <v>11.99</v>
      </c>
      <c r="M77" s="367"/>
      <c r="N77" s="367"/>
      <c r="O77" s="177"/>
      <c r="P77" t="s">
        <v>309</v>
      </c>
    </row>
    <row r="78" spans="1:16" ht="15">
      <c r="A78" s="168">
        <v>19202524</v>
      </c>
      <c r="B78" s="168">
        <v>2683437</v>
      </c>
      <c r="C78" s="168" t="s">
        <v>2358</v>
      </c>
      <c r="D78" s="267" t="s">
        <v>2359</v>
      </c>
      <c r="E78" s="168" t="s">
        <v>20</v>
      </c>
      <c r="F78" s="168" t="s">
        <v>1752</v>
      </c>
      <c r="G78" s="172">
        <v>44544</v>
      </c>
      <c r="H78" s="168" t="s">
        <v>2360</v>
      </c>
      <c r="I78" s="69"/>
      <c r="J78" s="178" t="s">
        <v>2361</v>
      </c>
      <c r="K78" s="168" t="s">
        <v>624</v>
      </c>
      <c r="L78" s="61">
        <v>7188</v>
      </c>
      <c r="M78" s="168" t="s">
        <v>92</v>
      </c>
      <c r="N78" s="168" t="s">
        <v>247</v>
      </c>
      <c r="O78" s="168" t="s">
        <v>2362</v>
      </c>
      <c r="P78" t="s">
        <v>103</v>
      </c>
    </row>
    <row r="79" spans="1:16" ht="30">
      <c r="A79" s="177">
        <v>19070963</v>
      </c>
      <c r="B79" s="177">
        <v>2684553</v>
      </c>
      <c r="C79" s="177" t="s">
        <v>2363</v>
      </c>
      <c r="D79" s="266" t="s">
        <v>2364</v>
      </c>
      <c r="E79" s="177" t="s">
        <v>20</v>
      </c>
      <c r="F79" s="163" t="s">
        <v>2365</v>
      </c>
      <c r="G79" s="180">
        <v>44545</v>
      </c>
      <c r="H79" s="177" t="s">
        <v>39</v>
      </c>
      <c r="I79" s="177"/>
      <c r="J79" s="163" t="s">
        <v>1467</v>
      </c>
      <c r="K79" s="177" t="s">
        <v>24</v>
      </c>
      <c r="L79" s="66">
        <v>1242.26</v>
      </c>
      <c r="M79" s="177" t="s">
        <v>2366</v>
      </c>
      <c r="N79" s="177" t="s">
        <v>2366</v>
      </c>
      <c r="O79" s="177"/>
      <c r="P79" t="s">
        <v>42</v>
      </c>
    </row>
    <row r="80" spans="1:16" ht="15">
      <c r="A80" s="173">
        <v>19287794</v>
      </c>
      <c r="B80" s="173">
        <v>2684613</v>
      </c>
      <c r="C80" s="173" t="s">
        <v>2367</v>
      </c>
      <c r="D80" s="265" t="s">
        <v>2368</v>
      </c>
      <c r="E80" s="173" t="s">
        <v>20</v>
      </c>
      <c r="F80" s="173" t="s">
        <v>297</v>
      </c>
      <c r="G80" s="171">
        <v>44545</v>
      </c>
      <c r="H80" s="173" t="s">
        <v>2369</v>
      </c>
      <c r="I80" s="173"/>
      <c r="J80" s="174" t="s">
        <v>2370</v>
      </c>
      <c r="K80" s="173" t="s">
        <v>24</v>
      </c>
      <c r="L80" s="60">
        <v>47</v>
      </c>
      <c r="M80" s="173" t="s">
        <v>299</v>
      </c>
      <c r="N80" s="173" t="s">
        <v>2371</v>
      </c>
      <c r="O80" s="173"/>
      <c r="P80" t="s">
        <v>28</v>
      </c>
    </row>
    <row r="81" spans="1:16" ht="45">
      <c r="A81" s="367">
        <v>19302218</v>
      </c>
      <c r="B81" s="367">
        <v>2685163</v>
      </c>
      <c r="C81" s="367" t="s">
        <v>2372</v>
      </c>
      <c r="D81" s="445" t="s">
        <v>2373</v>
      </c>
      <c r="E81" s="176" t="s">
        <v>20</v>
      </c>
      <c r="F81" s="367" t="s">
        <v>211</v>
      </c>
      <c r="G81" s="375">
        <v>44546</v>
      </c>
      <c r="H81" s="348" t="s">
        <v>2374</v>
      </c>
      <c r="I81" s="367"/>
      <c r="J81" s="162" t="s">
        <v>2375</v>
      </c>
      <c r="K81" s="176" t="s">
        <v>208</v>
      </c>
      <c r="L81" s="65">
        <v>217.9</v>
      </c>
      <c r="M81" s="367" t="s">
        <v>458</v>
      </c>
      <c r="N81" s="367" t="s">
        <v>458</v>
      </c>
      <c r="O81" s="367"/>
      <c r="P81" t="s">
        <v>42</v>
      </c>
    </row>
    <row r="82" spans="1:16" ht="45">
      <c r="A82" s="380"/>
      <c r="B82" s="380"/>
      <c r="C82" s="380"/>
      <c r="D82" s="446"/>
      <c r="E82" s="176" t="s">
        <v>20</v>
      </c>
      <c r="F82" s="380"/>
      <c r="G82" s="381"/>
      <c r="H82" s="376"/>
      <c r="I82" s="380"/>
      <c r="J82" s="162" t="s">
        <v>2376</v>
      </c>
      <c r="K82" s="176" t="s">
        <v>192</v>
      </c>
      <c r="L82" s="65">
        <v>909.5</v>
      </c>
      <c r="M82" s="380"/>
      <c r="N82" s="380"/>
      <c r="O82" s="380"/>
      <c r="P82" t="s">
        <v>42</v>
      </c>
    </row>
    <row r="83" spans="1:16" ht="45">
      <c r="A83" s="380"/>
      <c r="B83" s="380"/>
      <c r="C83" s="380"/>
      <c r="D83" s="447"/>
      <c r="E83" s="176" t="s">
        <v>20</v>
      </c>
      <c r="F83" s="380"/>
      <c r="G83" s="381"/>
      <c r="H83" s="376"/>
      <c r="I83" s="380"/>
      <c r="J83" s="162" t="s">
        <v>2377</v>
      </c>
      <c r="K83" s="176" t="s">
        <v>2378</v>
      </c>
      <c r="L83" s="65">
        <v>244.65</v>
      </c>
      <c r="M83" s="380"/>
      <c r="N83" s="380"/>
      <c r="O83" s="380"/>
      <c r="P83" t="s">
        <v>42</v>
      </c>
    </row>
    <row r="84" spans="1:16" ht="45.75">
      <c r="A84" s="380"/>
      <c r="B84" s="380"/>
      <c r="C84" s="380"/>
      <c r="D84" s="270" t="s">
        <v>2379</v>
      </c>
      <c r="E84" s="176" t="s">
        <v>536</v>
      </c>
      <c r="F84" s="380"/>
      <c r="G84" s="381"/>
      <c r="H84" s="376"/>
      <c r="I84" s="380"/>
      <c r="J84" s="162" t="s">
        <v>2380</v>
      </c>
      <c r="K84" s="176" t="s">
        <v>1310</v>
      </c>
      <c r="L84" s="65">
        <v>420</v>
      </c>
      <c r="M84" s="380"/>
      <c r="N84" s="380"/>
      <c r="O84" s="380"/>
      <c r="P84" t="s">
        <v>42</v>
      </c>
    </row>
    <row r="85" spans="1:16" ht="45">
      <c r="A85" s="380"/>
      <c r="B85" s="380"/>
      <c r="C85" s="380"/>
      <c r="D85" s="445" t="s">
        <v>2373</v>
      </c>
      <c r="E85" s="176" t="s">
        <v>20</v>
      </c>
      <c r="F85" s="380"/>
      <c r="G85" s="381"/>
      <c r="H85" s="376"/>
      <c r="I85" s="380"/>
      <c r="J85" s="162" t="s">
        <v>2381</v>
      </c>
      <c r="K85" s="176" t="s">
        <v>2382</v>
      </c>
      <c r="L85" s="65">
        <v>624</v>
      </c>
      <c r="M85" s="380"/>
      <c r="N85" s="380"/>
      <c r="O85" s="380"/>
      <c r="P85" t="s">
        <v>42</v>
      </c>
    </row>
    <row r="86" spans="1:16" ht="45.75">
      <c r="A86" s="380"/>
      <c r="B86" s="380"/>
      <c r="C86" s="380"/>
      <c r="D86" s="447"/>
      <c r="E86" s="176" t="s">
        <v>20</v>
      </c>
      <c r="F86" s="380"/>
      <c r="G86" s="381"/>
      <c r="H86" s="376"/>
      <c r="I86" s="380"/>
      <c r="J86" s="162" t="s">
        <v>2383</v>
      </c>
      <c r="K86" s="176" t="s">
        <v>137</v>
      </c>
      <c r="L86" s="65">
        <v>288</v>
      </c>
      <c r="M86" s="380"/>
      <c r="N86" s="380"/>
      <c r="O86" s="380"/>
      <c r="P86" t="s">
        <v>42</v>
      </c>
    </row>
    <row r="87" spans="1:16" ht="60.75" customHeight="1">
      <c r="A87" s="380"/>
      <c r="B87" s="380"/>
      <c r="C87" s="380"/>
      <c r="D87" s="445" t="s">
        <v>2384</v>
      </c>
      <c r="E87" s="367" t="s">
        <v>20</v>
      </c>
      <c r="F87" s="380"/>
      <c r="G87" s="381"/>
      <c r="H87" s="376"/>
      <c r="I87" s="380"/>
      <c r="J87" s="162" t="s">
        <v>2385</v>
      </c>
      <c r="K87" s="176" t="s">
        <v>208</v>
      </c>
      <c r="L87" s="65">
        <v>72</v>
      </c>
      <c r="M87" s="380"/>
      <c r="N87" s="380"/>
      <c r="O87" s="380"/>
      <c r="P87" t="s">
        <v>42</v>
      </c>
    </row>
    <row r="88" spans="1:16" ht="15">
      <c r="A88" s="370"/>
      <c r="B88" s="370"/>
      <c r="C88" s="370"/>
      <c r="D88" s="447"/>
      <c r="E88" s="370"/>
      <c r="F88" s="370"/>
      <c r="G88" s="444"/>
      <c r="H88" s="402"/>
      <c r="I88" s="370"/>
      <c r="J88" s="162" t="s">
        <v>2386</v>
      </c>
      <c r="K88" s="176" t="s">
        <v>24</v>
      </c>
      <c r="L88" s="65">
        <v>12.11</v>
      </c>
      <c r="M88" s="370"/>
      <c r="N88" s="370"/>
      <c r="O88" s="370"/>
      <c r="P88" t="s">
        <v>309</v>
      </c>
    </row>
    <row r="89" spans="1:16" ht="60.75">
      <c r="A89" s="356">
        <v>19302218</v>
      </c>
      <c r="B89" s="356">
        <v>2685180</v>
      </c>
      <c r="C89" s="356" t="s">
        <v>2387</v>
      </c>
      <c r="D89" s="355" t="s">
        <v>2388</v>
      </c>
      <c r="E89" s="268" t="s">
        <v>20</v>
      </c>
      <c r="F89" s="356" t="s">
        <v>211</v>
      </c>
      <c r="G89" s="401">
        <v>44546</v>
      </c>
      <c r="H89" s="400" t="s">
        <v>2374</v>
      </c>
      <c r="I89" s="356"/>
      <c r="J89" s="269" t="s">
        <v>2389</v>
      </c>
      <c r="K89" s="268" t="s">
        <v>2390</v>
      </c>
      <c r="L89" s="271">
        <v>390.6</v>
      </c>
      <c r="M89" s="356" t="s">
        <v>458</v>
      </c>
      <c r="N89" s="356" t="s">
        <v>458</v>
      </c>
      <c r="O89" s="356"/>
      <c r="P89" t="s">
        <v>42</v>
      </c>
    </row>
    <row r="90" spans="1:16" ht="60">
      <c r="A90" s="356"/>
      <c r="B90" s="356"/>
      <c r="C90" s="356"/>
      <c r="D90" s="356"/>
      <c r="E90" s="268" t="s">
        <v>20</v>
      </c>
      <c r="F90" s="356"/>
      <c r="G90" s="401"/>
      <c r="H90" s="400"/>
      <c r="I90" s="356"/>
      <c r="J90" s="174" t="s">
        <v>2391</v>
      </c>
      <c r="K90" s="173" t="s">
        <v>208</v>
      </c>
      <c r="L90" s="60">
        <v>31.9</v>
      </c>
      <c r="M90" s="356"/>
      <c r="N90" s="356"/>
      <c r="O90" s="356"/>
      <c r="P90" t="s">
        <v>42</v>
      </c>
    </row>
    <row r="91" spans="1:16" ht="60">
      <c r="A91" s="356"/>
      <c r="B91" s="356"/>
      <c r="C91" s="356"/>
      <c r="D91" s="356"/>
      <c r="E91" s="268" t="s">
        <v>20</v>
      </c>
      <c r="F91" s="356"/>
      <c r="G91" s="401"/>
      <c r="H91" s="400"/>
      <c r="I91" s="356"/>
      <c r="J91" s="174" t="s">
        <v>2392</v>
      </c>
      <c r="K91" s="173" t="s">
        <v>208</v>
      </c>
      <c r="L91" s="60">
        <v>33.9</v>
      </c>
      <c r="M91" s="356"/>
      <c r="N91" s="356"/>
      <c r="O91" s="356"/>
      <c r="P91" t="s">
        <v>42</v>
      </c>
    </row>
    <row r="92" spans="1:16" ht="60">
      <c r="A92" s="356"/>
      <c r="B92" s="356"/>
      <c r="C92" s="356"/>
      <c r="D92" s="356"/>
      <c r="E92" s="268" t="s">
        <v>20</v>
      </c>
      <c r="F92" s="356"/>
      <c r="G92" s="401"/>
      <c r="H92" s="400"/>
      <c r="I92" s="356"/>
      <c r="J92" s="174" t="s">
        <v>2393</v>
      </c>
      <c r="K92" s="173" t="s">
        <v>2333</v>
      </c>
      <c r="L92" s="60">
        <v>271.2</v>
      </c>
      <c r="M92" s="356"/>
      <c r="N92" s="356"/>
      <c r="O92" s="356"/>
      <c r="P92" t="s">
        <v>42</v>
      </c>
    </row>
    <row r="93" spans="1:16" ht="60">
      <c r="A93" s="356"/>
      <c r="B93" s="356"/>
      <c r="C93" s="356"/>
      <c r="D93" s="356"/>
      <c r="E93" s="268" t="s">
        <v>20</v>
      </c>
      <c r="F93" s="356"/>
      <c r="G93" s="401"/>
      <c r="H93" s="400"/>
      <c r="I93" s="356"/>
      <c r="J93" s="174" t="s">
        <v>2394</v>
      </c>
      <c r="K93" s="173" t="s">
        <v>117</v>
      </c>
      <c r="L93" s="60">
        <v>75.8</v>
      </c>
      <c r="M93" s="356"/>
      <c r="N93" s="356"/>
      <c r="O93" s="356"/>
      <c r="P93" t="s">
        <v>42</v>
      </c>
    </row>
    <row r="94" spans="1:16" ht="60">
      <c r="A94" s="356"/>
      <c r="B94" s="356"/>
      <c r="C94" s="356"/>
      <c r="D94" s="356"/>
      <c r="E94" s="268" t="s">
        <v>20</v>
      </c>
      <c r="F94" s="356"/>
      <c r="G94" s="401"/>
      <c r="H94" s="400"/>
      <c r="I94" s="356"/>
      <c r="J94" s="174" t="s">
        <v>2395</v>
      </c>
      <c r="K94" s="173" t="s">
        <v>208</v>
      </c>
      <c r="L94" s="60">
        <v>29.9</v>
      </c>
      <c r="M94" s="356"/>
      <c r="N94" s="356"/>
      <c r="O94" s="356"/>
      <c r="P94" t="s">
        <v>42</v>
      </c>
    </row>
    <row r="95" spans="1:16" ht="15">
      <c r="A95" s="356"/>
      <c r="B95" s="356"/>
      <c r="C95" s="356"/>
      <c r="D95" s="373"/>
      <c r="E95" s="268" t="s">
        <v>20</v>
      </c>
      <c r="F95" s="356"/>
      <c r="G95" s="401"/>
      <c r="H95" s="400"/>
      <c r="I95" s="356"/>
      <c r="J95" s="168" t="s">
        <v>2396</v>
      </c>
      <c r="K95" s="168" t="s">
        <v>24</v>
      </c>
      <c r="L95" s="61">
        <v>12.11</v>
      </c>
      <c r="M95" s="356"/>
      <c r="N95" s="356"/>
      <c r="O95" s="356"/>
      <c r="P95" t="s">
        <v>309</v>
      </c>
    </row>
    <row r="96" spans="1:16" ht="60">
      <c r="A96" s="177">
        <v>19343587</v>
      </c>
      <c r="B96" s="177">
        <v>2686753</v>
      </c>
      <c r="C96" s="177" t="s">
        <v>2397</v>
      </c>
      <c r="D96" s="177" t="s">
        <v>2398</v>
      </c>
      <c r="E96" s="177" t="s">
        <v>20</v>
      </c>
      <c r="F96" s="177" t="s">
        <v>2399</v>
      </c>
      <c r="G96" s="180">
        <v>44546</v>
      </c>
      <c r="H96" s="177" t="s">
        <v>2400</v>
      </c>
      <c r="I96" s="177"/>
      <c r="J96" s="275" t="s">
        <v>2401</v>
      </c>
      <c r="K96" s="177" t="s">
        <v>24</v>
      </c>
      <c r="L96" s="66">
        <v>8450</v>
      </c>
      <c r="M96" s="177" t="s">
        <v>2082</v>
      </c>
      <c r="N96" s="177" t="s">
        <v>2402</v>
      </c>
      <c r="O96" s="177" t="s">
        <v>2403</v>
      </c>
      <c r="P96" t="s">
        <v>28</v>
      </c>
    </row>
    <row r="97" spans="1:16" ht="15">
      <c r="A97" s="168">
        <v>19330836</v>
      </c>
      <c r="B97" s="168">
        <v>2687131</v>
      </c>
      <c r="C97" s="168" t="s">
        <v>2404</v>
      </c>
      <c r="D97" s="168" t="s">
        <v>2405</v>
      </c>
      <c r="E97" s="168" t="s">
        <v>20</v>
      </c>
      <c r="F97" s="168" t="s">
        <v>251</v>
      </c>
      <c r="G97" s="172">
        <v>44547</v>
      </c>
      <c r="H97" s="168" t="s">
        <v>2406</v>
      </c>
      <c r="I97" s="168"/>
      <c r="J97" s="168" t="s">
        <v>2407</v>
      </c>
      <c r="K97" s="168" t="s">
        <v>24</v>
      </c>
      <c r="L97" s="61">
        <v>4495</v>
      </c>
      <c r="M97" s="168" t="s">
        <v>92</v>
      </c>
      <c r="N97" s="168" t="s">
        <v>2408</v>
      </c>
      <c r="O97" s="168" t="s">
        <v>2409</v>
      </c>
      <c r="P97" t="s">
        <v>28</v>
      </c>
    </row>
    <row r="98" spans="1:16" ht="15">
      <c r="A98" s="177">
        <v>19347653</v>
      </c>
      <c r="B98" s="177">
        <v>2687354</v>
      </c>
      <c r="C98" s="177" t="s">
        <v>2410</v>
      </c>
      <c r="D98" s="177" t="s">
        <v>2411</v>
      </c>
      <c r="E98" s="177" t="s">
        <v>20</v>
      </c>
      <c r="F98" s="177" t="s">
        <v>21</v>
      </c>
      <c r="G98" s="180">
        <v>44547</v>
      </c>
      <c r="H98" s="177" t="s">
        <v>1796</v>
      </c>
      <c r="I98" s="177"/>
      <c r="J98" s="177" t="s">
        <v>2412</v>
      </c>
      <c r="K98" s="177" t="s">
        <v>24</v>
      </c>
      <c r="L98" s="66">
        <v>52420.5</v>
      </c>
      <c r="M98" s="177" t="s">
        <v>92</v>
      </c>
      <c r="N98" s="177" t="s">
        <v>1446</v>
      </c>
      <c r="O98" s="177" t="s">
        <v>2413</v>
      </c>
      <c r="P98" t="s">
        <v>28</v>
      </c>
    </row>
    <row r="99" spans="1:16" ht="15">
      <c r="A99" s="361">
        <v>19044449</v>
      </c>
      <c r="B99" s="361">
        <v>2687439</v>
      </c>
      <c r="C99" s="361" t="s">
        <v>2414</v>
      </c>
      <c r="D99" s="355" t="s">
        <v>2415</v>
      </c>
      <c r="E99" s="355" t="s">
        <v>20</v>
      </c>
      <c r="F99" s="173" t="s">
        <v>692</v>
      </c>
      <c r="G99" s="359">
        <v>44547</v>
      </c>
      <c r="H99" s="361" t="s">
        <v>2416</v>
      </c>
      <c r="I99" s="173"/>
      <c r="J99" s="173" t="s">
        <v>2417</v>
      </c>
      <c r="K99" s="173" t="s">
        <v>2418</v>
      </c>
      <c r="L99" s="60">
        <v>4320</v>
      </c>
      <c r="M99" s="361" t="s">
        <v>874</v>
      </c>
      <c r="N99" s="361" t="s">
        <v>874</v>
      </c>
      <c r="O99" s="361" t="s">
        <v>1995</v>
      </c>
      <c r="P99" t="s">
        <v>28</v>
      </c>
    </row>
    <row r="100" spans="1:16" ht="15">
      <c r="A100" s="361"/>
      <c r="B100" s="361"/>
      <c r="C100" s="361"/>
      <c r="D100" s="373"/>
      <c r="E100" s="373"/>
      <c r="F100" s="173" t="s">
        <v>2419</v>
      </c>
      <c r="G100" s="359"/>
      <c r="H100" s="361"/>
      <c r="I100" s="173"/>
      <c r="J100" s="173" t="s">
        <v>2420</v>
      </c>
      <c r="K100" s="173" t="s">
        <v>24</v>
      </c>
      <c r="L100" s="60">
        <v>432</v>
      </c>
      <c r="M100" s="361"/>
      <c r="N100" s="361"/>
      <c r="O100" s="361"/>
      <c r="P100" t="s">
        <v>600</v>
      </c>
    </row>
    <row r="101" spans="1:16" ht="1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M101" s="9"/>
      <c r="N101" s="9"/>
      <c r="O101" s="9"/>
    </row>
    <row r="102" spans="1:16" ht="1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M102" s="9"/>
      <c r="N102" s="9"/>
      <c r="O102" s="9"/>
    </row>
    <row r="103" spans="1:16" ht="1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M103" s="9"/>
      <c r="N103" s="9"/>
      <c r="O103" s="9"/>
    </row>
    <row r="104" spans="1:16" ht="1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M104" s="9"/>
      <c r="N104" s="9"/>
      <c r="O104" s="9"/>
    </row>
    <row r="105" spans="1:16" ht="1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M105" s="9"/>
      <c r="N105" s="9"/>
      <c r="O105" s="9"/>
    </row>
    <row r="106" spans="1:16" ht="1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M106" s="9"/>
      <c r="N106" s="9"/>
      <c r="O106" s="9"/>
    </row>
    <row r="107" spans="1:16" ht="1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M107" s="9"/>
      <c r="N107" s="9"/>
      <c r="O107" s="9"/>
    </row>
    <row r="108" spans="1:16" ht="1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M108" s="9"/>
      <c r="N108" s="9"/>
      <c r="O108" s="9"/>
    </row>
    <row r="109" spans="1:16" ht="1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M109" s="9"/>
      <c r="N109" s="9"/>
      <c r="O109" s="9"/>
    </row>
    <row r="110" spans="1:16" ht="1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M110" s="9"/>
      <c r="N110" s="9"/>
      <c r="O110" s="9"/>
    </row>
    <row r="111" spans="1:16" ht="1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M111" s="9"/>
      <c r="N111" s="9"/>
      <c r="O111" s="9"/>
    </row>
    <row r="112" spans="1:16" ht="1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M112" s="9"/>
      <c r="N112" s="9"/>
      <c r="O112" s="9"/>
    </row>
    <row r="113" spans="1:15" ht="1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M113" s="9"/>
      <c r="N113" s="9"/>
      <c r="O113" s="9"/>
    </row>
    <row r="114" spans="1:15" ht="1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M114" s="9"/>
      <c r="N114" s="9"/>
      <c r="O114" s="9"/>
    </row>
    <row r="115" spans="1:15" ht="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M115" s="9"/>
      <c r="N115" s="9"/>
      <c r="O115" s="9"/>
    </row>
    <row r="116" spans="1:15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M116" s="9"/>
      <c r="N116" s="9"/>
      <c r="O116" s="9"/>
    </row>
    <row r="117" spans="1:15" ht="1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M117" s="9"/>
      <c r="N117" s="9"/>
      <c r="O117" s="9"/>
    </row>
    <row r="118" spans="1:15" ht="1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M118" s="9"/>
      <c r="N118" s="9"/>
      <c r="O118" s="9"/>
    </row>
    <row r="119" spans="1:15" ht="1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M119" s="9"/>
      <c r="N119" s="9"/>
      <c r="O119" s="9"/>
    </row>
    <row r="120" spans="1:15" ht="1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M120" s="9"/>
      <c r="N120" s="9"/>
      <c r="O120" s="9"/>
    </row>
    <row r="121" spans="1:15" ht="1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M121" s="9"/>
      <c r="N121" s="9"/>
      <c r="O121" s="9"/>
    </row>
    <row r="122" spans="1:15" ht="1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M122" s="9"/>
      <c r="N122" s="9"/>
      <c r="O122" s="9"/>
    </row>
    <row r="123" spans="1:15" ht="1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M123" s="9"/>
      <c r="N123" s="9"/>
      <c r="O123" s="9"/>
    </row>
    <row r="124" spans="1:15" ht="1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M124" s="9"/>
      <c r="N124" s="9"/>
      <c r="O124" s="9"/>
    </row>
    <row r="125" spans="1:15" ht="1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M125" s="9"/>
      <c r="N125" s="9"/>
      <c r="O125" s="9"/>
    </row>
    <row r="126" spans="1:15" ht="1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M126" s="9"/>
      <c r="N126" s="9"/>
      <c r="O126" s="9"/>
    </row>
    <row r="127" spans="1:15" ht="1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M127" s="9"/>
      <c r="N127" s="9"/>
      <c r="O127" s="9"/>
    </row>
    <row r="128" spans="1:15" ht="1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M128" s="9"/>
      <c r="N128" s="9"/>
      <c r="O128" s="9"/>
    </row>
    <row r="129" spans="1:15" ht="1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M129" s="9"/>
      <c r="N129" s="9"/>
      <c r="O129" s="9"/>
    </row>
    <row r="130" spans="1:15" ht="1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M130" s="9"/>
      <c r="N130" s="9"/>
      <c r="O130" s="9"/>
    </row>
    <row r="131" spans="1:15" ht="1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M131" s="9"/>
      <c r="N131" s="9"/>
      <c r="O131" s="9"/>
    </row>
    <row r="132" spans="1:15" ht="1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M132" s="9"/>
      <c r="N132" s="9"/>
      <c r="O132" s="9"/>
    </row>
    <row r="133" spans="1:15" ht="15"/>
    <row r="134" spans="1:15" ht="15"/>
    <row r="135" spans="1:15" ht="15"/>
    <row r="136" spans="1:15" ht="15"/>
    <row r="137" spans="1:15" ht="15"/>
    <row r="138" spans="1:15" ht="15"/>
    <row r="139" spans="1:15" ht="15"/>
    <row r="140" spans="1:15" ht="15"/>
  </sheetData>
  <autoFilter ref="A4:P88" xr:uid="{71920D20-1C35-414B-9CA0-5F65684757BB}"/>
  <mergeCells count="146">
    <mergeCell ref="O30:O31"/>
    <mergeCell ref="M76:M77"/>
    <mergeCell ref="N76:N77"/>
    <mergeCell ref="A76:A77"/>
    <mergeCell ref="B76:B77"/>
    <mergeCell ref="F76:F77"/>
    <mergeCell ref="G76:G77"/>
    <mergeCell ref="H76:H77"/>
    <mergeCell ref="C76:C77"/>
    <mergeCell ref="O37:O41"/>
    <mergeCell ref="O42:O74"/>
    <mergeCell ref="H37:H41"/>
    <mergeCell ref="M37:M41"/>
    <mergeCell ref="N37:N41"/>
    <mergeCell ref="M42:M74"/>
    <mergeCell ref="N42:N74"/>
    <mergeCell ref="A42:A74"/>
    <mergeCell ref="B42:B74"/>
    <mergeCell ref="F42:F74"/>
    <mergeCell ref="G42:G74"/>
    <mergeCell ref="H42:H74"/>
    <mergeCell ref="F37:F41"/>
    <mergeCell ref="A37:A41"/>
    <mergeCell ref="B37:B41"/>
    <mergeCell ref="H19:H20"/>
    <mergeCell ref="C37:C41"/>
    <mergeCell ref="G37:G41"/>
    <mergeCell ref="M19:M20"/>
    <mergeCell ref="N19:N20"/>
    <mergeCell ref="A19:A20"/>
    <mergeCell ref="B19:B20"/>
    <mergeCell ref="C19:C20"/>
    <mergeCell ref="F19:F20"/>
    <mergeCell ref="G19:G20"/>
    <mergeCell ref="A30:A31"/>
    <mergeCell ref="B30:B31"/>
    <mergeCell ref="F30:F31"/>
    <mergeCell ref="C30:C31"/>
    <mergeCell ref="D30:D31"/>
    <mergeCell ref="E30:E31"/>
    <mergeCell ref="G30:G31"/>
    <mergeCell ref="H30:H31"/>
    <mergeCell ref="N21:N23"/>
    <mergeCell ref="M30:M31"/>
    <mergeCell ref="N30:N31"/>
    <mergeCell ref="D19:D20"/>
    <mergeCell ref="D37:D41"/>
    <mergeCell ref="C21:C23"/>
    <mergeCell ref="A1:C1"/>
    <mergeCell ref="D1:F1"/>
    <mergeCell ref="A6:A8"/>
    <mergeCell ref="B6:B8"/>
    <mergeCell ref="C6:C8"/>
    <mergeCell ref="D6:D8"/>
    <mergeCell ref="E6:E8"/>
    <mergeCell ref="F6:F8"/>
    <mergeCell ref="O6:O8"/>
    <mergeCell ref="G6:G8"/>
    <mergeCell ref="H6:H8"/>
    <mergeCell ref="I6:I8"/>
    <mergeCell ref="M6:M8"/>
    <mergeCell ref="N6:N8"/>
    <mergeCell ref="O16:O17"/>
    <mergeCell ref="H12:H14"/>
    <mergeCell ref="M12:M14"/>
    <mergeCell ref="N12:N14"/>
    <mergeCell ref="A16:A17"/>
    <mergeCell ref="B16:B17"/>
    <mergeCell ref="C16:C17"/>
    <mergeCell ref="F16:F17"/>
    <mergeCell ref="G16:G17"/>
    <mergeCell ref="H16:H17"/>
    <mergeCell ref="M16:M17"/>
    <mergeCell ref="N16:N17"/>
    <mergeCell ref="F13:F14"/>
    <mergeCell ref="A12:A14"/>
    <mergeCell ref="B12:B14"/>
    <mergeCell ref="C12:C14"/>
    <mergeCell ref="G12:G14"/>
    <mergeCell ref="O21:O22"/>
    <mergeCell ref="P21:P22"/>
    <mergeCell ref="H21:H23"/>
    <mergeCell ref="A21:A23"/>
    <mergeCell ref="B21:B23"/>
    <mergeCell ref="F21:F22"/>
    <mergeCell ref="G21:G23"/>
    <mergeCell ref="M21:M23"/>
    <mergeCell ref="N33:N35"/>
    <mergeCell ref="A33:A35"/>
    <mergeCell ref="B33:B35"/>
    <mergeCell ref="G33:G35"/>
    <mergeCell ref="H33:H35"/>
    <mergeCell ref="M33:M35"/>
    <mergeCell ref="H26:H27"/>
    <mergeCell ref="M26:M27"/>
    <mergeCell ref="N26:N27"/>
    <mergeCell ref="A26:A27"/>
    <mergeCell ref="B26:B27"/>
    <mergeCell ref="C26:C27"/>
    <mergeCell ref="F26:F27"/>
    <mergeCell ref="G26:G27"/>
    <mergeCell ref="D26:D27"/>
    <mergeCell ref="P30:P31"/>
    <mergeCell ref="B89:B95"/>
    <mergeCell ref="A89:A95"/>
    <mergeCell ref="A99:A100"/>
    <mergeCell ref="D76:D77"/>
    <mergeCell ref="D89:D95"/>
    <mergeCell ref="O89:O95"/>
    <mergeCell ref="N89:N95"/>
    <mergeCell ref="M89:M95"/>
    <mergeCell ref="I89:I95"/>
    <mergeCell ref="H89:H95"/>
    <mergeCell ref="H99:H100"/>
    <mergeCell ref="G99:G100"/>
    <mergeCell ref="C99:C100"/>
    <mergeCell ref="B99:B100"/>
    <mergeCell ref="M99:M100"/>
    <mergeCell ref="N99:N100"/>
    <mergeCell ref="O99:O100"/>
    <mergeCell ref="H81:H88"/>
    <mergeCell ref="I81:I88"/>
    <mergeCell ref="M81:M88"/>
    <mergeCell ref="N81:N88"/>
    <mergeCell ref="O81:O88"/>
    <mergeCell ref="A81:A88"/>
    <mergeCell ref="B81:B88"/>
    <mergeCell ref="D21:D23"/>
    <mergeCell ref="E21:E23"/>
    <mergeCell ref="C42:C74"/>
    <mergeCell ref="D44:D53"/>
    <mergeCell ref="D99:D100"/>
    <mergeCell ref="E99:E100"/>
    <mergeCell ref="G89:G95"/>
    <mergeCell ref="F89:F95"/>
    <mergeCell ref="C89:C95"/>
    <mergeCell ref="C81:C88"/>
    <mergeCell ref="F81:F88"/>
    <mergeCell ref="G81:G88"/>
    <mergeCell ref="D81:D83"/>
    <mergeCell ref="D85:D86"/>
    <mergeCell ref="D56:D71"/>
    <mergeCell ref="D73:D74"/>
    <mergeCell ref="D87:D88"/>
    <mergeCell ref="E87:E88"/>
    <mergeCell ref="C33:C3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D7B276-1BD7-4BEC-AD34-93D33A2765CC}">
          <x14:formula1>
            <xm:f>'Drop Down List'!$B$3:$B$9</xm:f>
          </x14:formula1>
          <xm:sqref>P5:P21 P23:P30 P32:P120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2B2F-D07C-4FB8-8E38-CF2ED6C829F6}">
  <dimension ref="A1:P115"/>
  <sheetViews>
    <sheetView workbookViewId="0">
      <pane xSplit="3" ySplit="4" topLeftCell="D54" activePane="bottomRight" state="frozen"/>
      <selection pane="bottomRight" activeCell="M81" sqref="M80:M81"/>
      <selection pane="bottomLeft"/>
      <selection pane="topRight"/>
    </sheetView>
  </sheetViews>
  <sheetFormatPr defaultColWidth="9.140625" defaultRowHeight="14.45"/>
  <cols>
    <col min="1" max="1" width="10.85546875" style="4" bestFit="1" customWidth="1"/>
    <col min="2" max="2" width="12.5703125" style="4" bestFit="1" customWidth="1"/>
    <col min="3" max="3" width="10.28515625" style="4" bestFit="1" customWidth="1"/>
    <col min="4" max="4" width="10" style="4" bestFit="1" customWidth="1"/>
    <col min="5" max="5" width="10" style="4" customWidth="1"/>
    <col min="6" max="6" width="34.28515625" style="4" customWidth="1"/>
    <col min="7" max="7" width="11.42578125" style="4" bestFit="1" customWidth="1"/>
    <col min="8" max="8" width="28.7109375" style="4" bestFit="1" customWidth="1"/>
    <col min="9" max="9" width="15.85546875" style="4" bestFit="1" customWidth="1"/>
    <col min="10" max="10" width="71.42578125" style="4" bestFit="1" customWidth="1"/>
    <col min="11" max="11" width="10.140625" style="4" customWidth="1"/>
    <col min="12" max="12" width="12.5703125" style="6" bestFit="1" customWidth="1"/>
    <col min="13" max="13" width="14.85546875" style="4" customWidth="1"/>
    <col min="14" max="14" width="24.7109375" style="4" customWidth="1"/>
    <col min="15" max="15" width="35.7109375" style="4" customWidth="1"/>
    <col min="16" max="16384" width="9.140625" style="4"/>
  </cols>
  <sheetData>
    <row r="1" spans="1:16" s="1" customFormat="1" ht="23.25">
      <c r="A1" s="388" t="s">
        <v>0</v>
      </c>
      <c r="B1" s="388"/>
      <c r="C1" s="388"/>
      <c r="D1" s="387" t="s">
        <v>1</v>
      </c>
      <c r="E1" s="387"/>
      <c r="F1" s="387"/>
      <c r="J1" s="2">
        <v>44562</v>
      </c>
      <c r="L1" s="14"/>
    </row>
    <row r="2" spans="1:16" s="1" customFormat="1">
      <c r="L2" s="14"/>
    </row>
    <row r="3" spans="1:16" s="1" customFormat="1">
      <c r="L3" s="14"/>
    </row>
    <row r="4" spans="1:16" s="1" customFormat="1" ht="30">
      <c r="A4" s="1" t="s">
        <v>2</v>
      </c>
      <c r="B4" s="1" t="s">
        <v>3</v>
      </c>
      <c r="C4" s="1" t="s">
        <v>4</v>
      </c>
      <c r="D4" s="1" t="s">
        <v>5</v>
      </c>
      <c r="E4" s="22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4" t="s">
        <v>13</v>
      </c>
      <c r="M4" s="1" t="s">
        <v>14</v>
      </c>
      <c r="N4" s="1" t="s">
        <v>15</v>
      </c>
      <c r="O4" s="1" t="s">
        <v>16</v>
      </c>
      <c r="P4" s="1" t="s">
        <v>17</v>
      </c>
    </row>
    <row r="5" spans="1:16" ht="15">
      <c r="A5" s="178">
        <v>19405805</v>
      </c>
      <c r="B5" s="178">
        <v>2693897</v>
      </c>
      <c r="C5" s="178" t="s">
        <v>2421</v>
      </c>
      <c r="D5" s="178" t="s">
        <v>2422</v>
      </c>
      <c r="E5" s="178" t="s">
        <v>20</v>
      </c>
      <c r="F5" s="190" t="s">
        <v>483</v>
      </c>
      <c r="G5" s="188">
        <v>44564</v>
      </c>
      <c r="H5" s="178" t="s">
        <v>392</v>
      </c>
      <c r="I5" s="178"/>
      <c r="J5" s="178" t="s">
        <v>2423</v>
      </c>
      <c r="K5" s="178" t="s">
        <v>208</v>
      </c>
      <c r="L5" s="278">
        <v>74.88</v>
      </c>
      <c r="M5" s="178" t="s">
        <v>394</v>
      </c>
      <c r="N5" s="178" t="s">
        <v>2424</v>
      </c>
      <c r="O5" s="178"/>
      <c r="P5" s="4" t="s">
        <v>103</v>
      </c>
    </row>
    <row r="6" spans="1:16" ht="14.45" customHeight="1">
      <c r="A6" s="161">
        <v>19402503</v>
      </c>
      <c r="B6" s="161">
        <v>2693930</v>
      </c>
      <c r="C6" s="161" t="s">
        <v>2425</v>
      </c>
      <c r="D6" s="161" t="s">
        <v>2426</v>
      </c>
      <c r="E6" s="161" t="s">
        <v>20</v>
      </c>
      <c r="F6" s="161" t="s">
        <v>251</v>
      </c>
      <c r="G6" s="165">
        <v>44564</v>
      </c>
      <c r="H6" s="182" t="s">
        <v>2427</v>
      </c>
      <c r="I6" s="161"/>
      <c r="J6" s="161" t="s">
        <v>2428</v>
      </c>
      <c r="K6" s="161" t="s">
        <v>117</v>
      </c>
      <c r="L6" s="279">
        <v>660</v>
      </c>
      <c r="M6" s="161" t="s">
        <v>25</v>
      </c>
      <c r="N6" s="161" t="s">
        <v>34</v>
      </c>
      <c r="O6" s="161" t="s">
        <v>2429</v>
      </c>
      <c r="P6" s="4" t="s">
        <v>28</v>
      </c>
    </row>
    <row r="7" spans="1:16" ht="14.45" customHeight="1">
      <c r="A7" s="178">
        <v>19418456</v>
      </c>
      <c r="B7" s="178">
        <v>2697082</v>
      </c>
      <c r="C7" s="178" t="s">
        <v>2430</v>
      </c>
      <c r="D7" s="178" t="s">
        <v>2431</v>
      </c>
      <c r="E7" s="178" t="s">
        <v>20</v>
      </c>
      <c r="F7" s="178" t="s">
        <v>258</v>
      </c>
      <c r="G7" s="188">
        <v>44566</v>
      </c>
      <c r="H7" s="178" t="s">
        <v>259</v>
      </c>
      <c r="I7" s="178"/>
      <c r="J7" s="178" t="s">
        <v>2432</v>
      </c>
      <c r="K7" s="178" t="s">
        <v>24</v>
      </c>
      <c r="L7" s="278">
        <v>50000</v>
      </c>
      <c r="M7" s="178" t="s">
        <v>261</v>
      </c>
      <c r="N7" s="178"/>
      <c r="O7" s="178" t="s">
        <v>2433</v>
      </c>
      <c r="P7" s="4" t="s">
        <v>28</v>
      </c>
    </row>
    <row r="8" spans="1:16" ht="14.45" customHeight="1">
      <c r="A8" s="161">
        <v>19415151</v>
      </c>
      <c r="B8" s="161">
        <v>2697759</v>
      </c>
      <c r="C8" s="161" t="s">
        <v>2434</v>
      </c>
      <c r="D8" s="161" t="s">
        <v>2435</v>
      </c>
      <c r="E8" s="161" t="s">
        <v>20</v>
      </c>
      <c r="F8" s="161" t="s">
        <v>2436</v>
      </c>
      <c r="G8" s="165">
        <v>44566</v>
      </c>
      <c r="H8" s="161" t="s">
        <v>39</v>
      </c>
      <c r="I8" s="252" t="s">
        <v>1987</v>
      </c>
      <c r="J8" s="161" t="s">
        <v>2090</v>
      </c>
      <c r="K8" s="161" t="s">
        <v>208</v>
      </c>
      <c r="L8" s="279">
        <v>452.03</v>
      </c>
      <c r="M8" s="161" t="s">
        <v>2437</v>
      </c>
      <c r="N8" s="161" t="s">
        <v>2437</v>
      </c>
      <c r="O8" s="161"/>
      <c r="P8" s="4" t="s">
        <v>42</v>
      </c>
    </row>
    <row r="9" spans="1:16" ht="14.45" customHeight="1">
      <c r="A9" s="178">
        <v>19415151</v>
      </c>
      <c r="B9" s="178">
        <v>2697762</v>
      </c>
      <c r="C9" s="178" t="s">
        <v>2438</v>
      </c>
      <c r="D9" s="178" t="s">
        <v>2439</v>
      </c>
      <c r="E9" s="178" t="s">
        <v>20</v>
      </c>
      <c r="F9" s="178" t="s">
        <v>2436</v>
      </c>
      <c r="G9" s="188">
        <v>44566</v>
      </c>
      <c r="H9" s="178" t="s">
        <v>518</v>
      </c>
      <c r="I9" s="178"/>
      <c r="J9" s="178" t="s">
        <v>2440</v>
      </c>
      <c r="K9" s="178" t="s">
        <v>24</v>
      </c>
      <c r="L9" s="278">
        <v>220.5</v>
      </c>
      <c r="M9" s="178" t="s">
        <v>2437</v>
      </c>
      <c r="N9" s="178" t="s">
        <v>2437</v>
      </c>
      <c r="O9" s="178"/>
      <c r="P9" s="4" t="s">
        <v>42</v>
      </c>
    </row>
    <row r="10" spans="1:16" ht="15">
      <c r="A10" s="161">
        <v>19406278</v>
      </c>
      <c r="B10" s="161">
        <v>2696895</v>
      </c>
      <c r="C10" s="161" t="s">
        <v>2441</v>
      </c>
      <c r="D10" s="161" t="s">
        <v>2442</v>
      </c>
      <c r="E10" s="161" t="s">
        <v>20</v>
      </c>
      <c r="F10" s="182" t="s">
        <v>1468</v>
      </c>
      <c r="G10" s="165">
        <v>44201</v>
      </c>
      <c r="H10" s="161" t="s">
        <v>1675</v>
      </c>
      <c r="I10" s="161"/>
      <c r="J10" s="161" t="s">
        <v>2443</v>
      </c>
      <c r="K10" s="161" t="s">
        <v>208</v>
      </c>
      <c r="L10" s="279">
        <v>1298</v>
      </c>
      <c r="M10" s="161" t="s">
        <v>1210</v>
      </c>
      <c r="N10" s="161" t="s">
        <v>498</v>
      </c>
      <c r="O10" s="161" t="s">
        <v>2444</v>
      </c>
      <c r="P10" s="4" t="s">
        <v>28</v>
      </c>
    </row>
    <row r="11" spans="1:16" ht="14.45" customHeight="1">
      <c r="A11" s="353">
        <v>19326521</v>
      </c>
      <c r="B11" s="353">
        <v>2697781</v>
      </c>
      <c r="C11" s="371" t="s">
        <v>2445</v>
      </c>
      <c r="D11" s="166" t="s">
        <v>2446</v>
      </c>
      <c r="E11" s="166" t="s">
        <v>20</v>
      </c>
      <c r="F11" s="166" t="s">
        <v>2447</v>
      </c>
      <c r="G11" s="364">
        <v>44566</v>
      </c>
      <c r="H11" s="353" t="s">
        <v>2448</v>
      </c>
      <c r="I11" s="166"/>
      <c r="J11" s="166" t="s">
        <v>2449</v>
      </c>
      <c r="K11" s="166" t="s">
        <v>24</v>
      </c>
      <c r="L11" s="280">
        <v>1521</v>
      </c>
      <c r="M11" s="353" t="s">
        <v>92</v>
      </c>
      <c r="N11" s="371" t="s">
        <v>1612</v>
      </c>
      <c r="O11" s="166"/>
      <c r="P11" s="4" t="s">
        <v>42</v>
      </c>
    </row>
    <row r="12" spans="1:16" ht="15">
      <c r="A12" s="371"/>
      <c r="B12" s="371"/>
      <c r="C12" s="392"/>
      <c r="D12" s="178" t="s">
        <v>2450</v>
      </c>
      <c r="E12" s="281" t="s">
        <v>20</v>
      </c>
      <c r="F12" s="178" t="s">
        <v>89</v>
      </c>
      <c r="G12" s="389"/>
      <c r="H12" s="371"/>
      <c r="I12" s="178"/>
      <c r="J12" s="178" t="s">
        <v>2451</v>
      </c>
      <c r="K12" s="178" t="s">
        <v>24</v>
      </c>
      <c r="L12" s="278">
        <v>270</v>
      </c>
      <c r="M12" s="371"/>
      <c r="N12" s="392"/>
      <c r="O12" s="178"/>
      <c r="P12" s="4" t="s">
        <v>28</v>
      </c>
    </row>
    <row r="13" spans="1:16" ht="15">
      <c r="A13" s="345">
        <v>19326521</v>
      </c>
      <c r="B13" s="454">
        <v>2698361</v>
      </c>
      <c r="C13" s="345" t="s">
        <v>2452</v>
      </c>
      <c r="D13" s="288" t="s">
        <v>2453</v>
      </c>
      <c r="E13" s="181" t="s">
        <v>20</v>
      </c>
      <c r="F13" s="160" t="s">
        <v>2447</v>
      </c>
      <c r="G13" s="379">
        <v>44567</v>
      </c>
      <c r="H13" s="345" t="s">
        <v>2448</v>
      </c>
      <c r="I13" s="160"/>
      <c r="J13" s="160" t="s">
        <v>2449</v>
      </c>
      <c r="K13" s="160" t="s">
        <v>24</v>
      </c>
      <c r="L13" s="283">
        <v>1676.9</v>
      </c>
      <c r="M13" s="345" t="s">
        <v>92</v>
      </c>
      <c r="N13" s="345" t="s">
        <v>2424</v>
      </c>
      <c r="O13" s="160"/>
      <c r="P13" s="4" t="s">
        <v>42</v>
      </c>
    </row>
    <row r="14" spans="1:16" ht="15">
      <c r="A14" s="345"/>
      <c r="B14" s="454"/>
      <c r="C14" s="345"/>
      <c r="D14" s="287" t="s">
        <v>2454</v>
      </c>
      <c r="E14" s="160" t="s">
        <v>20</v>
      </c>
      <c r="F14" s="160" t="s">
        <v>89</v>
      </c>
      <c r="G14" s="379"/>
      <c r="H14" s="345"/>
      <c r="I14" s="160"/>
      <c r="J14" s="160" t="s">
        <v>2451</v>
      </c>
      <c r="K14" s="160" t="s">
        <v>24</v>
      </c>
      <c r="L14" s="283">
        <v>270</v>
      </c>
      <c r="M14" s="345"/>
      <c r="N14" s="345"/>
      <c r="O14" s="160"/>
      <c r="P14" s="4" t="s">
        <v>28</v>
      </c>
    </row>
    <row r="15" spans="1:16" s="9" customFormat="1" ht="15">
      <c r="A15" s="346"/>
      <c r="B15" s="455"/>
      <c r="C15" s="345"/>
      <c r="D15" s="286" t="s">
        <v>2453</v>
      </c>
      <c r="E15" s="177" t="s">
        <v>20</v>
      </c>
      <c r="F15" s="163" t="s">
        <v>170</v>
      </c>
      <c r="G15" s="350"/>
      <c r="H15" s="346"/>
      <c r="I15" s="177"/>
      <c r="J15" s="161" t="s">
        <v>2455</v>
      </c>
      <c r="K15" s="177" t="s">
        <v>24</v>
      </c>
      <c r="L15" s="282">
        <v>12.13</v>
      </c>
      <c r="M15" s="346"/>
      <c r="N15" s="346"/>
      <c r="O15" s="177"/>
      <c r="P15" s="9" t="s">
        <v>103</v>
      </c>
    </row>
    <row r="16" spans="1:16" ht="15">
      <c r="A16" s="178">
        <v>19437518</v>
      </c>
      <c r="B16" s="178">
        <v>2699584</v>
      </c>
      <c r="C16" s="191" t="s">
        <v>2456</v>
      </c>
      <c r="D16" s="178" t="s">
        <v>2457</v>
      </c>
      <c r="E16" s="178" t="s">
        <v>20</v>
      </c>
      <c r="F16" s="178" t="s">
        <v>251</v>
      </c>
      <c r="G16" s="188">
        <v>44567</v>
      </c>
      <c r="H16" s="178" t="s">
        <v>2458</v>
      </c>
      <c r="I16" s="178"/>
      <c r="J16" s="178" t="s">
        <v>2459</v>
      </c>
      <c r="K16" s="178" t="s">
        <v>24</v>
      </c>
      <c r="L16" s="278">
        <v>15749.1</v>
      </c>
      <c r="M16" s="178" t="s">
        <v>25</v>
      </c>
      <c r="N16" s="190" t="s">
        <v>2088</v>
      </c>
      <c r="O16" s="178" t="s">
        <v>2460</v>
      </c>
      <c r="P16" s="4" t="s">
        <v>28</v>
      </c>
    </row>
    <row r="17" spans="1:16" ht="30">
      <c r="A17" s="161">
        <v>19435841</v>
      </c>
      <c r="B17" s="161">
        <v>2699589</v>
      </c>
      <c r="C17" s="161" t="s">
        <v>2461</v>
      </c>
      <c r="D17" s="161" t="s">
        <v>2462</v>
      </c>
      <c r="E17" s="161" t="s">
        <v>20</v>
      </c>
      <c r="F17" s="182" t="s">
        <v>2463</v>
      </c>
      <c r="G17" s="165">
        <v>44567</v>
      </c>
      <c r="H17" s="161" t="s">
        <v>199</v>
      </c>
      <c r="I17" s="161"/>
      <c r="J17" s="182" t="s">
        <v>2464</v>
      </c>
      <c r="K17" s="161" t="s">
        <v>24</v>
      </c>
      <c r="L17" s="279">
        <v>2217.65</v>
      </c>
      <c r="M17" s="161" t="s">
        <v>514</v>
      </c>
      <c r="N17" s="161" t="s">
        <v>1331</v>
      </c>
      <c r="O17" s="161"/>
      <c r="P17" s="4" t="s">
        <v>42</v>
      </c>
    </row>
    <row r="18" spans="1:16" ht="14.45" customHeight="1">
      <c r="A18" s="178">
        <v>19437428</v>
      </c>
      <c r="B18" s="178">
        <v>2700395</v>
      </c>
      <c r="C18" s="178" t="s">
        <v>2465</v>
      </c>
      <c r="D18" s="178" t="s">
        <v>2466</v>
      </c>
      <c r="E18" s="178" t="s">
        <v>20</v>
      </c>
      <c r="F18" s="178" t="s">
        <v>2467</v>
      </c>
      <c r="G18" s="188">
        <v>44568</v>
      </c>
      <c r="H18" s="178" t="s">
        <v>392</v>
      </c>
      <c r="I18" s="178"/>
      <c r="J18" s="178" t="s">
        <v>2468</v>
      </c>
      <c r="K18" s="178" t="s">
        <v>24</v>
      </c>
      <c r="L18" s="278">
        <v>69.400000000000006</v>
      </c>
      <c r="M18" s="178" t="s">
        <v>2469</v>
      </c>
      <c r="N18" s="178" t="s">
        <v>2469</v>
      </c>
      <c r="O18" s="178"/>
      <c r="P18" s="4" t="s">
        <v>42</v>
      </c>
    </row>
    <row r="19" spans="1:16" ht="15.75" customHeight="1">
      <c r="A19" s="161">
        <v>19437428</v>
      </c>
      <c r="B19" s="161" t="s">
        <v>2470</v>
      </c>
      <c r="C19" s="161" t="s">
        <v>2471</v>
      </c>
      <c r="D19" s="161" t="s">
        <v>2472</v>
      </c>
      <c r="E19" s="161" t="s">
        <v>20</v>
      </c>
      <c r="F19" s="182" t="s">
        <v>2467</v>
      </c>
      <c r="G19" s="165">
        <v>44568</v>
      </c>
      <c r="H19" s="161" t="s">
        <v>518</v>
      </c>
      <c r="I19" s="161"/>
      <c r="J19" s="161" t="s">
        <v>2473</v>
      </c>
      <c r="K19" s="161" t="s">
        <v>24</v>
      </c>
      <c r="L19" s="279">
        <v>33.08</v>
      </c>
      <c r="M19" s="161" t="s">
        <v>2469</v>
      </c>
      <c r="N19" s="161" t="s">
        <v>2469</v>
      </c>
      <c r="O19" s="161"/>
      <c r="P19" s="4" t="s">
        <v>42</v>
      </c>
    </row>
    <row r="20" spans="1:16" ht="30">
      <c r="A20" s="178">
        <v>19424333</v>
      </c>
      <c r="B20" s="178">
        <v>2700949</v>
      </c>
      <c r="C20" s="178" t="s">
        <v>2474</v>
      </c>
      <c r="D20" s="178" t="s">
        <v>2475</v>
      </c>
      <c r="E20" s="178" t="s">
        <v>20</v>
      </c>
      <c r="F20" s="190" t="s">
        <v>2476</v>
      </c>
      <c r="G20" s="188">
        <v>44568</v>
      </c>
      <c r="H20" s="178" t="s">
        <v>39</v>
      </c>
      <c r="I20" s="178"/>
      <c r="J20" s="178" t="s">
        <v>2477</v>
      </c>
      <c r="K20" s="178" t="s">
        <v>117</v>
      </c>
      <c r="L20" s="278">
        <v>5254.5</v>
      </c>
      <c r="M20" s="178" t="s">
        <v>1706</v>
      </c>
      <c r="N20" s="178" t="s">
        <v>2478</v>
      </c>
      <c r="O20" s="178"/>
      <c r="P20" s="4" t="s">
        <v>42</v>
      </c>
    </row>
    <row r="21" spans="1:16" ht="15">
      <c r="A21" s="161">
        <v>19429804</v>
      </c>
      <c r="B21" s="161">
        <v>2701102</v>
      </c>
      <c r="C21" s="161" t="s">
        <v>2479</v>
      </c>
      <c r="D21" s="161" t="s">
        <v>2480</v>
      </c>
      <c r="E21" s="161" t="s">
        <v>20</v>
      </c>
      <c r="F21" s="182" t="s">
        <v>2481</v>
      </c>
      <c r="G21" s="165">
        <v>44571</v>
      </c>
      <c r="H21" s="161" t="s">
        <v>39</v>
      </c>
      <c r="I21" s="161"/>
      <c r="J21" s="161" t="s">
        <v>2482</v>
      </c>
      <c r="K21" s="161" t="s">
        <v>24</v>
      </c>
      <c r="L21" s="279">
        <v>455.32</v>
      </c>
      <c r="M21" s="161" t="s">
        <v>1734</v>
      </c>
      <c r="N21" s="161" t="s">
        <v>1734</v>
      </c>
      <c r="O21" s="161"/>
      <c r="P21" s="4" t="s">
        <v>42</v>
      </c>
    </row>
    <row r="22" spans="1:16" s="9" customFormat="1" ht="15">
      <c r="A22" s="168">
        <v>19450485</v>
      </c>
      <c r="B22" s="168">
        <v>2701962</v>
      </c>
      <c r="C22" s="168" t="s">
        <v>2483</v>
      </c>
      <c r="D22" s="187" t="s">
        <v>2484</v>
      </c>
      <c r="E22" s="187" t="s">
        <v>20</v>
      </c>
      <c r="F22" s="187" t="s">
        <v>2485</v>
      </c>
      <c r="G22" s="172">
        <v>44571</v>
      </c>
      <c r="H22" s="168" t="s">
        <v>543</v>
      </c>
      <c r="I22" s="186"/>
      <c r="J22" s="186" t="s">
        <v>2486</v>
      </c>
      <c r="K22" s="168" t="s">
        <v>24</v>
      </c>
      <c r="L22" s="284">
        <v>627.92999999999995</v>
      </c>
      <c r="M22" s="168" t="s">
        <v>48</v>
      </c>
      <c r="N22" s="168" t="s">
        <v>2487</v>
      </c>
      <c r="O22" s="89"/>
      <c r="P22" s="9" t="s">
        <v>42</v>
      </c>
    </row>
    <row r="23" spans="1:16" ht="15">
      <c r="A23" s="345">
        <v>17493514</v>
      </c>
      <c r="B23" s="345">
        <v>2702264</v>
      </c>
      <c r="C23" s="346" t="s">
        <v>2488</v>
      </c>
      <c r="D23" s="378" t="s">
        <v>2489</v>
      </c>
      <c r="E23" s="160" t="s">
        <v>20</v>
      </c>
      <c r="F23" s="345" t="s">
        <v>2490</v>
      </c>
      <c r="G23" s="462">
        <v>44571</v>
      </c>
      <c r="H23" s="379" t="s">
        <v>402</v>
      </c>
      <c r="I23" s="255"/>
      <c r="J23" s="196" t="s">
        <v>2491</v>
      </c>
      <c r="K23" s="160" t="s">
        <v>2390</v>
      </c>
      <c r="L23" s="283">
        <v>5236</v>
      </c>
      <c r="M23" s="460" t="s">
        <v>708</v>
      </c>
      <c r="N23" s="345" t="s">
        <v>708</v>
      </c>
      <c r="O23" s="196"/>
      <c r="P23" s="4" t="s">
        <v>600</v>
      </c>
    </row>
    <row r="24" spans="1:16" ht="15">
      <c r="A24" s="346"/>
      <c r="B24" s="346"/>
      <c r="C24" s="354"/>
      <c r="D24" s="464"/>
      <c r="E24" s="161" t="s">
        <v>20</v>
      </c>
      <c r="F24" s="346"/>
      <c r="G24" s="463"/>
      <c r="H24" s="350"/>
      <c r="I24" s="85"/>
      <c r="J24" s="161" t="s">
        <v>2492</v>
      </c>
      <c r="K24" s="161" t="s">
        <v>117</v>
      </c>
      <c r="L24" s="279">
        <v>748</v>
      </c>
      <c r="M24" s="461"/>
      <c r="N24" s="346"/>
      <c r="O24" s="197"/>
      <c r="P24" s="4" t="s">
        <v>600</v>
      </c>
    </row>
    <row r="25" spans="1:16" ht="15">
      <c r="A25" s="178">
        <v>19435569</v>
      </c>
      <c r="B25" s="178">
        <v>2703252</v>
      </c>
      <c r="C25" s="178" t="s">
        <v>2493</v>
      </c>
      <c r="D25" s="178" t="s">
        <v>2494</v>
      </c>
      <c r="E25" s="178" t="s">
        <v>20</v>
      </c>
      <c r="F25" s="178" t="s">
        <v>2495</v>
      </c>
      <c r="G25" s="188">
        <v>44571</v>
      </c>
      <c r="H25" s="178" t="s">
        <v>39</v>
      </c>
      <c r="I25" s="245" t="s">
        <v>1987</v>
      </c>
      <c r="J25" s="178" t="s">
        <v>2496</v>
      </c>
      <c r="K25" s="178" t="s">
        <v>226</v>
      </c>
      <c r="L25" s="278">
        <v>744.19</v>
      </c>
      <c r="M25" s="178" t="s">
        <v>2497</v>
      </c>
      <c r="N25" s="178" t="s">
        <v>2497</v>
      </c>
      <c r="O25" s="178"/>
      <c r="P25" s="4" t="s">
        <v>42</v>
      </c>
    </row>
    <row r="26" spans="1:16" ht="30">
      <c r="A26" s="161">
        <v>19440574</v>
      </c>
      <c r="B26" s="161">
        <v>2703270</v>
      </c>
      <c r="C26" s="161" t="s">
        <v>2498</v>
      </c>
      <c r="D26" s="161"/>
      <c r="E26" s="161"/>
      <c r="F26" s="182" t="s">
        <v>628</v>
      </c>
      <c r="G26" s="165">
        <v>44571</v>
      </c>
      <c r="H26" s="161" t="s">
        <v>199</v>
      </c>
      <c r="I26" s="161" t="s">
        <v>502</v>
      </c>
      <c r="J26" s="182" t="s">
        <v>2499</v>
      </c>
      <c r="K26" s="161" t="s">
        <v>24</v>
      </c>
      <c r="L26" s="285">
        <v>3634.5</v>
      </c>
      <c r="M26" s="161" t="s">
        <v>1493</v>
      </c>
      <c r="N26" s="161" t="s">
        <v>1493</v>
      </c>
      <c r="O26" s="161"/>
      <c r="P26" s="4" t="s">
        <v>42</v>
      </c>
    </row>
    <row r="27" spans="1:16" ht="15">
      <c r="A27" s="178">
        <v>19440574</v>
      </c>
      <c r="B27" s="178">
        <v>2703279</v>
      </c>
      <c r="C27" s="178" t="s">
        <v>2500</v>
      </c>
      <c r="D27" s="190" t="s">
        <v>2501</v>
      </c>
      <c r="E27" s="178" t="s">
        <v>20</v>
      </c>
      <c r="F27" s="178" t="s">
        <v>170</v>
      </c>
      <c r="G27" s="188">
        <v>44571</v>
      </c>
      <c r="H27" s="178" t="s">
        <v>543</v>
      </c>
      <c r="I27" s="178"/>
      <c r="J27" s="190" t="s">
        <v>2502</v>
      </c>
      <c r="K27" s="178" t="s">
        <v>24</v>
      </c>
      <c r="L27" s="278">
        <v>206.71</v>
      </c>
      <c r="M27" s="178" t="s">
        <v>1493</v>
      </c>
      <c r="N27" s="178" t="s">
        <v>1493</v>
      </c>
      <c r="O27" s="178"/>
      <c r="P27" s="4" t="s">
        <v>42</v>
      </c>
    </row>
    <row r="28" spans="1:16" ht="30" customHeight="1">
      <c r="A28" s="431">
        <v>19404201</v>
      </c>
      <c r="B28" s="459">
        <v>2703285</v>
      </c>
      <c r="C28" s="432" t="s">
        <v>2503</v>
      </c>
      <c r="D28" s="367" t="s">
        <v>536</v>
      </c>
      <c r="E28" s="458" t="s">
        <v>244</v>
      </c>
      <c r="F28" s="456" t="s">
        <v>175</v>
      </c>
      <c r="G28" s="433">
        <v>44571</v>
      </c>
      <c r="H28" s="431" t="s">
        <v>199</v>
      </c>
      <c r="I28" s="465"/>
      <c r="J28" s="216" t="s">
        <v>2504</v>
      </c>
      <c r="K28" s="216" t="s">
        <v>24</v>
      </c>
      <c r="L28" s="289">
        <f>2534.65+5+289</f>
        <v>2828.65</v>
      </c>
      <c r="M28" s="431" t="s">
        <v>255</v>
      </c>
      <c r="N28" s="215" t="s">
        <v>766</v>
      </c>
      <c r="O28" s="465"/>
      <c r="P28" s="4" t="s">
        <v>42</v>
      </c>
    </row>
    <row r="29" spans="1:16" ht="30">
      <c r="A29" s="432"/>
      <c r="B29" s="432"/>
      <c r="C29" s="436"/>
      <c r="D29" s="370"/>
      <c r="E29" s="432"/>
      <c r="F29" s="457"/>
      <c r="G29" s="434"/>
      <c r="H29" s="432"/>
      <c r="I29" s="466"/>
      <c r="J29" s="290" t="s">
        <v>2505</v>
      </c>
      <c r="K29" s="223" t="s">
        <v>24</v>
      </c>
      <c r="L29" s="291">
        <f>3526.9+5+289</f>
        <v>3820.9</v>
      </c>
      <c r="M29" s="432"/>
      <c r="N29" s="215" t="s">
        <v>255</v>
      </c>
      <c r="O29" s="466"/>
      <c r="P29" s="4" t="s">
        <v>42</v>
      </c>
    </row>
    <row r="30" spans="1:16" ht="30">
      <c r="A30" s="353">
        <v>19322284</v>
      </c>
      <c r="B30" s="353">
        <v>2703305</v>
      </c>
      <c r="C30" s="353" t="s">
        <v>2506</v>
      </c>
      <c r="D30" s="391" t="s">
        <v>2507</v>
      </c>
      <c r="E30" s="189" t="s">
        <v>20</v>
      </c>
      <c r="F30" s="353" t="s">
        <v>456</v>
      </c>
      <c r="G30" s="364">
        <v>44571</v>
      </c>
      <c r="H30" s="353" t="s">
        <v>304</v>
      </c>
      <c r="I30" s="166"/>
      <c r="J30" s="189" t="s">
        <v>2357</v>
      </c>
      <c r="K30" s="166" t="s">
        <v>720</v>
      </c>
      <c r="L30" s="280">
        <v>74.819999999999993</v>
      </c>
      <c r="M30" s="353" t="s">
        <v>1508</v>
      </c>
      <c r="N30" s="353" t="s">
        <v>1508</v>
      </c>
      <c r="O30" s="166"/>
      <c r="P30" s="4" t="s">
        <v>42</v>
      </c>
    </row>
    <row r="31" spans="1:16" ht="14.45" customHeight="1">
      <c r="A31" s="371"/>
      <c r="B31" s="371"/>
      <c r="C31" s="371"/>
      <c r="D31" s="467"/>
      <c r="E31" s="178" t="s">
        <v>20</v>
      </c>
      <c r="F31" s="371"/>
      <c r="G31" s="389"/>
      <c r="H31" s="371"/>
      <c r="I31" s="178"/>
      <c r="J31" s="178" t="s">
        <v>309</v>
      </c>
      <c r="K31" s="178" t="s">
        <v>24</v>
      </c>
      <c r="L31" s="278">
        <v>11.99</v>
      </c>
      <c r="M31" s="371"/>
      <c r="N31" s="371"/>
      <c r="O31" s="178"/>
      <c r="P31" s="4" t="s">
        <v>309</v>
      </c>
    </row>
    <row r="32" spans="1:16" ht="15">
      <c r="A32" s="177">
        <v>19404201</v>
      </c>
      <c r="B32" s="177">
        <v>2703307</v>
      </c>
      <c r="C32" s="177" t="s">
        <v>2508</v>
      </c>
      <c r="D32" s="161" t="s">
        <v>2509</v>
      </c>
      <c r="E32" s="161" t="s">
        <v>20</v>
      </c>
      <c r="F32" s="161" t="s">
        <v>170</v>
      </c>
      <c r="G32" s="165">
        <v>44571</v>
      </c>
      <c r="H32" s="161" t="s">
        <v>543</v>
      </c>
      <c r="I32" s="161"/>
      <c r="J32" s="182" t="s">
        <v>2510</v>
      </c>
      <c r="K32" s="161" t="s">
        <v>117</v>
      </c>
      <c r="L32" s="279">
        <v>826.83</v>
      </c>
      <c r="M32" s="161" t="s">
        <v>255</v>
      </c>
      <c r="N32" s="161" t="s">
        <v>255</v>
      </c>
      <c r="O32" s="161"/>
      <c r="P32" s="4" t="s">
        <v>42</v>
      </c>
    </row>
    <row r="33" spans="1:16" ht="15">
      <c r="A33" s="168">
        <v>19481579</v>
      </c>
      <c r="B33" s="168">
        <v>2705809</v>
      </c>
      <c r="C33" s="168" t="s">
        <v>2511</v>
      </c>
      <c r="D33" s="178" t="s">
        <v>2512</v>
      </c>
      <c r="E33" s="178" t="s">
        <v>20</v>
      </c>
      <c r="F33" s="178" t="s">
        <v>595</v>
      </c>
      <c r="G33" s="188">
        <v>44573</v>
      </c>
      <c r="H33" s="178" t="s">
        <v>942</v>
      </c>
      <c r="I33" s="178"/>
      <c r="J33" s="190" t="s">
        <v>2513</v>
      </c>
      <c r="K33" s="178" t="s">
        <v>24</v>
      </c>
      <c r="L33" s="278">
        <v>500</v>
      </c>
      <c r="M33" s="178" t="s">
        <v>599</v>
      </c>
      <c r="N33" s="178" t="s">
        <v>599</v>
      </c>
      <c r="O33" s="178"/>
      <c r="P33" s="4" t="s">
        <v>600</v>
      </c>
    </row>
    <row r="34" spans="1:16" ht="15">
      <c r="A34" s="161">
        <v>19473327</v>
      </c>
      <c r="B34" s="161">
        <v>2706404</v>
      </c>
      <c r="C34" s="161" t="s">
        <v>2514</v>
      </c>
      <c r="D34" s="182" t="s">
        <v>2515</v>
      </c>
      <c r="E34" s="182" t="s">
        <v>20</v>
      </c>
      <c r="F34" s="161" t="s">
        <v>2516</v>
      </c>
      <c r="G34" s="165">
        <v>44573</v>
      </c>
      <c r="H34" s="161" t="s">
        <v>2517</v>
      </c>
      <c r="I34" s="161"/>
      <c r="J34" s="182" t="s">
        <v>2518</v>
      </c>
      <c r="K34" s="161" t="s">
        <v>24</v>
      </c>
      <c r="L34" s="279">
        <v>400</v>
      </c>
      <c r="M34" s="161" t="s">
        <v>1544</v>
      </c>
      <c r="N34" s="161" t="s">
        <v>1544</v>
      </c>
      <c r="O34" s="161" t="s">
        <v>2519</v>
      </c>
      <c r="P34" s="4" t="s">
        <v>28</v>
      </c>
    </row>
    <row r="35" spans="1:16" ht="14.45" customHeight="1">
      <c r="A35" s="178">
        <v>19398676</v>
      </c>
      <c r="B35" s="178">
        <v>2706562</v>
      </c>
      <c r="C35" s="178" t="s">
        <v>2520</v>
      </c>
      <c r="D35" s="178" t="s">
        <v>2521</v>
      </c>
      <c r="E35" s="178" t="s">
        <v>20</v>
      </c>
      <c r="F35" s="178" t="s">
        <v>129</v>
      </c>
      <c r="G35" s="188">
        <v>44573</v>
      </c>
      <c r="H35" s="178" t="s">
        <v>2522</v>
      </c>
      <c r="I35" s="178"/>
      <c r="J35" s="178" t="s">
        <v>2523</v>
      </c>
      <c r="K35" s="178" t="s">
        <v>24</v>
      </c>
      <c r="L35" s="278">
        <v>586.32000000000005</v>
      </c>
      <c r="M35" s="178" t="s">
        <v>92</v>
      </c>
      <c r="N35" s="178" t="s">
        <v>893</v>
      </c>
      <c r="O35" s="178" t="s">
        <v>2519</v>
      </c>
      <c r="P35" s="4" t="s">
        <v>28</v>
      </c>
    </row>
    <row r="36" spans="1:16" ht="30">
      <c r="A36" s="161">
        <v>19324486</v>
      </c>
      <c r="B36" s="161">
        <v>2706661</v>
      </c>
      <c r="C36" s="161" t="s">
        <v>2524</v>
      </c>
      <c r="D36" s="161" t="s">
        <v>2525</v>
      </c>
      <c r="E36" s="161" t="s">
        <v>20</v>
      </c>
      <c r="F36" s="182" t="s">
        <v>2526</v>
      </c>
      <c r="G36" s="165">
        <v>44208</v>
      </c>
      <c r="H36" s="161" t="s">
        <v>199</v>
      </c>
      <c r="I36" s="161"/>
      <c r="J36" s="161" t="s">
        <v>2464</v>
      </c>
      <c r="K36" s="161" t="s">
        <v>24</v>
      </c>
      <c r="L36" s="279">
        <v>2203</v>
      </c>
      <c r="M36" s="161" t="s">
        <v>2527</v>
      </c>
      <c r="N36" s="161" t="s">
        <v>2527</v>
      </c>
      <c r="O36" s="161"/>
      <c r="P36" s="4" t="s">
        <v>42</v>
      </c>
    </row>
    <row r="37" spans="1:16" ht="30">
      <c r="A37" s="178">
        <v>19486245</v>
      </c>
      <c r="B37" s="178">
        <v>2707272</v>
      </c>
      <c r="C37" s="178" t="s">
        <v>2528</v>
      </c>
      <c r="D37" s="178" t="s">
        <v>2529</v>
      </c>
      <c r="E37" s="178" t="s">
        <v>20</v>
      </c>
      <c r="F37" s="190" t="s">
        <v>2530</v>
      </c>
      <c r="G37" s="188">
        <v>44208</v>
      </c>
      <c r="H37" s="178" t="s">
        <v>39</v>
      </c>
      <c r="I37" s="178"/>
      <c r="J37" s="178" t="s">
        <v>2477</v>
      </c>
      <c r="K37" s="178" t="s">
        <v>208</v>
      </c>
      <c r="L37" s="278">
        <v>2619.2600000000002</v>
      </c>
      <c r="M37" s="178" t="s">
        <v>1544</v>
      </c>
      <c r="N37" s="178" t="s">
        <v>1544</v>
      </c>
      <c r="O37" s="178"/>
      <c r="P37" s="4" t="s">
        <v>42</v>
      </c>
    </row>
    <row r="38" spans="1:16" ht="30">
      <c r="A38" s="346">
        <v>19493397</v>
      </c>
      <c r="B38" s="346">
        <v>2708746</v>
      </c>
      <c r="C38" s="346" t="s">
        <v>2531</v>
      </c>
      <c r="D38" s="346" t="s">
        <v>2532</v>
      </c>
      <c r="E38" s="160" t="s">
        <v>20</v>
      </c>
      <c r="F38" s="346" t="s">
        <v>456</v>
      </c>
      <c r="G38" s="350">
        <v>44209</v>
      </c>
      <c r="H38" s="346" t="s">
        <v>392</v>
      </c>
      <c r="I38" s="160"/>
      <c r="J38" s="181" t="s">
        <v>2533</v>
      </c>
      <c r="K38" s="160" t="s">
        <v>117</v>
      </c>
      <c r="L38" s="283">
        <v>207.27</v>
      </c>
      <c r="M38" s="345" t="s">
        <v>458</v>
      </c>
      <c r="N38" s="345" t="s">
        <v>458</v>
      </c>
      <c r="O38" s="160"/>
      <c r="P38" s="4" t="s">
        <v>42</v>
      </c>
    </row>
    <row r="39" spans="1:16" ht="15">
      <c r="A39" s="349"/>
      <c r="B39" s="349"/>
      <c r="C39" s="349"/>
      <c r="D39" s="354"/>
      <c r="E39" s="182" t="s">
        <v>20</v>
      </c>
      <c r="F39" s="349"/>
      <c r="G39" s="351"/>
      <c r="H39" s="349"/>
      <c r="I39" s="161"/>
      <c r="J39" s="182" t="s">
        <v>309</v>
      </c>
      <c r="K39" s="161" t="s">
        <v>24</v>
      </c>
      <c r="L39" s="279">
        <v>18.690000000000001</v>
      </c>
      <c r="M39" s="346"/>
      <c r="N39" s="346"/>
      <c r="O39" s="161"/>
      <c r="P39" s="4" t="s">
        <v>309</v>
      </c>
    </row>
    <row r="40" spans="1:16" ht="14.45" customHeight="1">
      <c r="A40" s="168">
        <v>19501149</v>
      </c>
      <c r="B40" s="168">
        <v>2709893</v>
      </c>
      <c r="C40" s="168" t="s">
        <v>2534</v>
      </c>
      <c r="D40" s="178" t="s">
        <v>2535</v>
      </c>
      <c r="E40" s="178" t="s">
        <v>20</v>
      </c>
      <c r="F40" s="168" t="s">
        <v>1390</v>
      </c>
      <c r="G40" s="172">
        <v>44575</v>
      </c>
      <c r="H40" s="168" t="s">
        <v>1688</v>
      </c>
      <c r="I40" s="178"/>
      <c r="J40" s="178" t="s">
        <v>2536</v>
      </c>
      <c r="K40" s="178" t="s">
        <v>208</v>
      </c>
      <c r="L40" s="278">
        <v>6000</v>
      </c>
      <c r="M40" s="168" t="s">
        <v>567</v>
      </c>
      <c r="N40" s="168" t="s">
        <v>1391</v>
      </c>
      <c r="O40" s="168"/>
      <c r="P40" s="4" t="s">
        <v>28</v>
      </c>
    </row>
    <row r="41" spans="1:16" ht="14.45" customHeight="1">
      <c r="A41" s="176">
        <v>19510426</v>
      </c>
      <c r="B41" s="176">
        <v>2710150</v>
      </c>
      <c r="C41" s="176" t="s">
        <v>2537</v>
      </c>
      <c r="D41" s="160" t="s">
        <v>2538</v>
      </c>
      <c r="E41" s="160" t="s">
        <v>20</v>
      </c>
      <c r="F41" s="176"/>
      <c r="G41" s="179">
        <v>44575</v>
      </c>
      <c r="H41" s="176" t="s">
        <v>2539</v>
      </c>
      <c r="I41" s="160"/>
      <c r="J41" s="160" t="s">
        <v>2540</v>
      </c>
      <c r="K41" s="160" t="s">
        <v>24</v>
      </c>
      <c r="L41" s="283">
        <v>3799.95</v>
      </c>
      <c r="M41" s="176" t="s">
        <v>92</v>
      </c>
      <c r="N41" s="176" t="s">
        <v>629</v>
      </c>
      <c r="O41" s="176" t="s">
        <v>2541</v>
      </c>
      <c r="P41" s="4" t="s">
        <v>28</v>
      </c>
    </row>
    <row r="42" spans="1:16" ht="14.45" customHeight="1">
      <c r="A42" s="392">
        <v>17838457</v>
      </c>
      <c r="B42" s="392">
        <v>2713399</v>
      </c>
      <c r="C42" s="392" t="s">
        <v>2542</v>
      </c>
      <c r="D42" s="371" t="s">
        <v>2543</v>
      </c>
      <c r="E42" s="371" t="s">
        <v>20</v>
      </c>
      <c r="F42" s="169" t="s">
        <v>2544</v>
      </c>
      <c r="G42" s="401">
        <v>44579</v>
      </c>
      <c r="H42" s="356" t="s">
        <v>2545</v>
      </c>
      <c r="I42" s="191"/>
      <c r="J42" s="4" t="s">
        <v>2546</v>
      </c>
      <c r="K42" s="191" t="s">
        <v>24</v>
      </c>
      <c r="L42" s="293">
        <v>6250</v>
      </c>
      <c r="M42" s="356" t="s">
        <v>708</v>
      </c>
      <c r="N42" s="356" t="s">
        <v>560</v>
      </c>
      <c r="O42" s="169"/>
      <c r="P42" s="4" t="s">
        <v>600</v>
      </c>
    </row>
    <row r="43" spans="1:16" ht="14.45" customHeight="1">
      <c r="A43" s="392"/>
      <c r="B43" s="392"/>
      <c r="C43" s="392"/>
      <c r="D43" s="392"/>
      <c r="E43" s="392"/>
      <c r="F43" s="168" t="s">
        <v>2547</v>
      </c>
      <c r="G43" s="401"/>
      <c r="H43" s="356"/>
      <c r="I43" s="178"/>
      <c r="J43" s="178" t="s">
        <v>2548</v>
      </c>
      <c r="K43" s="178" t="s">
        <v>24</v>
      </c>
      <c r="L43" s="278">
        <v>6250</v>
      </c>
      <c r="M43" s="356"/>
      <c r="N43" s="356"/>
      <c r="O43" s="168" t="s">
        <v>2549</v>
      </c>
      <c r="P43" s="4" t="s">
        <v>28</v>
      </c>
    </row>
    <row r="44" spans="1:16" ht="14.45" customHeight="1">
      <c r="A44" s="372"/>
      <c r="B44" s="372"/>
      <c r="C44" s="372"/>
      <c r="D44" s="372"/>
      <c r="E44" s="372"/>
      <c r="F44" s="168" t="s">
        <v>2544</v>
      </c>
      <c r="G44" s="427"/>
      <c r="H44" s="373"/>
      <c r="I44" s="178"/>
      <c r="J44" s="178" t="s">
        <v>2550</v>
      </c>
      <c r="K44" s="178" t="s">
        <v>24</v>
      </c>
      <c r="L44" s="278">
        <v>5000</v>
      </c>
      <c r="M44" s="373"/>
      <c r="N44" s="373"/>
      <c r="O44" s="168"/>
      <c r="P44" s="4" t="s">
        <v>600</v>
      </c>
    </row>
    <row r="45" spans="1:16" ht="15">
      <c r="A45" s="177">
        <v>19503692</v>
      </c>
      <c r="B45" s="177">
        <v>2714257</v>
      </c>
      <c r="C45" s="177" t="s">
        <v>2551</v>
      </c>
      <c r="D45" s="182" t="s">
        <v>2552</v>
      </c>
      <c r="E45" s="182" t="s">
        <v>20</v>
      </c>
      <c r="F45" s="177" t="s">
        <v>2553</v>
      </c>
      <c r="G45" s="180">
        <v>44580</v>
      </c>
      <c r="H45" s="177" t="s">
        <v>39</v>
      </c>
      <c r="I45" s="161"/>
      <c r="J45" s="182" t="s">
        <v>2145</v>
      </c>
      <c r="K45" s="161" t="s">
        <v>24</v>
      </c>
      <c r="L45" s="279">
        <v>1634.87</v>
      </c>
      <c r="M45" s="177" t="s">
        <v>661</v>
      </c>
      <c r="N45" s="177" t="s">
        <v>661</v>
      </c>
      <c r="O45" s="177"/>
      <c r="P45" s="4" t="s">
        <v>42</v>
      </c>
    </row>
    <row r="46" spans="1:16" ht="30">
      <c r="A46" s="168">
        <v>19503728</v>
      </c>
      <c r="B46" s="168">
        <v>2714926</v>
      </c>
      <c r="C46" s="168" t="s">
        <v>2554</v>
      </c>
      <c r="D46" s="178" t="s">
        <v>2555</v>
      </c>
      <c r="E46" s="178" t="s">
        <v>20</v>
      </c>
      <c r="F46" s="187" t="s">
        <v>2556</v>
      </c>
      <c r="G46" s="172">
        <v>44580</v>
      </c>
      <c r="H46" s="168" t="s">
        <v>199</v>
      </c>
      <c r="I46" s="178"/>
      <c r="J46" s="168" t="s">
        <v>2557</v>
      </c>
      <c r="K46" s="168" t="s">
        <v>208</v>
      </c>
      <c r="L46" s="284">
        <v>2464</v>
      </c>
      <c r="M46" s="168" t="s">
        <v>661</v>
      </c>
      <c r="N46" s="168" t="s">
        <v>661</v>
      </c>
      <c r="O46" s="168"/>
      <c r="P46" s="4" t="s">
        <v>42</v>
      </c>
    </row>
    <row r="47" spans="1:16" ht="30">
      <c r="A47" s="367">
        <v>19545951</v>
      </c>
      <c r="B47" s="367">
        <v>2715540</v>
      </c>
      <c r="C47" s="367" t="s">
        <v>2558</v>
      </c>
      <c r="D47" s="160" t="s">
        <v>2559</v>
      </c>
      <c r="E47" s="160" t="s">
        <v>20</v>
      </c>
      <c r="F47" s="162" t="s">
        <v>628</v>
      </c>
      <c r="G47" s="375">
        <v>44580</v>
      </c>
      <c r="H47" s="367" t="s">
        <v>39</v>
      </c>
      <c r="I47" s="160"/>
      <c r="J47" s="160" t="s">
        <v>2560</v>
      </c>
      <c r="K47" s="160" t="s">
        <v>24</v>
      </c>
      <c r="L47" s="283">
        <v>1974.14</v>
      </c>
      <c r="M47" s="366" t="s">
        <v>2561</v>
      </c>
      <c r="N47" s="366" t="s">
        <v>2562</v>
      </c>
      <c r="O47" s="176"/>
      <c r="P47" s="4" t="s">
        <v>42</v>
      </c>
    </row>
    <row r="48" spans="1:16" ht="15">
      <c r="A48" s="380"/>
      <c r="B48" s="380"/>
      <c r="C48" s="370"/>
      <c r="D48" s="182" t="s">
        <v>2563</v>
      </c>
      <c r="E48" s="182" t="s">
        <v>20</v>
      </c>
      <c r="F48" s="177" t="s">
        <v>1299</v>
      </c>
      <c r="G48" s="381"/>
      <c r="H48" s="380"/>
      <c r="I48" s="161"/>
      <c r="J48" s="161" t="s">
        <v>2564</v>
      </c>
      <c r="K48" s="161" t="s">
        <v>24</v>
      </c>
      <c r="L48" s="279">
        <v>208.36</v>
      </c>
      <c r="M48" s="367"/>
      <c r="N48" s="367"/>
      <c r="O48" s="177"/>
      <c r="P48" s="4" t="s">
        <v>42</v>
      </c>
    </row>
    <row r="49" spans="1:16" ht="14.45" customHeight="1">
      <c r="A49" s="168">
        <v>19547972</v>
      </c>
      <c r="B49" s="168" t="s">
        <v>243</v>
      </c>
      <c r="C49" s="168" t="s">
        <v>244</v>
      </c>
      <c r="D49" s="178" t="s">
        <v>244</v>
      </c>
      <c r="E49" s="178" t="s">
        <v>244</v>
      </c>
      <c r="F49" s="168" t="s">
        <v>251</v>
      </c>
      <c r="G49" s="172">
        <v>44580</v>
      </c>
      <c r="H49" s="168" t="s">
        <v>2565</v>
      </c>
      <c r="I49" s="178"/>
      <c r="J49" s="178" t="s">
        <v>2566</v>
      </c>
      <c r="K49" s="178" t="s">
        <v>24</v>
      </c>
      <c r="L49" s="278">
        <v>99</v>
      </c>
      <c r="M49" s="168" t="s">
        <v>34</v>
      </c>
      <c r="N49" s="168" t="s">
        <v>34</v>
      </c>
      <c r="O49" s="168"/>
      <c r="P49" s="4" t="s">
        <v>28</v>
      </c>
    </row>
    <row r="50" spans="1:16" ht="30">
      <c r="A50" s="177">
        <v>19542489</v>
      </c>
      <c r="B50" s="177">
        <v>2715767</v>
      </c>
      <c r="C50" s="177" t="s">
        <v>2567</v>
      </c>
      <c r="D50" s="177" t="s">
        <v>2568</v>
      </c>
      <c r="E50" s="177" t="s">
        <v>20</v>
      </c>
      <c r="F50" s="163" t="s">
        <v>2569</v>
      </c>
      <c r="G50" s="180">
        <v>44580</v>
      </c>
      <c r="H50" s="177" t="s">
        <v>39</v>
      </c>
      <c r="I50" s="161"/>
      <c r="J50" s="177" t="s">
        <v>2570</v>
      </c>
      <c r="K50" s="177" t="s">
        <v>24</v>
      </c>
      <c r="L50" s="282">
        <v>1364.39</v>
      </c>
      <c r="M50" s="177" t="s">
        <v>514</v>
      </c>
      <c r="N50" s="177" t="s">
        <v>1242</v>
      </c>
      <c r="O50" s="177"/>
      <c r="P50" s="4" t="s">
        <v>42</v>
      </c>
    </row>
    <row r="51" spans="1:16" ht="14.45" customHeight="1">
      <c r="A51" s="178">
        <v>19427213</v>
      </c>
      <c r="B51" s="168">
        <v>2718469</v>
      </c>
      <c r="C51" s="168" t="s">
        <v>2571</v>
      </c>
      <c r="D51" s="178" t="s">
        <v>2572</v>
      </c>
      <c r="E51" s="178" t="s">
        <v>20</v>
      </c>
      <c r="F51" s="168" t="s">
        <v>129</v>
      </c>
      <c r="G51" s="172">
        <v>44582</v>
      </c>
      <c r="H51" s="168" t="s">
        <v>2573</v>
      </c>
      <c r="I51" s="178"/>
      <c r="J51" s="178" t="s">
        <v>2574</v>
      </c>
      <c r="K51" s="178" t="s">
        <v>24</v>
      </c>
      <c r="L51" s="278">
        <v>1199</v>
      </c>
      <c r="M51" s="168" t="s">
        <v>92</v>
      </c>
      <c r="N51" s="168" t="s">
        <v>2575</v>
      </c>
      <c r="O51" s="168" t="s">
        <v>2576</v>
      </c>
      <c r="P51" s="4" t="s">
        <v>28</v>
      </c>
    </row>
    <row r="52" spans="1:16" ht="30">
      <c r="A52" s="177">
        <v>19559586</v>
      </c>
      <c r="B52" s="177">
        <v>2718762</v>
      </c>
      <c r="C52" s="177" t="s">
        <v>2577</v>
      </c>
      <c r="D52" s="161" t="s">
        <v>2578</v>
      </c>
      <c r="E52" s="161" t="s">
        <v>20</v>
      </c>
      <c r="F52" s="177" t="s">
        <v>483</v>
      </c>
      <c r="G52" s="180">
        <v>44582</v>
      </c>
      <c r="H52" s="177" t="s">
        <v>392</v>
      </c>
      <c r="I52" s="161"/>
      <c r="J52" s="182" t="s">
        <v>2579</v>
      </c>
      <c r="K52" s="161" t="s">
        <v>117</v>
      </c>
      <c r="L52" s="279">
        <v>85.95</v>
      </c>
      <c r="M52" s="177" t="s">
        <v>394</v>
      </c>
      <c r="N52" s="163" t="s">
        <v>2580</v>
      </c>
      <c r="O52" s="177"/>
      <c r="P52" s="4" t="s">
        <v>42</v>
      </c>
    </row>
    <row r="53" spans="1:16" ht="14.45" customHeight="1">
      <c r="A53" s="168">
        <v>19512542</v>
      </c>
      <c r="B53" s="168">
        <v>2718829</v>
      </c>
      <c r="C53" s="168" t="s">
        <v>2581</v>
      </c>
      <c r="D53" s="178" t="s">
        <v>2582</v>
      </c>
      <c r="E53" s="178" t="s">
        <v>20</v>
      </c>
      <c r="F53" s="168" t="s">
        <v>68</v>
      </c>
      <c r="G53" s="172">
        <v>44582</v>
      </c>
      <c r="H53" s="168" t="s">
        <v>577</v>
      </c>
      <c r="I53" s="178"/>
      <c r="J53" s="168" t="s">
        <v>2583</v>
      </c>
      <c r="K53" s="178" t="s">
        <v>226</v>
      </c>
      <c r="L53" s="278">
        <v>561</v>
      </c>
      <c r="M53" s="168" t="s">
        <v>2584</v>
      </c>
      <c r="N53" s="168" t="s">
        <v>300</v>
      </c>
      <c r="O53" s="168" t="s">
        <v>1392</v>
      </c>
      <c r="P53" s="4" t="s">
        <v>28</v>
      </c>
    </row>
    <row r="54" spans="1:16" ht="14.45" customHeight="1">
      <c r="A54" s="177">
        <v>19552957</v>
      </c>
      <c r="B54" s="177">
        <v>2718907</v>
      </c>
      <c r="C54" s="177" t="s">
        <v>2585</v>
      </c>
      <c r="D54" s="161" t="s">
        <v>2586</v>
      </c>
      <c r="E54" s="161" t="s">
        <v>20</v>
      </c>
      <c r="F54" s="161" t="s">
        <v>2516</v>
      </c>
      <c r="G54" s="180">
        <v>44582</v>
      </c>
      <c r="H54" s="177" t="s">
        <v>2587</v>
      </c>
      <c r="I54" s="161"/>
      <c r="J54" s="161" t="s">
        <v>2588</v>
      </c>
      <c r="K54" s="161" t="s">
        <v>24</v>
      </c>
      <c r="L54" s="279">
        <v>900</v>
      </c>
      <c r="M54" s="177" t="s">
        <v>1544</v>
      </c>
      <c r="N54" s="177" t="s">
        <v>1544</v>
      </c>
      <c r="O54" s="177" t="s">
        <v>2589</v>
      </c>
      <c r="P54" s="4" t="s">
        <v>28</v>
      </c>
    </row>
    <row r="55" spans="1:16" ht="15">
      <c r="A55" s="166">
        <v>17988051</v>
      </c>
      <c r="B55" s="166">
        <v>2719405</v>
      </c>
      <c r="C55" s="166" t="s">
        <v>2590</v>
      </c>
      <c r="D55" s="189" t="s">
        <v>2591</v>
      </c>
      <c r="E55" s="189" t="s">
        <v>20</v>
      </c>
      <c r="F55" s="189" t="s">
        <v>2592</v>
      </c>
      <c r="G55" s="175">
        <v>44582</v>
      </c>
      <c r="H55" s="166" t="s">
        <v>2593</v>
      </c>
      <c r="I55" s="166"/>
      <c r="J55" s="166" t="s">
        <v>2594</v>
      </c>
      <c r="K55" s="166" t="s">
        <v>24</v>
      </c>
      <c r="L55" s="280">
        <v>1000</v>
      </c>
      <c r="M55" s="166" t="s">
        <v>2595</v>
      </c>
      <c r="N55" s="166" t="s">
        <v>2595</v>
      </c>
      <c r="O55" s="166"/>
    </row>
    <row r="56" spans="1:16" ht="30">
      <c r="A56" s="164">
        <v>19553813</v>
      </c>
      <c r="B56" s="164">
        <v>2719495</v>
      </c>
      <c r="C56" s="164" t="s">
        <v>2596</v>
      </c>
      <c r="D56" s="164" t="s">
        <v>2597</v>
      </c>
      <c r="E56" s="164" t="s">
        <v>20</v>
      </c>
      <c r="F56" s="254" t="s">
        <v>2598</v>
      </c>
      <c r="G56" s="253">
        <v>44582</v>
      </c>
      <c r="H56" s="164" t="s">
        <v>518</v>
      </c>
      <c r="I56" s="295"/>
      <c r="J56" s="164" t="s">
        <v>2599</v>
      </c>
      <c r="K56" s="164" t="s">
        <v>24</v>
      </c>
      <c r="L56" s="294">
        <v>1713.65</v>
      </c>
      <c r="M56" s="164" t="s">
        <v>2600</v>
      </c>
      <c r="N56" s="164" t="s">
        <v>2601</v>
      </c>
      <c r="O56" s="164"/>
      <c r="P56" s="4" t="s">
        <v>42</v>
      </c>
    </row>
    <row r="57" spans="1:16" ht="45" customHeight="1">
      <c r="A57" s="361">
        <v>19404201</v>
      </c>
      <c r="B57" s="361">
        <v>2719547</v>
      </c>
      <c r="C57" s="361" t="s">
        <v>2602</v>
      </c>
      <c r="D57" s="173" t="s">
        <v>2603</v>
      </c>
      <c r="E57" s="173" t="s">
        <v>20</v>
      </c>
      <c r="F57" s="363" t="s">
        <v>2604</v>
      </c>
      <c r="G57" s="359">
        <v>44582</v>
      </c>
      <c r="H57" s="361" t="s">
        <v>39</v>
      </c>
      <c r="I57" s="353"/>
      <c r="J57" s="189" t="s">
        <v>2605</v>
      </c>
      <c r="K57" s="166" t="s">
        <v>24</v>
      </c>
      <c r="L57" s="280">
        <v>2842.5</v>
      </c>
      <c r="M57" s="361" t="s">
        <v>255</v>
      </c>
      <c r="N57" s="361" t="s">
        <v>766</v>
      </c>
      <c r="O57" s="361"/>
      <c r="P57" s="4" t="s">
        <v>42</v>
      </c>
    </row>
    <row r="58" spans="1:16" ht="15">
      <c r="A58" s="355"/>
      <c r="B58" s="355"/>
      <c r="C58" s="355"/>
      <c r="D58" s="124"/>
      <c r="E58" s="124"/>
      <c r="F58" s="386"/>
      <c r="G58" s="360"/>
      <c r="H58" s="355"/>
      <c r="I58" s="371"/>
      <c r="J58" s="190" t="s">
        <v>2606</v>
      </c>
      <c r="K58" s="178" t="s">
        <v>208</v>
      </c>
      <c r="L58" s="278">
        <v>662.14</v>
      </c>
      <c r="M58" s="355"/>
      <c r="N58" s="355"/>
      <c r="O58" s="355"/>
      <c r="P58" s="4" t="s">
        <v>42</v>
      </c>
    </row>
    <row r="59" spans="1:16" ht="30">
      <c r="A59" s="176">
        <v>19404201</v>
      </c>
      <c r="B59" s="176">
        <v>2719610</v>
      </c>
      <c r="C59" s="176" t="s">
        <v>2607</v>
      </c>
      <c r="D59" s="162"/>
      <c r="E59" s="160"/>
      <c r="F59" s="162" t="s">
        <v>175</v>
      </c>
      <c r="G59" s="179">
        <v>44582</v>
      </c>
      <c r="H59" s="176" t="s">
        <v>199</v>
      </c>
      <c r="I59" s="160"/>
      <c r="J59" s="181" t="s">
        <v>2608</v>
      </c>
      <c r="K59" s="160" t="s">
        <v>24</v>
      </c>
      <c r="L59" s="283">
        <v>3424</v>
      </c>
      <c r="M59" s="176" t="s">
        <v>255</v>
      </c>
      <c r="N59" s="176" t="s">
        <v>255</v>
      </c>
      <c r="O59" s="176"/>
      <c r="P59" s="4" t="s">
        <v>42</v>
      </c>
    </row>
    <row r="60" spans="1:16" ht="15">
      <c r="A60" s="178">
        <v>19564725</v>
      </c>
      <c r="B60" s="178">
        <v>2719620</v>
      </c>
      <c r="C60" s="178" t="s">
        <v>2609</v>
      </c>
      <c r="D60" s="178"/>
      <c r="E60" s="178"/>
      <c r="F60" s="178" t="s">
        <v>537</v>
      </c>
      <c r="G60" s="188">
        <v>44582</v>
      </c>
      <c r="H60" s="178" t="s">
        <v>942</v>
      </c>
      <c r="I60" s="178"/>
      <c r="J60" s="190" t="s">
        <v>2610</v>
      </c>
      <c r="K60" s="178" t="s">
        <v>24</v>
      </c>
      <c r="L60" s="278">
        <v>363.83</v>
      </c>
      <c r="M60" s="178" t="s">
        <v>599</v>
      </c>
      <c r="N60" s="178" t="s">
        <v>220</v>
      </c>
      <c r="O60" s="178"/>
      <c r="P60" s="4" t="s">
        <v>42</v>
      </c>
    </row>
    <row r="61" spans="1:16" ht="15">
      <c r="A61" s="177">
        <v>19564258</v>
      </c>
      <c r="B61" s="177">
        <v>2719698</v>
      </c>
      <c r="C61" s="177" t="s">
        <v>2611</v>
      </c>
      <c r="D61" s="163" t="s">
        <v>2612</v>
      </c>
      <c r="E61" s="177" t="s">
        <v>20</v>
      </c>
      <c r="F61" s="177" t="s">
        <v>456</v>
      </c>
      <c r="G61" s="180">
        <v>44582</v>
      </c>
      <c r="H61" s="177" t="s">
        <v>518</v>
      </c>
      <c r="I61" s="177"/>
      <c r="J61" s="163" t="s">
        <v>2160</v>
      </c>
      <c r="K61" s="177" t="s">
        <v>24</v>
      </c>
      <c r="L61" s="282">
        <v>226.01</v>
      </c>
      <c r="M61" s="177" t="s">
        <v>92</v>
      </c>
      <c r="N61" s="177" t="s">
        <v>92</v>
      </c>
      <c r="O61" s="177"/>
      <c r="P61" s="4" t="s">
        <v>42</v>
      </c>
    </row>
    <row r="62" spans="1:16" ht="15">
      <c r="A62" s="361">
        <v>19568982</v>
      </c>
      <c r="B62" s="361">
        <v>2720589</v>
      </c>
      <c r="C62" s="361" t="s">
        <v>2613</v>
      </c>
      <c r="D62" s="363" t="s">
        <v>2614</v>
      </c>
      <c r="E62" s="363" t="s">
        <v>20</v>
      </c>
      <c r="F62" s="361" t="s">
        <v>1104</v>
      </c>
      <c r="G62" s="359">
        <v>44585</v>
      </c>
      <c r="H62" s="361" t="s">
        <v>2615</v>
      </c>
      <c r="I62" s="361"/>
      <c r="J62" s="174" t="s">
        <v>2616</v>
      </c>
      <c r="K62" s="173" t="s">
        <v>24</v>
      </c>
      <c r="L62" s="292">
        <v>7280</v>
      </c>
      <c r="M62" s="361" t="s">
        <v>1107</v>
      </c>
      <c r="N62" s="361" t="s">
        <v>2617</v>
      </c>
      <c r="O62" s="361" t="s">
        <v>2618</v>
      </c>
      <c r="P62" s="4" t="s">
        <v>28</v>
      </c>
    </row>
    <row r="63" spans="1:16" ht="15">
      <c r="A63" s="355"/>
      <c r="B63" s="355"/>
      <c r="C63" s="355"/>
      <c r="D63" s="386"/>
      <c r="E63" s="386"/>
      <c r="F63" s="355"/>
      <c r="G63" s="360"/>
      <c r="H63" s="355"/>
      <c r="I63" s="355"/>
      <c r="J63" s="178" t="s">
        <v>2619</v>
      </c>
      <c r="K63" s="178" t="s">
        <v>24</v>
      </c>
      <c r="L63" s="278">
        <v>2184</v>
      </c>
      <c r="M63" s="355"/>
      <c r="N63" s="355"/>
      <c r="O63" s="355"/>
    </row>
    <row r="64" spans="1:16" ht="14.45" customHeight="1">
      <c r="A64" s="160">
        <v>19558594</v>
      </c>
      <c r="B64" s="160">
        <v>2722019</v>
      </c>
      <c r="C64" s="160" t="s">
        <v>2620</v>
      </c>
      <c r="D64" s="160" t="s">
        <v>2621</v>
      </c>
      <c r="E64" s="160" t="s">
        <v>20</v>
      </c>
      <c r="F64" s="160" t="s">
        <v>2622</v>
      </c>
      <c r="G64" s="183">
        <v>44585</v>
      </c>
      <c r="H64" s="160" t="s">
        <v>632</v>
      </c>
      <c r="I64" s="75"/>
      <c r="J64" s="160" t="s">
        <v>2623</v>
      </c>
      <c r="K64" s="160" t="s">
        <v>24</v>
      </c>
      <c r="L64" s="283">
        <v>257.45999999999998</v>
      </c>
      <c r="M64" s="160" t="s">
        <v>1706</v>
      </c>
      <c r="N64" s="160" t="s">
        <v>2198</v>
      </c>
      <c r="O64" s="160"/>
      <c r="P64" s="4" t="s">
        <v>42</v>
      </c>
    </row>
    <row r="65" spans="1:16" ht="30">
      <c r="A65" s="358">
        <v>19428355</v>
      </c>
      <c r="B65" s="355">
        <v>2721987</v>
      </c>
      <c r="C65" s="355" t="s">
        <v>2624</v>
      </c>
      <c r="D65" s="355" t="s">
        <v>2625</v>
      </c>
      <c r="E65" s="355" t="s">
        <v>20</v>
      </c>
      <c r="F65" s="192" t="s">
        <v>2626</v>
      </c>
      <c r="G65" s="360">
        <v>44585</v>
      </c>
      <c r="H65" s="355" t="s">
        <v>2627</v>
      </c>
      <c r="I65" s="297"/>
      <c r="J65" s="191" t="s">
        <v>2628</v>
      </c>
      <c r="K65" s="191" t="s">
        <v>2629</v>
      </c>
      <c r="L65" s="293">
        <v>756</v>
      </c>
      <c r="M65" s="355" t="s">
        <v>92</v>
      </c>
      <c r="N65" s="355" t="s">
        <v>93</v>
      </c>
      <c r="O65" s="355" t="s">
        <v>2630</v>
      </c>
      <c r="P65" s="398" t="s">
        <v>28</v>
      </c>
    </row>
    <row r="66" spans="1:16" ht="14.45" customHeight="1">
      <c r="A66" s="470"/>
      <c r="B66" s="356"/>
      <c r="C66" s="356"/>
      <c r="D66" s="356"/>
      <c r="E66" s="356"/>
      <c r="F66" s="191" t="s">
        <v>89</v>
      </c>
      <c r="G66" s="401"/>
      <c r="H66" s="356"/>
      <c r="I66" s="297"/>
      <c r="J66" s="191" t="s">
        <v>2631</v>
      </c>
      <c r="K66" s="191" t="s">
        <v>1661</v>
      </c>
      <c r="L66" s="293">
        <v>720</v>
      </c>
      <c r="M66" s="356"/>
      <c r="N66" s="356"/>
      <c r="O66" s="356"/>
      <c r="P66" s="398"/>
    </row>
    <row r="67" spans="1:16" ht="14.45" customHeight="1">
      <c r="A67" s="470"/>
      <c r="B67" s="356"/>
      <c r="C67" s="356"/>
      <c r="D67" s="356"/>
      <c r="E67" s="356"/>
      <c r="F67" s="191" t="s">
        <v>89</v>
      </c>
      <c r="G67" s="401"/>
      <c r="H67" s="356"/>
      <c r="I67" s="297"/>
      <c r="J67" s="191" t="s">
        <v>2631</v>
      </c>
      <c r="K67" s="191" t="s">
        <v>2632</v>
      </c>
      <c r="L67" s="293">
        <v>3114</v>
      </c>
      <c r="M67" s="356"/>
      <c r="N67" s="356"/>
      <c r="O67" s="356"/>
      <c r="P67" s="398"/>
    </row>
    <row r="68" spans="1:16" ht="14.45" customHeight="1">
      <c r="A68" s="470"/>
      <c r="B68" s="356"/>
      <c r="C68" s="356"/>
      <c r="D68" s="356"/>
      <c r="E68" s="356"/>
      <c r="F68" s="191" t="s">
        <v>89</v>
      </c>
      <c r="G68" s="401"/>
      <c r="H68" s="356"/>
      <c r="I68" s="297"/>
      <c r="J68" s="191" t="s">
        <v>2633</v>
      </c>
      <c r="K68" s="191" t="s">
        <v>2634</v>
      </c>
      <c r="L68" s="293">
        <v>81</v>
      </c>
      <c r="M68" s="356"/>
      <c r="N68" s="356"/>
      <c r="O68" s="356"/>
      <c r="P68" s="398"/>
    </row>
    <row r="69" spans="1:16" ht="44.25" customHeight="1">
      <c r="A69" s="470"/>
      <c r="B69" s="356"/>
      <c r="C69" s="356"/>
      <c r="D69" s="356"/>
      <c r="E69" s="356"/>
      <c r="F69" s="192" t="s">
        <v>2635</v>
      </c>
      <c r="G69" s="401"/>
      <c r="H69" s="356"/>
      <c r="I69" s="297"/>
      <c r="J69" s="191" t="s">
        <v>2628</v>
      </c>
      <c r="K69" s="191" t="s">
        <v>2636</v>
      </c>
      <c r="L69" s="293">
        <v>11781</v>
      </c>
      <c r="M69" s="356"/>
      <c r="N69" s="356"/>
      <c r="O69" s="356"/>
      <c r="P69" s="398"/>
    </row>
    <row r="70" spans="1:16" ht="14.45" customHeight="1">
      <c r="A70" s="470"/>
      <c r="B70" s="356"/>
      <c r="C70" s="356"/>
      <c r="D70" s="356"/>
      <c r="E70" s="356"/>
      <c r="F70" s="191" t="s">
        <v>89</v>
      </c>
      <c r="G70" s="401"/>
      <c r="H70" s="356"/>
      <c r="I70" s="297"/>
      <c r="J70" s="191" t="s">
        <v>2631</v>
      </c>
      <c r="K70" s="191" t="s">
        <v>720</v>
      </c>
      <c r="L70" s="293">
        <v>108</v>
      </c>
      <c r="M70" s="356"/>
      <c r="N70" s="356"/>
      <c r="O70" s="356"/>
      <c r="P70" s="398"/>
    </row>
    <row r="71" spans="1:16" ht="14.45" customHeight="1">
      <c r="A71" s="470"/>
      <c r="B71" s="356"/>
      <c r="C71" s="356"/>
      <c r="D71" s="356"/>
      <c r="E71" s="356"/>
      <c r="F71" s="191" t="s">
        <v>1245</v>
      </c>
      <c r="G71" s="401"/>
      <c r="H71" s="356"/>
      <c r="I71" s="297"/>
      <c r="J71" s="191" t="s">
        <v>2628</v>
      </c>
      <c r="K71" s="191" t="s">
        <v>2637</v>
      </c>
      <c r="L71" s="293">
        <v>2376</v>
      </c>
      <c r="M71" s="356"/>
      <c r="N71" s="356"/>
      <c r="O71" s="356"/>
      <c r="P71" s="398"/>
    </row>
    <row r="72" spans="1:16" ht="14.45" customHeight="1">
      <c r="A72" s="471"/>
      <c r="B72" s="373"/>
      <c r="C72" s="373"/>
      <c r="D72" s="373"/>
      <c r="E72" s="373"/>
      <c r="F72" s="191" t="s">
        <v>89</v>
      </c>
      <c r="G72" s="427"/>
      <c r="H72" s="373"/>
      <c r="I72" s="297"/>
      <c r="J72" s="191" t="s">
        <v>2638</v>
      </c>
      <c r="K72" s="191" t="s">
        <v>2254</v>
      </c>
      <c r="L72" s="293">
        <v>300</v>
      </c>
      <c r="M72" s="373"/>
      <c r="N72" s="373"/>
      <c r="O72" s="373"/>
      <c r="P72" s="398"/>
    </row>
    <row r="73" spans="1:16" ht="30">
      <c r="A73" s="161">
        <v>19504478</v>
      </c>
      <c r="B73" s="161" t="s">
        <v>243</v>
      </c>
      <c r="C73" s="161" t="s">
        <v>244</v>
      </c>
      <c r="D73" s="161" t="s">
        <v>244</v>
      </c>
      <c r="E73" s="161" t="s">
        <v>244</v>
      </c>
      <c r="F73" s="161" t="s">
        <v>2639</v>
      </c>
      <c r="G73" s="165">
        <v>44586</v>
      </c>
      <c r="H73" s="161" t="s">
        <v>2640</v>
      </c>
      <c r="I73" s="161"/>
      <c r="J73" s="182" t="s">
        <v>2641</v>
      </c>
      <c r="K73" s="161" t="s">
        <v>24</v>
      </c>
      <c r="L73" s="279">
        <v>1788</v>
      </c>
      <c r="M73" s="161" t="s">
        <v>294</v>
      </c>
      <c r="N73" s="161" t="s">
        <v>2642</v>
      </c>
      <c r="O73" s="182" t="s">
        <v>2643</v>
      </c>
      <c r="P73" s="4" t="s">
        <v>28</v>
      </c>
    </row>
    <row r="74" spans="1:16" ht="15">
      <c r="A74" s="178">
        <v>19613499</v>
      </c>
      <c r="B74" s="178">
        <v>2727589</v>
      </c>
      <c r="C74" s="178" t="s">
        <v>2644</v>
      </c>
      <c r="D74" s="178" t="s">
        <v>2645</v>
      </c>
      <c r="E74" s="178" t="s">
        <v>20</v>
      </c>
      <c r="F74" s="178" t="s">
        <v>1089</v>
      </c>
      <c r="G74" s="188">
        <v>44588</v>
      </c>
      <c r="H74" s="178" t="s">
        <v>2646</v>
      </c>
      <c r="I74" s="178"/>
      <c r="J74" s="190" t="s">
        <v>2647</v>
      </c>
      <c r="K74" s="178" t="s">
        <v>24</v>
      </c>
      <c r="L74" s="278">
        <v>1320</v>
      </c>
      <c r="M74" s="178" t="s">
        <v>2648</v>
      </c>
      <c r="N74" s="178" t="s">
        <v>2649</v>
      </c>
      <c r="O74" s="178" t="s">
        <v>2650</v>
      </c>
      <c r="P74" s="4" t="s">
        <v>28</v>
      </c>
    </row>
    <row r="75" spans="1:16" ht="30.75">
      <c r="A75" s="161">
        <v>19607797</v>
      </c>
      <c r="B75" s="161">
        <v>2727664</v>
      </c>
      <c r="C75" s="161" t="s">
        <v>2651</v>
      </c>
      <c r="D75" s="161" t="s">
        <v>2652</v>
      </c>
      <c r="E75" s="161" t="s">
        <v>20</v>
      </c>
      <c r="F75" s="182" t="s">
        <v>910</v>
      </c>
      <c r="G75" s="165">
        <v>44588</v>
      </c>
      <c r="H75" s="161" t="s">
        <v>39</v>
      </c>
      <c r="I75" s="161"/>
      <c r="J75" s="182" t="s">
        <v>2653</v>
      </c>
      <c r="K75" s="161" t="s">
        <v>117</v>
      </c>
      <c r="L75" s="279">
        <f>6547.88+260.6</f>
        <v>6808.4800000000005</v>
      </c>
      <c r="M75" s="161" t="s">
        <v>2654</v>
      </c>
      <c r="N75" s="161" t="s">
        <v>2655</v>
      </c>
      <c r="O75" s="161"/>
      <c r="P75" s="4" t="s">
        <v>42</v>
      </c>
    </row>
    <row r="76" spans="1:16" ht="15">
      <c r="A76" s="353">
        <v>19583845</v>
      </c>
      <c r="B76" s="353">
        <v>2731429</v>
      </c>
      <c r="C76" s="361" t="s">
        <v>2656</v>
      </c>
      <c r="D76" s="355" t="s">
        <v>2657</v>
      </c>
      <c r="E76" s="173" t="s">
        <v>20</v>
      </c>
      <c r="F76" s="390" t="s">
        <v>859</v>
      </c>
      <c r="G76" s="364">
        <v>44592</v>
      </c>
      <c r="H76" s="353" t="s">
        <v>518</v>
      </c>
      <c r="I76" s="361"/>
      <c r="J76" s="173" t="s">
        <v>2658</v>
      </c>
      <c r="K76" s="173" t="s">
        <v>117</v>
      </c>
      <c r="L76" s="292">
        <v>952.56</v>
      </c>
      <c r="M76" s="361" t="s">
        <v>2239</v>
      </c>
      <c r="N76" s="361" t="s">
        <v>2240</v>
      </c>
      <c r="O76" s="361"/>
      <c r="P76" s="4" t="s">
        <v>42</v>
      </c>
    </row>
    <row r="77" spans="1:16" ht="14.45" customHeight="1">
      <c r="A77" s="371"/>
      <c r="B77" s="371"/>
      <c r="C77" s="355"/>
      <c r="D77" s="373"/>
      <c r="E77" s="168" t="s">
        <v>20</v>
      </c>
      <c r="F77" s="391"/>
      <c r="G77" s="389"/>
      <c r="H77" s="371"/>
      <c r="I77" s="355"/>
      <c r="J77" s="168" t="s">
        <v>2659</v>
      </c>
      <c r="K77" s="168" t="s">
        <v>117</v>
      </c>
      <c r="L77" s="284">
        <v>242.55</v>
      </c>
      <c r="M77" s="355"/>
      <c r="N77" s="355"/>
      <c r="O77" s="355"/>
      <c r="P77" s="4" t="s">
        <v>42</v>
      </c>
    </row>
    <row r="78" spans="1:16" ht="14.45" customHeight="1">
      <c r="A78" s="161">
        <v>19321606</v>
      </c>
      <c r="B78" s="161">
        <v>2731408</v>
      </c>
      <c r="C78" s="161" t="s">
        <v>2660</v>
      </c>
      <c r="D78" s="161" t="s">
        <v>2661</v>
      </c>
      <c r="E78" s="161" t="s">
        <v>20</v>
      </c>
      <c r="F78" s="161" t="s">
        <v>97</v>
      </c>
      <c r="G78" s="165">
        <v>44592</v>
      </c>
      <c r="H78" s="161" t="s">
        <v>2662</v>
      </c>
      <c r="I78" s="161"/>
      <c r="J78" s="161" t="s">
        <v>2663</v>
      </c>
      <c r="K78" s="161" t="s">
        <v>24</v>
      </c>
      <c r="L78" s="279">
        <v>11330</v>
      </c>
      <c r="M78" s="161" t="s">
        <v>261</v>
      </c>
      <c r="N78" s="161" t="s">
        <v>619</v>
      </c>
      <c r="O78" s="161" t="s">
        <v>2664</v>
      </c>
      <c r="P78" s="4" t="s">
        <v>28</v>
      </c>
    </row>
    <row r="79" spans="1:16" ht="14.45" customHeight="1">
      <c r="A79" s="178">
        <v>19256909</v>
      </c>
      <c r="B79" s="178">
        <v>2731578</v>
      </c>
      <c r="C79" s="178" t="s">
        <v>2665</v>
      </c>
      <c r="D79" s="178" t="s">
        <v>2666</v>
      </c>
      <c r="E79" s="178" t="s">
        <v>20</v>
      </c>
      <c r="F79" s="178" t="s">
        <v>645</v>
      </c>
      <c r="G79" s="188">
        <v>44592</v>
      </c>
      <c r="H79" s="178" t="s">
        <v>2667</v>
      </c>
      <c r="I79" s="178"/>
      <c r="J79" s="178" t="s">
        <v>2668</v>
      </c>
      <c r="K79" s="178" t="s">
        <v>24</v>
      </c>
      <c r="L79" s="278">
        <v>63010.53</v>
      </c>
      <c r="M79" s="178" t="s">
        <v>1427</v>
      </c>
      <c r="N79" s="178" t="s">
        <v>1427</v>
      </c>
      <c r="O79" s="178" t="s">
        <v>2669</v>
      </c>
      <c r="P79" s="4" t="s">
        <v>28</v>
      </c>
    </row>
    <row r="80" spans="1:16" ht="15">
      <c r="A80" s="468">
        <v>19625066</v>
      </c>
      <c r="B80" s="345">
        <v>2732127</v>
      </c>
      <c r="C80" s="345" t="s">
        <v>2670</v>
      </c>
      <c r="D80" s="345" t="s">
        <v>2671</v>
      </c>
      <c r="E80" s="346" t="s">
        <v>20</v>
      </c>
      <c r="F80" s="377" t="s">
        <v>2672</v>
      </c>
      <c r="G80" s="379">
        <v>44592</v>
      </c>
      <c r="H80" s="345" t="s">
        <v>2673</v>
      </c>
      <c r="I80" s="160"/>
      <c r="J80" s="160" t="s">
        <v>2674</v>
      </c>
      <c r="K80" s="160" t="s">
        <v>192</v>
      </c>
      <c r="L80" s="283">
        <v>259.5</v>
      </c>
      <c r="M80" s="349" t="s">
        <v>2675</v>
      </c>
      <c r="N80" s="377" t="s">
        <v>2676</v>
      </c>
      <c r="O80" s="160"/>
      <c r="P80" s="398" t="s">
        <v>28</v>
      </c>
    </row>
    <row r="81" spans="1:16" ht="15">
      <c r="A81" s="469"/>
      <c r="B81" s="346"/>
      <c r="C81" s="346"/>
      <c r="D81" s="346"/>
      <c r="E81" s="354"/>
      <c r="F81" s="378"/>
      <c r="G81" s="350"/>
      <c r="H81" s="346"/>
      <c r="I81" s="161"/>
      <c r="J81" s="161" t="s">
        <v>2677</v>
      </c>
      <c r="K81" s="161" t="s">
        <v>192</v>
      </c>
      <c r="L81" s="279">
        <v>258.8</v>
      </c>
      <c r="M81" s="354"/>
      <c r="N81" s="378"/>
      <c r="O81" s="161"/>
      <c r="P81" s="398"/>
    </row>
    <row r="82" spans="1:16" ht="14.45" customHeight="1">
      <c r="A82" s="166">
        <v>19642111</v>
      </c>
      <c r="B82" s="166">
        <v>2732391</v>
      </c>
      <c r="C82" s="166" t="s">
        <v>2678</v>
      </c>
      <c r="D82" s="166" t="s">
        <v>2679</v>
      </c>
      <c r="E82" s="166" t="s">
        <v>20</v>
      </c>
      <c r="F82" s="166" t="s">
        <v>1674</v>
      </c>
      <c r="G82" s="175">
        <v>44592</v>
      </c>
      <c r="H82" s="166" t="s">
        <v>22</v>
      </c>
      <c r="I82" s="62"/>
      <c r="J82" s="58" t="s">
        <v>2680</v>
      </c>
      <c r="K82" s="166" t="s">
        <v>24</v>
      </c>
      <c r="L82" s="280">
        <v>3000</v>
      </c>
      <c r="M82" s="166" t="s">
        <v>2681</v>
      </c>
      <c r="N82" s="166" t="s">
        <v>2681</v>
      </c>
      <c r="O82" s="166" t="s">
        <v>2682</v>
      </c>
      <c r="P82" s="4" t="s">
        <v>28</v>
      </c>
    </row>
    <row r="83" spans="1:16" ht="15">
      <c r="B83" s="9"/>
      <c r="F83" s="8"/>
      <c r="G83" s="5"/>
      <c r="I83" s="244"/>
      <c r="J83" s="244"/>
    </row>
    <row r="84" spans="1:16" ht="15">
      <c r="G84" s="5"/>
      <c r="I84" s="87"/>
      <c r="J84" s="277"/>
    </row>
    <row r="85" spans="1:16" ht="14.45" customHeight="1">
      <c r="G85" s="5"/>
    </row>
    <row r="86" spans="1:16" ht="14.45" customHeight="1">
      <c r="G86" s="5"/>
    </row>
    <row r="87" spans="1:16" ht="14.45" customHeight="1">
      <c r="G87" s="5"/>
    </row>
    <row r="88" spans="1:16" ht="30" customHeight="1">
      <c r="F88" s="8"/>
      <c r="G88" s="5"/>
      <c r="M88" s="8"/>
      <c r="N88" s="8"/>
    </row>
    <row r="89" spans="1:16" ht="15">
      <c r="G89" s="5"/>
      <c r="I89" s="244"/>
      <c r="J89" s="244"/>
      <c r="M89" s="8"/>
      <c r="N89" s="8"/>
      <c r="O89" s="244"/>
    </row>
    <row r="90" spans="1:16" ht="15">
      <c r="G90" s="5"/>
      <c r="I90" s="244"/>
      <c r="J90" s="244"/>
      <c r="M90" s="8"/>
      <c r="N90" s="8"/>
      <c r="O90" s="244"/>
    </row>
    <row r="91" spans="1:16" ht="15">
      <c r="F91" s="8"/>
      <c r="G91" s="5"/>
      <c r="M91" s="8"/>
      <c r="N91" s="8"/>
    </row>
    <row r="92" spans="1:16" ht="15">
      <c r="G92" s="5"/>
      <c r="M92" s="8"/>
      <c r="N92" s="8"/>
    </row>
    <row r="93" spans="1:16" ht="15">
      <c r="G93" s="5"/>
      <c r="I93" s="244"/>
      <c r="J93" s="244"/>
      <c r="M93" s="8"/>
      <c r="N93" s="8"/>
      <c r="O93" s="244"/>
    </row>
    <row r="94" spans="1:16" ht="14.45" customHeight="1">
      <c r="G94" s="5"/>
    </row>
    <row r="95" spans="1:16" ht="15">
      <c r="F95" s="8"/>
      <c r="G95" s="5"/>
      <c r="J95" s="8"/>
    </row>
    <row r="96" spans="1:16" ht="15">
      <c r="A96" s="9"/>
      <c r="B96" s="9"/>
      <c r="C96" s="9"/>
      <c r="D96" s="9"/>
      <c r="E96" s="9"/>
      <c r="F96" s="12"/>
      <c r="G96" s="10"/>
      <c r="H96" s="9"/>
      <c r="I96" s="9"/>
      <c r="J96" s="9"/>
      <c r="K96" s="9"/>
      <c r="L96" s="276"/>
      <c r="M96" s="9"/>
      <c r="N96" s="9"/>
    </row>
    <row r="97" spans="1:15" ht="14.45" customHeight="1">
      <c r="A97" s="9"/>
      <c r="B97" s="9"/>
      <c r="C97" s="9"/>
      <c r="D97" s="9"/>
      <c r="E97" s="9"/>
      <c r="F97" s="9"/>
      <c r="G97" s="10"/>
      <c r="H97" s="9"/>
      <c r="I97" s="9"/>
      <c r="J97" s="9"/>
      <c r="K97" s="9"/>
      <c r="L97" s="276"/>
      <c r="M97" s="9"/>
      <c r="N97" s="9"/>
    </row>
    <row r="98" spans="1:15" ht="14.45" customHeight="1">
      <c r="A98" s="9"/>
      <c r="B98" s="9"/>
      <c r="C98" s="9"/>
      <c r="D98" s="9"/>
      <c r="E98" s="9"/>
      <c r="F98" s="9"/>
      <c r="G98" s="10"/>
      <c r="H98" s="9"/>
      <c r="I98" s="209"/>
      <c r="J98" s="209"/>
      <c r="K98" s="9"/>
      <c r="L98" s="276"/>
      <c r="M98" s="9"/>
      <c r="N98" s="9"/>
      <c r="O98" s="244"/>
    </row>
    <row r="99" spans="1:15" ht="14.45" customHeight="1">
      <c r="A99" s="9"/>
      <c r="B99" s="9"/>
      <c r="C99" s="9"/>
      <c r="D99" s="9"/>
      <c r="E99" s="9"/>
      <c r="F99" s="9"/>
      <c r="G99" s="10"/>
      <c r="H99" s="9"/>
      <c r="I99" s="9"/>
      <c r="J99" s="9"/>
      <c r="K99" s="9"/>
      <c r="L99" s="276"/>
      <c r="M99" s="9"/>
      <c r="N99" s="9"/>
    </row>
    <row r="100" spans="1:15" ht="15">
      <c r="A100" s="9"/>
      <c r="B100" s="9"/>
      <c r="C100" s="9"/>
      <c r="D100" s="9"/>
      <c r="E100" s="9"/>
      <c r="F100" s="9"/>
      <c r="G100" s="10"/>
      <c r="H100" s="9"/>
      <c r="I100" s="9"/>
      <c r="J100" s="9"/>
      <c r="K100" s="9"/>
      <c r="L100" s="276"/>
      <c r="M100" s="9"/>
      <c r="N100" s="12"/>
    </row>
    <row r="101" spans="1:15" ht="14.45" customHeight="1">
      <c r="A101" s="9"/>
      <c r="B101" s="9"/>
      <c r="C101" s="9"/>
      <c r="D101" s="9"/>
      <c r="E101" s="9"/>
      <c r="F101" s="9"/>
      <c r="G101" s="10"/>
      <c r="H101" s="9"/>
      <c r="I101" s="9"/>
      <c r="J101" s="9"/>
      <c r="K101" s="9"/>
      <c r="L101" s="276"/>
      <c r="M101" s="9"/>
      <c r="N101" s="9"/>
      <c r="O101" s="9"/>
    </row>
    <row r="102" spans="1:15" ht="14.45" customHeight="1">
      <c r="A102" s="9"/>
      <c r="B102" s="9"/>
      <c r="C102" s="9"/>
      <c r="D102" s="9"/>
      <c r="E102" s="9"/>
      <c r="F102" s="9"/>
      <c r="G102" s="10"/>
      <c r="H102" s="9"/>
      <c r="I102" s="9"/>
      <c r="J102" s="9"/>
      <c r="K102" s="9"/>
      <c r="L102" s="276"/>
      <c r="M102" s="9"/>
      <c r="N102" s="9"/>
      <c r="O102" s="9"/>
    </row>
    <row r="103" spans="1:15" ht="15">
      <c r="A103" s="9"/>
      <c r="B103" s="9"/>
      <c r="C103" s="9"/>
      <c r="D103" s="9"/>
      <c r="E103" s="9"/>
      <c r="F103" s="9"/>
      <c r="G103" s="10"/>
      <c r="H103" s="9"/>
      <c r="I103" s="9"/>
      <c r="J103" s="12"/>
      <c r="K103" s="9"/>
      <c r="L103" s="276"/>
      <c r="M103" s="9"/>
      <c r="N103" s="9"/>
      <c r="O103" s="9"/>
    </row>
    <row r="104" spans="1:15" ht="14.45" customHeight="1">
      <c r="A104" s="9"/>
      <c r="B104" s="9"/>
      <c r="C104" s="9"/>
      <c r="D104" s="9"/>
      <c r="E104" s="9"/>
      <c r="F104" s="9"/>
      <c r="G104" s="10"/>
      <c r="H104" s="9"/>
      <c r="I104" s="9"/>
      <c r="J104" s="9"/>
      <c r="K104" s="9"/>
      <c r="L104" s="276"/>
      <c r="M104" s="9"/>
      <c r="N104" s="9"/>
      <c r="O104" s="9"/>
    </row>
    <row r="105" spans="1:15" ht="14.45" customHeight="1">
      <c r="A105" s="9"/>
      <c r="B105" s="9"/>
      <c r="C105" s="9"/>
      <c r="D105" s="9"/>
      <c r="E105" s="9"/>
      <c r="F105" s="9"/>
      <c r="G105" s="10"/>
      <c r="H105" s="9"/>
      <c r="I105" s="9"/>
      <c r="J105" s="9"/>
      <c r="K105" s="9"/>
      <c r="L105" s="276"/>
      <c r="M105" s="9"/>
      <c r="N105" s="9"/>
      <c r="O105" s="9"/>
    </row>
    <row r="106" spans="1:15" ht="14.45" customHeight="1">
      <c r="A106" s="9"/>
      <c r="B106" s="9"/>
      <c r="C106" s="9"/>
      <c r="D106" s="9"/>
      <c r="E106" s="9"/>
      <c r="F106" s="9"/>
      <c r="G106" s="10"/>
      <c r="H106" s="9"/>
      <c r="I106" s="9"/>
      <c r="J106" s="9"/>
      <c r="K106" s="9"/>
      <c r="L106" s="276"/>
      <c r="M106" s="9"/>
      <c r="N106" s="9"/>
      <c r="O106" s="9"/>
    </row>
    <row r="107" spans="1:15" ht="14.45" customHeight="1">
      <c r="G107" s="5"/>
    </row>
    <row r="108" spans="1:15" ht="14.45" customHeight="1">
      <c r="G108" s="5"/>
    </row>
    <row r="109" spans="1:15" ht="14.45" customHeight="1">
      <c r="G109" s="5"/>
    </row>
    <row r="110" spans="1:15" ht="14.45" customHeight="1">
      <c r="G110" s="5"/>
    </row>
    <row r="111" spans="1:15" ht="14.45" customHeight="1">
      <c r="G111" s="5"/>
    </row>
    <row r="112" spans="1:15" ht="14.45" customHeight="1">
      <c r="G112" s="5"/>
    </row>
    <row r="113" ht="14.45" customHeight="1"/>
    <row r="114" ht="15"/>
    <row r="115" ht="15"/>
  </sheetData>
  <autoFilter ref="A4:P114" xr:uid="{DE7ADDBE-CDF9-4CEF-95D8-8FA71665CAFF}"/>
  <mergeCells count="125">
    <mergeCell ref="M80:M81"/>
    <mergeCell ref="E80:E81"/>
    <mergeCell ref="O65:O72"/>
    <mergeCell ref="P65:P72"/>
    <mergeCell ref="D30:D31"/>
    <mergeCell ref="A80:A81"/>
    <mergeCell ref="B80:B81"/>
    <mergeCell ref="C80:C81"/>
    <mergeCell ref="D80:D81"/>
    <mergeCell ref="G80:G81"/>
    <mergeCell ref="H80:H81"/>
    <mergeCell ref="F80:F81"/>
    <mergeCell ref="N80:N81"/>
    <mergeCell ref="P80:P81"/>
    <mergeCell ref="E65:E72"/>
    <mergeCell ref="G65:G72"/>
    <mergeCell ref="H65:H72"/>
    <mergeCell ref="M65:M72"/>
    <mergeCell ref="N65:N72"/>
    <mergeCell ref="A65:A72"/>
    <mergeCell ref="B65:B72"/>
    <mergeCell ref="C65:C72"/>
    <mergeCell ref="D65:D72"/>
    <mergeCell ref="A47:A48"/>
    <mergeCell ref="B47:B48"/>
    <mergeCell ref="F57:F58"/>
    <mergeCell ref="C57:C58"/>
    <mergeCell ref="A30:A31"/>
    <mergeCell ref="B30:B31"/>
    <mergeCell ref="C30:C31"/>
    <mergeCell ref="H47:H48"/>
    <mergeCell ref="A38:A39"/>
    <mergeCell ref="B38:B39"/>
    <mergeCell ref="C38:C39"/>
    <mergeCell ref="F38:F39"/>
    <mergeCell ref="G38:G39"/>
    <mergeCell ref="H42:H44"/>
    <mergeCell ref="C47:C48"/>
    <mergeCell ref="A42:A44"/>
    <mergeCell ref="H38:H39"/>
    <mergeCell ref="H30:H31"/>
    <mergeCell ref="D42:D44"/>
    <mergeCell ref="E42:E44"/>
    <mergeCell ref="O28:O29"/>
    <mergeCell ref="M28:M29"/>
    <mergeCell ref="I28:I29"/>
    <mergeCell ref="H28:H29"/>
    <mergeCell ref="M30:M31"/>
    <mergeCell ref="G42:G44"/>
    <mergeCell ref="G30:G31"/>
    <mergeCell ref="G28:G29"/>
    <mergeCell ref="O57:O58"/>
    <mergeCell ref="N57:N58"/>
    <mergeCell ref="M57:M58"/>
    <mergeCell ref="I57:I58"/>
    <mergeCell ref="N30:N31"/>
    <mergeCell ref="M38:M39"/>
    <mergeCell ref="N38:N39"/>
    <mergeCell ref="M47:M48"/>
    <mergeCell ref="N47:N48"/>
    <mergeCell ref="M42:M44"/>
    <mergeCell ref="N42:N44"/>
    <mergeCell ref="H57:H58"/>
    <mergeCell ref="G57:G58"/>
    <mergeCell ref="G47:G48"/>
    <mergeCell ref="M23:M24"/>
    <mergeCell ref="N23:N24"/>
    <mergeCell ref="C13:C15"/>
    <mergeCell ref="G23:G24"/>
    <mergeCell ref="H23:H24"/>
    <mergeCell ref="G13:G15"/>
    <mergeCell ref="M11:M12"/>
    <mergeCell ref="N11:N12"/>
    <mergeCell ref="M13:M15"/>
    <mergeCell ref="N13:N15"/>
    <mergeCell ref="H13:H15"/>
    <mergeCell ref="H11:H12"/>
    <mergeCell ref="G11:G12"/>
    <mergeCell ref="D23:D24"/>
    <mergeCell ref="A1:C1"/>
    <mergeCell ref="D1:F1"/>
    <mergeCell ref="A23:A24"/>
    <mergeCell ref="B23:B24"/>
    <mergeCell ref="F23:F24"/>
    <mergeCell ref="A13:A15"/>
    <mergeCell ref="B13:B15"/>
    <mergeCell ref="C23:C24"/>
    <mergeCell ref="A62:A63"/>
    <mergeCell ref="A11:A12"/>
    <mergeCell ref="B11:B12"/>
    <mergeCell ref="C11:C12"/>
    <mergeCell ref="B42:B44"/>
    <mergeCell ref="C42:C44"/>
    <mergeCell ref="D38:D39"/>
    <mergeCell ref="D28:D29"/>
    <mergeCell ref="F30:F31"/>
    <mergeCell ref="F28:F29"/>
    <mergeCell ref="E28:E29"/>
    <mergeCell ref="B28:B29"/>
    <mergeCell ref="A28:A29"/>
    <mergeCell ref="C28:C29"/>
    <mergeCell ref="B57:B58"/>
    <mergeCell ref="A57:A58"/>
    <mergeCell ref="O62:O63"/>
    <mergeCell ref="F62:F63"/>
    <mergeCell ref="E62:E63"/>
    <mergeCell ref="D62:D63"/>
    <mergeCell ref="C62:C63"/>
    <mergeCell ref="B62:B63"/>
    <mergeCell ref="N62:N63"/>
    <mergeCell ref="M62:M63"/>
    <mergeCell ref="I62:I63"/>
    <mergeCell ref="H62:H63"/>
    <mergeCell ref="G62:G63"/>
    <mergeCell ref="A76:A77"/>
    <mergeCell ref="O76:O77"/>
    <mergeCell ref="N76:N77"/>
    <mergeCell ref="M76:M77"/>
    <mergeCell ref="I76:I77"/>
    <mergeCell ref="H76:H77"/>
    <mergeCell ref="G76:G77"/>
    <mergeCell ref="F76:F77"/>
    <mergeCell ref="C76:C77"/>
    <mergeCell ref="B76:B77"/>
    <mergeCell ref="D76:D7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52926A-23F7-4CBE-B8A7-C7C40902E7FF}">
          <x14:formula1>
            <xm:f>'Drop Down List'!$B$3:$B$9</xm:f>
          </x14:formula1>
          <xm:sqref>P5:P65 P82:P119 P73 P74:P80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15EA-6F53-4F73-BB3E-A255DDA0689B}">
  <dimension ref="A1:P250"/>
  <sheetViews>
    <sheetView workbookViewId="0">
      <pane xSplit="3" ySplit="4" topLeftCell="D56" activePane="bottomRight" state="frozen"/>
      <selection pane="bottomRight" activeCell="D57" sqref="D57"/>
      <selection pane="bottomLeft"/>
      <selection pane="topRight"/>
    </sheetView>
  </sheetViews>
  <sheetFormatPr defaultColWidth="9.140625" defaultRowHeight="14.45"/>
  <cols>
    <col min="1" max="1" width="10.140625" style="4" bestFit="1" customWidth="1"/>
    <col min="2" max="2" width="12.7109375" style="4" bestFit="1" customWidth="1"/>
    <col min="3" max="3" width="9.28515625" style="4" bestFit="1" customWidth="1"/>
    <col min="4" max="4" width="11.140625" style="4" bestFit="1" customWidth="1"/>
    <col min="5" max="5" width="11.28515625" style="4" customWidth="1"/>
    <col min="6" max="6" width="29.42578125" style="4" customWidth="1"/>
    <col min="7" max="7" width="10.85546875" style="4" bestFit="1" customWidth="1"/>
    <col min="8" max="8" width="28.7109375" style="4" bestFit="1" customWidth="1"/>
    <col min="9" max="9" width="16.140625" style="4" customWidth="1"/>
    <col min="10" max="10" width="78.7109375" style="8" customWidth="1"/>
    <col min="11" max="11" width="8.85546875" style="4" bestFit="1" customWidth="1"/>
    <col min="12" max="12" width="12.140625" style="6" bestFit="1" customWidth="1"/>
    <col min="13" max="13" width="16.42578125" style="4" customWidth="1"/>
    <col min="14" max="14" width="23.85546875" style="4" customWidth="1"/>
    <col min="15" max="15" width="40.85546875" style="4" customWidth="1"/>
    <col min="16" max="16384" width="9.140625" style="4"/>
  </cols>
  <sheetData>
    <row r="1" spans="1:16" s="1" customFormat="1" ht="23.25">
      <c r="A1" s="388" t="s">
        <v>0</v>
      </c>
      <c r="B1" s="388"/>
      <c r="C1" s="388"/>
      <c r="D1" s="387" t="s">
        <v>1</v>
      </c>
      <c r="E1" s="387"/>
      <c r="F1" s="387"/>
      <c r="J1" s="25">
        <v>44593</v>
      </c>
      <c r="L1" s="14"/>
    </row>
    <row r="2" spans="1:16" s="1" customFormat="1" ht="15">
      <c r="J2" s="22"/>
      <c r="L2" s="14"/>
    </row>
    <row r="3" spans="1:16" s="1" customFormat="1" ht="15">
      <c r="J3" s="22"/>
      <c r="L3" s="14"/>
    </row>
    <row r="4" spans="1:16" s="1" customFormat="1" ht="30">
      <c r="A4" s="1" t="s">
        <v>2</v>
      </c>
      <c r="B4" s="1" t="s">
        <v>3</v>
      </c>
      <c r="C4" s="1" t="s">
        <v>4</v>
      </c>
      <c r="D4" s="1" t="s">
        <v>5</v>
      </c>
      <c r="E4" s="22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22" t="s">
        <v>11</v>
      </c>
      <c r="K4" s="1" t="s">
        <v>12</v>
      </c>
      <c r="L4" s="14" t="s">
        <v>13</v>
      </c>
      <c r="M4" s="1" t="s">
        <v>14</v>
      </c>
      <c r="N4" s="1" t="s">
        <v>15</v>
      </c>
      <c r="O4" s="1" t="s">
        <v>16</v>
      </c>
      <c r="P4" s="1" t="s">
        <v>17</v>
      </c>
    </row>
    <row r="5" spans="1:16" customFormat="1" ht="30">
      <c r="A5" s="178">
        <v>19597841</v>
      </c>
      <c r="B5" s="178">
        <v>2726087</v>
      </c>
      <c r="C5" s="178" t="s">
        <v>2683</v>
      </c>
      <c r="D5" s="178" t="s">
        <v>2684</v>
      </c>
      <c r="E5" s="178" t="s">
        <v>20</v>
      </c>
      <c r="F5" s="190" t="s">
        <v>2685</v>
      </c>
      <c r="G5" s="188">
        <v>44593</v>
      </c>
      <c r="H5" s="178" t="s">
        <v>39</v>
      </c>
      <c r="I5" s="178"/>
      <c r="J5" s="190" t="s">
        <v>361</v>
      </c>
      <c r="K5" s="178" t="s">
        <v>24</v>
      </c>
      <c r="L5" s="278">
        <v>1641.32</v>
      </c>
      <c r="M5" s="178" t="s">
        <v>1272</v>
      </c>
      <c r="N5" s="178" t="s">
        <v>2686</v>
      </c>
      <c r="O5" s="178"/>
      <c r="P5" t="s">
        <v>42</v>
      </c>
    </row>
    <row r="6" spans="1:16" customFormat="1" ht="30">
      <c r="A6" s="125">
        <v>19622490</v>
      </c>
      <c r="B6" s="125">
        <v>2734412</v>
      </c>
      <c r="C6" s="125" t="s">
        <v>244</v>
      </c>
      <c r="D6" s="125" t="s">
        <v>244</v>
      </c>
      <c r="E6" s="125" t="s">
        <v>244</v>
      </c>
      <c r="F6" s="256" t="s">
        <v>2530</v>
      </c>
      <c r="G6" s="126">
        <v>44593</v>
      </c>
      <c r="H6" s="256" t="s">
        <v>39</v>
      </c>
      <c r="I6" s="125"/>
      <c r="J6" s="290" t="s">
        <v>2687</v>
      </c>
      <c r="K6" s="125" t="s">
        <v>24</v>
      </c>
      <c r="L6" s="298">
        <v>1313.63</v>
      </c>
      <c r="M6" s="125" t="s">
        <v>1544</v>
      </c>
      <c r="N6" s="125" t="s">
        <v>2199</v>
      </c>
      <c r="O6" s="125"/>
      <c r="P6" t="s">
        <v>42</v>
      </c>
    </row>
    <row r="7" spans="1:16" customFormat="1" ht="15">
      <c r="A7" s="355">
        <v>19553813</v>
      </c>
      <c r="B7" s="355">
        <v>2734456</v>
      </c>
      <c r="C7" s="355" t="s">
        <v>2688</v>
      </c>
      <c r="D7" s="173"/>
      <c r="E7" s="173"/>
      <c r="F7" s="355" t="s">
        <v>2689</v>
      </c>
      <c r="G7" s="360">
        <v>44594</v>
      </c>
      <c r="H7" s="355" t="s">
        <v>518</v>
      </c>
      <c r="I7" s="173"/>
      <c r="J7" s="174" t="s">
        <v>1594</v>
      </c>
      <c r="K7" s="173" t="s">
        <v>208</v>
      </c>
      <c r="L7" s="292">
        <v>485.1</v>
      </c>
      <c r="M7" s="355" t="s">
        <v>2600</v>
      </c>
      <c r="N7" s="355" t="s">
        <v>2601</v>
      </c>
      <c r="O7" s="355"/>
      <c r="P7" t="s">
        <v>42</v>
      </c>
    </row>
    <row r="8" spans="1:16" customFormat="1" ht="15">
      <c r="A8" s="356"/>
      <c r="B8" s="356"/>
      <c r="C8" s="356"/>
      <c r="D8" s="299"/>
      <c r="E8" s="299"/>
      <c r="F8" s="356"/>
      <c r="G8" s="401"/>
      <c r="H8" s="356"/>
      <c r="I8" s="299"/>
      <c r="J8" s="174" t="s">
        <v>2690</v>
      </c>
      <c r="K8" s="173" t="s">
        <v>24</v>
      </c>
      <c r="L8" s="300">
        <v>248.06</v>
      </c>
      <c r="M8" s="356"/>
      <c r="N8" s="356"/>
      <c r="O8" s="356"/>
      <c r="P8" t="s">
        <v>42</v>
      </c>
    </row>
    <row r="9" spans="1:16" customFormat="1" ht="15">
      <c r="A9" s="356"/>
      <c r="B9" s="356"/>
      <c r="C9" s="356"/>
      <c r="D9" s="301"/>
      <c r="E9" s="301"/>
      <c r="F9" s="356"/>
      <c r="G9" s="401"/>
      <c r="H9" s="356"/>
      <c r="I9" s="301"/>
      <c r="J9" s="187" t="s">
        <v>2691</v>
      </c>
      <c r="K9" s="168" t="s">
        <v>24</v>
      </c>
      <c r="L9" s="302">
        <v>87.1</v>
      </c>
      <c r="M9" s="356"/>
      <c r="N9" s="356"/>
      <c r="O9" s="356"/>
      <c r="P9" t="s">
        <v>42</v>
      </c>
    </row>
    <row r="10" spans="1:16" customFormat="1" ht="15">
      <c r="A10" s="367">
        <v>19553813</v>
      </c>
      <c r="B10" s="367">
        <v>2735227</v>
      </c>
      <c r="C10" s="367" t="s">
        <v>2692</v>
      </c>
      <c r="D10" s="367" t="s">
        <v>2693</v>
      </c>
      <c r="E10" s="160" t="s">
        <v>20</v>
      </c>
      <c r="F10" s="367" t="s">
        <v>2689</v>
      </c>
      <c r="G10" s="375">
        <v>44594</v>
      </c>
      <c r="H10" s="451" t="s">
        <v>39</v>
      </c>
      <c r="I10" s="303"/>
      <c r="J10" s="288" t="s">
        <v>2164</v>
      </c>
      <c r="K10" s="160" t="s">
        <v>117</v>
      </c>
      <c r="L10" s="283">
        <v>904.05</v>
      </c>
      <c r="M10" s="367" t="s">
        <v>2600</v>
      </c>
      <c r="N10" s="367" t="s">
        <v>2601</v>
      </c>
      <c r="O10" s="346"/>
      <c r="P10" t="s">
        <v>42</v>
      </c>
    </row>
    <row r="11" spans="1:16" customFormat="1" ht="15">
      <c r="A11" s="380"/>
      <c r="B11" s="380"/>
      <c r="C11" s="380"/>
      <c r="D11" s="370"/>
      <c r="E11" s="161" t="s">
        <v>20</v>
      </c>
      <c r="F11" s="380"/>
      <c r="G11" s="381"/>
      <c r="H11" s="452"/>
      <c r="I11" s="122"/>
      <c r="J11" s="304" t="s">
        <v>1399</v>
      </c>
      <c r="K11" s="161" t="s">
        <v>24</v>
      </c>
      <c r="L11" s="279">
        <v>29.77</v>
      </c>
      <c r="M11" s="380"/>
      <c r="N11" s="380"/>
      <c r="O11" s="349"/>
      <c r="P11" t="s">
        <v>42</v>
      </c>
    </row>
    <row r="12" spans="1:16" s="9" customFormat="1" ht="15">
      <c r="A12" s="361">
        <v>17996948</v>
      </c>
      <c r="B12" s="361">
        <v>2735421</v>
      </c>
      <c r="C12" s="361" t="s">
        <v>2694</v>
      </c>
      <c r="D12" s="355" t="s">
        <v>2695</v>
      </c>
      <c r="E12" s="428" t="s">
        <v>20</v>
      </c>
      <c r="F12" s="173" t="s">
        <v>2696</v>
      </c>
      <c r="G12" s="359">
        <v>44594</v>
      </c>
      <c r="H12" s="361" t="s">
        <v>2697</v>
      </c>
      <c r="I12" s="173"/>
      <c r="J12" s="174" t="s">
        <v>2698</v>
      </c>
      <c r="K12" s="173" t="s">
        <v>24</v>
      </c>
      <c r="L12" s="292">
        <v>12150</v>
      </c>
      <c r="M12" s="361" t="s">
        <v>2699</v>
      </c>
      <c r="N12" s="361" t="s">
        <v>2497</v>
      </c>
      <c r="O12" s="173" t="s">
        <v>2700</v>
      </c>
      <c r="P12" s="4" t="s">
        <v>28</v>
      </c>
    </row>
    <row r="13" spans="1:16" ht="15">
      <c r="A13" s="355"/>
      <c r="B13" s="355"/>
      <c r="C13" s="355"/>
      <c r="D13" s="373"/>
      <c r="E13" s="429"/>
      <c r="F13" s="168" t="s">
        <v>2701</v>
      </c>
      <c r="G13" s="360"/>
      <c r="H13" s="355"/>
      <c r="I13" s="178"/>
      <c r="J13" s="190" t="s">
        <v>2702</v>
      </c>
      <c r="K13" s="178" t="s">
        <v>24</v>
      </c>
      <c r="L13" s="278">
        <v>33282</v>
      </c>
      <c r="M13" s="355"/>
      <c r="N13" s="355"/>
      <c r="O13" s="178"/>
      <c r="P13" s="4" t="s">
        <v>600</v>
      </c>
    </row>
    <row r="14" spans="1:16" customFormat="1" ht="15">
      <c r="A14" s="177">
        <v>19640536</v>
      </c>
      <c r="B14" s="177">
        <v>2736631</v>
      </c>
      <c r="C14" s="177" t="s">
        <v>2703</v>
      </c>
      <c r="D14" s="177" t="s">
        <v>2704</v>
      </c>
      <c r="E14" s="161" t="s">
        <v>20</v>
      </c>
      <c r="F14" s="177" t="s">
        <v>170</v>
      </c>
      <c r="G14" s="180">
        <v>44594</v>
      </c>
      <c r="H14" s="177" t="s">
        <v>632</v>
      </c>
      <c r="I14" s="161"/>
      <c r="J14" s="182" t="s">
        <v>382</v>
      </c>
      <c r="K14" s="161" t="s">
        <v>24</v>
      </c>
      <c r="L14" s="279">
        <v>330.74</v>
      </c>
      <c r="M14" s="177" t="s">
        <v>64</v>
      </c>
      <c r="N14" s="177" t="s">
        <v>64</v>
      </c>
      <c r="O14" s="161"/>
      <c r="P14" t="s">
        <v>42</v>
      </c>
    </row>
    <row r="15" spans="1:16" customFormat="1" ht="30">
      <c r="A15" s="168">
        <v>19640536</v>
      </c>
      <c r="B15" s="168">
        <v>2736636</v>
      </c>
      <c r="C15" s="168" t="s">
        <v>2705</v>
      </c>
      <c r="D15" s="168"/>
      <c r="E15" s="305"/>
      <c r="F15" s="187" t="s">
        <v>2706</v>
      </c>
      <c r="G15" s="172">
        <v>44594</v>
      </c>
      <c r="H15" s="168" t="s">
        <v>199</v>
      </c>
      <c r="I15" s="178"/>
      <c r="J15" s="187" t="s">
        <v>2707</v>
      </c>
      <c r="K15" s="168" t="s">
        <v>24</v>
      </c>
      <c r="L15" s="284">
        <v>2828.65</v>
      </c>
      <c r="M15" s="168" t="s">
        <v>64</v>
      </c>
      <c r="N15" s="168" t="s">
        <v>64</v>
      </c>
      <c r="O15" s="178"/>
      <c r="P15" t="s">
        <v>42</v>
      </c>
    </row>
    <row r="16" spans="1:16" customFormat="1" ht="15">
      <c r="A16" s="177">
        <v>19659743</v>
      </c>
      <c r="B16" s="177">
        <v>2737620</v>
      </c>
      <c r="C16" s="177" t="s">
        <v>2708</v>
      </c>
      <c r="D16" s="177" t="s">
        <v>2709</v>
      </c>
      <c r="E16" s="161" t="s">
        <v>20</v>
      </c>
      <c r="F16" s="177" t="s">
        <v>251</v>
      </c>
      <c r="G16" s="180">
        <v>44595</v>
      </c>
      <c r="H16" s="177" t="s">
        <v>2673</v>
      </c>
      <c r="I16" s="161"/>
      <c r="J16" s="182" t="s">
        <v>2710</v>
      </c>
      <c r="K16" s="161" t="s">
        <v>109</v>
      </c>
      <c r="L16" s="279">
        <v>119.15</v>
      </c>
      <c r="M16" s="177" t="s">
        <v>708</v>
      </c>
      <c r="N16" s="177" t="s">
        <v>708</v>
      </c>
      <c r="O16" s="161" t="s">
        <v>2711</v>
      </c>
      <c r="P16" t="s">
        <v>28</v>
      </c>
    </row>
    <row r="17" spans="1:16" customFormat="1" ht="15">
      <c r="A17" s="178">
        <v>19606325</v>
      </c>
      <c r="B17" s="178">
        <v>2737418</v>
      </c>
      <c r="C17" s="178" t="s">
        <v>2712</v>
      </c>
      <c r="D17" s="178" t="s">
        <v>2713</v>
      </c>
      <c r="E17" s="178" t="s">
        <v>20</v>
      </c>
      <c r="F17" s="190" t="s">
        <v>2714</v>
      </c>
      <c r="G17" s="188">
        <v>44596</v>
      </c>
      <c r="H17" s="178" t="s">
        <v>2715</v>
      </c>
      <c r="I17" s="76" t="s">
        <v>317</v>
      </c>
      <c r="J17" s="307" t="s">
        <v>2716</v>
      </c>
      <c r="K17" s="178" t="s">
        <v>24</v>
      </c>
      <c r="L17" s="278">
        <v>659.3</v>
      </c>
      <c r="M17" s="178" t="s">
        <v>2675</v>
      </c>
      <c r="N17" s="178" t="s">
        <v>1790</v>
      </c>
      <c r="O17" s="178"/>
      <c r="P17" t="s">
        <v>42</v>
      </c>
    </row>
    <row r="18" spans="1:16" customFormat="1" ht="30.75">
      <c r="A18" s="177">
        <v>19606325</v>
      </c>
      <c r="B18" s="177">
        <v>2737857</v>
      </c>
      <c r="C18" s="177" t="s">
        <v>2717</v>
      </c>
      <c r="D18" s="177" t="s">
        <v>2718</v>
      </c>
      <c r="E18" s="161" t="s">
        <v>20</v>
      </c>
      <c r="F18" s="182" t="s">
        <v>2714</v>
      </c>
      <c r="G18" s="165">
        <v>44596</v>
      </c>
      <c r="H18" s="161" t="s">
        <v>392</v>
      </c>
      <c r="I18" s="161"/>
      <c r="J18" s="182" t="s">
        <v>2719</v>
      </c>
      <c r="K18" s="161" t="s">
        <v>208</v>
      </c>
      <c r="L18" s="279">
        <v>1394.07</v>
      </c>
      <c r="M18" s="161" t="s">
        <v>2675</v>
      </c>
      <c r="N18" s="161" t="s">
        <v>1790</v>
      </c>
      <c r="O18" s="161"/>
      <c r="P18" t="s">
        <v>42</v>
      </c>
    </row>
    <row r="19" spans="1:16" customFormat="1" ht="15">
      <c r="A19" s="361">
        <v>19606325</v>
      </c>
      <c r="B19" s="361">
        <v>2737780</v>
      </c>
      <c r="C19" s="361" t="s">
        <v>2720</v>
      </c>
      <c r="D19" s="355" t="s">
        <v>2721</v>
      </c>
      <c r="E19" s="166" t="s">
        <v>20</v>
      </c>
      <c r="F19" s="390" t="s">
        <v>2722</v>
      </c>
      <c r="G19" s="359">
        <v>44596</v>
      </c>
      <c r="H19" s="361" t="s">
        <v>543</v>
      </c>
      <c r="I19" s="166"/>
      <c r="J19" s="329" t="s">
        <v>2723</v>
      </c>
      <c r="K19" s="166" t="s">
        <v>24</v>
      </c>
      <c r="L19" s="280">
        <v>5.74</v>
      </c>
      <c r="M19" s="361" t="s">
        <v>2675</v>
      </c>
      <c r="N19" s="361" t="s">
        <v>1790</v>
      </c>
      <c r="O19" s="166"/>
      <c r="P19" t="s">
        <v>42</v>
      </c>
    </row>
    <row r="20" spans="1:16" customFormat="1" ht="15">
      <c r="A20" s="361"/>
      <c r="B20" s="361"/>
      <c r="C20" s="361"/>
      <c r="D20" s="356"/>
      <c r="E20" s="166" t="s">
        <v>20</v>
      </c>
      <c r="F20" s="390"/>
      <c r="G20" s="359"/>
      <c r="H20" s="361"/>
      <c r="I20" s="166"/>
      <c r="J20" s="329" t="s">
        <v>2724</v>
      </c>
      <c r="K20" s="166" t="s">
        <v>24</v>
      </c>
      <c r="L20" s="280">
        <v>53.7</v>
      </c>
      <c r="M20" s="361"/>
      <c r="N20" s="361"/>
      <c r="O20" s="166"/>
      <c r="P20" t="s">
        <v>42</v>
      </c>
    </row>
    <row r="21" spans="1:16" customFormat="1" ht="15">
      <c r="A21" s="361"/>
      <c r="B21" s="361"/>
      <c r="C21" s="361"/>
      <c r="D21" s="356"/>
      <c r="E21" s="166" t="s">
        <v>20</v>
      </c>
      <c r="F21" s="363" t="s">
        <v>2714</v>
      </c>
      <c r="G21" s="359"/>
      <c r="H21" s="361"/>
      <c r="I21" s="62" t="s">
        <v>317</v>
      </c>
      <c r="J21" s="328" t="s">
        <v>2725</v>
      </c>
      <c r="K21" s="166" t="s">
        <v>24</v>
      </c>
      <c r="L21" s="280">
        <v>474.89</v>
      </c>
      <c r="M21" s="361"/>
      <c r="N21" s="361"/>
      <c r="O21" s="166"/>
      <c r="P21" t="s">
        <v>42</v>
      </c>
    </row>
    <row r="22" spans="1:16" customFormat="1" ht="15">
      <c r="A22" s="361"/>
      <c r="B22" s="361"/>
      <c r="C22" s="361"/>
      <c r="D22" s="373"/>
      <c r="E22" s="166" t="s">
        <v>20</v>
      </c>
      <c r="F22" s="363"/>
      <c r="G22" s="359"/>
      <c r="H22" s="361"/>
      <c r="I22" s="62" t="s">
        <v>317</v>
      </c>
      <c r="J22" s="328" t="s">
        <v>2726</v>
      </c>
      <c r="K22" s="166" t="s">
        <v>24</v>
      </c>
      <c r="L22" s="280">
        <v>3411.05</v>
      </c>
      <c r="M22" s="361"/>
      <c r="N22" s="361"/>
      <c r="O22" s="166"/>
      <c r="P22" t="s">
        <v>42</v>
      </c>
    </row>
    <row r="23" spans="1:16" customFormat="1" ht="15">
      <c r="A23" s="361"/>
      <c r="B23" s="361"/>
      <c r="C23" s="361"/>
      <c r="D23" s="173"/>
      <c r="E23" s="166"/>
      <c r="F23" s="189" t="s">
        <v>2722</v>
      </c>
      <c r="G23" s="359"/>
      <c r="H23" s="361"/>
      <c r="I23" s="166"/>
      <c r="J23" s="189" t="s">
        <v>2727</v>
      </c>
      <c r="K23" s="166" t="s">
        <v>24</v>
      </c>
      <c r="L23" s="280">
        <v>124.01</v>
      </c>
      <c r="M23" s="361"/>
      <c r="N23" s="361"/>
      <c r="O23" s="166"/>
      <c r="P23" t="s">
        <v>42</v>
      </c>
    </row>
    <row r="24" spans="1:16" customFormat="1" ht="15">
      <c r="A24" s="361"/>
      <c r="B24" s="361"/>
      <c r="C24" s="361"/>
      <c r="D24" s="166" t="s">
        <v>2728</v>
      </c>
      <c r="E24" s="166" t="s">
        <v>20</v>
      </c>
      <c r="F24" s="189" t="s">
        <v>2714</v>
      </c>
      <c r="G24" s="359"/>
      <c r="H24" s="361"/>
      <c r="I24" s="62" t="s">
        <v>317</v>
      </c>
      <c r="J24" s="306" t="s">
        <v>2729</v>
      </c>
      <c r="K24" s="166" t="s">
        <v>208</v>
      </c>
      <c r="L24" s="280">
        <v>619.16</v>
      </c>
      <c r="M24" s="361"/>
      <c r="N24" s="361"/>
      <c r="O24" s="166"/>
      <c r="P24" t="s">
        <v>42</v>
      </c>
    </row>
    <row r="25" spans="1:16" customFormat="1" ht="15">
      <c r="A25" s="361"/>
      <c r="B25" s="361"/>
      <c r="C25" s="361"/>
      <c r="D25" s="355" t="s">
        <v>2730</v>
      </c>
      <c r="E25" s="166" t="s">
        <v>20</v>
      </c>
      <c r="F25" s="308" t="s">
        <v>2722</v>
      </c>
      <c r="G25" s="359"/>
      <c r="H25" s="361"/>
      <c r="I25" s="166"/>
      <c r="J25" s="329" t="s">
        <v>2731</v>
      </c>
      <c r="K25" s="166" t="s">
        <v>24</v>
      </c>
      <c r="L25" s="280">
        <v>20.63</v>
      </c>
      <c r="M25" s="361"/>
      <c r="N25" s="361"/>
      <c r="O25" s="189"/>
      <c r="P25" t="s">
        <v>42</v>
      </c>
    </row>
    <row r="26" spans="1:16" customFormat="1" ht="15">
      <c r="A26" s="361"/>
      <c r="B26" s="361"/>
      <c r="C26" s="361"/>
      <c r="D26" s="356"/>
      <c r="E26" s="166" t="s">
        <v>20</v>
      </c>
      <c r="F26" s="173" t="s">
        <v>2714</v>
      </c>
      <c r="G26" s="359"/>
      <c r="H26" s="361"/>
      <c r="I26" s="62" t="s">
        <v>2732</v>
      </c>
      <c r="J26" s="325" t="s">
        <v>2733</v>
      </c>
      <c r="K26" s="166" t="s">
        <v>24</v>
      </c>
      <c r="L26" s="280">
        <v>661.49</v>
      </c>
      <c r="M26" s="361"/>
      <c r="N26" s="361"/>
      <c r="O26" s="173"/>
      <c r="P26" t="s">
        <v>42</v>
      </c>
    </row>
    <row r="27" spans="1:16" customFormat="1" ht="15">
      <c r="A27" s="361"/>
      <c r="B27" s="361"/>
      <c r="C27" s="361"/>
      <c r="D27" s="356"/>
      <c r="E27" s="166" t="s">
        <v>20</v>
      </c>
      <c r="F27" s="361" t="s">
        <v>2722</v>
      </c>
      <c r="G27" s="359"/>
      <c r="H27" s="361"/>
      <c r="I27" s="166"/>
      <c r="J27" s="329" t="s">
        <v>2734</v>
      </c>
      <c r="K27" s="166" t="s">
        <v>24</v>
      </c>
      <c r="L27" s="280">
        <v>15.3</v>
      </c>
      <c r="M27" s="361"/>
      <c r="N27" s="361"/>
      <c r="O27" s="166"/>
      <c r="P27" t="s">
        <v>42</v>
      </c>
    </row>
    <row r="28" spans="1:16" s="9" customFormat="1" ht="15">
      <c r="A28" s="361"/>
      <c r="B28" s="361"/>
      <c r="C28" s="361"/>
      <c r="D28" s="356"/>
      <c r="E28" s="166" t="s">
        <v>20</v>
      </c>
      <c r="F28" s="361"/>
      <c r="G28" s="359"/>
      <c r="H28" s="361"/>
      <c r="I28" s="173"/>
      <c r="J28" s="296" t="s">
        <v>2735</v>
      </c>
      <c r="K28" s="173" t="s">
        <v>24</v>
      </c>
      <c r="L28" s="60">
        <v>136.93</v>
      </c>
      <c r="M28" s="361"/>
      <c r="N28" s="361"/>
      <c r="O28" s="173"/>
      <c r="P28" t="s">
        <v>42</v>
      </c>
    </row>
    <row r="29" spans="1:16" customFormat="1" ht="15">
      <c r="A29" s="361"/>
      <c r="B29" s="361"/>
      <c r="C29" s="361"/>
      <c r="D29" s="356"/>
      <c r="E29" s="166" t="s">
        <v>20</v>
      </c>
      <c r="F29" s="361"/>
      <c r="G29" s="359"/>
      <c r="H29" s="361"/>
      <c r="I29" s="166"/>
      <c r="J29" s="326" t="s">
        <v>2736</v>
      </c>
      <c r="K29" s="166" t="s">
        <v>226</v>
      </c>
      <c r="L29" s="280">
        <v>1071.5999999999999</v>
      </c>
      <c r="M29" s="361"/>
      <c r="N29" s="361"/>
      <c r="O29" s="173"/>
      <c r="P29" t="s">
        <v>42</v>
      </c>
    </row>
    <row r="30" spans="1:16" customFormat="1" ht="15">
      <c r="A30" s="361"/>
      <c r="B30" s="361"/>
      <c r="C30" s="361"/>
      <c r="D30" s="356"/>
      <c r="E30" s="166" t="s">
        <v>20</v>
      </c>
      <c r="F30" s="361"/>
      <c r="G30" s="359"/>
      <c r="H30" s="361"/>
      <c r="I30" s="166"/>
      <c r="J30" s="326" t="s">
        <v>2737</v>
      </c>
      <c r="K30" s="166" t="s">
        <v>208</v>
      </c>
      <c r="L30" s="280">
        <v>48.33</v>
      </c>
      <c r="M30" s="361"/>
      <c r="N30" s="361"/>
      <c r="O30" s="173"/>
      <c r="P30" t="s">
        <v>42</v>
      </c>
    </row>
    <row r="31" spans="1:16" customFormat="1" ht="15">
      <c r="A31" s="361"/>
      <c r="B31" s="361"/>
      <c r="C31" s="361"/>
      <c r="D31" s="373"/>
      <c r="E31" s="166" t="s">
        <v>20</v>
      </c>
      <c r="F31" s="173" t="s">
        <v>2714</v>
      </c>
      <c r="G31" s="359"/>
      <c r="H31" s="361"/>
      <c r="I31" s="62" t="s">
        <v>317</v>
      </c>
      <c r="J31" s="325" t="s">
        <v>2738</v>
      </c>
      <c r="K31" s="166" t="s">
        <v>208</v>
      </c>
      <c r="L31" s="280">
        <v>2634.98</v>
      </c>
      <c r="M31" s="361"/>
      <c r="N31" s="361"/>
      <c r="O31" s="173"/>
      <c r="P31" t="s">
        <v>42</v>
      </c>
    </row>
    <row r="32" spans="1:16" customFormat="1" ht="15">
      <c r="A32" s="361"/>
      <c r="B32" s="361"/>
      <c r="C32" s="361"/>
      <c r="D32" s="173" t="s">
        <v>2739</v>
      </c>
      <c r="E32" s="166" t="s">
        <v>20</v>
      </c>
      <c r="F32" s="361" t="s">
        <v>2722</v>
      </c>
      <c r="G32" s="359"/>
      <c r="H32" s="361"/>
      <c r="I32" s="166"/>
      <c r="J32" s="310" t="s">
        <v>2740</v>
      </c>
      <c r="K32" s="166" t="s">
        <v>208</v>
      </c>
      <c r="L32" s="280">
        <v>264.51</v>
      </c>
      <c r="M32" s="361"/>
      <c r="N32" s="361"/>
      <c r="O32" s="173"/>
      <c r="P32" t="s">
        <v>42</v>
      </c>
    </row>
    <row r="33" spans="1:16" customFormat="1" ht="15">
      <c r="A33" s="361"/>
      <c r="B33" s="361"/>
      <c r="C33" s="361"/>
      <c r="D33" s="355" t="s">
        <v>2730</v>
      </c>
      <c r="E33" s="166" t="s">
        <v>20</v>
      </c>
      <c r="F33" s="361"/>
      <c r="G33" s="359"/>
      <c r="H33" s="361"/>
      <c r="I33" s="166"/>
      <c r="J33" s="326" t="s">
        <v>2741</v>
      </c>
      <c r="K33" s="166" t="s">
        <v>208</v>
      </c>
      <c r="L33" s="280">
        <v>243.23</v>
      </c>
      <c r="M33" s="361"/>
      <c r="N33" s="361"/>
      <c r="O33" s="173"/>
      <c r="P33" t="s">
        <v>42</v>
      </c>
    </row>
    <row r="34" spans="1:16" customFormat="1" ht="15">
      <c r="A34" s="361"/>
      <c r="B34" s="361"/>
      <c r="C34" s="361"/>
      <c r="D34" s="356"/>
      <c r="E34" s="166" t="s">
        <v>20</v>
      </c>
      <c r="F34" s="361"/>
      <c r="G34" s="359"/>
      <c r="H34" s="361"/>
      <c r="I34" s="166"/>
      <c r="J34" s="326" t="s">
        <v>2742</v>
      </c>
      <c r="K34" s="166" t="s">
        <v>24</v>
      </c>
      <c r="L34" s="280">
        <v>236.02</v>
      </c>
      <c r="M34" s="361"/>
      <c r="N34" s="361"/>
      <c r="O34" s="173"/>
      <c r="P34" t="s">
        <v>42</v>
      </c>
    </row>
    <row r="35" spans="1:16" customFormat="1" ht="15">
      <c r="A35" s="361"/>
      <c r="B35" s="361"/>
      <c r="C35" s="361"/>
      <c r="D35" s="356"/>
      <c r="E35" s="166" t="s">
        <v>20</v>
      </c>
      <c r="F35" s="361"/>
      <c r="G35" s="359"/>
      <c r="H35" s="361"/>
      <c r="I35" s="166"/>
      <c r="J35" s="326" t="s">
        <v>2743</v>
      </c>
      <c r="K35" s="166" t="s">
        <v>24</v>
      </c>
      <c r="L35" s="280">
        <v>402.43</v>
      </c>
      <c r="M35" s="361"/>
      <c r="N35" s="361"/>
      <c r="O35" s="173"/>
      <c r="P35" t="s">
        <v>42</v>
      </c>
    </row>
    <row r="36" spans="1:16" customFormat="1" ht="15">
      <c r="A36" s="361"/>
      <c r="B36" s="361"/>
      <c r="C36" s="361"/>
      <c r="D36" s="356"/>
      <c r="E36" s="166" t="s">
        <v>20</v>
      </c>
      <c r="F36" s="361" t="s">
        <v>2714</v>
      </c>
      <c r="G36" s="359"/>
      <c r="H36" s="361"/>
      <c r="I36" s="62" t="s">
        <v>317</v>
      </c>
      <c r="J36" s="325" t="s">
        <v>2744</v>
      </c>
      <c r="K36" s="166" t="s">
        <v>24</v>
      </c>
      <c r="L36" s="280">
        <v>642.26</v>
      </c>
      <c r="M36" s="361"/>
      <c r="N36" s="361"/>
      <c r="O36" s="173"/>
      <c r="P36" t="s">
        <v>42</v>
      </c>
    </row>
    <row r="37" spans="1:16" customFormat="1" ht="15">
      <c r="A37" s="361"/>
      <c r="B37" s="361"/>
      <c r="C37" s="361"/>
      <c r="D37" s="373"/>
      <c r="E37" s="166" t="s">
        <v>20</v>
      </c>
      <c r="F37" s="361"/>
      <c r="G37" s="359"/>
      <c r="H37" s="361"/>
      <c r="I37" s="62" t="s">
        <v>2732</v>
      </c>
      <c r="J37" s="325" t="s">
        <v>2745</v>
      </c>
      <c r="K37" s="166" t="s">
        <v>208</v>
      </c>
      <c r="L37" s="280">
        <v>1890.83</v>
      </c>
      <c r="M37" s="361"/>
      <c r="N37" s="361"/>
      <c r="O37" s="173"/>
      <c r="P37" t="s">
        <v>42</v>
      </c>
    </row>
    <row r="38" spans="1:16" customFormat="1" ht="15">
      <c r="A38" s="361"/>
      <c r="B38" s="361"/>
      <c r="C38" s="361"/>
      <c r="D38" s="173"/>
      <c r="E38" s="166"/>
      <c r="F38" s="361" t="s">
        <v>2722</v>
      </c>
      <c r="G38" s="359"/>
      <c r="H38" s="361"/>
      <c r="I38" s="166"/>
      <c r="J38" s="310" t="s">
        <v>2746</v>
      </c>
      <c r="K38" s="166" t="s">
        <v>24</v>
      </c>
      <c r="L38" s="280">
        <v>148.36000000000001</v>
      </c>
      <c r="M38" s="361"/>
      <c r="N38" s="361"/>
      <c r="O38" s="173"/>
      <c r="P38" t="s">
        <v>42</v>
      </c>
    </row>
    <row r="39" spans="1:16" customFormat="1" ht="15">
      <c r="A39" s="361"/>
      <c r="B39" s="361"/>
      <c r="C39" s="361"/>
      <c r="D39" s="355" t="s">
        <v>2730</v>
      </c>
      <c r="E39" s="166" t="s">
        <v>20</v>
      </c>
      <c r="F39" s="361"/>
      <c r="G39" s="359"/>
      <c r="H39" s="361"/>
      <c r="I39" s="166"/>
      <c r="J39" s="326" t="s">
        <v>2747</v>
      </c>
      <c r="K39" s="166" t="s">
        <v>24</v>
      </c>
      <c r="L39" s="280">
        <v>273.863</v>
      </c>
      <c r="M39" s="361"/>
      <c r="N39" s="361"/>
      <c r="O39" s="173"/>
      <c r="P39" t="s">
        <v>42</v>
      </c>
    </row>
    <row r="40" spans="1:16" customFormat="1" ht="15">
      <c r="A40" s="361"/>
      <c r="B40" s="361"/>
      <c r="C40" s="361"/>
      <c r="D40" s="373"/>
      <c r="E40" s="166" t="s">
        <v>20</v>
      </c>
      <c r="F40" s="361"/>
      <c r="G40" s="359"/>
      <c r="H40" s="361"/>
      <c r="I40" s="166"/>
      <c r="J40" s="326" t="s">
        <v>2748</v>
      </c>
      <c r="K40" s="166" t="s">
        <v>24</v>
      </c>
      <c r="L40" s="280">
        <v>123.2</v>
      </c>
      <c r="M40" s="361"/>
      <c r="N40" s="361"/>
      <c r="O40" s="173"/>
      <c r="P40" t="s">
        <v>42</v>
      </c>
    </row>
    <row r="41" spans="1:16" customFormat="1" ht="15">
      <c r="A41" s="361"/>
      <c r="B41" s="361"/>
      <c r="C41" s="361"/>
      <c r="D41" s="173"/>
      <c r="E41" s="166"/>
      <c r="F41" s="361"/>
      <c r="G41" s="359"/>
      <c r="H41" s="361"/>
      <c r="I41" s="166"/>
      <c r="J41" s="310" t="s">
        <v>2749</v>
      </c>
      <c r="K41" s="166" t="s">
        <v>24</v>
      </c>
      <c r="L41" s="280">
        <v>148.01</v>
      </c>
      <c r="M41" s="361"/>
      <c r="N41" s="361"/>
      <c r="O41" s="173"/>
      <c r="P41" t="s">
        <v>42</v>
      </c>
    </row>
    <row r="42" spans="1:16" customFormat="1" ht="15">
      <c r="A42" s="361"/>
      <c r="B42" s="361"/>
      <c r="C42" s="361"/>
      <c r="D42" s="355" t="s">
        <v>2730</v>
      </c>
      <c r="E42" s="166" t="s">
        <v>20</v>
      </c>
      <c r="F42" s="361"/>
      <c r="G42" s="359"/>
      <c r="H42" s="361"/>
      <c r="I42" s="166"/>
      <c r="J42" s="326" t="s">
        <v>2750</v>
      </c>
      <c r="K42" s="166" t="s">
        <v>208</v>
      </c>
      <c r="L42" s="280">
        <v>213.33</v>
      </c>
      <c r="M42" s="361"/>
      <c r="N42" s="361"/>
      <c r="O42" s="173"/>
      <c r="P42" t="s">
        <v>42</v>
      </c>
    </row>
    <row r="43" spans="1:16" customFormat="1" ht="15">
      <c r="A43" s="361"/>
      <c r="B43" s="361"/>
      <c r="C43" s="361"/>
      <c r="D43" s="356"/>
      <c r="E43" s="166" t="s">
        <v>20</v>
      </c>
      <c r="F43" s="361"/>
      <c r="G43" s="359"/>
      <c r="H43" s="361"/>
      <c r="I43" s="166"/>
      <c r="J43" s="326" t="s">
        <v>2751</v>
      </c>
      <c r="K43" s="166" t="s">
        <v>208</v>
      </c>
      <c r="L43" s="280">
        <v>367.57</v>
      </c>
      <c r="M43" s="361"/>
      <c r="N43" s="361"/>
      <c r="O43" s="173"/>
      <c r="P43" t="s">
        <v>42</v>
      </c>
    </row>
    <row r="44" spans="1:16" customFormat="1" ht="15">
      <c r="A44" s="361"/>
      <c r="B44" s="361"/>
      <c r="C44" s="361"/>
      <c r="D44" s="373"/>
      <c r="E44" s="166" t="s">
        <v>20</v>
      </c>
      <c r="F44" s="361"/>
      <c r="G44" s="359"/>
      <c r="H44" s="361"/>
      <c r="I44" s="166"/>
      <c r="J44" s="326" t="s">
        <v>2752</v>
      </c>
      <c r="K44" s="166" t="s">
        <v>24</v>
      </c>
      <c r="L44" s="280">
        <v>121.44</v>
      </c>
      <c r="M44" s="361"/>
      <c r="N44" s="361"/>
      <c r="O44" s="173"/>
      <c r="P44" t="s">
        <v>42</v>
      </c>
    </row>
    <row r="45" spans="1:16" customFormat="1" ht="15">
      <c r="A45" s="361"/>
      <c r="B45" s="361"/>
      <c r="C45" s="361"/>
      <c r="D45" s="173" t="s">
        <v>2753</v>
      </c>
      <c r="E45" s="166" t="s">
        <v>20</v>
      </c>
      <c r="F45" s="189" t="s">
        <v>2714</v>
      </c>
      <c r="G45" s="359"/>
      <c r="H45" s="361"/>
      <c r="I45" s="62" t="s">
        <v>317</v>
      </c>
      <c r="J45" s="309" t="s">
        <v>2754</v>
      </c>
      <c r="K45" s="166" t="s">
        <v>24</v>
      </c>
      <c r="L45" s="280">
        <v>2436.46</v>
      </c>
      <c r="M45" s="361"/>
      <c r="N45" s="361"/>
      <c r="O45" s="173"/>
      <c r="P45" t="s">
        <v>42</v>
      </c>
    </row>
    <row r="46" spans="1:16" customFormat="1" ht="15">
      <c r="A46" s="361"/>
      <c r="B46" s="361"/>
      <c r="C46" s="361"/>
      <c r="D46" s="355" t="s">
        <v>2730</v>
      </c>
      <c r="E46" s="166" t="s">
        <v>20</v>
      </c>
      <c r="F46" s="361" t="s">
        <v>2722</v>
      </c>
      <c r="G46" s="359"/>
      <c r="H46" s="361"/>
      <c r="I46" s="166"/>
      <c r="J46" s="326" t="s">
        <v>2755</v>
      </c>
      <c r="K46" s="166" t="s">
        <v>117</v>
      </c>
      <c r="L46" s="280">
        <v>789.39</v>
      </c>
      <c r="M46" s="361"/>
      <c r="N46" s="361"/>
      <c r="O46" s="173"/>
      <c r="P46" t="s">
        <v>42</v>
      </c>
    </row>
    <row r="47" spans="1:16" customFormat="1" ht="15">
      <c r="A47" s="361"/>
      <c r="B47" s="361"/>
      <c r="C47" s="361"/>
      <c r="D47" s="356"/>
      <c r="E47" s="166" t="s">
        <v>20</v>
      </c>
      <c r="F47" s="361"/>
      <c r="G47" s="359"/>
      <c r="H47" s="361"/>
      <c r="I47" s="166"/>
      <c r="J47" s="326" t="s">
        <v>2756</v>
      </c>
      <c r="K47" s="166" t="s">
        <v>208</v>
      </c>
      <c r="L47" s="280">
        <v>41.26</v>
      </c>
      <c r="M47" s="361"/>
      <c r="N47" s="361"/>
      <c r="O47" s="173"/>
      <c r="P47" t="s">
        <v>42</v>
      </c>
    </row>
    <row r="48" spans="1:16" customFormat="1" ht="15">
      <c r="A48" s="361"/>
      <c r="B48" s="361"/>
      <c r="C48" s="361"/>
      <c r="D48" s="356"/>
      <c r="E48" s="166" t="s">
        <v>20</v>
      </c>
      <c r="F48" s="361"/>
      <c r="G48" s="359"/>
      <c r="H48" s="361"/>
      <c r="I48" s="166"/>
      <c r="J48" s="326" t="s">
        <v>2757</v>
      </c>
      <c r="K48" s="166" t="s">
        <v>109</v>
      </c>
      <c r="L48" s="280">
        <v>322.48</v>
      </c>
      <c r="M48" s="361"/>
      <c r="N48" s="361"/>
      <c r="O48" s="173"/>
      <c r="P48" t="s">
        <v>42</v>
      </c>
    </row>
    <row r="49" spans="1:16" customFormat="1" ht="15">
      <c r="A49" s="361"/>
      <c r="B49" s="361"/>
      <c r="C49" s="361"/>
      <c r="D49" s="356"/>
      <c r="E49" s="166" t="s">
        <v>20</v>
      </c>
      <c r="F49" s="361"/>
      <c r="G49" s="359"/>
      <c r="H49" s="361"/>
      <c r="I49" s="166"/>
      <c r="J49" s="326" t="s">
        <v>2758</v>
      </c>
      <c r="K49" s="166" t="s">
        <v>226</v>
      </c>
      <c r="L49" s="280">
        <v>431.6</v>
      </c>
      <c r="M49" s="361"/>
      <c r="N49" s="361"/>
      <c r="O49" s="173"/>
      <c r="P49" t="s">
        <v>42</v>
      </c>
    </row>
    <row r="50" spans="1:16" customFormat="1" ht="15">
      <c r="A50" s="361"/>
      <c r="B50" s="361"/>
      <c r="C50" s="361"/>
      <c r="D50" s="356"/>
      <c r="E50" s="166" t="s">
        <v>20</v>
      </c>
      <c r="F50" s="361"/>
      <c r="G50" s="359"/>
      <c r="H50" s="361"/>
      <c r="I50" s="166"/>
      <c r="J50" s="326" t="s">
        <v>2759</v>
      </c>
      <c r="K50" s="166" t="s">
        <v>208</v>
      </c>
      <c r="L50" s="280">
        <v>169.74</v>
      </c>
      <c r="M50" s="361"/>
      <c r="N50" s="361"/>
      <c r="O50" s="173"/>
      <c r="P50" t="s">
        <v>42</v>
      </c>
    </row>
    <row r="51" spans="1:16" customFormat="1" ht="29.25" customHeight="1">
      <c r="A51" s="361"/>
      <c r="B51" s="361"/>
      <c r="C51" s="361"/>
      <c r="D51" s="356"/>
      <c r="E51" s="166" t="s">
        <v>20</v>
      </c>
      <c r="F51" s="363" t="s">
        <v>2714</v>
      </c>
      <c r="G51" s="359"/>
      <c r="H51" s="361"/>
      <c r="I51" s="306" t="s">
        <v>2760</v>
      </c>
      <c r="J51" s="325" t="s">
        <v>2761</v>
      </c>
      <c r="K51" s="166" t="s">
        <v>24</v>
      </c>
      <c r="L51" s="280">
        <v>2234.2800000000002</v>
      </c>
      <c r="M51" s="361"/>
      <c r="N51" s="361"/>
      <c r="O51" s="173"/>
      <c r="P51" t="s">
        <v>42</v>
      </c>
    </row>
    <row r="52" spans="1:16" customFormat="1" ht="30" customHeight="1">
      <c r="A52" s="361"/>
      <c r="B52" s="361"/>
      <c r="C52" s="361"/>
      <c r="D52" s="356"/>
      <c r="E52" s="166" t="s">
        <v>20</v>
      </c>
      <c r="F52" s="363"/>
      <c r="G52" s="359"/>
      <c r="H52" s="361"/>
      <c r="I52" s="306" t="s">
        <v>2760</v>
      </c>
      <c r="J52" s="325" t="s">
        <v>2762</v>
      </c>
      <c r="K52" s="166" t="s">
        <v>24</v>
      </c>
      <c r="L52" s="280">
        <v>2191.7800000000002</v>
      </c>
      <c r="M52" s="361"/>
      <c r="N52" s="361"/>
      <c r="O52" s="173"/>
      <c r="P52" t="s">
        <v>42</v>
      </c>
    </row>
    <row r="53" spans="1:16" customFormat="1" ht="15">
      <c r="A53" s="361"/>
      <c r="B53" s="361"/>
      <c r="C53" s="361"/>
      <c r="D53" s="356"/>
      <c r="E53" s="166" t="s">
        <v>20</v>
      </c>
      <c r="F53" s="361" t="s">
        <v>2722</v>
      </c>
      <c r="G53" s="359"/>
      <c r="H53" s="361"/>
      <c r="I53" s="166"/>
      <c r="J53" s="326" t="s">
        <v>2763</v>
      </c>
      <c r="K53" s="166" t="s">
        <v>24</v>
      </c>
      <c r="L53" s="280">
        <v>349.7</v>
      </c>
      <c r="M53" s="361"/>
      <c r="N53" s="361"/>
      <c r="O53" s="173"/>
      <c r="P53" t="s">
        <v>42</v>
      </c>
    </row>
    <row r="54" spans="1:16" customFormat="1" ht="15">
      <c r="A54" s="355"/>
      <c r="B54" s="355"/>
      <c r="C54" s="355"/>
      <c r="D54" s="373"/>
      <c r="E54" s="166" t="s">
        <v>20</v>
      </c>
      <c r="F54" s="355"/>
      <c r="G54" s="360"/>
      <c r="H54" s="355"/>
      <c r="I54" s="178"/>
      <c r="J54" s="327" t="s">
        <v>2764</v>
      </c>
      <c r="K54" s="178" t="s">
        <v>24</v>
      </c>
      <c r="L54" s="278">
        <v>0</v>
      </c>
      <c r="M54" s="355"/>
      <c r="N54" s="355"/>
      <c r="O54" s="168"/>
      <c r="P54" t="s">
        <v>42</v>
      </c>
    </row>
    <row r="55" spans="1:16" customFormat="1" ht="30.75">
      <c r="A55" s="366">
        <v>19664345</v>
      </c>
      <c r="B55" s="366">
        <v>2739044</v>
      </c>
      <c r="C55" s="366" t="s">
        <v>2765</v>
      </c>
      <c r="D55" s="176" t="s">
        <v>2766</v>
      </c>
      <c r="E55" s="160" t="s">
        <v>20</v>
      </c>
      <c r="F55" s="162" t="s">
        <v>2767</v>
      </c>
      <c r="G55" s="374">
        <v>44596</v>
      </c>
      <c r="H55" s="347" t="s">
        <v>39</v>
      </c>
      <c r="I55" s="160"/>
      <c r="J55" s="312" t="s">
        <v>361</v>
      </c>
      <c r="K55" s="160" t="s">
        <v>24</v>
      </c>
      <c r="L55" s="283">
        <v>1702.12</v>
      </c>
      <c r="M55" s="366" t="s">
        <v>514</v>
      </c>
      <c r="N55" s="366" t="s">
        <v>514</v>
      </c>
      <c r="O55" s="176"/>
      <c r="P55" t="s">
        <v>42</v>
      </c>
    </row>
    <row r="56" spans="1:16" customFormat="1" ht="15">
      <c r="A56" s="367"/>
      <c r="B56" s="367"/>
      <c r="C56" s="367"/>
      <c r="D56" s="177"/>
      <c r="E56" s="161"/>
      <c r="F56" s="177" t="s">
        <v>512</v>
      </c>
      <c r="G56" s="375"/>
      <c r="H56" s="348"/>
      <c r="I56" s="161"/>
      <c r="J56" s="313" t="s">
        <v>1205</v>
      </c>
      <c r="K56" s="161" t="s">
        <v>24</v>
      </c>
      <c r="L56" s="279">
        <v>255.78</v>
      </c>
      <c r="M56" s="367"/>
      <c r="N56" s="367"/>
      <c r="O56" s="177"/>
      <c r="P56" t="s">
        <v>42</v>
      </c>
    </row>
    <row r="57" spans="1:16" customFormat="1" ht="45.75">
      <c r="A57" s="355">
        <v>19606854</v>
      </c>
      <c r="B57" s="355">
        <v>2739284</v>
      </c>
      <c r="C57" s="355" t="s">
        <v>2768</v>
      </c>
      <c r="D57" s="174" t="s">
        <v>2769</v>
      </c>
      <c r="E57" s="166" t="s">
        <v>20</v>
      </c>
      <c r="F57" s="355" t="s">
        <v>2770</v>
      </c>
      <c r="G57" s="360">
        <v>44596</v>
      </c>
      <c r="H57" s="386" t="s">
        <v>632</v>
      </c>
      <c r="I57" s="166"/>
      <c r="J57" s="310" t="s">
        <v>2771</v>
      </c>
      <c r="K57" s="166" t="s">
        <v>208</v>
      </c>
      <c r="L57" s="280">
        <v>499</v>
      </c>
      <c r="M57" s="355" t="s">
        <v>455</v>
      </c>
      <c r="N57" s="355" t="s">
        <v>2469</v>
      </c>
      <c r="O57" s="355"/>
      <c r="P57" t="s">
        <v>42</v>
      </c>
    </row>
    <row r="58" spans="1:16" customFormat="1" ht="15">
      <c r="A58" s="356"/>
      <c r="B58" s="356"/>
      <c r="C58" s="356"/>
      <c r="D58" s="190" t="s">
        <v>2772</v>
      </c>
      <c r="E58" s="190" t="s">
        <v>20</v>
      </c>
      <c r="F58" s="356"/>
      <c r="G58" s="401"/>
      <c r="H58" s="400"/>
      <c r="I58" s="245"/>
      <c r="J58" s="311" t="s">
        <v>2773</v>
      </c>
      <c r="K58" s="178" t="s">
        <v>24</v>
      </c>
      <c r="L58" s="278">
        <v>26.99</v>
      </c>
      <c r="M58" s="356"/>
      <c r="N58" s="356"/>
      <c r="O58" s="356"/>
      <c r="P58" t="s">
        <v>42</v>
      </c>
    </row>
    <row r="59" spans="1:16" customFormat="1" ht="15">
      <c r="A59" s="178">
        <v>19649552</v>
      </c>
      <c r="B59" s="178">
        <v>2739193</v>
      </c>
      <c r="C59" s="178" t="s">
        <v>2774</v>
      </c>
      <c r="D59" s="178" t="s">
        <v>2775</v>
      </c>
      <c r="E59" s="178" t="s">
        <v>20</v>
      </c>
      <c r="F59" s="178" t="s">
        <v>2776</v>
      </c>
      <c r="G59" s="188">
        <v>44596</v>
      </c>
      <c r="H59" s="178" t="s">
        <v>39</v>
      </c>
      <c r="I59" s="245" t="s">
        <v>1987</v>
      </c>
      <c r="J59" s="190" t="s">
        <v>2777</v>
      </c>
      <c r="K59" s="178" t="s">
        <v>208</v>
      </c>
      <c r="L59" s="278">
        <v>450</v>
      </c>
      <c r="M59" s="178" t="s">
        <v>661</v>
      </c>
      <c r="N59" s="178" t="s">
        <v>661</v>
      </c>
      <c r="O59" s="178"/>
      <c r="P59" t="s">
        <v>42</v>
      </c>
    </row>
    <row r="60" spans="1:16" customFormat="1" ht="30">
      <c r="A60" s="161">
        <v>19649552</v>
      </c>
      <c r="B60" s="161">
        <v>2739241</v>
      </c>
      <c r="C60" s="161" t="s">
        <v>2778</v>
      </c>
      <c r="D60" s="161"/>
      <c r="E60" s="161"/>
      <c r="F60" s="182" t="s">
        <v>2779</v>
      </c>
      <c r="G60" s="165">
        <v>44596</v>
      </c>
      <c r="H60" s="161" t="s">
        <v>39</v>
      </c>
      <c r="I60" s="314"/>
      <c r="J60" s="315" t="s">
        <v>2780</v>
      </c>
      <c r="K60" s="161" t="s">
        <v>24</v>
      </c>
      <c r="L60" s="279">
        <v>3850.72</v>
      </c>
      <c r="M60" s="161" t="s">
        <v>661</v>
      </c>
      <c r="N60" s="161" t="s">
        <v>661</v>
      </c>
      <c r="O60" s="252"/>
      <c r="P60" t="s">
        <v>42</v>
      </c>
    </row>
    <row r="61" spans="1:16" customFormat="1" ht="15">
      <c r="A61" s="371">
        <v>19673040</v>
      </c>
      <c r="B61" s="371">
        <v>2740148</v>
      </c>
      <c r="C61" s="371" t="s">
        <v>2781</v>
      </c>
      <c r="D61" s="166" t="s">
        <v>2782</v>
      </c>
      <c r="E61" s="166" t="s">
        <v>20</v>
      </c>
      <c r="F61" s="371" t="s">
        <v>959</v>
      </c>
      <c r="G61" s="389">
        <v>44596</v>
      </c>
      <c r="H61" s="371" t="s">
        <v>518</v>
      </c>
      <c r="I61" s="166"/>
      <c r="J61" s="189" t="s">
        <v>2473</v>
      </c>
      <c r="K61" s="166" t="s">
        <v>24</v>
      </c>
      <c r="L61" s="280">
        <v>29.77</v>
      </c>
      <c r="M61" s="361" t="s">
        <v>1210</v>
      </c>
      <c r="N61" s="361" t="s">
        <v>1210</v>
      </c>
      <c r="O61" s="166"/>
      <c r="P61" t="s">
        <v>42</v>
      </c>
    </row>
    <row r="62" spans="1:16" customFormat="1" ht="15">
      <c r="A62" s="392"/>
      <c r="B62" s="392"/>
      <c r="C62" s="392"/>
      <c r="D62" s="178" t="s">
        <v>2783</v>
      </c>
      <c r="E62" s="178" t="s">
        <v>20</v>
      </c>
      <c r="F62" s="392"/>
      <c r="G62" s="394"/>
      <c r="H62" s="392"/>
      <c r="I62" s="178"/>
      <c r="J62" s="316" t="s">
        <v>2784</v>
      </c>
      <c r="K62" s="178" t="s">
        <v>24</v>
      </c>
      <c r="L62" s="278">
        <v>379.85</v>
      </c>
      <c r="M62" s="355"/>
      <c r="N62" s="355"/>
      <c r="O62" s="178"/>
      <c r="P62" t="s">
        <v>42</v>
      </c>
    </row>
    <row r="63" spans="1:16" customFormat="1" ht="15">
      <c r="A63" s="161">
        <v>19686398</v>
      </c>
      <c r="B63" s="161">
        <v>2741060</v>
      </c>
      <c r="C63" s="161" t="s">
        <v>2785</v>
      </c>
      <c r="D63" s="161" t="s">
        <v>2786</v>
      </c>
      <c r="E63" s="161" t="s">
        <v>20</v>
      </c>
      <c r="F63" s="161" t="s">
        <v>89</v>
      </c>
      <c r="G63" s="165">
        <v>44599</v>
      </c>
      <c r="H63" s="161" t="s">
        <v>577</v>
      </c>
      <c r="I63" s="161"/>
      <c r="J63" s="317" t="s">
        <v>2787</v>
      </c>
      <c r="K63" s="161" t="s">
        <v>24</v>
      </c>
      <c r="L63" s="279">
        <v>42</v>
      </c>
      <c r="M63" s="161" t="s">
        <v>1201</v>
      </c>
      <c r="N63" s="161" t="s">
        <v>2408</v>
      </c>
      <c r="O63" s="161" t="s">
        <v>2788</v>
      </c>
      <c r="P63" t="s">
        <v>28</v>
      </c>
    </row>
    <row r="64" spans="1:16" customFormat="1" ht="15">
      <c r="A64" s="178">
        <v>19692350</v>
      </c>
      <c r="B64" s="178">
        <v>2742335</v>
      </c>
      <c r="C64" s="178" t="s">
        <v>2789</v>
      </c>
      <c r="D64" s="178" t="s">
        <v>2790</v>
      </c>
      <c r="E64" s="178" t="s">
        <v>20</v>
      </c>
      <c r="F64" s="178" t="s">
        <v>2791</v>
      </c>
      <c r="G64" s="188">
        <v>44599</v>
      </c>
      <c r="H64" s="178" t="s">
        <v>1635</v>
      </c>
      <c r="I64" s="178"/>
      <c r="J64" s="190" t="s">
        <v>2792</v>
      </c>
      <c r="K64" s="178" t="s">
        <v>24</v>
      </c>
      <c r="L64" s="278">
        <v>900</v>
      </c>
      <c r="M64" s="178" t="s">
        <v>2469</v>
      </c>
      <c r="N64" s="178" t="s">
        <v>2793</v>
      </c>
      <c r="O64" s="178" t="s">
        <v>2794</v>
      </c>
      <c r="P64" t="s">
        <v>28</v>
      </c>
    </row>
    <row r="65" spans="1:16" customFormat="1" ht="15">
      <c r="A65" s="161">
        <v>19690982</v>
      </c>
      <c r="B65" s="161">
        <v>2742353</v>
      </c>
      <c r="C65" s="161" t="s">
        <v>2795</v>
      </c>
      <c r="D65" s="161" t="s">
        <v>2796</v>
      </c>
      <c r="E65" s="161" t="s">
        <v>20</v>
      </c>
      <c r="F65" s="182" t="s">
        <v>2467</v>
      </c>
      <c r="G65" s="165">
        <v>44599</v>
      </c>
      <c r="H65" s="161" t="s">
        <v>675</v>
      </c>
      <c r="I65" s="161"/>
      <c r="J65" s="182" t="s">
        <v>2797</v>
      </c>
      <c r="K65" s="161" t="s">
        <v>24</v>
      </c>
      <c r="L65" s="279">
        <v>220.49</v>
      </c>
      <c r="M65" s="161" t="s">
        <v>2469</v>
      </c>
      <c r="N65" s="161" t="s">
        <v>2798</v>
      </c>
      <c r="O65" s="161"/>
      <c r="P65" t="s">
        <v>42</v>
      </c>
    </row>
    <row r="66" spans="1:16" customFormat="1" ht="30">
      <c r="A66" s="178">
        <v>19680190</v>
      </c>
      <c r="B66" s="178">
        <v>2744465</v>
      </c>
      <c r="C66" s="178" t="s">
        <v>2799</v>
      </c>
      <c r="D66" s="178" t="s">
        <v>2800</v>
      </c>
      <c r="E66" s="178" t="s">
        <v>20</v>
      </c>
      <c r="F66" s="190" t="s">
        <v>2801</v>
      </c>
      <c r="G66" s="188">
        <v>44600</v>
      </c>
      <c r="H66" s="178" t="s">
        <v>518</v>
      </c>
      <c r="I66" s="178"/>
      <c r="J66" s="190" t="s">
        <v>2802</v>
      </c>
      <c r="K66" s="178" t="s">
        <v>24</v>
      </c>
      <c r="L66" s="278">
        <v>967.51</v>
      </c>
      <c r="M66" s="178" t="s">
        <v>1458</v>
      </c>
      <c r="N66" s="178" t="s">
        <v>394</v>
      </c>
      <c r="O66" s="178" t="s">
        <v>2803</v>
      </c>
      <c r="P66" t="s">
        <v>42</v>
      </c>
    </row>
    <row r="67" spans="1:16" customFormat="1" ht="30">
      <c r="A67" s="161">
        <v>19540901</v>
      </c>
      <c r="B67" s="161">
        <v>2738324</v>
      </c>
      <c r="C67" s="161" t="s">
        <v>2804</v>
      </c>
      <c r="D67" s="161" t="s">
        <v>2805</v>
      </c>
      <c r="E67" s="161" t="s">
        <v>20</v>
      </c>
      <c r="F67" s="182" t="s">
        <v>2806</v>
      </c>
      <c r="G67" s="165">
        <v>44600</v>
      </c>
      <c r="H67" s="161" t="s">
        <v>2807</v>
      </c>
      <c r="I67" s="161"/>
      <c r="J67" s="182" t="s">
        <v>2808</v>
      </c>
      <c r="K67" s="161" t="s">
        <v>24</v>
      </c>
      <c r="L67" s="279">
        <v>34571.97</v>
      </c>
      <c r="M67" s="161" t="s">
        <v>932</v>
      </c>
      <c r="N67" s="161" t="s">
        <v>932</v>
      </c>
      <c r="O67" s="161" t="s">
        <v>1292</v>
      </c>
      <c r="P67" t="s">
        <v>28</v>
      </c>
    </row>
    <row r="68" spans="1:16" customFormat="1" ht="15">
      <c r="A68" s="178">
        <v>19709471</v>
      </c>
      <c r="B68" s="178">
        <v>2746175</v>
      </c>
      <c r="C68" s="178" t="s">
        <v>2809</v>
      </c>
      <c r="D68" s="178" t="s">
        <v>2810</v>
      </c>
      <c r="E68" s="178" t="s">
        <v>20</v>
      </c>
      <c r="F68" s="178" t="s">
        <v>595</v>
      </c>
      <c r="G68" s="188">
        <v>44601</v>
      </c>
      <c r="H68" s="178" t="s">
        <v>942</v>
      </c>
      <c r="I68" s="178"/>
      <c r="J68" s="316" t="s">
        <v>2811</v>
      </c>
      <c r="K68" s="178" t="s">
        <v>24</v>
      </c>
      <c r="L68" s="278">
        <v>1125</v>
      </c>
      <c r="M68" s="178" t="s">
        <v>599</v>
      </c>
      <c r="N68" s="178" t="s">
        <v>599</v>
      </c>
      <c r="O68" s="178"/>
      <c r="P68" t="s">
        <v>600</v>
      </c>
    </row>
    <row r="69" spans="1:16" customFormat="1" ht="15">
      <c r="A69" s="161">
        <v>19701459</v>
      </c>
      <c r="B69" s="161">
        <v>2746603</v>
      </c>
      <c r="C69" s="161" t="s">
        <v>2812</v>
      </c>
      <c r="D69" s="161" t="s">
        <v>2813</v>
      </c>
      <c r="E69" s="161" t="s">
        <v>20</v>
      </c>
      <c r="F69" s="161" t="s">
        <v>170</v>
      </c>
      <c r="G69" s="165">
        <v>44601</v>
      </c>
      <c r="H69" s="161" t="s">
        <v>632</v>
      </c>
      <c r="I69" s="161"/>
      <c r="J69" s="182" t="s">
        <v>2814</v>
      </c>
      <c r="K69" s="161" t="s">
        <v>1310</v>
      </c>
      <c r="L69" s="279">
        <v>197</v>
      </c>
      <c r="M69" s="161" t="s">
        <v>1612</v>
      </c>
      <c r="N69" s="161" t="s">
        <v>1612</v>
      </c>
      <c r="O69" s="314"/>
      <c r="P69" t="s">
        <v>42</v>
      </c>
    </row>
    <row r="70" spans="1:16" customFormat="1" ht="15">
      <c r="A70" s="178">
        <v>19606854</v>
      </c>
      <c r="B70" s="178">
        <v>2746630</v>
      </c>
      <c r="C70" s="178" t="s">
        <v>2815</v>
      </c>
      <c r="D70" s="178" t="s">
        <v>2816</v>
      </c>
      <c r="E70" s="178" t="s">
        <v>20</v>
      </c>
      <c r="F70" s="178" t="s">
        <v>2817</v>
      </c>
      <c r="G70" s="188">
        <v>44601</v>
      </c>
      <c r="H70" s="178" t="s">
        <v>518</v>
      </c>
      <c r="I70" s="178"/>
      <c r="J70" s="190" t="s">
        <v>2440</v>
      </c>
      <c r="K70" s="178" t="s">
        <v>24</v>
      </c>
      <c r="L70" s="278">
        <v>205</v>
      </c>
      <c r="M70" s="178" t="s">
        <v>455</v>
      </c>
      <c r="N70" s="178" t="s">
        <v>2469</v>
      </c>
      <c r="O70" s="178"/>
      <c r="P70" t="s">
        <v>42</v>
      </c>
    </row>
    <row r="71" spans="1:16" customFormat="1" ht="15">
      <c r="A71" s="161">
        <v>19426696</v>
      </c>
      <c r="B71" s="161">
        <v>2746106</v>
      </c>
      <c r="C71" s="161" t="s">
        <v>2818</v>
      </c>
      <c r="D71" s="161" t="s">
        <v>2819</v>
      </c>
      <c r="E71" s="161" t="s">
        <v>20</v>
      </c>
      <c r="F71" s="161" t="s">
        <v>251</v>
      </c>
      <c r="G71" s="165">
        <v>44601</v>
      </c>
      <c r="H71" s="161" t="s">
        <v>1153</v>
      </c>
      <c r="I71" s="161"/>
      <c r="J71" s="182" t="s">
        <v>2820</v>
      </c>
      <c r="K71" s="161" t="s">
        <v>24</v>
      </c>
      <c r="L71" s="279">
        <v>63974.5</v>
      </c>
      <c r="M71" s="161" t="s">
        <v>254</v>
      </c>
      <c r="N71" s="161" t="s">
        <v>708</v>
      </c>
      <c r="O71" s="161" t="s">
        <v>2821</v>
      </c>
      <c r="P71" t="s">
        <v>28</v>
      </c>
    </row>
    <row r="72" spans="1:16" customFormat="1" ht="45.75">
      <c r="A72" s="178">
        <v>19713515</v>
      </c>
      <c r="B72" s="178" t="s">
        <v>243</v>
      </c>
      <c r="C72" s="178" t="s">
        <v>244</v>
      </c>
      <c r="D72" s="178" t="s">
        <v>244</v>
      </c>
      <c r="E72" s="178" t="s">
        <v>244</v>
      </c>
      <c r="F72" s="178" t="s">
        <v>1787</v>
      </c>
      <c r="G72" s="188">
        <v>44602</v>
      </c>
      <c r="H72" s="178" t="s">
        <v>2822</v>
      </c>
      <c r="I72" s="178"/>
      <c r="J72" s="190" t="s">
        <v>2823</v>
      </c>
      <c r="K72" s="178" t="s">
        <v>24</v>
      </c>
      <c r="L72" s="278">
        <v>400</v>
      </c>
      <c r="M72" s="178" t="s">
        <v>2675</v>
      </c>
      <c r="N72" s="190" t="s">
        <v>2824</v>
      </c>
      <c r="O72" s="178" t="s">
        <v>2825</v>
      </c>
      <c r="P72" t="s">
        <v>28</v>
      </c>
    </row>
    <row r="73" spans="1:16" s="26" customFormat="1" ht="30">
      <c r="A73" s="182">
        <v>19718749</v>
      </c>
      <c r="B73" s="182">
        <v>2748649</v>
      </c>
      <c r="C73" s="182" t="s">
        <v>2826</v>
      </c>
      <c r="D73" s="182" t="s">
        <v>2827</v>
      </c>
      <c r="E73" s="182" t="s">
        <v>20</v>
      </c>
      <c r="F73" s="182" t="s">
        <v>391</v>
      </c>
      <c r="G73" s="318">
        <v>44602</v>
      </c>
      <c r="H73" s="182" t="s">
        <v>543</v>
      </c>
      <c r="I73" s="182"/>
      <c r="J73" s="182" t="s">
        <v>2828</v>
      </c>
      <c r="K73" s="182" t="s">
        <v>24</v>
      </c>
      <c r="L73" s="319">
        <v>150.62</v>
      </c>
      <c r="M73" s="182" t="s">
        <v>394</v>
      </c>
      <c r="N73" s="182" t="s">
        <v>394</v>
      </c>
      <c r="O73" s="182"/>
      <c r="P73" s="26" t="s">
        <v>42</v>
      </c>
    </row>
    <row r="74" spans="1:16" customFormat="1" ht="15">
      <c r="A74" s="320">
        <v>19726799</v>
      </c>
      <c r="B74" s="320">
        <v>2750104</v>
      </c>
      <c r="C74" s="320" t="s">
        <v>2829</v>
      </c>
      <c r="D74" s="320" t="s">
        <v>2830</v>
      </c>
      <c r="E74" s="320" t="s">
        <v>20</v>
      </c>
      <c r="F74" s="321" t="s">
        <v>2176</v>
      </c>
      <c r="G74" s="322">
        <v>44603</v>
      </c>
      <c r="H74" s="320" t="s">
        <v>2831</v>
      </c>
      <c r="I74" s="320"/>
      <c r="J74" s="323" t="s">
        <v>2832</v>
      </c>
      <c r="K74" s="320" t="s">
        <v>24</v>
      </c>
      <c r="L74" s="324">
        <v>420</v>
      </c>
      <c r="M74" s="320" t="s">
        <v>714</v>
      </c>
      <c r="N74" s="320" t="s">
        <v>1249</v>
      </c>
      <c r="O74" s="320" t="s">
        <v>2833</v>
      </c>
      <c r="P74" t="s">
        <v>28</v>
      </c>
    </row>
    <row r="75" spans="1:16" customFormat="1" ht="30">
      <c r="A75" s="161">
        <v>19721988</v>
      </c>
      <c r="B75" s="161">
        <v>2750684</v>
      </c>
      <c r="C75" s="161" t="s">
        <v>2834</v>
      </c>
      <c r="D75" s="161" t="s">
        <v>2835</v>
      </c>
      <c r="E75" s="161" t="s">
        <v>20</v>
      </c>
      <c r="F75" s="182" t="s">
        <v>2836</v>
      </c>
      <c r="G75" s="165">
        <v>44603</v>
      </c>
      <c r="H75" s="161" t="s">
        <v>39</v>
      </c>
      <c r="I75" s="161"/>
      <c r="J75" s="182" t="s">
        <v>1300</v>
      </c>
      <c r="K75" s="161" t="s">
        <v>208</v>
      </c>
      <c r="L75" s="279">
        <v>2728.77</v>
      </c>
      <c r="M75" s="161" t="s">
        <v>1290</v>
      </c>
      <c r="N75" s="161" t="s">
        <v>2837</v>
      </c>
      <c r="O75" s="161"/>
      <c r="P75" t="s">
        <v>42</v>
      </c>
    </row>
    <row r="76" spans="1:16" customFormat="1" ht="30">
      <c r="A76" s="178">
        <v>19730264</v>
      </c>
      <c r="B76" s="178">
        <v>2750771</v>
      </c>
      <c r="C76" s="178" t="s">
        <v>2838</v>
      </c>
      <c r="D76" s="168" t="s">
        <v>2839</v>
      </c>
      <c r="E76" s="178" t="s">
        <v>20</v>
      </c>
      <c r="F76" s="178" t="s">
        <v>170</v>
      </c>
      <c r="G76" s="188">
        <v>44603</v>
      </c>
      <c r="H76" s="178" t="s">
        <v>392</v>
      </c>
      <c r="I76" s="178"/>
      <c r="J76" s="190" t="s">
        <v>2840</v>
      </c>
      <c r="K76" s="178" t="s">
        <v>132</v>
      </c>
      <c r="L76" s="278">
        <v>1649.45</v>
      </c>
      <c r="M76" s="168" t="s">
        <v>142</v>
      </c>
      <c r="N76" s="168" t="s">
        <v>2199</v>
      </c>
      <c r="O76" s="178"/>
      <c r="P76" t="s">
        <v>42</v>
      </c>
    </row>
    <row r="77" spans="1:16" customFormat="1" ht="15">
      <c r="A77" s="161">
        <v>19730498</v>
      </c>
      <c r="B77" s="161">
        <v>2750825</v>
      </c>
      <c r="C77" s="161" t="s">
        <v>2841</v>
      </c>
      <c r="D77" s="177" t="s">
        <v>2842</v>
      </c>
      <c r="E77" s="161" t="s">
        <v>20</v>
      </c>
      <c r="F77" s="161" t="s">
        <v>1212</v>
      </c>
      <c r="G77" s="165">
        <v>44603</v>
      </c>
      <c r="H77" s="161" t="s">
        <v>2843</v>
      </c>
      <c r="I77" s="161"/>
      <c r="J77" s="182" t="s">
        <v>2844</v>
      </c>
      <c r="K77" s="161" t="s">
        <v>24</v>
      </c>
      <c r="L77" s="279">
        <v>2731.82</v>
      </c>
      <c r="M77" s="177" t="s">
        <v>294</v>
      </c>
      <c r="N77" s="177" t="s">
        <v>294</v>
      </c>
      <c r="O77" s="161" t="s">
        <v>1854</v>
      </c>
      <c r="P77" t="s">
        <v>28</v>
      </c>
    </row>
    <row r="78" spans="1:16" customFormat="1" ht="30.75">
      <c r="A78" s="178">
        <v>19730848</v>
      </c>
      <c r="B78" s="178">
        <v>2751962</v>
      </c>
      <c r="C78" s="178" t="s">
        <v>2845</v>
      </c>
      <c r="D78" s="168" t="s">
        <v>2846</v>
      </c>
      <c r="E78" s="178" t="s">
        <v>20</v>
      </c>
      <c r="F78" s="178" t="s">
        <v>826</v>
      </c>
      <c r="G78" s="188">
        <v>44606</v>
      </c>
      <c r="H78" s="178" t="s">
        <v>392</v>
      </c>
      <c r="I78" s="178"/>
      <c r="J78" s="190" t="s">
        <v>2847</v>
      </c>
      <c r="K78" s="178" t="s">
        <v>24</v>
      </c>
      <c r="L78" s="278">
        <v>88.2</v>
      </c>
      <c r="M78" s="168" t="s">
        <v>2848</v>
      </c>
      <c r="N78" s="168" t="s">
        <v>2849</v>
      </c>
      <c r="O78" s="178"/>
      <c r="P78" t="s">
        <v>42</v>
      </c>
    </row>
    <row r="79" spans="1:16" customFormat="1" ht="15">
      <c r="A79" s="161">
        <v>16555460</v>
      </c>
      <c r="B79" s="161">
        <v>2755105</v>
      </c>
      <c r="C79" s="161" t="s">
        <v>2850</v>
      </c>
      <c r="D79" s="161" t="s">
        <v>2851</v>
      </c>
      <c r="E79" s="161" t="s">
        <v>20</v>
      </c>
      <c r="F79" s="161" t="s">
        <v>2852</v>
      </c>
      <c r="G79" s="165">
        <v>44607</v>
      </c>
      <c r="H79" s="161" t="s">
        <v>2853</v>
      </c>
      <c r="I79" s="161"/>
      <c r="J79" s="182" t="s">
        <v>2854</v>
      </c>
      <c r="K79" s="161" t="s">
        <v>24</v>
      </c>
      <c r="L79" s="279">
        <v>6000</v>
      </c>
      <c r="M79" s="161" t="s">
        <v>1458</v>
      </c>
      <c r="N79" s="161" t="s">
        <v>1458</v>
      </c>
      <c r="O79" s="161" t="s">
        <v>1504</v>
      </c>
      <c r="P79" t="s">
        <v>28</v>
      </c>
    </row>
    <row r="80" spans="1:16" customFormat="1" ht="15">
      <c r="A80" s="166">
        <v>19756010</v>
      </c>
      <c r="B80" s="166">
        <v>2758029</v>
      </c>
      <c r="C80" s="166" t="s">
        <v>2855</v>
      </c>
      <c r="D80" s="166" t="s">
        <v>2856</v>
      </c>
      <c r="E80" s="166" t="s">
        <v>20</v>
      </c>
      <c r="F80" s="166" t="s">
        <v>129</v>
      </c>
      <c r="G80" s="175">
        <v>44609</v>
      </c>
      <c r="H80" s="166" t="s">
        <v>1047</v>
      </c>
      <c r="I80" s="166"/>
      <c r="J80" s="189" t="s">
        <v>2857</v>
      </c>
      <c r="K80" s="166" t="s">
        <v>24</v>
      </c>
      <c r="L80" s="280">
        <v>8</v>
      </c>
      <c r="M80" s="166" t="s">
        <v>92</v>
      </c>
      <c r="N80" s="166" t="s">
        <v>2858</v>
      </c>
      <c r="O80" s="166" t="s">
        <v>1504</v>
      </c>
      <c r="P80" t="s">
        <v>28</v>
      </c>
    </row>
    <row r="81" spans="1:16" s="28" customFormat="1" ht="45.75">
      <c r="A81" s="177">
        <v>19757010</v>
      </c>
      <c r="B81" s="177">
        <v>2758400</v>
      </c>
      <c r="C81" s="177" t="s">
        <v>2859</v>
      </c>
      <c r="D81" s="177" t="s">
        <v>2860</v>
      </c>
      <c r="E81" s="177" t="s">
        <v>20</v>
      </c>
      <c r="F81" s="177" t="s">
        <v>211</v>
      </c>
      <c r="G81" s="180">
        <v>44609</v>
      </c>
      <c r="H81" s="177" t="s">
        <v>392</v>
      </c>
      <c r="I81" s="177"/>
      <c r="J81" s="163" t="s">
        <v>2861</v>
      </c>
      <c r="K81" s="177" t="s">
        <v>117</v>
      </c>
      <c r="L81" s="282">
        <v>443.96</v>
      </c>
      <c r="M81" s="177" t="s">
        <v>1508</v>
      </c>
      <c r="N81" s="177" t="s">
        <v>1508</v>
      </c>
      <c r="O81" s="177"/>
      <c r="P81" s="28" t="s">
        <v>42</v>
      </c>
    </row>
    <row r="82" spans="1:16" customFormat="1" ht="15">
      <c r="A82" s="341">
        <v>18901122</v>
      </c>
      <c r="B82" s="341">
        <v>2738173</v>
      </c>
      <c r="C82" s="341"/>
      <c r="D82" s="341"/>
      <c r="E82" s="341"/>
      <c r="F82" s="341" t="s">
        <v>1787</v>
      </c>
      <c r="G82" s="342">
        <v>44610</v>
      </c>
      <c r="H82" s="341" t="s">
        <v>2862</v>
      </c>
      <c r="I82" s="341"/>
      <c r="J82" s="226" t="s">
        <v>2863</v>
      </c>
      <c r="K82" s="341" t="s">
        <v>24</v>
      </c>
      <c r="L82" s="343">
        <v>12000</v>
      </c>
      <c r="M82" s="130" t="s">
        <v>26</v>
      </c>
      <c r="N82" s="130" t="s">
        <v>26</v>
      </c>
      <c r="O82" s="341"/>
      <c r="P82" s="43" t="s">
        <v>28</v>
      </c>
    </row>
    <row r="83" spans="1:16" customFormat="1" ht="15">
      <c r="A83" s="346">
        <v>19755807</v>
      </c>
      <c r="B83" s="346">
        <v>2763833</v>
      </c>
      <c r="C83" s="346" t="s">
        <v>2864</v>
      </c>
      <c r="D83" s="160"/>
      <c r="E83" s="160"/>
      <c r="F83" s="346" t="s">
        <v>2865</v>
      </c>
      <c r="G83" s="350">
        <v>44614</v>
      </c>
      <c r="H83" s="346" t="s">
        <v>518</v>
      </c>
      <c r="I83" s="346"/>
      <c r="J83" s="181" t="s">
        <v>997</v>
      </c>
      <c r="K83" s="160" t="s">
        <v>24</v>
      </c>
      <c r="L83" s="283">
        <v>248.06</v>
      </c>
      <c r="M83" s="346" t="s">
        <v>1417</v>
      </c>
      <c r="N83" s="346" t="s">
        <v>2866</v>
      </c>
      <c r="O83" s="472"/>
      <c r="P83" t="s">
        <v>42</v>
      </c>
    </row>
    <row r="84" spans="1:16" customFormat="1" ht="15">
      <c r="A84" s="349"/>
      <c r="B84" s="349"/>
      <c r="C84" s="349"/>
      <c r="D84" s="161"/>
      <c r="E84" s="161"/>
      <c r="F84" s="349"/>
      <c r="G84" s="351"/>
      <c r="H84" s="349"/>
      <c r="I84" s="349"/>
      <c r="J84" s="182" t="s">
        <v>2867</v>
      </c>
      <c r="K84" s="161" t="s">
        <v>24</v>
      </c>
      <c r="L84" s="279">
        <v>292.16000000000003</v>
      </c>
      <c r="M84" s="349"/>
      <c r="N84" s="349"/>
      <c r="O84" s="473"/>
      <c r="P84" t="s">
        <v>42</v>
      </c>
    </row>
    <row r="85" spans="1:16" customFormat="1" ht="30.75">
      <c r="A85" s="178">
        <v>19791459</v>
      </c>
      <c r="B85" s="178">
        <v>2764529</v>
      </c>
      <c r="C85" s="178" t="s">
        <v>2868</v>
      </c>
      <c r="D85" s="178" t="s">
        <v>2869</v>
      </c>
      <c r="E85" s="178" t="s">
        <v>20</v>
      </c>
      <c r="F85" s="316" t="s">
        <v>2870</v>
      </c>
      <c r="G85" s="188">
        <v>44614</v>
      </c>
      <c r="H85" s="178" t="s">
        <v>39</v>
      </c>
      <c r="I85" s="178"/>
      <c r="J85" s="190" t="s">
        <v>1300</v>
      </c>
      <c r="K85" s="178" t="s">
        <v>24</v>
      </c>
      <c r="L85" s="278">
        <v>1434.67</v>
      </c>
      <c r="M85" s="178" t="s">
        <v>1177</v>
      </c>
      <c r="N85" s="178" t="s">
        <v>2199</v>
      </c>
      <c r="O85" s="178"/>
      <c r="P85" t="s">
        <v>42</v>
      </c>
    </row>
    <row r="86" spans="1:16" customFormat="1" ht="15">
      <c r="A86" s="366">
        <v>19775750</v>
      </c>
      <c r="B86" s="366">
        <v>2764203</v>
      </c>
      <c r="C86" s="366" t="s">
        <v>2871</v>
      </c>
      <c r="D86" s="367" t="s">
        <v>2872</v>
      </c>
      <c r="E86" s="176" t="s">
        <v>20</v>
      </c>
      <c r="F86" s="176" t="s">
        <v>2873</v>
      </c>
      <c r="G86" s="374">
        <v>44614</v>
      </c>
      <c r="H86" s="366" t="s">
        <v>2874</v>
      </c>
      <c r="I86" s="160"/>
      <c r="J86" s="181" t="s">
        <v>2875</v>
      </c>
      <c r="K86" s="160" t="s">
        <v>24</v>
      </c>
      <c r="L86" s="283">
        <v>384.77</v>
      </c>
      <c r="M86" s="366" t="s">
        <v>1210</v>
      </c>
      <c r="N86" s="366" t="s">
        <v>1354</v>
      </c>
      <c r="O86" s="160"/>
      <c r="P86" t="s">
        <v>42</v>
      </c>
    </row>
    <row r="87" spans="1:16" customFormat="1" ht="15">
      <c r="A87" s="366"/>
      <c r="B87" s="366"/>
      <c r="C87" s="366"/>
      <c r="D87" s="380"/>
      <c r="E87" s="176" t="s">
        <v>20</v>
      </c>
      <c r="F87" s="176" t="s">
        <v>2876</v>
      </c>
      <c r="G87" s="374"/>
      <c r="H87" s="366"/>
      <c r="I87" s="63" t="s">
        <v>317</v>
      </c>
      <c r="J87" s="72" t="s">
        <v>2877</v>
      </c>
      <c r="K87" s="160" t="s">
        <v>24</v>
      </c>
      <c r="L87" s="283">
        <v>9904.86</v>
      </c>
      <c r="M87" s="366"/>
      <c r="N87" s="366"/>
      <c r="O87" s="160"/>
      <c r="P87" t="s">
        <v>42</v>
      </c>
    </row>
    <row r="88" spans="1:16" s="48" customFormat="1" ht="49.5" customHeight="1">
      <c r="A88" s="366"/>
      <c r="B88" s="366"/>
      <c r="C88" s="366"/>
      <c r="D88" s="370"/>
      <c r="E88" s="176" t="s">
        <v>20</v>
      </c>
      <c r="F88" s="478" t="s">
        <v>2873</v>
      </c>
      <c r="G88" s="374"/>
      <c r="H88" s="366"/>
      <c r="I88" s="330"/>
      <c r="J88" s="151" t="s">
        <v>2878</v>
      </c>
      <c r="K88" s="160" t="s">
        <v>24</v>
      </c>
      <c r="L88" s="331">
        <v>69.459999999999994</v>
      </c>
      <c r="M88" s="366"/>
      <c r="N88" s="366"/>
      <c r="O88" s="330"/>
      <c r="P88" s="48" t="s">
        <v>42</v>
      </c>
    </row>
    <row r="89" spans="1:16" customFormat="1" ht="15">
      <c r="A89" s="366"/>
      <c r="B89" s="366"/>
      <c r="C89" s="366"/>
      <c r="D89" s="196" t="s">
        <v>2879</v>
      </c>
      <c r="E89" s="176" t="s">
        <v>20</v>
      </c>
      <c r="F89" s="479"/>
      <c r="G89" s="374"/>
      <c r="H89" s="366"/>
      <c r="I89" s="160"/>
      <c r="J89" s="181" t="s">
        <v>2880</v>
      </c>
      <c r="K89" s="160" t="s">
        <v>24</v>
      </c>
      <c r="L89" s="283">
        <v>318.62</v>
      </c>
      <c r="M89" s="366"/>
      <c r="N89" s="366"/>
      <c r="O89" s="160"/>
      <c r="P89" t="s">
        <v>42</v>
      </c>
    </row>
    <row r="90" spans="1:16" customFormat="1" ht="15">
      <c r="A90" s="366"/>
      <c r="B90" s="366"/>
      <c r="C90" s="366"/>
      <c r="D90" s="176" t="s">
        <v>2872</v>
      </c>
      <c r="E90" s="176" t="s">
        <v>20</v>
      </c>
      <c r="F90" s="176" t="s">
        <v>2881</v>
      </c>
      <c r="G90" s="374"/>
      <c r="H90" s="366"/>
      <c r="I90" s="160"/>
      <c r="J90" s="181" t="s">
        <v>2882</v>
      </c>
      <c r="K90" s="160" t="s">
        <v>24</v>
      </c>
      <c r="L90" s="283">
        <v>3500</v>
      </c>
      <c r="M90" s="366"/>
      <c r="N90" s="366"/>
      <c r="O90" s="75"/>
      <c r="P90" t="s">
        <v>126</v>
      </c>
    </row>
    <row r="91" spans="1:16" customFormat="1" ht="15">
      <c r="A91" s="366"/>
      <c r="B91" s="366"/>
      <c r="C91" s="366"/>
      <c r="D91" s="196" t="s">
        <v>2879</v>
      </c>
      <c r="E91" s="176" t="s">
        <v>20</v>
      </c>
      <c r="F91" s="196" t="s">
        <v>2873</v>
      </c>
      <c r="G91" s="374"/>
      <c r="H91" s="366"/>
      <c r="I91" s="64"/>
      <c r="J91" s="74" t="s">
        <v>2883</v>
      </c>
      <c r="K91" s="160" t="s">
        <v>24</v>
      </c>
      <c r="L91" s="332">
        <v>329.65</v>
      </c>
      <c r="M91" s="366"/>
      <c r="N91" s="366"/>
      <c r="O91" s="333"/>
      <c r="P91" t="s">
        <v>42</v>
      </c>
    </row>
    <row r="92" spans="1:16" customFormat="1" ht="15">
      <c r="A92" s="367"/>
      <c r="B92" s="367"/>
      <c r="C92" s="367"/>
      <c r="D92" s="177" t="s">
        <v>2872</v>
      </c>
      <c r="E92" s="176" t="s">
        <v>20</v>
      </c>
      <c r="F92" s="177" t="s">
        <v>2884</v>
      </c>
      <c r="G92" s="375"/>
      <c r="H92" s="367"/>
      <c r="I92" s="161"/>
      <c r="J92" s="182" t="s">
        <v>309</v>
      </c>
      <c r="K92" s="161" t="s">
        <v>24</v>
      </c>
      <c r="L92" s="279">
        <v>363</v>
      </c>
      <c r="M92" s="367"/>
      <c r="N92" s="367"/>
      <c r="O92" s="161"/>
      <c r="P92" t="s">
        <v>309</v>
      </c>
    </row>
    <row r="93" spans="1:16" customFormat="1" ht="15">
      <c r="A93" s="178">
        <v>19760725</v>
      </c>
      <c r="B93" s="178">
        <v>2765296</v>
      </c>
      <c r="C93" s="178" t="s">
        <v>2885</v>
      </c>
      <c r="D93" s="178" t="s">
        <v>2886</v>
      </c>
      <c r="E93" s="178" t="s">
        <v>20</v>
      </c>
      <c r="F93" s="178" t="s">
        <v>2887</v>
      </c>
      <c r="G93" s="188">
        <v>44615</v>
      </c>
      <c r="H93" s="178" t="s">
        <v>632</v>
      </c>
      <c r="I93" s="178"/>
      <c r="J93" s="190" t="s">
        <v>2888</v>
      </c>
      <c r="K93" s="178" t="s">
        <v>24</v>
      </c>
      <c r="L93" s="278">
        <v>27.54</v>
      </c>
      <c r="M93" s="178" t="s">
        <v>599</v>
      </c>
      <c r="N93" s="178" t="s">
        <v>300</v>
      </c>
      <c r="O93" s="178"/>
      <c r="P93" t="s">
        <v>42</v>
      </c>
    </row>
    <row r="94" spans="1:16" ht="15">
      <c r="A94" s="161">
        <v>19760725</v>
      </c>
      <c r="B94" s="161">
        <v>2765352</v>
      </c>
      <c r="C94" s="161" t="s">
        <v>2889</v>
      </c>
      <c r="D94" s="161" t="s">
        <v>2890</v>
      </c>
      <c r="E94" s="161" t="s">
        <v>20</v>
      </c>
      <c r="F94" s="161" t="s">
        <v>2887</v>
      </c>
      <c r="G94" s="165">
        <v>44615</v>
      </c>
      <c r="H94" s="161" t="s">
        <v>39</v>
      </c>
      <c r="I94" s="252" t="s">
        <v>1987</v>
      </c>
      <c r="J94" s="182" t="s">
        <v>2891</v>
      </c>
      <c r="K94" s="161" t="s">
        <v>117</v>
      </c>
      <c r="L94" s="279">
        <v>119.07</v>
      </c>
      <c r="M94" s="161" t="s">
        <v>599</v>
      </c>
      <c r="N94" s="161" t="s">
        <v>300</v>
      </c>
      <c r="O94" s="161"/>
      <c r="P94" s="4" t="s">
        <v>42</v>
      </c>
    </row>
    <row r="95" spans="1:16" ht="30">
      <c r="A95" s="178">
        <v>19760725</v>
      </c>
      <c r="B95" s="178">
        <v>2765387</v>
      </c>
      <c r="C95" s="178" t="s">
        <v>2892</v>
      </c>
      <c r="D95" s="190"/>
      <c r="E95" s="190"/>
      <c r="F95" s="190" t="s">
        <v>2893</v>
      </c>
      <c r="G95" s="188">
        <v>44615</v>
      </c>
      <c r="H95" s="178" t="s">
        <v>518</v>
      </c>
      <c r="I95" s="178"/>
      <c r="J95" s="190" t="s">
        <v>2894</v>
      </c>
      <c r="K95" s="190" t="s">
        <v>24</v>
      </c>
      <c r="L95" s="278">
        <v>967.51</v>
      </c>
      <c r="M95" s="178" t="s">
        <v>599</v>
      </c>
      <c r="N95" s="178" t="s">
        <v>300</v>
      </c>
      <c r="O95" s="178"/>
      <c r="P95" s="4" t="s">
        <v>42</v>
      </c>
    </row>
    <row r="96" spans="1:16" ht="15">
      <c r="A96" s="161">
        <v>19760725</v>
      </c>
      <c r="B96" s="161">
        <v>2765422</v>
      </c>
      <c r="C96" s="161" t="s">
        <v>2895</v>
      </c>
      <c r="D96" s="161" t="s">
        <v>2896</v>
      </c>
      <c r="E96" s="161" t="s">
        <v>20</v>
      </c>
      <c r="F96" s="161" t="s">
        <v>2897</v>
      </c>
      <c r="G96" s="165">
        <v>44615</v>
      </c>
      <c r="H96" s="161" t="s">
        <v>2898</v>
      </c>
      <c r="I96" s="335" t="s">
        <v>317</v>
      </c>
      <c r="J96" s="182" t="s">
        <v>2899</v>
      </c>
      <c r="K96" s="161" t="s">
        <v>24</v>
      </c>
      <c r="L96" s="279">
        <v>341.76</v>
      </c>
      <c r="M96" s="161" t="s">
        <v>599</v>
      </c>
      <c r="N96" s="161" t="s">
        <v>300</v>
      </c>
      <c r="O96" s="161"/>
      <c r="P96" s="4" t="s">
        <v>42</v>
      </c>
    </row>
    <row r="97" spans="1:16" ht="15">
      <c r="A97" s="355">
        <v>19760725</v>
      </c>
      <c r="B97" s="355">
        <v>2765480</v>
      </c>
      <c r="C97" s="355" t="s">
        <v>2900</v>
      </c>
      <c r="D97" s="173"/>
      <c r="E97" s="173"/>
      <c r="F97" s="355" t="s">
        <v>2887</v>
      </c>
      <c r="G97" s="360">
        <v>44615</v>
      </c>
      <c r="H97" s="355" t="s">
        <v>304</v>
      </c>
      <c r="I97" s="355"/>
      <c r="J97" s="174" t="s">
        <v>2901</v>
      </c>
      <c r="K97" s="173" t="s">
        <v>24</v>
      </c>
      <c r="L97" s="292">
        <v>55.11</v>
      </c>
      <c r="M97" s="355" t="s">
        <v>599</v>
      </c>
      <c r="N97" s="355" t="s">
        <v>300</v>
      </c>
      <c r="O97" s="371"/>
      <c r="P97" s="4" t="s">
        <v>42</v>
      </c>
    </row>
    <row r="98" spans="1:16" ht="15">
      <c r="A98" s="356"/>
      <c r="B98" s="356"/>
      <c r="C98" s="356"/>
      <c r="D98" s="174"/>
      <c r="E98" s="174"/>
      <c r="F98" s="356"/>
      <c r="G98" s="401"/>
      <c r="H98" s="356"/>
      <c r="I98" s="356"/>
      <c r="J98" s="174" t="s">
        <v>2902</v>
      </c>
      <c r="K98" s="173" t="s">
        <v>24</v>
      </c>
      <c r="L98" s="292">
        <v>7.93</v>
      </c>
      <c r="M98" s="356"/>
      <c r="N98" s="356"/>
      <c r="O98" s="392"/>
      <c r="P98" s="4" t="s">
        <v>42</v>
      </c>
    </row>
    <row r="99" spans="1:16" ht="15">
      <c r="A99" s="356"/>
      <c r="B99" s="356"/>
      <c r="C99" s="356"/>
      <c r="D99" s="173"/>
      <c r="E99" s="173"/>
      <c r="F99" s="356"/>
      <c r="G99" s="401"/>
      <c r="H99" s="356"/>
      <c r="I99" s="356"/>
      <c r="J99" s="174" t="s">
        <v>2903</v>
      </c>
      <c r="K99" s="173" t="s">
        <v>24</v>
      </c>
      <c r="L99" s="292">
        <v>27.51</v>
      </c>
      <c r="M99" s="356"/>
      <c r="N99" s="356"/>
      <c r="O99" s="392"/>
      <c r="P99" s="4" t="s">
        <v>42</v>
      </c>
    </row>
    <row r="100" spans="1:16" ht="15">
      <c r="A100" s="356"/>
      <c r="B100" s="356"/>
      <c r="C100" s="356"/>
      <c r="D100" s="173"/>
      <c r="E100" s="173"/>
      <c r="F100" s="356"/>
      <c r="G100" s="401"/>
      <c r="H100" s="356"/>
      <c r="I100" s="356"/>
      <c r="J100" s="174" t="s">
        <v>2904</v>
      </c>
      <c r="K100" s="173" t="s">
        <v>24</v>
      </c>
      <c r="L100" s="292">
        <v>25.25</v>
      </c>
      <c r="M100" s="356"/>
      <c r="N100" s="356"/>
      <c r="O100" s="392"/>
      <c r="P100" s="4" t="s">
        <v>42</v>
      </c>
    </row>
    <row r="101" spans="1:16" ht="15">
      <c r="A101" s="356"/>
      <c r="B101" s="356"/>
      <c r="C101" s="356"/>
      <c r="D101" s="173"/>
      <c r="E101" s="173"/>
      <c r="F101" s="356"/>
      <c r="G101" s="401"/>
      <c r="H101" s="356"/>
      <c r="I101" s="356"/>
      <c r="J101" s="174" t="s">
        <v>2905</v>
      </c>
      <c r="K101" s="173" t="s">
        <v>24</v>
      </c>
      <c r="L101" s="292">
        <v>13.97</v>
      </c>
      <c r="M101" s="356"/>
      <c r="N101" s="356"/>
      <c r="O101" s="392"/>
      <c r="P101" s="4" t="s">
        <v>42</v>
      </c>
    </row>
    <row r="102" spans="1:16" ht="15">
      <c r="A102" s="356"/>
      <c r="B102" s="356"/>
      <c r="C102" s="356"/>
      <c r="D102" s="173"/>
      <c r="E102" s="173"/>
      <c r="F102" s="356"/>
      <c r="G102" s="401"/>
      <c r="H102" s="356"/>
      <c r="I102" s="356"/>
      <c r="J102" s="174" t="s">
        <v>2906</v>
      </c>
      <c r="K102" s="173" t="s">
        <v>24</v>
      </c>
      <c r="L102" s="292">
        <v>7.71</v>
      </c>
      <c r="M102" s="356"/>
      <c r="N102" s="356"/>
      <c r="O102" s="392"/>
      <c r="P102" s="4" t="s">
        <v>42</v>
      </c>
    </row>
    <row r="103" spans="1:16" ht="15">
      <c r="A103" s="356"/>
      <c r="B103" s="356"/>
      <c r="C103" s="356"/>
      <c r="D103" s="173"/>
      <c r="E103" s="173"/>
      <c r="F103" s="356"/>
      <c r="G103" s="401"/>
      <c r="H103" s="356"/>
      <c r="I103" s="356"/>
      <c r="J103" s="174" t="s">
        <v>2907</v>
      </c>
      <c r="K103" s="173" t="s">
        <v>24</v>
      </c>
      <c r="L103" s="292">
        <v>5.5</v>
      </c>
      <c r="M103" s="356"/>
      <c r="N103" s="356"/>
      <c r="O103" s="392"/>
      <c r="P103" s="4" t="s">
        <v>42</v>
      </c>
    </row>
    <row r="104" spans="1:16" ht="15">
      <c r="A104" s="356"/>
      <c r="B104" s="356"/>
      <c r="C104" s="356"/>
      <c r="D104" s="168"/>
      <c r="E104" s="168"/>
      <c r="F104" s="356"/>
      <c r="G104" s="401"/>
      <c r="H104" s="356"/>
      <c r="I104" s="356"/>
      <c r="J104" s="187" t="s">
        <v>309</v>
      </c>
      <c r="K104" s="168" t="s">
        <v>24</v>
      </c>
      <c r="L104" s="284">
        <v>0.96</v>
      </c>
      <c r="M104" s="356"/>
      <c r="N104" s="356"/>
      <c r="O104" s="392"/>
      <c r="P104" s="4" t="s">
        <v>309</v>
      </c>
    </row>
    <row r="105" spans="1:16" ht="15" customHeight="1">
      <c r="A105" s="366">
        <v>19760725</v>
      </c>
      <c r="B105" s="366">
        <v>2765527</v>
      </c>
      <c r="C105" s="366" t="s">
        <v>2908</v>
      </c>
      <c r="D105" s="176" t="s">
        <v>2909</v>
      </c>
      <c r="E105" s="176" t="s">
        <v>20</v>
      </c>
      <c r="F105" s="347" t="s">
        <v>2910</v>
      </c>
      <c r="G105" s="374">
        <v>44615</v>
      </c>
      <c r="H105" s="366" t="s">
        <v>543</v>
      </c>
      <c r="I105" s="336"/>
      <c r="J105" s="162" t="s">
        <v>2911</v>
      </c>
      <c r="K105" s="176" t="s">
        <v>24</v>
      </c>
      <c r="L105" s="334">
        <v>18.329999999999998</v>
      </c>
      <c r="M105" s="366" t="s">
        <v>599</v>
      </c>
      <c r="N105" s="366" t="s">
        <v>300</v>
      </c>
      <c r="O105" s="366"/>
      <c r="P105" s="4" t="s">
        <v>42</v>
      </c>
    </row>
    <row r="106" spans="1:16" ht="15">
      <c r="A106" s="366"/>
      <c r="B106" s="366"/>
      <c r="C106" s="366"/>
      <c r="D106" s="176" t="s">
        <v>2912</v>
      </c>
      <c r="E106" s="176" t="s">
        <v>20</v>
      </c>
      <c r="F106" s="347"/>
      <c r="G106" s="374"/>
      <c r="H106" s="366"/>
      <c r="I106" s="336"/>
      <c r="J106" s="162" t="s">
        <v>2913</v>
      </c>
      <c r="K106" s="176" t="s">
        <v>24</v>
      </c>
      <c r="L106" s="334">
        <v>18.59</v>
      </c>
      <c r="M106" s="366"/>
      <c r="N106" s="366"/>
      <c r="O106" s="366"/>
      <c r="P106" s="4" t="s">
        <v>42</v>
      </c>
    </row>
    <row r="107" spans="1:16" ht="15">
      <c r="A107" s="366"/>
      <c r="B107" s="366"/>
      <c r="C107" s="366"/>
      <c r="D107" s="367" t="s">
        <v>2909</v>
      </c>
      <c r="E107" s="367" t="s">
        <v>20</v>
      </c>
      <c r="F107" s="347"/>
      <c r="G107" s="374"/>
      <c r="H107" s="366"/>
      <c r="I107" s="220" t="s">
        <v>317</v>
      </c>
      <c r="J107" s="162" t="s">
        <v>2914</v>
      </c>
      <c r="K107" s="176" t="s">
        <v>24</v>
      </c>
      <c r="L107" s="334">
        <v>910.87</v>
      </c>
      <c r="M107" s="366"/>
      <c r="N107" s="366"/>
      <c r="O107" s="366"/>
      <c r="P107" s="4" t="s">
        <v>42</v>
      </c>
    </row>
    <row r="108" spans="1:16" ht="15">
      <c r="A108" s="366"/>
      <c r="B108" s="366"/>
      <c r="C108" s="366"/>
      <c r="D108" s="380"/>
      <c r="E108" s="380"/>
      <c r="F108" s="347"/>
      <c r="G108" s="374"/>
      <c r="H108" s="366"/>
      <c r="I108" s="336"/>
      <c r="J108" s="162" t="s">
        <v>2915</v>
      </c>
      <c r="K108" s="176" t="s">
        <v>24</v>
      </c>
      <c r="L108" s="334">
        <v>81.38</v>
      </c>
      <c r="M108" s="366"/>
      <c r="N108" s="366"/>
      <c r="O108" s="366"/>
      <c r="P108" s="4" t="s">
        <v>42</v>
      </c>
    </row>
    <row r="109" spans="1:16" ht="15">
      <c r="A109" s="367"/>
      <c r="B109" s="367"/>
      <c r="C109" s="367"/>
      <c r="D109" s="370"/>
      <c r="E109" s="370"/>
      <c r="F109" s="348"/>
      <c r="G109" s="375"/>
      <c r="H109" s="367"/>
      <c r="I109" s="337"/>
      <c r="J109" s="163" t="s">
        <v>2916</v>
      </c>
      <c r="K109" s="177" t="s">
        <v>24</v>
      </c>
      <c r="L109" s="282">
        <v>25.29</v>
      </c>
      <c r="M109" s="367"/>
      <c r="N109" s="367"/>
      <c r="O109" s="367"/>
      <c r="P109" s="4" t="s">
        <v>42</v>
      </c>
    </row>
    <row r="110" spans="1:16" ht="30.75">
      <c r="A110" s="178">
        <v>19802197</v>
      </c>
      <c r="B110" s="178">
        <v>2766681</v>
      </c>
      <c r="C110" s="178" t="s">
        <v>2917</v>
      </c>
      <c r="D110" s="178" t="s">
        <v>2918</v>
      </c>
      <c r="E110" s="178" t="s">
        <v>20</v>
      </c>
      <c r="F110" s="190" t="s">
        <v>2919</v>
      </c>
      <c r="G110" s="188">
        <v>44615</v>
      </c>
      <c r="H110" s="178" t="s">
        <v>199</v>
      </c>
      <c r="I110" s="178"/>
      <c r="J110" s="190" t="s">
        <v>2920</v>
      </c>
      <c r="K110" s="178" t="s">
        <v>24</v>
      </c>
      <c r="L110" s="278">
        <v>1565.15</v>
      </c>
      <c r="M110" s="178" t="s">
        <v>661</v>
      </c>
      <c r="N110" s="178" t="s">
        <v>2921</v>
      </c>
      <c r="O110" s="178"/>
      <c r="P110" s="4" t="s">
        <v>42</v>
      </c>
    </row>
    <row r="111" spans="1:16" ht="30">
      <c r="A111" s="161">
        <v>19802103</v>
      </c>
      <c r="B111" s="161">
        <v>2766866</v>
      </c>
      <c r="C111" s="161" t="s">
        <v>2922</v>
      </c>
      <c r="D111" s="161"/>
      <c r="E111" s="161"/>
      <c r="F111" s="182" t="s">
        <v>1585</v>
      </c>
      <c r="G111" s="165">
        <v>44615</v>
      </c>
      <c r="H111" s="161" t="s">
        <v>199</v>
      </c>
      <c r="I111" s="161"/>
      <c r="J111" s="182" t="s">
        <v>2923</v>
      </c>
      <c r="K111" s="161" t="s">
        <v>24</v>
      </c>
      <c r="L111" s="279">
        <v>2818.65</v>
      </c>
      <c r="M111" s="161" t="s">
        <v>661</v>
      </c>
      <c r="N111" s="161" t="s">
        <v>2921</v>
      </c>
      <c r="O111" s="161"/>
      <c r="P111" s="4" t="s">
        <v>42</v>
      </c>
    </row>
    <row r="112" spans="1:16" s="9" customFormat="1" ht="15">
      <c r="A112" s="361">
        <v>19741882</v>
      </c>
      <c r="B112" s="361">
        <v>2766975</v>
      </c>
      <c r="C112" s="361" t="s">
        <v>2924</v>
      </c>
      <c r="D112" s="173"/>
      <c r="E112" s="173"/>
      <c r="F112" s="361" t="s">
        <v>2925</v>
      </c>
      <c r="G112" s="360">
        <v>44615</v>
      </c>
      <c r="H112" s="355" t="s">
        <v>2926</v>
      </c>
      <c r="I112" s="173"/>
      <c r="J112" s="174" t="s">
        <v>2927</v>
      </c>
      <c r="K112" s="173" t="s">
        <v>2634</v>
      </c>
      <c r="L112" s="292">
        <v>7684.65</v>
      </c>
      <c r="M112" s="355" t="s">
        <v>455</v>
      </c>
      <c r="N112" s="355" t="s">
        <v>2928</v>
      </c>
      <c r="O112" s="173"/>
      <c r="P112" s="9" t="s">
        <v>42</v>
      </c>
    </row>
    <row r="113" spans="1:16" s="9" customFormat="1" ht="15">
      <c r="A113" s="361"/>
      <c r="B113" s="361"/>
      <c r="C113" s="361"/>
      <c r="D113" s="173"/>
      <c r="E113" s="173"/>
      <c r="F113" s="361"/>
      <c r="G113" s="401"/>
      <c r="H113" s="356"/>
      <c r="I113" s="173"/>
      <c r="J113" s="174" t="s">
        <v>2929</v>
      </c>
      <c r="K113" s="173" t="s">
        <v>109</v>
      </c>
      <c r="L113" s="292">
        <v>1576.9</v>
      </c>
      <c r="M113" s="356"/>
      <c r="N113" s="356"/>
      <c r="O113" s="173"/>
      <c r="P113" s="9" t="s">
        <v>42</v>
      </c>
    </row>
    <row r="114" spans="1:16" s="9" customFormat="1" ht="15">
      <c r="A114" s="361"/>
      <c r="B114" s="361"/>
      <c r="C114" s="361"/>
      <c r="D114" s="173"/>
      <c r="E114" s="173"/>
      <c r="F114" s="361"/>
      <c r="G114" s="401"/>
      <c r="H114" s="356"/>
      <c r="I114" s="173"/>
      <c r="J114" s="174" t="s">
        <v>2930</v>
      </c>
      <c r="K114" s="173" t="s">
        <v>720</v>
      </c>
      <c r="L114" s="292">
        <v>1789.74</v>
      </c>
      <c r="M114" s="356"/>
      <c r="N114" s="356"/>
      <c r="O114" s="173"/>
      <c r="P114" s="9" t="s">
        <v>42</v>
      </c>
    </row>
    <row r="115" spans="1:16" s="9" customFormat="1" ht="15">
      <c r="A115" s="355"/>
      <c r="B115" s="355"/>
      <c r="C115" s="355"/>
      <c r="D115" s="168"/>
      <c r="E115" s="168"/>
      <c r="F115" s="355"/>
      <c r="G115" s="401"/>
      <c r="H115" s="356"/>
      <c r="I115" s="168"/>
      <c r="J115" s="187" t="s">
        <v>2931</v>
      </c>
      <c r="K115" s="168" t="s">
        <v>720</v>
      </c>
      <c r="L115" s="284">
        <v>3071.82</v>
      </c>
      <c r="M115" s="356"/>
      <c r="N115" s="356"/>
      <c r="O115" s="168"/>
      <c r="P115" s="9" t="s">
        <v>42</v>
      </c>
    </row>
    <row r="116" spans="1:16" ht="45">
      <c r="A116" s="177">
        <v>19804354</v>
      </c>
      <c r="B116" s="177" t="s">
        <v>243</v>
      </c>
      <c r="C116" s="177" t="s">
        <v>244</v>
      </c>
      <c r="D116" s="177" t="s">
        <v>244</v>
      </c>
      <c r="E116" s="177" t="s">
        <v>244</v>
      </c>
      <c r="F116" s="177" t="s">
        <v>1536</v>
      </c>
      <c r="G116" s="180">
        <v>44615</v>
      </c>
      <c r="H116" s="177" t="s">
        <v>392</v>
      </c>
      <c r="I116" s="177"/>
      <c r="J116" s="163" t="s">
        <v>2932</v>
      </c>
      <c r="K116" s="177" t="s">
        <v>117</v>
      </c>
      <c r="L116" s="282">
        <v>67.959999999999994</v>
      </c>
      <c r="M116" s="177" t="s">
        <v>307</v>
      </c>
      <c r="N116" s="177" t="s">
        <v>1612</v>
      </c>
      <c r="O116" s="177"/>
      <c r="P116" s="4" t="s">
        <v>42</v>
      </c>
    </row>
    <row r="117" spans="1:16" ht="15">
      <c r="A117" s="353">
        <v>19268478</v>
      </c>
      <c r="B117" s="353">
        <v>2767512</v>
      </c>
      <c r="C117" s="371" t="s">
        <v>2933</v>
      </c>
      <c r="D117" s="166"/>
      <c r="E117" s="166"/>
      <c r="F117" s="166" t="s">
        <v>2934</v>
      </c>
      <c r="G117" s="364">
        <v>44616</v>
      </c>
      <c r="H117" s="353" t="s">
        <v>2935</v>
      </c>
      <c r="I117" s="166"/>
      <c r="J117" s="189" t="s">
        <v>2936</v>
      </c>
      <c r="K117" s="166" t="s">
        <v>24</v>
      </c>
      <c r="L117" s="280">
        <v>6000</v>
      </c>
      <c r="M117" s="371" t="s">
        <v>1544</v>
      </c>
      <c r="N117" s="371" t="s">
        <v>2937</v>
      </c>
      <c r="O117" s="166"/>
      <c r="P117" s="4" t="s">
        <v>42</v>
      </c>
    </row>
    <row r="118" spans="1:16" ht="15">
      <c r="A118" s="371"/>
      <c r="B118" s="371"/>
      <c r="C118" s="372"/>
      <c r="D118" s="178"/>
      <c r="E118" s="178"/>
      <c r="F118" s="178" t="s">
        <v>2516</v>
      </c>
      <c r="G118" s="389"/>
      <c r="H118" s="371"/>
      <c r="I118" s="178"/>
      <c r="J118" s="190" t="s">
        <v>2938</v>
      </c>
      <c r="K118" s="178" t="s">
        <v>24</v>
      </c>
      <c r="L118" s="278">
        <v>600</v>
      </c>
      <c r="M118" s="392"/>
      <c r="N118" s="392"/>
      <c r="O118" s="178" t="s">
        <v>1504</v>
      </c>
      <c r="P118" s="4" t="s">
        <v>28</v>
      </c>
    </row>
    <row r="119" spans="1:16" ht="15">
      <c r="A119" s="161">
        <v>19804382</v>
      </c>
      <c r="B119" s="161">
        <v>2767584</v>
      </c>
      <c r="C119" s="161" t="s">
        <v>2939</v>
      </c>
      <c r="D119" s="161" t="s">
        <v>2940</v>
      </c>
      <c r="E119" s="161" t="s">
        <v>20</v>
      </c>
      <c r="F119" s="161" t="s">
        <v>2941</v>
      </c>
      <c r="G119" s="165">
        <v>44616</v>
      </c>
      <c r="H119" s="161" t="s">
        <v>543</v>
      </c>
      <c r="I119" s="161"/>
      <c r="J119" s="182" t="s">
        <v>2942</v>
      </c>
      <c r="K119" s="161" t="s">
        <v>720</v>
      </c>
      <c r="L119" s="279">
        <v>449.04</v>
      </c>
      <c r="M119" s="161" t="s">
        <v>455</v>
      </c>
      <c r="N119" s="161" t="s">
        <v>2943</v>
      </c>
      <c r="O119" s="161"/>
      <c r="P119" s="4" t="s">
        <v>42</v>
      </c>
    </row>
    <row r="120" spans="1:16" ht="15">
      <c r="A120" s="178">
        <v>19804895</v>
      </c>
      <c r="B120" s="178">
        <v>2768015</v>
      </c>
      <c r="C120" s="178" t="s">
        <v>2944</v>
      </c>
      <c r="D120" s="178" t="s">
        <v>2945</v>
      </c>
      <c r="E120" s="178" t="s">
        <v>20</v>
      </c>
      <c r="F120" s="178" t="s">
        <v>297</v>
      </c>
      <c r="G120" s="188">
        <v>44616</v>
      </c>
      <c r="H120" s="178" t="s">
        <v>2946</v>
      </c>
      <c r="I120" s="178"/>
      <c r="J120" s="190" t="s">
        <v>2947</v>
      </c>
      <c r="K120" s="178" t="s">
        <v>24</v>
      </c>
      <c r="L120" s="278">
        <v>349</v>
      </c>
      <c r="M120" s="178" t="s">
        <v>299</v>
      </c>
      <c r="N120" s="178" t="s">
        <v>2948</v>
      </c>
      <c r="O120" s="178" t="s">
        <v>2949</v>
      </c>
      <c r="P120" s="4" t="s">
        <v>28</v>
      </c>
    </row>
    <row r="121" spans="1:16" ht="15">
      <c r="A121" s="161">
        <v>19818991</v>
      </c>
      <c r="B121" s="161">
        <v>2770280</v>
      </c>
      <c r="C121" s="161" t="s">
        <v>2950</v>
      </c>
      <c r="D121" s="161" t="s">
        <v>2951</v>
      </c>
      <c r="E121" s="161" t="s">
        <v>20</v>
      </c>
      <c r="F121" s="161" t="s">
        <v>2516</v>
      </c>
      <c r="G121" s="165">
        <v>44617</v>
      </c>
      <c r="H121" s="161" t="s">
        <v>2952</v>
      </c>
      <c r="I121" s="161"/>
      <c r="J121" s="182" t="s">
        <v>2953</v>
      </c>
      <c r="K121" s="161" t="s">
        <v>24</v>
      </c>
      <c r="L121" s="279">
        <v>519.95000000000005</v>
      </c>
      <c r="M121" s="161" t="s">
        <v>1544</v>
      </c>
      <c r="N121" s="161" t="s">
        <v>2954</v>
      </c>
      <c r="O121" s="161" t="s">
        <v>1504</v>
      </c>
      <c r="P121" s="4" t="s">
        <v>28</v>
      </c>
    </row>
    <row r="122" spans="1:16" ht="15">
      <c r="A122" s="178">
        <v>19808721</v>
      </c>
      <c r="B122" s="178">
        <v>2771741</v>
      </c>
      <c r="C122" s="178" t="s">
        <v>2955</v>
      </c>
      <c r="D122" s="178" t="s">
        <v>2956</v>
      </c>
      <c r="E122" s="178" t="s">
        <v>20</v>
      </c>
      <c r="F122" s="178" t="s">
        <v>331</v>
      </c>
      <c r="G122" s="188">
        <v>44620</v>
      </c>
      <c r="H122" s="178" t="s">
        <v>675</v>
      </c>
      <c r="I122" s="178"/>
      <c r="J122" s="190" t="s">
        <v>2957</v>
      </c>
      <c r="K122" s="178" t="s">
        <v>24</v>
      </c>
      <c r="L122" s="278">
        <v>616.86</v>
      </c>
      <c r="M122" s="178" t="s">
        <v>48</v>
      </c>
      <c r="N122" s="178" t="s">
        <v>49</v>
      </c>
      <c r="O122" s="178"/>
      <c r="P122" s="4" t="s">
        <v>42</v>
      </c>
    </row>
    <row r="123" spans="1:16" ht="15">
      <c r="A123" s="161">
        <v>19803499</v>
      </c>
      <c r="B123" s="161">
        <v>2772111</v>
      </c>
      <c r="C123" s="161" t="s">
        <v>2958</v>
      </c>
      <c r="D123" s="161" t="s">
        <v>2959</v>
      </c>
      <c r="E123" s="161" t="s">
        <v>20</v>
      </c>
      <c r="F123" s="161" t="s">
        <v>2960</v>
      </c>
      <c r="G123" s="165">
        <v>44620</v>
      </c>
      <c r="H123" s="161" t="s">
        <v>392</v>
      </c>
      <c r="I123" s="161"/>
      <c r="J123" s="182" t="s">
        <v>2961</v>
      </c>
      <c r="K123" s="161" t="s">
        <v>24</v>
      </c>
      <c r="L123" s="279">
        <v>296.57</v>
      </c>
      <c r="M123" s="161" t="s">
        <v>1677</v>
      </c>
      <c r="N123" s="161" t="s">
        <v>2962</v>
      </c>
      <c r="O123" s="161"/>
      <c r="P123" s="4" t="s">
        <v>42</v>
      </c>
    </row>
    <row r="124" spans="1:16" ht="15">
      <c r="A124" s="178">
        <v>19818711</v>
      </c>
      <c r="B124" s="178">
        <v>2772887</v>
      </c>
      <c r="C124" s="178" t="s">
        <v>2963</v>
      </c>
      <c r="D124" s="178" t="s">
        <v>2964</v>
      </c>
      <c r="E124" s="178" t="s">
        <v>20</v>
      </c>
      <c r="F124" s="178" t="s">
        <v>512</v>
      </c>
      <c r="G124" s="188">
        <v>44620</v>
      </c>
      <c r="H124" s="178" t="s">
        <v>39</v>
      </c>
      <c r="I124" s="245" t="s">
        <v>1987</v>
      </c>
      <c r="J124" s="190" t="s">
        <v>2777</v>
      </c>
      <c r="K124" s="178" t="s">
        <v>208</v>
      </c>
      <c r="L124" s="278">
        <v>496.13</v>
      </c>
      <c r="M124" s="178" t="s">
        <v>514</v>
      </c>
      <c r="N124" s="178" t="s">
        <v>2965</v>
      </c>
      <c r="O124" s="178"/>
      <c r="P124" s="4" t="s">
        <v>42</v>
      </c>
    </row>
    <row r="125" spans="1:16" ht="15">
      <c r="A125" s="345">
        <v>19834139</v>
      </c>
      <c r="B125" s="345">
        <v>2772927</v>
      </c>
      <c r="C125" s="346" t="s">
        <v>2966</v>
      </c>
      <c r="D125" s="346" t="s">
        <v>2967</v>
      </c>
      <c r="E125" s="346" t="s">
        <v>20</v>
      </c>
      <c r="F125" s="345" t="s">
        <v>251</v>
      </c>
      <c r="G125" s="379">
        <v>44620</v>
      </c>
      <c r="H125" s="345" t="s">
        <v>2968</v>
      </c>
      <c r="I125" s="160"/>
      <c r="J125" s="338" t="s">
        <v>2969</v>
      </c>
      <c r="K125" s="160" t="s">
        <v>24</v>
      </c>
      <c r="L125" s="283">
        <v>1200</v>
      </c>
      <c r="M125" s="345" t="s">
        <v>92</v>
      </c>
      <c r="N125" s="345" t="s">
        <v>2970</v>
      </c>
      <c r="O125" s="345" t="s">
        <v>2971</v>
      </c>
      <c r="P125" s="4" t="s">
        <v>28</v>
      </c>
    </row>
    <row r="126" spans="1:16" ht="15">
      <c r="A126" s="345"/>
      <c r="B126" s="345"/>
      <c r="C126" s="354"/>
      <c r="D126" s="354"/>
      <c r="E126" s="354"/>
      <c r="F126" s="345"/>
      <c r="G126" s="379"/>
      <c r="H126" s="345"/>
      <c r="I126" s="160"/>
      <c r="J126" s="181" t="s">
        <v>2972</v>
      </c>
      <c r="K126" s="160" t="s">
        <v>24</v>
      </c>
      <c r="L126" s="283">
        <v>7000</v>
      </c>
      <c r="M126" s="345"/>
      <c r="N126" s="345"/>
      <c r="O126" s="345"/>
    </row>
    <row r="127" spans="1:16" ht="15"/>
    <row r="128" spans="1:16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59" ht="15"/>
    <row r="160" ht="15"/>
    <row r="161" ht="15"/>
    <row r="162" ht="15"/>
    <row r="163" ht="15"/>
    <row r="164" ht="15"/>
    <row r="165" ht="15"/>
    <row r="166" ht="15"/>
    <row r="167" ht="15"/>
    <row r="168" ht="15"/>
    <row r="169" ht="15"/>
    <row r="170" ht="15"/>
    <row r="171" ht="15"/>
    <row r="172" ht="15"/>
    <row r="173" ht="15"/>
    <row r="174" ht="15"/>
    <row r="175" ht="15"/>
    <row r="176" ht="15"/>
    <row r="177" ht="15"/>
    <row r="178" ht="15"/>
    <row r="179" ht="15"/>
    <row r="180" ht="15"/>
    <row r="181" ht="15"/>
    <row r="182" ht="15"/>
    <row r="183" ht="15"/>
    <row r="184" ht="15"/>
    <row r="185" ht="15"/>
    <row r="186" ht="15"/>
    <row r="187" ht="15"/>
    <row r="188" ht="15"/>
    <row r="189" ht="15"/>
    <row r="190" ht="15"/>
    <row r="191" ht="15"/>
    <row r="192" ht="15"/>
    <row r="193" ht="15"/>
    <row r="194" ht="15"/>
    <row r="195" ht="15"/>
    <row r="196" ht="15"/>
    <row r="197" ht="15"/>
    <row r="198" ht="15"/>
    <row r="199" ht="15"/>
    <row r="200" ht="15"/>
    <row r="201" ht="15"/>
    <row r="202" ht="15"/>
    <row r="203" ht="15"/>
    <row r="204" ht="15"/>
    <row r="205" ht="15"/>
    <row r="206" ht="15"/>
    <row r="207" ht="15"/>
    <row r="208" ht="15"/>
    <row r="209" ht="15"/>
    <row r="210" ht="15"/>
    <row r="211" ht="15"/>
    <row r="212" ht="15"/>
    <row r="213" ht="15"/>
    <row r="214" ht="15"/>
    <row r="215" ht="15"/>
    <row r="216" ht="15"/>
    <row r="217" ht="15"/>
    <row r="218" ht="15"/>
    <row r="219" ht="15"/>
    <row r="220" ht="15"/>
    <row r="221" ht="15"/>
    <row r="222" ht="15"/>
    <row r="223" ht="15"/>
    <row r="224" ht="15"/>
    <row r="225" ht="15"/>
    <row r="226" ht="15"/>
    <row r="227" ht="15"/>
    <row r="228" ht="15"/>
    <row r="229" ht="15"/>
    <row r="230" ht="15"/>
    <row r="231" ht="15"/>
    <row r="232" ht="15"/>
    <row r="233" ht="15"/>
    <row r="234" ht="15"/>
    <row r="235" ht="15"/>
    <row r="236" ht="15"/>
    <row r="237" ht="15"/>
    <row r="238" ht="15"/>
    <row r="239" ht="15"/>
    <row r="240" ht="15"/>
    <row r="241" ht="15"/>
    <row r="242" ht="15"/>
    <row r="243" ht="15"/>
    <row r="244" ht="15"/>
    <row r="245" ht="15"/>
    <row r="246" ht="15"/>
    <row r="247" ht="15"/>
    <row r="248" ht="15"/>
    <row r="249" ht="15"/>
    <row r="250" ht="15"/>
  </sheetData>
  <autoFilter ref="A4:P93" xr:uid="{C52373F6-230D-4887-815D-63E61B50E9A9}"/>
  <mergeCells count="142">
    <mergeCell ref="A117:A118"/>
    <mergeCell ref="B117:B118"/>
    <mergeCell ref="G117:G118"/>
    <mergeCell ref="H117:H118"/>
    <mergeCell ref="M117:M118"/>
    <mergeCell ref="N117:N118"/>
    <mergeCell ref="C97:C104"/>
    <mergeCell ref="B97:B104"/>
    <mergeCell ref="A97:A104"/>
    <mergeCell ref="A105:A109"/>
    <mergeCell ref="A112:A115"/>
    <mergeCell ref="B112:B115"/>
    <mergeCell ref="C112:C115"/>
    <mergeCell ref="F112:F115"/>
    <mergeCell ref="G112:G115"/>
    <mergeCell ref="H112:H115"/>
    <mergeCell ref="M112:M115"/>
    <mergeCell ref="N112:N115"/>
    <mergeCell ref="C117:C118"/>
    <mergeCell ref="D107:D109"/>
    <mergeCell ref="E107:E109"/>
    <mergeCell ref="O97:O104"/>
    <mergeCell ref="N97:N104"/>
    <mergeCell ref="M97:M104"/>
    <mergeCell ref="I97:I104"/>
    <mergeCell ref="H97:H104"/>
    <mergeCell ref="G105:G109"/>
    <mergeCell ref="F105:F109"/>
    <mergeCell ref="C105:C109"/>
    <mergeCell ref="B105:B109"/>
    <mergeCell ref="O105:O109"/>
    <mergeCell ref="N105:N109"/>
    <mergeCell ref="M105:M109"/>
    <mergeCell ref="H105:H109"/>
    <mergeCell ref="G97:G104"/>
    <mergeCell ref="F97:F104"/>
    <mergeCell ref="A10:A11"/>
    <mergeCell ref="O10:O11"/>
    <mergeCell ref="N10:N11"/>
    <mergeCell ref="M10:M11"/>
    <mergeCell ref="H10:H11"/>
    <mergeCell ref="G10:G11"/>
    <mergeCell ref="D10:D11"/>
    <mergeCell ref="A1:C1"/>
    <mergeCell ref="D1:F1"/>
    <mergeCell ref="O7:O9"/>
    <mergeCell ref="N7:N9"/>
    <mergeCell ref="M7:M9"/>
    <mergeCell ref="H7:H9"/>
    <mergeCell ref="G7:G9"/>
    <mergeCell ref="F7:F9"/>
    <mergeCell ref="C7:C9"/>
    <mergeCell ref="B7:B9"/>
    <mergeCell ref="A7:A9"/>
    <mergeCell ref="F10:F11"/>
    <mergeCell ref="C10:C11"/>
    <mergeCell ref="B10:B11"/>
    <mergeCell ref="M12:M13"/>
    <mergeCell ref="N12:N13"/>
    <mergeCell ref="A12:A13"/>
    <mergeCell ref="B12:B13"/>
    <mergeCell ref="C12:C13"/>
    <mergeCell ref="G12:G13"/>
    <mergeCell ref="H12:H13"/>
    <mergeCell ref="M19:M54"/>
    <mergeCell ref="N19:N54"/>
    <mergeCell ref="H19:H54"/>
    <mergeCell ref="G19:G54"/>
    <mergeCell ref="F21:F22"/>
    <mergeCell ref="F51:F52"/>
    <mergeCell ref="F36:F37"/>
    <mergeCell ref="F53:F54"/>
    <mergeCell ref="F46:F50"/>
    <mergeCell ref="F38:F44"/>
    <mergeCell ref="F32:F35"/>
    <mergeCell ref="F27:F30"/>
    <mergeCell ref="F19:F20"/>
    <mergeCell ref="D46:D54"/>
    <mergeCell ref="D19:D22"/>
    <mergeCell ref="D25:D31"/>
    <mergeCell ref="D33:D37"/>
    <mergeCell ref="A55:A56"/>
    <mergeCell ref="B55:B56"/>
    <mergeCell ref="C55:C56"/>
    <mergeCell ref="A19:A54"/>
    <mergeCell ref="B19:B54"/>
    <mergeCell ref="C19:C54"/>
    <mergeCell ref="G55:G56"/>
    <mergeCell ref="H55:H56"/>
    <mergeCell ref="N55:N56"/>
    <mergeCell ref="M55:M56"/>
    <mergeCell ref="D39:D40"/>
    <mergeCell ref="D42:D44"/>
    <mergeCell ref="O57:O58"/>
    <mergeCell ref="N57:N58"/>
    <mergeCell ref="M57:M58"/>
    <mergeCell ref="H57:H58"/>
    <mergeCell ref="G57:G58"/>
    <mergeCell ref="F57:F58"/>
    <mergeCell ref="C57:C58"/>
    <mergeCell ref="B57:B58"/>
    <mergeCell ref="A57:A58"/>
    <mergeCell ref="C86:C92"/>
    <mergeCell ref="G86:G92"/>
    <mergeCell ref="H86:H92"/>
    <mergeCell ref="N61:N62"/>
    <mergeCell ref="M61:M62"/>
    <mergeCell ref="A61:A62"/>
    <mergeCell ref="B61:B62"/>
    <mergeCell ref="C61:C62"/>
    <mergeCell ref="F61:F62"/>
    <mergeCell ref="G61:G62"/>
    <mergeCell ref="H61:H62"/>
    <mergeCell ref="I83:I84"/>
    <mergeCell ref="M83:M84"/>
    <mergeCell ref="N83:N84"/>
    <mergeCell ref="D86:D88"/>
    <mergeCell ref="F88:F89"/>
    <mergeCell ref="D12:D13"/>
    <mergeCell ref="E12:E13"/>
    <mergeCell ref="A125:A126"/>
    <mergeCell ref="B125:B126"/>
    <mergeCell ref="F125:F126"/>
    <mergeCell ref="G125:G126"/>
    <mergeCell ref="H125:H126"/>
    <mergeCell ref="O125:O126"/>
    <mergeCell ref="N125:N126"/>
    <mergeCell ref="M125:M126"/>
    <mergeCell ref="C125:C126"/>
    <mergeCell ref="D125:D126"/>
    <mergeCell ref="E125:E126"/>
    <mergeCell ref="O83:O84"/>
    <mergeCell ref="A83:A84"/>
    <mergeCell ref="B83:B84"/>
    <mergeCell ref="C83:C84"/>
    <mergeCell ref="F83:F84"/>
    <mergeCell ref="G83:G84"/>
    <mergeCell ref="H83:H84"/>
    <mergeCell ref="M86:M92"/>
    <mergeCell ref="N86:N92"/>
    <mergeCell ref="A86:A92"/>
    <mergeCell ref="B86:B9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9081DE0-CDE2-49FE-AEC5-6D4C9FBECFF8}">
          <x14:formula1>
            <xm:f>'Drop Down List'!$B$3:$B$9</xm:f>
          </x14:formula1>
          <xm:sqref>P5:P200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BBCC-3716-403D-BE5B-5D1D1CAF5190}">
  <dimension ref="A1:P206"/>
  <sheetViews>
    <sheetView tabSelected="1" workbookViewId="0">
      <pane xSplit="3" ySplit="4" topLeftCell="D73" activePane="bottomRight" state="frozen"/>
      <selection pane="bottomRight" activeCell="C74" sqref="C74"/>
      <selection pane="bottomLeft"/>
      <selection pane="topRight"/>
    </sheetView>
  </sheetViews>
  <sheetFormatPr defaultColWidth="9.140625" defaultRowHeight="14.45"/>
  <cols>
    <col min="1" max="1" width="9.85546875" style="4" bestFit="1" customWidth="1"/>
    <col min="2" max="2" width="15.5703125" style="4" bestFit="1" customWidth="1"/>
    <col min="3" max="3" width="9.28515625" style="4" bestFit="1" customWidth="1"/>
    <col min="4" max="4" width="10.5703125" style="4" customWidth="1"/>
    <col min="5" max="5" width="10.140625" style="4" customWidth="1"/>
    <col min="6" max="6" width="30.42578125" style="4" customWidth="1"/>
    <col min="7" max="7" width="10.7109375" style="4" bestFit="1" customWidth="1"/>
    <col min="8" max="8" width="14.140625" style="4" bestFit="1" customWidth="1"/>
    <col min="9" max="9" width="15.85546875" style="4" bestFit="1" customWidth="1"/>
    <col min="10" max="10" width="55" style="8" bestFit="1" customWidth="1"/>
    <col min="11" max="11" width="8.7109375" style="4" bestFit="1" customWidth="1"/>
    <col min="12" max="12" width="11.28515625" style="7" bestFit="1" customWidth="1"/>
    <col min="13" max="13" width="14.42578125" style="4" customWidth="1"/>
    <col min="14" max="14" width="18.85546875" style="4" customWidth="1"/>
    <col min="15" max="15" width="31.85546875" style="4" customWidth="1"/>
    <col min="16" max="16384" width="9.140625" style="4"/>
  </cols>
  <sheetData>
    <row r="1" spans="1:16" s="1" customFormat="1" ht="23.25">
      <c r="A1" s="388" t="s">
        <v>0</v>
      </c>
      <c r="B1" s="388"/>
      <c r="C1" s="388"/>
      <c r="D1" s="387" t="s">
        <v>1</v>
      </c>
      <c r="E1" s="387"/>
      <c r="F1" s="387"/>
      <c r="J1" s="25">
        <v>44621</v>
      </c>
      <c r="L1" s="3"/>
    </row>
    <row r="2" spans="1:16" s="1" customFormat="1">
      <c r="J2" s="22"/>
      <c r="L2" s="3"/>
    </row>
    <row r="3" spans="1:16" s="1" customFormat="1">
      <c r="J3" s="22"/>
      <c r="L3" s="3"/>
    </row>
    <row r="4" spans="1:16" s="1" customFormat="1" ht="30">
      <c r="A4" s="1" t="s">
        <v>2</v>
      </c>
      <c r="B4" s="1" t="s">
        <v>3</v>
      </c>
      <c r="C4" s="1" t="s">
        <v>4</v>
      </c>
      <c r="D4" s="1" t="s">
        <v>5</v>
      </c>
      <c r="E4" s="22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22" t="s">
        <v>11</v>
      </c>
      <c r="K4" s="1" t="s">
        <v>12</v>
      </c>
      <c r="L4" s="3" t="s">
        <v>13</v>
      </c>
      <c r="M4" s="1" t="s">
        <v>14</v>
      </c>
      <c r="N4" s="1" t="s">
        <v>15</v>
      </c>
      <c r="O4" s="1" t="s">
        <v>16</v>
      </c>
      <c r="P4" s="1" t="s">
        <v>17</v>
      </c>
    </row>
    <row r="5" spans="1:16" ht="15">
      <c r="A5" s="361">
        <v>19833771</v>
      </c>
      <c r="B5" s="361">
        <v>2772882</v>
      </c>
      <c r="C5" s="173"/>
      <c r="D5" s="173"/>
      <c r="E5" s="166"/>
      <c r="F5" s="363" t="s">
        <v>251</v>
      </c>
      <c r="G5" s="359">
        <v>44621</v>
      </c>
      <c r="H5" s="361" t="s">
        <v>2673</v>
      </c>
      <c r="I5" s="166"/>
      <c r="J5" s="189" t="s">
        <v>2973</v>
      </c>
      <c r="K5" s="166" t="s">
        <v>2974</v>
      </c>
      <c r="L5" s="56">
        <v>5248.25</v>
      </c>
      <c r="M5" s="353" t="s">
        <v>92</v>
      </c>
      <c r="N5" s="353" t="s">
        <v>708</v>
      </c>
      <c r="O5" s="353" t="s">
        <v>2975</v>
      </c>
      <c r="P5" s="4" t="s">
        <v>28</v>
      </c>
    </row>
    <row r="6" spans="1:16" ht="15">
      <c r="A6" s="355"/>
      <c r="B6" s="355"/>
      <c r="C6" s="168"/>
      <c r="D6" s="168"/>
      <c r="E6" s="190"/>
      <c r="F6" s="386"/>
      <c r="G6" s="360"/>
      <c r="H6" s="355"/>
      <c r="I6" s="178"/>
      <c r="J6" s="190" t="s">
        <v>1549</v>
      </c>
      <c r="K6" s="178" t="s">
        <v>2976</v>
      </c>
      <c r="L6" s="53">
        <v>2255.25</v>
      </c>
      <c r="M6" s="371"/>
      <c r="N6" s="371"/>
      <c r="O6" s="371"/>
    </row>
    <row r="7" spans="1:16" customFormat="1" ht="15">
      <c r="A7" s="177">
        <v>19839180</v>
      </c>
      <c r="B7" s="177">
        <v>2774265</v>
      </c>
      <c r="C7" s="177" t="s">
        <v>2977</v>
      </c>
      <c r="D7" s="177" t="s">
        <v>2978</v>
      </c>
      <c r="E7" s="161" t="s">
        <v>20</v>
      </c>
      <c r="F7" s="163" t="s">
        <v>135</v>
      </c>
      <c r="G7" s="180">
        <v>44621</v>
      </c>
      <c r="H7" s="177" t="s">
        <v>2979</v>
      </c>
      <c r="I7" s="161"/>
      <c r="J7" s="182" t="s">
        <v>2980</v>
      </c>
      <c r="K7" s="161" t="s">
        <v>24</v>
      </c>
      <c r="L7" s="54">
        <v>500</v>
      </c>
      <c r="M7" s="161" t="s">
        <v>893</v>
      </c>
      <c r="N7" s="161" t="s">
        <v>893</v>
      </c>
      <c r="O7" s="161" t="s">
        <v>2981</v>
      </c>
      <c r="P7" t="s">
        <v>126</v>
      </c>
    </row>
    <row r="8" spans="1:16" customFormat="1" ht="15.75" customHeight="1">
      <c r="A8" s="355">
        <v>19821776</v>
      </c>
      <c r="B8" s="355">
        <v>2774976</v>
      </c>
      <c r="C8" s="355" t="s">
        <v>2982</v>
      </c>
      <c r="D8" s="173"/>
      <c r="E8" s="173"/>
      <c r="F8" s="386" t="s">
        <v>2983</v>
      </c>
      <c r="G8" s="360">
        <v>44621</v>
      </c>
      <c r="H8" s="355" t="s">
        <v>1966</v>
      </c>
      <c r="I8" s="62" t="s">
        <v>2984</v>
      </c>
      <c r="J8" s="340" t="s">
        <v>2985</v>
      </c>
      <c r="K8" s="173" t="s">
        <v>2634</v>
      </c>
      <c r="L8" s="60">
        <v>25272</v>
      </c>
      <c r="M8" s="355" t="s">
        <v>455</v>
      </c>
      <c r="N8" s="386" t="s">
        <v>2943</v>
      </c>
      <c r="O8" s="355"/>
      <c r="P8" t="s">
        <v>42</v>
      </c>
    </row>
    <row r="9" spans="1:16" customFormat="1" ht="15">
      <c r="A9" s="356"/>
      <c r="B9" s="356"/>
      <c r="C9" s="356"/>
      <c r="D9" s="173"/>
      <c r="E9" s="173"/>
      <c r="F9" s="400"/>
      <c r="G9" s="401"/>
      <c r="H9" s="356"/>
      <c r="I9" s="301"/>
      <c r="J9" s="174" t="s">
        <v>2986</v>
      </c>
      <c r="K9" s="173" t="s">
        <v>24</v>
      </c>
      <c r="L9" s="60">
        <v>19995</v>
      </c>
      <c r="M9" s="356"/>
      <c r="N9" s="400"/>
      <c r="O9" s="356"/>
      <c r="P9" t="s">
        <v>42</v>
      </c>
    </row>
    <row r="10" spans="1:16" customFormat="1" ht="15">
      <c r="A10" s="356"/>
      <c r="B10" s="356"/>
      <c r="C10" s="356"/>
      <c r="D10" s="173"/>
      <c r="E10" s="173"/>
      <c r="F10" s="400"/>
      <c r="G10" s="401"/>
      <c r="H10" s="356"/>
      <c r="I10" s="339"/>
      <c r="J10" s="174" t="s">
        <v>2987</v>
      </c>
      <c r="K10" s="173" t="s">
        <v>24</v>
      </c>
      <c r="L10" s="60">
        <v>156</v>
      </c>
      <c r="M10" s="356"/>
      <c r="N10" s="400"/>
      <c r="O10" s="356"/>
      <c r="P10" t="s">
        <v>309</v>
      </c>
    </row>
    <row r="11" spans="1:16" customFormat="1" ht="15">
      <c r="A11" s="356"/>
      <c r="B11" s="356"/>
      <c r="C11" s="356"/>
      <c r="D11" s="168"/>
      <c r="E11" s="168"/>
      <c r="F11" s="400"/>
      <c r="G11" s="401"/>
      <c r="H11" s="356"/>
      <c r="I11" s="339"/>
      <c r="J11" s="187" t="s">
        <v>2988</v>
      </c>
      <c r="K11" s="168" t="s">
        <v>208</v>
      </c>
      <c r="L11" s="61">
        <v>1560</v>
      </c>
      <c r="M11" s="356"/>
      <c r="N11" s="400"/>
      <c r="O11" s="356"/>
      <c r="P11" t="s">
        <v>600</v>
      </c>
    </row>
    <row r="12" spans="1:16" customFormat="1" ht="15">
      <c r="A12" s="177">
        <v>19400907</v>
      </c>
      <c r="B12" s="177">
        <v>2737653</v>
      </c>
      <c r="C12" s="177" t="s">
        <v>2989</v>
      </c>
      <c r="D12" s="177" t="s">
        <v>2990</v>
      </c>
      <c r="E12" s="177" t="s">
        <v>20</v>
      </c>
      <c r="F12" s="177" t="s">
        <v>557</v>
      </c>
      <c r="G12" s="180">
        <v>44621</v>
      </c>
      <c r="H12" s="177" t="s">
        <v>2991</v>
      </c>
      <c r="I12" s="177"/>
      <c r="J12" s="163" t="s">
        <v>2992</v>
      </c>
      <c r="K12" s="177" t="s">
        <v>24</v>
      </c>
      <c r="L12" s="66">
        <v>1733</v>
      </c>
      <c r="M12" s="177" t="s">
        <v>560</v>
      </c>
      <c r="N12" s="177" t="s">
        <v>560</v>
      </c>
      <c r="O12" s="177" t="s">
        <v>2993</v>
      </c>
      <c r="P12" t="s">
        <v>28</v>
      </c>
    </row>
    <row r="13" spans="1:16" customFormat="1" ht="15">
      <c r="A13" s="168">
        <v>19843410</v>
      </c>
      <c r="B13" s="168">
        <v>2775158</v>
      </c>
      <c r="C13" s="168" t="s">
        <v>2994</v>
      </c>
      <c r="D13" s="168" t="s">
        <v>2995</v>
      </c>
      <c r="E13" s="168" t="s">
        <v>20</v>
      </c>
      <c r="F13" s="168" t="s">
        <v>525</v>
      </c>
      <c r="G13" s="172">
        <v>44621</v>
      </c>
      <c r="H13" s="168" t="s">
        <v>39</v>
      </c>
      <c r="I13" s="168"/>
      <c r="J13" s="187" t="s">
        <v>526</v>
      </c>
      <c r="K13" s="168" t="s">
        <v>24</v>
      </c>
      <c r="L13" s="61">
        <v>248.06</v>
      </c>
      <c r="M13" s="168" t="s">
        <v>527</v>
      </c>
      <c r="N13" s="168" t="s">
        <v>528</v>
      </c>
      <c r="O13" s="168"/>
      <c r="P13" t="s">
        <v>42</v>
      </c>
    </row>
    <row r="14" spans="1:16" customFormat="1" ht="15">
      <c r="A14" s="177">
        <v>19842777</v>
      </c>
      <c r="B14" s="177" t="s">
        <v>243</v>
      </c>
      <c r="C14" s="177" t="s">
        <v>244</v>
      </c>
      <c r="D14" s="177" t="s">
        <v>244</v>
      </c>
      <c r="E14" s="177" t="s">
        <v>244</v>
      </c>
      <c r="F14" s="163" t="s">
        <v>2996</v>
      </c>
      <c r="G14" s="180">
        <v>44622</v>
      </c>
      <c r="H14" s="177" t="s">
        <v>2997</v>
      </c>
      <c r="I14" s="177"/>
      <c r="J14" s="163" t="s">
        <v>2998</v>
      </c>
      <c r="K14" s="177" t="s">
        <v>24</v>
      </c>
      <c r="L14" s="66">
        <v>249</v>
      </c>
      <c r="M14" s="177" t="s">
        <v>2999</v>
      </c>
      <c r="N14" s="177" t="s">
        <v>3000</v>
      </c>
      <c r="O14" s="177" t="s">
        <v>3001</v>
      </c>
      <c r="P14" t="s">
        <v>28</v>
      </c>
    </row>
    <row r="15" spans="1:16" customFormat="1" ht="30">
      <c r="A15" s="168">
        <v>19844452</v>
      </c>
      <c r="B15" s="168" t="s">
        <v>243</v>
      </c>
      <c r="C15" s="168" t="s">
        <v>244</v>
      </c>
      <c r="D15" s="168" t="s">
        <v>244</v>
      </c>
      <c r="E15" s="168" t="s">
        <v>244</v>
      </c>
      <c r="F15" s="187" t="s">
        <v>1809</v>
      </c>
      <c r="G15" s="172">
        <v>44622</v>
      </c>
      <c r="H15" s="168" t="s">
        <v>3002</v>
      </c>
      <c r="I15" s="168"/>
      <c r="J15" s="187" t="s">
        <v>3003</v>
      </c>
      <c r="K15" s="168" t="s">
        <v>24</v>
      </c>
      <c r="L15" s="61">
        <v>588</v>
      </c>
      <c r="M15" s="168" t="s">
        <v>514</v>
      </c>
      <c r="N15" s="168" t="s">
        <v>3004</v>
      </c>
      <c r="O15" s="187" t="s">
        <v>3005</v>
      </c>
      <c r="P15" t="s">
        <v>28</v>
      </c>
    </row>
    <row r="16" spans="1:16" customFormat="1" ht="15">
      <c r="A16" s="177">
        <v>19832154</v>
      </c>
      <c r="B16" s="177">
        <v>2776183</v>
      </c>
      <c r="C16" s="177" t="s">
        <v>3006</v>
      </c>
      <c r="D16" s="177"/>
      <c r="E16" s="177"/>
      <c r="F16" s="163" t="s">
        <v>3007</v>
      </c>
      <c r="G16" s="180">
        <v>44622</v>
      </c>
      <c r="H16" s="177" t="s">
        <v>422</v>
      </c>
      <c r="I16" s="335" t="s">
        <v>317</v>
      </c>
      <c r="J16" s="91" t="s">
        <v>3008</v>
      </c>
      <c r="K16" s="177" t="s">
        <v>24</v>
      </c>
      <c r="L16" s="66">
        <v>251.43</v>
      </c>
      <c r="M16" s="177" t="s">
        <v>599</v>
      </c>
      <c r="N16" s="177" t="s">
        <v>874</v>
      </c>
      <c r="O16" s="177"/>
      <c r="P16" t="s">
        <v>42</v>
      </c>
    </row>
    <row r="17" spans="1:16" customFormat="1" ht="30">
      <c r="A17" s="168">
        <v>19832154</v>
      </c>
      <c r="B17" s="168">
        <v>2776194</v>
      </c>
      <c r="C17" s="168" t="s">
        <v>3009</v>
      </c>
      <c r="D17" s="168" t="s">
        <v>3010</v>
      </c>
      <c r="E17" s="168" t="s">
        <v>20</v>
      </c>
      <c r="F17" s="187" t="s">
        <v>1274</v>
      </c>
      <c r="G17" s="172">
        <v>44622</v>
      </c>
      <c r="H17" s="187" t="s">
        <v>543</v>
      </c>
      <c r="I17" s="168"/>
      <c r="J17" s="187" t="s">
        <v>3011</v>
      </c>
      <c r="K17" s="168" t="s">
        <v>24</v>
      </c>
      <c r="L17" s="61">
        <v>76.78</v>
      </c>
      <c r="M17" s="168" t="s">
        <v>599</v>
      </c>
      <c r="N17" s="168" t="s">
        <v>874</v>
      </c>
      <c r="O17" s="168"/>
      <c r="P17" t="s">
        <v>42</v>
      </c>
    </row>
    <row r="18" spans="1:16" customFormat="1" ht="30">
      <c r="A18" s="177">
        <v>19839934</v>
      </c>
      <c r="B18" s="177" t="s">
        <v>243</v>
      </c>
      <c r="C18" s="177" t="s">
        <v>244</v>
      </c>
      <c r="D18" s="177" t="s">
        <v>244</v>
      </c>
      <c r="E18" s="177" t="s">
        <v>244</v>
      </c>
      <c r="F18" s="163" t="s">
        <v>1814</v>
      </c>
      <c r="G18" s="180">
        <v>44622</v>
      </c>
      <c r="H18" s="177" t="s">
        <v>3012</v>
      </c>
      <c r="I18" s="177"/>
      <c r="J18" s="163" t="s">
        <v>3013</v>
      </c>
      <c r="K18" s="177" t="s">
        <v>24</v>
      </c>
      <c r="L18" s="66">
        <v>39</v>
      </c>
      <c r="M18" s="163" t="s">
        <v>1306</v>
      </c>
      <c r="N18" s="177" t="s">
        <v>1306</v>
      </c>
      <c r="O18" s="177" t="s">
        <v>3014</v>
      </c>
      <c r="P18" t="s">
        <v>28</v>
      </c>
    </row>
    <row r="19" spans="1:16" customFormat="1" ht="15">
      <c r="A19" s="168">
        <v>19848800</v>
      </c>
      <c r="B19" s="168">
        <v>2776858</v>
      </c>
      <c r="C19" s="168" t="s">
        <v>3015</v>
      </c>
      <c r="D19" s="168" t="s">
        <v>3016</v>
      </c>
      <c r="E19" s="186" t="s">
        <v>20</v>
      </c>
      <c r="F19" s="187" t="s">
        <v>364</v>
      </c>
      <c r="G19" s="172">
        <v>44622</v>
      </c>
      <c r="H19" s="168" t="s">
        <v>39</v>
      </c>
      <c r="I19" s="186" t="s">
        <v>1987</v>
      </c>
      <c r="J19" s="199" t="s">
        <v>2777</v>
      </c>
      <c r="K19" s="186" t="s">
        <v>208</v>
      </c>
      <c r="L19" s="98">
        <v>496.13</v>
      </c>
      <c r="M19" s="168" t="s">
        <v>2648</v>
      </c>
      <c r="N19" s="168" t="s">
        <v>1254</v>
      </c>
      <c r="O19" s="168"/>
      <c r="P19" t="s">
        <v>42</v>
      </c>
    </row>
    <row r="20" spans="1:16" s="9" customFormat="1" ht="15">
      <c r="A20" s="177">
        <v>19844534</v>
      </c>
      <c r="B20" s="177">
        <v>2777116</v>
      </c>
      <c r="C20" s="177" t="s">
        <v>3017</v>
      </c>
      <c r="D20" s="177"/>
      <c r="E20" s="177"/>
      <c r="F20" s="163" t="s">
        <v>3018</v>
      </c>
      <c r="G20" s="180">
        <v>44622</v>
      </c>
      <c r="H20" s="177" t="s">
        <v>518</v>
      </c>
      <c r="I20" s="177"/>
      <c r="J20" s="163" t="s">
        <v>3019</v>
      </c>
      <c r="K20" s="177" t="s">
        <v>24</v>
      </c>
      <c r="L20" s="66">
        <v>226.01</v>
      </c>
      <c r="M20" s="177" t="s">
        <v>3020</v>
      </c>
      <c r="N20" s="177" t="s">
        <v>3021</v>
      </c>
      <c r="O20" s="177"/>
      <c r="P20" s="9" t="s">
        <v>42</v>
      </c>
    </row>
    <row r="21" spans="1:16" ht="30.75">
      <c r="A21" s="168">
        <v>19851290</v>
      </c>
      <c r="B21" s="168">
        <v>2777312</v>
      </c>
      <c r="C21" s="168" t="s">
        <v>3022</v>
      </c>
      <c r="D21" s="168" t="s">
        <v>3023</v>
      </c>
      <c r="E21" s="187" t="s">
        <v>20</v>
      </c>
      <c r="F21" s="190" t="s">
        <v>3024</v>
      </c>
      <c r="G21" s="172">
        <v>44622</v>
      </c>
      <c r="H21" s="168" t="s">
        <v>392</v>
      </c>
      <c r="I21" s="178"/>
      <c r="J21" s="190" t="s">
        <v>3025</v>
      </c>
      <c r="K21" s="178" t="s">
        <v>24</v>
      </c>
      <c r="L21" s="53">
        <v>365.14</v>
      </c>
      <c r="M21" s="168" t="s">
        <v>786</v>
      </c>
      <c r="N21" s="168" t="s">
        <v>3026</v>
      </c>
      <c r="O21" s="168"/>
      <c r="P21" s="4" t="s">
        <v>42</v>
      </c>
    </row>
    <row r="22" spans="1:16" ht="15">
      <c r="A22" s="177">
        <v>19852935</v>
      </c>
      <c r="B22" s="177">
        <v>2777965</v>
      </c>
      <c r="C22" s="177" t="s">
        <v>3027</v>
      </c>
      <c r="D22" s="161" t="s">
        <v>3028</v>
      </c>
      <c r="E22" s="161" t="s">
        <v>20</v>
      </c>
      <c r="F22" s="182" t="s">
        <v>2481</v>
      </c>
      <c r="G22" s="180">
        <v>44623</v>
      </c>
      <c r="H22" s="177" t="s">
        <v>39</v>
      </c>
      <c r="I22" s="161"/>
      <c r="J22" s="182" t="s">
        <v>375</v>
      </c>
      <c r="K22" s="161" t="s">
        <v>24</v>
      </c>
      <c r="L22" s="54">
        <v>226.01</v>
      </c>
      <c r="M22" s="177" t="s">
        <v>1166</v>
      </c>
      <c r="N22" s="177" t="s">
        <v>1166</v>
      </c>
      <c r="O22" s="177"/>
      <c r="P22" s="4" t="s">
        <v>42</v>
      </c>
    </row>
    <row r="23" spans="1:16" ht="30.75">
      <c r="A23" s="168">
        <v>19853082</v>
      </c>
      <c r="B23" s="168">
        <v>2778352</v>
      </c>
      <c r="C23" s="168" t="s">
        <v>3029</v>
      </c>
      <c r="D23" s="168" t="s">
        <v>3030</v>
      </c>
      <c r="E23" s="168" t="s">
        <v>20</v>
      </c>
      <c r="F23" s="190" t="s">
        <v>3031</v>
      </c>
      <c r="G23" s="172">
        <v>44623</v>
      </c>
      <c r="H23" s="187" t="s">
        <v>543</v>
      </c>
      <c r="I23" s="76" t="s">
        <v>317</v>
      </c>
      <c r="J23" s="307" t="s">
        <v>3032</v>
      </c>
      <c r="K23" s="178" t="s">
        <v>24</v>
      </c>
      <c r="L23" s="53">
        <v>112.32</v>
      </c>
      <c r="M23" s="168" t="s">
        <v>3033</v>
      </c>
      <c r="N23" s="168" t="s">
        <v>3033</v>
      </c>
      <c r="O23" s="168" t="s">
        <v>3034</v>
      </c>
      <c r="P23" s="4" t="s">
        <v>42</v>
      </c>
    </row>
    <row r="24" spans="1:16" ht="30.75">
      <c r="A24" s="177">
        <v>19848945</v>
      </c>
      <c r="B24" s="177">
        <v>2778603</v>
      </c>
      <c r="C24" s="177" t="s">
        <v>3035</v>
      </c>
      <c r="D24" s="177" t="s">
        <v>3036</v>
      </c>
      <c r="E24" s="177" t="s">
        <v>20</v>
      </c>
      <c r="F24" s="182" t="s">
        <v>872</v>
      </c>
      <c r="G24" s="180">
        <v>44623</v>
      </c>
      <c r="H24" s="177" t="s">
        <v>39</v>
      </c>
      <c r="I24" s="161"/>
      <c r="J24" s="182" t="s">
        <v>1300</v>
      </c>
      <c r="K24" s="161" t="s">
        <v>24</v>
      </c>
      <c r="L24" s="54">
        <v>1364.39</v>
      </c>
      <c r="M24" s="177" t="s">
        <v>874</v>
      </c>
      <c r="N24" s="177" t="s">
        <v>3037</v>
      </c>
      <c r="O24" s="177"/>
      <c r="P24" s="4" t="s">
        <v>42</v>
      </c>
    </row>
    <row r="25" spans="1:16" ht="45">
      <c r="A25" s="168">
        <v>19830941</v>
      </c>
      <c r="B25" s="168">
        <v>2780408</v>
      </c>
      <c r="C25" s="168" t="s">
        <v>3038</v>
      </c>
      <c r="D25" s="178"/>
      <c r="E25" s="178"/>
      <c r="F25" s="178" t="s">
        <v>3039</v>
      </c>
      <c r="G25" s="172">
        <v>44624</v>
      </c>
      <c r="H25" s="168" t="s">
        <v>392</v>
      </c>
      <c r="I25" s="178"/>
      <c r="J25" s="190" t="s">
        <v>1849</v>
      </c>
      <c r="K25" s="178" t="s">
        <v>720</v>
      </c>
      <c r="L25" s="53">
        <v>418.2</v>
      </c>
      <c r="M25" s="168" t="s">
        <v>3040</v>
      </c>
      <c r="N25" s="187" t="s">
        <v>3041</v>
      </c>
      <c r="O25" s="168"/>
      <c r="P25" s="4" t="s">
        <v>42</v>
      </c>
    </row>
    <row r="26" spans="1:16" ht="45">
      <c r="A26" s="177">
        <v>19830941</v>
      </c>
      <c r="B26" s="177">
        <v>2780463</v>
      </c>
      <c r="C26" s="177" t="s">
        <v>3042</v>
      </c>
      <c r="D26" s="177"/>
      <c r="E26" s="182"/>
      <c r="F26" s="163" t="s">
        <v>3043</v>
      </c>
      <c r="G26" s="180">
        <v>44624</v>
      </c>
      <c r="H26" s="177" t="s">
        <v>518</v>
      </c>
      <c r="I26" s="161"/>
      <c r="J26" s="182" t="s">
        <v>851</v>
      </c>
      <c r="K26" s="161" t="s">
        <v>208</v>
      </c>
      <c r="L26" s="54">
        <v>1770</v>
      </c>
      <c r="M26" s="177" t="s">
        <v>3040</v>
      </c>
      <c r="N26" s="163" t="s">
        <v>3041</v>
      </c>
      <c r="O26" s="177"/>
      <c r="P26" s="4" t="s">
        <v>42</v>
      </c>
    </row>
    <row r="27" spans="1:16" ht="45" customHeight="1">
      <c r="A27" s="361">
        <v>19830941</v>
      </c>
      <c r="B27" s="361">
        <v>2780483</v>
      </c>
      <c r="C27" s="361" t="s">
        <v>3044</v>
      </c>
      <c r="D27" s="173" t="s">
        <v>3045</v>
      </c>
      <c r="E27" s="166" t="s">
        <v>20</v>
      </c>
      <c r="F27" s="174" t="s">
        <v>3039</v>
      </c>
      <c r="G27" s="359">
        <v>44624</v>
      </c>
      <c r="H27" s="361" t="s">
        <v>39</v>
      </c>
      <c r="I27" s="166"/>
      <c r="J27" s="189" t="s">
        <v>2777</v>
      </c>
      <c r="K27" s="166" t="s">
        <v>3046</v>
      </c>
      <c r="L27" s="56">
        <v>4275</v>
      </c>
      <c r="M27" s="355" t="s">
        <v>3040</v>
      </c>
      <c r="N27" s="386" t="s">
        <v>3041</v>
      </c>
      <c r="O27" s="173"/>
      <c r="P27" s="4" t="s">
        <v>42</v>
      </c>
    </row>
    <row r="28" spans="1:16" ht="15">
      <c r="A28" s="361"/>
      <c r="B28" s="361"/>
      <c r="C28" s="361"/>
      <c r="D28" s="166"/>
      <c r="E28" s="166"/>
      <c r="F28" s="174" t="s">
        <v>3047</v>
      </c>
      <c r="G28" s="359"/>
      <c r="H28" s="361"/>
      <c r="I28" s="166"/>
      <c r="J28" s="189" t="s">
        <v>2145</v>
      </c>
      <c r="K28" s="166" t="s">
        <v>24</v>
      </c>
      <c r="L28" s="56">
        <v>1484.78</v>
      </c>
      <c r="M28" s="356"/>
      <c r="N28" s="400"/>
      <c r="O28" s="173"/>
      <c r="P28" s="4" t="s">
        <v>42</v>
      </c>
    </row>
    <row r="29" spans="1:16" ht="15">
      <c r="A29" s="361"/>
      <c r="B29" s="361"/>
      <c r="C29" s="361"/>
      <c r="D29" s="173"/>
      <c r="E29" s="166"/>
      <c r="F29" s="363" t="s">
        <v>3039</v>
      </c>
      <c r="G29" s="359"/>
      <c r="H29" s="361"/>
      <c r="I29" s="166"/>
      <c r="J29" s="189" t="s">
        <v>1267</v>
      </c>
      <c r="K29" s="166" t="s">
        <v>2378</v>
      </c>
      <c r="L29" s="56">
        <v>189</v>
      </c>
      <c r="M29" s="356"/>
      <c r="N29" s="400"/>
      <c r="O29" s="173"/>
      <c r="P29" s="4" t="s">
        <v>42</v>
      </c>
    </row>
    <row r="30" spans="1:16" ht="15">
      <c r="A30" s="355"/>
      <c r="B30" s="355"/>
      <c r="C30" s="355"/>
      <c r="D30" s="168"/>
      <c r="E30" s="178"/>
      <c r="F30" s="386"/>
      <c r="G30" s="360"/>
      <c r="H30" s="355"/>
      <c r="I30" s="178"/>
      <c r="J30" s="190" t="s">
        <v>1205</v>
      </c>
      <c r="K30" s="178" t="s">
        <v>208</v>
      </c>
      <c r="L30" s="53">
        <v>232</v>
      </c>
      <c r="M30" s="356"/>
      <c r="N30" s="400"/>
      <c r="O30" s="168"/>
      <c r="P30" s="4" t="s">
        <v>42</v>
      </c>
    </row>
    <row r="31" spans="1:16" ht="15">
      <c r="A31" s="177">
        <v>19865524</v>
      </c>
      <c r="B31" s="177">
        <v>2781468</v>
      </c>
      <c r="C31" s="177" t="s">
        <v>3048</v>
      </c>
      <c r="D31" s="177" t="s">
        <v>3049</v>
      </c>
      <c r="E31" s="161" t="s">
        <v>20</v>
      </c>
      <c r="F31" s="163" t="s">
        <v>645</v>
      </c>
      <c r="G31" s="180">
        <v>44624</v>
      </c>
      <c r="H31" s="177" t="s">
        <v>3050</v>
      </c>
      <c r="I31" s="161"/>
      <c r="J31" s="182" t="s">
        <v>430</v>
      </c>
      <c r="K31" s="161" t="s">
        <v>24</v>
      </c>
      <c r="L31" s="54">
        <v>28</v>
      </c>
      <c r="M31" s="177" t="s">
        <v>1427</v>
      </c>
      <c r="N31" s="177" t="s">
        <v>3051</v>
      </c>
      <c r="O31" s="177" t="s">
        <v>3052</v>
      </c>
      <c r="P31" s="4" t="s">
        <v>28</v>
      </c>
    </row>
    <row r="32" spans="1:16" ht="30">
      <c r="A32" s="361">
        <v>19866423</v>
      </c>
      <c r="B32" s="361">
        <v>2781474</v>
      </c>
      <c r="C32" s="361" t="s">
        <v>3053</v>
      </c>
      <c r="D32" s="166" t="s">
        <v>3054</v>
      </c>
      <c r="E32" s="166" t="s">
        <v>20</v>
      </c>
      <c r="F32" s="363" t="s">
        <v>3018</v>
      </c>
      <c r="G32" s="359">
        <v>44624</v>
      </c>
      <c r="H32" s="361" t="s">
        <v>392</v>
      </c>
      <c r="I32" s="166"/>
      <c r="J32" s="189" t="s">
        <v>3055</v>
      </c>
      <c r="K32" s="166" t="s">
        <v>24</v>
      </c>
      <c r="L32" s="56">
        <v>72.2</v>
      </c>
      <c r="M32" s="361" t="s">
        <v>3056</v>
      </c>
      <c r="N32" s="361" t="s">
        <v>3056</v>
      </c>
      <c r="O32" s="173"/>
      <c r="P32" s="4" t="s">
        <v>42</v>
      </c>
    </row>
    <row r="33" spans="1:16" ht="15">
      <c r="A33" s="355"/>
      <c r="B33" s="355"/>
      <c r="C33" s="355"/>
      <c r="D33" s="190" t="s">
        <v>3057</v>
      </c>
      <c r="E33" s="190" t="s">
        <v>20</v>
      </c>
      <c r="F33" s="386"/>
      <c r="G33" s="360"/>
      <c r="H33" s="355"/>
      <c r="I33" s="178"/>
      <c r="J33" s="190" t="s">
        <v>513</v>
      </c>
      <c r="K33" s="178" t="s">
        <v>24</v>
      </c>
      <c r="L33" s="53">
        <v>77.16</v>
      </c>
      <c r="M33" s="355"/>
      <c r="N33" s="355"/>
      <c r="O33" s="168"/>
      <c r="P33" s="4" t="s">
        <v>42</v>
      </c>
    </row>
    <row r="34" spans="1:16" ht="15">
      <c r="A34" s="177">
        <v>19866423</v>
      </c>
      <c r="B34" s="177">
        <v>2781479</v>
      </c>
      <c r="C34" s="177" t="s">
        <v>3058</v>
      </c>
      <c r="D34" s="161"/>
      <c r="E34" s="161"/>
      <c r="F34" s="163" t="s">
        <v>3018</v>
      </c>
      <c r="G34" s="180">
        <v>44624</v>
      </c>
      <c r="H34" s="177" t="s">
        <v>39</v>
      </c>
      <c r="I34" s="161"/>
      <c r="J34" s="182" t="s">
        <v>375</v>
      </c>
      <c r="K34" s="161" t="s">
        <v>24</v>
      </c>
      <c r="L34" s="54">
        <v>226.01</v>
      </c>
      <c r="M34" s="177" t="s">
        <v>3056</v>
      </c>
      <c r="N34" s="177" t="s">
        <v>3056</v>
      </c>
      <c r="O34" s="177"/>
      <c r="P34" s="4" t="s">
        <v>42</v>
      </c>
    </row>
    <row r="35" spans="1:16" ht="15">
      <c r="A35" s="361">
        <v>19859676</v>
      </c>
      <c r="B35" s="361">
        <v>2784458</v>
      </c>
      <c r="C35" s="361" t="s">
        <v>3059</v>
      </c>
      <c r="D35" s="189" t="s">
        <v>3060</v>
      </c>
      <c r="E35" s="166" t="s">
        <v>20</v>
      </c>
      <c r="F35" s="363" t="s">
        <v>826</v>
      </c>
      <c r="G35" s="359">
        <v>44628</v>
      </c>
      <c r="H35" s="361" t="s">
        <v>39</v>
      </c>
      <c r="I35" s="166"/>
      <c r="J35" s="189" t="s">
        <v>526</v>
      </c>
      <c r="K35" s="166" t="s">
        <v>24</v>
      </c>
      <c r="L35" s="56">
        <v>248.06</v>
      </c>
      <c r="M35" s="361" t="s">
        <v>3061</v>
      </c>
      <c r="N35" s="361" t="s">
        <v>3061</v>
      </c>
      <c r="O35" s="173"/>
      <c r="P35" s="4" t="s">
        <v>42</v>
      </c>
    </row>
    <row r="36" spans="1:16" ht="15">
      <c r="A36" s="355"/>
      <c r="B36" s="355"/>
      <c r="C36" s="355"/>
      <c r="D36" s="178"/>
      <c r="E36" s="178"/>
      <c r="F36" s="386"/>
      <c r="G36" s="360"/>
      <c r="H36" s="355"/>
      <c r="I36" s="178"/>
      <c r="J36" s="190" t="s">
        <v>1205</v>
      </c>
      <c r="K36" s="178" t="s">
        <v>24</v>
      </c>
      <c r="L36" s="53">
        <v>255.78</v>
      </c>
      <c r="M36" s="355"/>
      <c r="N36" s="355"/>
      <c r="O36" s="168"/>
      <c r="P36" s="4" t="s">
        <v>42</v>
      </c>
    </row>
    <row r="37" spans="1:16" ht="30">
      <c r="A37" s="177">
        <v>19879921</v>
      </c>
      <c r="B37" s="177">
        <v>2783750</v>
      </c>
      <c r="C37" s="177" t="s">
        <v>3062</v>
      </c>
      <c r="D37" s="161"/>
      <c r="E37" s="161"/>
      <c r="F37" s="163" t="s">
        <v>3063</v>
      </c>
      <c r="G37" s="180">
        <v>44628</v>
      </c>
      <c r="H37" s="163" t="s">
        <v>199</v>
      </c>
      <c r="I37" s="161"/>
      <c r="J37" s="182" t="s">
        <v>3064</v>
      </c>
      <c r="K37" s="161" t="s">
        <v>319</v>
      </c>
      <c r="L37" s="54">
        <v>14894.59</v>
      </c>
      <c r="M37" s="177" t="s">
        <v>2675</v>
      </c>
      <c r="N37" s="177" t="s">
        <v>2478</v>
      </c>
      <c r="O37" s="177" t="s">
        <v>3065</v>
      </c>
      <c r="P37" s="4" t="s">
        <v>42</v>
      </c>
    </row>
    <row r="38" spans="1:16" ht="15">
      <c r="A38" s="168">
        <v>19809658</v>
      </c>
      <c r="B38" s="168">
        <v>2785753</v>
      </c>
      <c r="C38" s="168" t="s">
        <v>3066</v>
      </c>
      <c r="D38" s="190"/>
      <c r="E38" s="190"/>
      <c r="F38" s="187" t="s">
        <v>206</v>
      </c>
      <c r="G38" s="172">
        <v>44628</v>
      </c>
      <c r="H38" s="187" t="s">
        <v>675</v>
      </c>
      <c r="I38" s="178"/>
      <c r="J38" s="190" t="s">
        <v>3067</v>
      </c>
      <c r="K38" s="178" t="s">
        <v>24</v>
      </c>
      <c r="L38" s="53">
        <v>429.96</v>
      </c>
      <c r="M38" s="168" t="s">
        <v>1566</v>
      </c>
      <c r="N38" s="168" t="s">
        <v>3068</v>
      </c>
      <c r="O38" s="168"/>
      <c r="P38" s="4" t="s">
        <v>42</v>
      </c>
    </row>
    <row r="39" spans="1:16" ht="15">
      <c r="A39" s="177">
        <v>19884442</v>
      </c>
      <c r="B39" s="177">
        <v>2786722</v>
      </c>
      <c r="C39" s="177" t="s">
        <v>3069</v>
      </c>
      <c r="D39" s="177"/>
      <c r="E39" s="161"/>
      <c r="F39" s="161" t="s">
        <v>512</v>
      </c>
      <c r="G39" s="180">
        <v>44629</v>
      </c>
      <c r="H39" s="163" t="s">
        <v>518</v>
      </c>
      <c r="I39" s="335"/>
      <c r="J39" s="315" t="s">
        <v>997</v>
      </c>
      <c r="K39" s="161" t="s">
        <v>24</v>
      </c>
      <c r="L39" s="54">
        <v>248.06</v>
      </c>
      <c r="M39" s="177" t="s">
        <v>514</v>
      </c>
      <c r="N39" s="177" t="s">
        <v>514</v>
      </c>
      <c r="O39" s="177"/>
      <c r="P39" s="4" t="s">
        <v>42</v>
      </c>
    </row>
    <row r="40" spans="1:16" ht="15">
      <c r="A40" s="361">
        <v>18901122</v>
      </c>
      <c r="B40" s="361">
        <v>2787670</v>
      </c>
      <c r="C40" s="361" t="s">
        <v>3070</v>
      </c>
      <c r="D40" s="361"/>
      <c r="E40" s="353"/>
      <c r="F40" s="361" t="s">
        <v>1787</v>
      </c>
      <c r="G40" s="359">
        <v>44629</v>
      </c>
      <c r="H40" s="363" t="s">
        <v>3071</v>
      </c>
      <c r="I40" s="62"/>
      <c r="J40" s="344" t="s">
        <v>3072</v>
      </c>
      <c r="K40" s="166" t="s">
        <v>1133</v>
      </c>
      <c r="L40" s="56">
        <v>5814</v>
      </c>
      <c r="M40" s="355" t="s">
        <v>26</v>
      </c>
      <c r="N40" s="355" t="s">
        <v>26</v>
      </c>
      <c r="O40" s="173"/>
      <c r="P40" s="398" t="s">
        <v>28</v>
      </c>
    </row>
    <row r="41" spans="1:16" ht="15">
      <c r="A41" s="355"/>
      <c r="B41" s="355"/>
      <c r="C41" s="355"/>
      <c r="D41" s="355"/>
      <c r="E41" s="371"/>
      <c r="F41" s="355"/>
      <c r="G41" s="360"/>
      <c r="H41" s="386"/>
      <c r="I41" s="178"/>
      <c r="J41" s="190" t="s">
        <v>3073</v>
      </c>
      <c r="K41" s="178" t="s">
        <v>24</v>
      </c>
      <c r="L41" s="53">
        <v>1200</v>
      </c>
      <c r="M41" s="373"/>
      <c r="N41" s="373"/>
      <c r="O41" s="168"/>
      <c r="P41" s="398"/>
    </row>
    <row r="42" spans="1:16" ht="15">
      <c r="A42" s="177">
        <v>19679963</v>
      </c>
      <c r="B42" s="177">
        <v>2787827</v>
      </c>
      <c r="C42" s="177" t="s">
        <v>3074</v>
      </c>
      <c r="D42" s="161"/>
      <c r="E42" s="161"/>
      <c r="F42" s="161" t="s">
        <v>810</v>
      </c>
      <c r="G42" s="180">
        <v>44629</v>
      </c>
      <c r="H42" s="163" t="s">
        <v>3075</v>
      </c>
      <c r="I42" s="335"/>
      <c r="J42" s="315" t="s">
        <v>3076</v>
      </c>
      <c r="K42" s="161" t="s">
        <v>24</v>
      </c>
      <c r="L42" s="54">
        <v>1080</v>
      </c>
      <c r="M42" s="177" t="s">
        <v>1210</v>
      </c>
      <c r="N42" s="177" t="s">
        <v>3077</v>
      </c>
      <c r="O42" s="177" t="s">
        <v>3078</v>
      </c>
      <c r="P42" s="4" t="s">
        <v>28</v>
      </c>
    </row>
    <row r="43" spans="1:16" ht="15">
      <c r="A43" s="168">
        <v>19895941</v>
      </c>
      <c r="B43" s="168" t="s">
        <v>243</v>
      </c>
      <c r="C43" s="168" t="s">
        <v>244</v>
      </c>
      <c r="D43" s="178" t="s">
        <v>244</v>
      </c>
      <c r="E43" s="178" t="s">
        <v>244</v>
      </c>
      <c r="F43" s="178" t="s">
        <v>1403</v>
      </c>
      <c r="G43" s="172">
        <v>44629</v>
      </c>
      <c r="H43" s="187" t="s">
        <v>199</v>
      </c>
      <c r="I43" s="178"/>
      <c r="J43" s="190" t="s">
        <v>3079</v>
      </c>
      <c r="K43" s="178" t="s">
        <v>24</v>
      </c>
      <c r="L43" s="53">
        <v>299</v>
      </c>
      <c r="M43" s="168" t="s">
        <v>726</v>
      </c>
      <c r="N43" s="168" t="s">
        <v>726</v>
      </c>
      <c r="O43" s="168"/>
      <c r="P43" s="4" t="s">
        <v>28</v>
      </c>
    </row>
    <row r="44" spans="1:16" ht="15">
      <c r="A44" s="177">
        <v>19889108</v>
      </c>
      <c r="B44" s="177">
        <v>2787896</v>
      </c>
      <c r="C44" s="177" t="s">
        <v>3080</v>
      </c>
      <c r="D44" s="161"/>
      <c r="E44" s="161"/>
      <c r="F44" s="161" t="s">
        <v>3081</v>
      </c>
      <c r="G44" s="180">
        <v>44629</v>
      </c>
      <c r="H44" s="163" t="s">
        <v>199</v>
      </c>
      <c r="I44" s="161"/>
      <c r="J44" s="182" t="s">
        <v>3082</v>
      </c>
      <c r="K44" s="161" t="s">
        <v>208</v>
      </c>
      <c r="L44" s="54">
        <v>174.2</v>
      </c>
      <c r="M44" s="177" t="s">
        <v>2648</v>
      </c>
      <c r="N44" s="177" t="s">
        <v>3083</v>
      </c>
      <c r="O44" s="177"/>
      <c r="P44" s="4" t="s">
        <v>42</v>
      </c>
    </row>
    <row r="45" spans="1:16" s="9" customFormat="1" ht="15">
      <c r="A45" s="355">
        <v>19769842</v>
      </c>
      <c r="B45" s="355">
        <v>2788037</v>
      </c>
      <c r="C45" s="355" t="s">
        <v>3084</v>
      </c>
      <c r="D45" s="173"/>
      <c r="E45" s="173"/>
      <c r="F45" s="355" t="s">
        <v>476</v>
      </c>
      <c r="G45" s="360">
        <v>44629</v>
      </c>
      <c r="H45" s="386" t="s">
        <v>675</v>
      </c>
      <c r="I45" s="355"/>
      <c r="J45" s="174" t="s">
        <v>2867</v>
      </c>
      <c r="K45" s="173" t="s">
        <v>24</v>
      </c>
      <c r="L45" s="60">
        <v>253.56</v>
      </c>
      <c r="M45" s="355" t="s">
        <v>3085</v>
      </c>
      <c r="N45" s="355" t="s">
        <v>3085</v>
      </c>
      <c r="O45" s="355"/>
      <c r="P45" s="9" t="s">
        <v>42</v>
      </c>
    </row>
    <row r="46" spans="1:16" ht="15">
      <c r="A46" s="356"/>
      <c r="B46" s="356"/>
      <c r="C46" s="356"/>
      <c r="D46" s="168"/>
      <c r="E46" s="168"/>
      <c r="F46" s="356"/>
      <c r="G46" s="401"/>
      <c r="H46" s="400"/>
      <c r="I46" s="356"/>
      <c r="J46" s="187" t="s">
        <v>3086</v>
      </c>
      <c r="K46" s="168" t="s">
        <v>24</v>
      </c>
      <c r="L46" s="61">
        <v>66.05</v>
      </c>
      <c r="M46" s="356"/>
      <c r="N46" s="356"/>
      <c r="O46" s="356"/>
      <c r="P46" s="4" t="s">
        <v>42</v>
      </c>
    </row>
    <row r="47" spans="1:16" ht="15">
      <c r="A47" s="177">
        <v>19536204</v>
      </c>
      <c r="B47" s="177">
        <v>2788046</v>
      </c>
      <c r="C47" s="177" t="s">
        <v>3087</v>
      </c>
      <c r="D47" s="161"/>
      <c r="E47" s="161"/>
      <c r="F47" s="161" t="s">
        <v>645</v>
      </c>
      <c r="G47" s="180">
        <v>44629</v>
      </c>
      <c r="H47" s="163" t="s">
        <v>3002</v>
      </c>
      <c r="I47" s="161"/>
      <c r="J47" s="182" t="s">
        <v>3088</v>
      </c>
      <c r="K47" s="161" t="s">
        <v>24</v>
      </c>
      <c r="L47" s="54">
        <v>3594</v>
      </c>
      <c r="M47" s="177" t="s">
        <v>1427</v>
      </c>
      <c r="N47" s="177" t="s">
        <v>3051</v>
      </c>
      <c r="O47" s="177" t="s">
        <v>3089</v>
      </c>
      <c r="P47" s="4" t="s">
        <v>28</v>
      </c>
    </row>
    <row r="48" spans="1:16" ht="15">
      <c r="A48" s="168">
        <v>19850666</v>
      </c>
      <c r="B48" s="168">
        <v>2789211</v>
      </c>
      <c r="C48" s="168" t="s">
        <v>3090</v>
      </c>
      <c r="D48" s="178"/>
      <c r="E48" s="178"/>
      <c r="F48" s="178" t="s">
        <v>3091</v>
      </c>
      <c r="G48" s="172">
        <v>44630</v>
      </c>
      <c r="H48" s="187" t="s">
        <v>675</v>
      </c>
      <c r="I48" s="178"/>
      <c r="J48" s="190" t="s">
        <v>2291</v>
      </c>
      <c r="K48" s="178" t="s">
        <v>226</v>
      </c>
      <c r="L48" s="53">
        <v>982.29</v>
      </c>
      <c r="M48" s="168" t="s">
        <v>2561</v>
      </c>
      <c r="N48" s="168" t="s">
        <v>3092</v>
      </c>
      <c r="O48" s="168" t="s">
        <v>3093</v>
      </c>
      <c r="P48" s="4" t="s">
        <v>42</v>
      </c>
    </row>
    <row r="49" spans="1:16" ht="15">
      <c r="A49" s="177">
        <v>19893169</v>
      </c>
      <c r="B49" s="177">
        <v>2788912</v>
      </c>
      <c r="C49" s="177" t="s">
        <v>3094</v>
      </c>
      <c r="D49" s="161"/>
      <c r="E49" s="161"/>
      <c r="F49" s="161" t="s">
        <v>38</v>
      </c>
      <c r="G49" s="180">
        <v>44630</v>
      </c>
      <c r="H49" s="163" t="s">
        <v>518</v>
      </c>
      <c r="I49" s="161"/>
      <c r="J49" s="182" t="s">
        <v>2440</v>
      </c>
      <c r="K49" s="161" t="s">
        <v>24</v>
      </c>
      <c r="L49" s="54">
        <v>226.01</v>
      </c>
      <c r="M49" s="177" t="s">
        <v>1544</v>
      </c>
      <c r="N49" s="177" t="s">
        <v>3095</v>
      </c>
      <c r="O49" s="177"/>
      <c r="P49" s="4" t="s">
        <v>42</v>
      </c>
    </row>
    <row r="50" spans="1:16" ht="30">
      <c r="A50" s="168">
        <v>19849540</v>
      </c>
      <c r="B50" s="168">
        <v>2790039</v>
      </c>
      <c r="C50" s="168" t="s">
        <v>3096</v>
      </c>
      <c r="D50" s="178"/>
      <c r="E50" s="178"/>
      <c r="F50" s="187" t="s">
        <v>3097</v>
      </c>
      <c r="G50" s="172">
        <v>44630</v>
      </c>
      <c r="H50" s="187" t="s">
        <v>518</v>
      </c>
      <c r="I50" s="178"/>
      <c r="J50" s="190" t="s">
        <v>3098</v>
      </c>
      <c r="K50" s="178" t="s">
        <v>24</v>
      </c>
      <c r="L50" s="53">
        <v>1997</v>
      </c>
      <c r="M50" s="168" t="s">
        <v>1532</v>
      </c>
      <c r="N50" s="168" t="s">
        <v>3099</v>
      </c>
      <c r="O50" s="168"/>
      <c r="P50" s="4" t="s">
        <v>42</v>
      </c>
    </row>
    <row r="51" spans="1:16" ht="30">
      <c r="A51" s="366">
        <v>19892498</v>
      </c>
      <c r="B51" s="366">
        <v>2790705</v>
      </c>
      <c r="C51" s="366" t="s">
        <v>3100</v>
      </c>
      <c r="D51" s="176"/>
      <c r="E51" s="160"/>
      <c r="F51" s="181" t="s">
        <v>3101</v>
      </c>
      <c r="G51" s="374">
        <v>44631</v>
      </c>
      <c r="H51" s="347" t="s">
        <v>518</v>
      </c>
      <c r="I51" s="63"/>
      <c r="J51" s="74" t="s">
        <v>3102</v>
      </c>
      <c r="K51" s="160" t="s">
        <v>24</v>
      </c>
      <c r="L51" s="57">
        <v>1992.69</v>
      </c>
      <c r="M51" s="366" t="s">
        <v>787</v>
      </c>
      <c r="N51" s="366" t="s">
        <v>787</v>
      </c>
      <c r="O51" s="176"/>
      <c r="P51" s="4" t="s">
        <v>42</v>
      </c>
    </row>
    <row r="52" spans="1:16" s="9" customFormat="1" ht="15">
      <c r="A52" s="367"/>
      <c r="B52" s="367"/>
      <c r="C52" s="367"/>
      <c r="D52" s="177"/>
      <c r="E52" s="177"/>
      <c r="F52" s="161" t="s">
        <v>3103</v>
      </c>
      <c r="G52" s="375"/>
      <c r="H52" s="348"/>
      <c r="I52" s="68"/>
      <c r="J52" s="200" t="s">
        <v>3104</v>
      </c>
      <c r="K52" s="177" t="s">
        <v>24</v>
      </c>
      <c r="L52" s="66">
        <v>165.38</v>
      </c>
      <c r="M52" s="367"/>
      <c r="N52" s="367"/>
      <c r="O52" s="177"/>
      <c r="P52" s="9" t="s">
        <v>42</v>
      </c>
    </row>
    <row r="53" spans="1:16" ht="15">
      <c r="A53" s="361">
        <v>19888554</v>
      </c>
      <c r="B53" s="361">
        <v>2791716</v>
      </c>
      <c r="C53" s="361" t="s">
        <v>3105</v>
      </c>
      <c r="D53" s="173"/>
      <c r="E53" s="166"/>
      <c r="F53" s="166" t="s">
        <v>3106</v>
      </c>
      <c r="G53" s="359">
        <v>44631</v>
      </c>
      <c r="H53" s="363" t="s">
        <v>39</v>
      </c>
      <c r="I53" s="166"/>
      <c r="J53" s="344" t="s">
        <v>3107</v>
      </c>
      <c r="K53" s="166" t="s">
        <v>24</v>
      </c>
      <c r="L53" s="56">
        <v>1236.21</v>
      </c>
      <c r="M53" s="361" t="s">
        <v>3108</v>
      </c>
      <c r="N53" s="361" t="s">
        <v>3108</v>
      </c>
      <c r="O53" s="173"/>
      <c r="P53" s="4" t="s">
        <v>42</v>
      </c>
    </row>
    <row r="54" spans="1:16" ht="15">
      <c r="A54" s="361"/>
      <c r="B54" s="361"/>
      <c r="C54" s="361"/>
      <c r="D54" s="173"/>
      <c r="E54" s="166"/>
      <c r="F54" s="363" t="s">
        <v>3109</v>
      </c>
      <c r="G54" s="359"/>
      <c r="H54" s="363"/>
      <c r="I54" s="236"/>
      <c r="J54" s="344" t="s">
        <v>1205</v>
      </c>
      <c r="K54" s="166" t="s">
        <v>24</v>
      </c>
      <c r="L54" s="56">
        <v>232</v>
      </c>
      <c r="M54" s="361"/>
      <c r="N54" s="361"/>
      <c r="O54" s="173"/>
      <c r="P54" s="4" t="s">
        <v>42</v>
      </c>
    </row>
    <row r="55" spans="1:16" ht="15">
      <c r="A55" s="355"/>
      <c r="B55" s="355"/>
      <c r="C55" s="355"/>
      <c r="D55" s="168"/>
      <c r="E55" s="178"/>
      <c r="F55" s="386"/>
      <c r="G55" s="360"/>
      <c r="H55" s="386"/>
      <c r="I55" s="69"/>
      <c r="J55" s="80" t="s">
        <v>2124</v>
      </c>
      <c r="K55" s="178" t="s">
        <v>24</v>
      </c>
      <c r="L55" s="53">
        <v>356.99</v>
      </c>
      <c r="M55" s="355"/>
      <c r="N55" s="355"/>
      <c r="O55" s="168"/>
      <c r="P55" s="4" t="s">
        <v>42</v>
      </c>
    </row>
    <row r="56" spans="1:16" ht="15">
      <c r="A56" s="177">
        <v>19921132</v>
      </c>
      <c r="B56" s="177">
        <v>2793864</v>
      </c>
      <c r="C56" s="177"/>
      <c r="D56" s="161"/>
      <c r="E56" s="161"/>
      <c r="F56" s="163" t="s">
        <v>21</v>
      </c>
      <c r="G56" s="180">
        <v>44635</v>
      </c>
      <c r="H56" s="163" t="s">
        <v>3110</v>
      </c>
      <c r="I56" s="68"/>
      <c r="J56" s="315" t="s">
        <v>3111</v>
      </c>
      <c r="K56" s="161" t="s">
        <v>3112</v>
      </c>
      <c r="L56" s="54">
        <v>35055.769999999997</v>
      </c>
      <c r="M56" s="177" t="s">
        <v>1446</v>
      </c>
      <c r="N56" s="177" t="s">
        <v>1446</v>
      </c>
      <c r="O56" s="177" t="s">
        <v>2541</v>
      </c>
      <c r="P56" s="4" t="s">
        <v>28</v>
      </c>
    </row>
    <row r="57" spans="1:16" ht="15">
      <c r="A57" s="168">
        <v>19922624</v>
      </c>
      <c r="B57" s="168">
        <v>2794757</v>
      </c>
      <c r="C57" s="168" t="s">
        <v>3113</v>
      </c>
      <c r="D57" s="168"/>
      <c r="E57" s="178"/>
      <c r="F57" s="187" t="s">
        <v>3114</v>
      </c>
      <c r="G57" s="172">
        <v>44635</v>
      </c>
      <c r="H57" s="187" t="s">
        <v>518</v>
      </c>
      <c r="I57" s="69"/>
      <c r="J57" s="80" t="s">
        <v>3019</v>
      </c>
      <c r="K57" s="178" t="s">
        <v>24</v>
      </c>
      <c r="L57" s="53">
        <v>226.01</v>
      </c>
      <c r="M57" s="168" t="s">
        <v>3115</v>
      </c>
      <c r="N57" s="168" t="s">
        <v>3115</v>
      </c>
      <c r="O57" s="168"/>
      <c r="P57" s="4" t="s">
        <v>42</v>
      </c>
    </row>
    <row r="58" spans="1:16" ht="15">
      <c r="A58" s="177">
        <v>19862061</v>
      </c>
      <c r="B58" s="177">
        <v>2794845</v>
      </c>
      <c r="C58" s="177" t="s">
        <v>3116</v>
      </c>
      <c r="D58" s="177"/>
      <c r="E58" s="161"/>
      <c r="F58" s="163" t="s">
        <v>3117</v>
      </c>
      <c r="G58" s="180">
        <v>44635</v>
      </c>
      <c r="H58" s="163" t="s">
        <v>392</v>
      </c>
      <c r="I58" s="68"/>
      <c r="J58" s="315" t="s">
        <v>3118</v>
      </c>
      <c r="K58" s="161" t="s">
        <v>24</v>
      </c>
      <c r="L58" s="54">
        <v>269.99</v>
      </c>
      <c r="M58" s="177" t="s">
        <v>2469</v>
      </c>
      <c r="N58" s="177" t="s">
        <v>3119</v>
      </c>
      <c r="O58" s="177"/>
      <c r="P58" s="4" t="s">
        <v>42</v>
      </c>
    </row>
    <row r="59" spans="1:16" ht="15">
      <c r="A59" s="361">
        <v>19862061</v>
      </c>
      <c r="B59" s="361">
        <v>2794875</v>
      </c>
      <c r="C59" s="361" t="s">
        <v>3120</v>
      </c>
      <c r="D59" s="173"/>
      <c r="E59" s="166"/>
      <c r="F59" s="363" t="s">
        <v>3117</v>
      </c>
      <c r="G59" s="359">
        <v>44635</v>
      </c>
      <c r="H59" s="363" t="s">
        <v>39</v>
      </c>
      <c r="I59" s="236"/>
      <c r="J59" s="344" t="s">
        <v>3121</v>
      </c>
      <c r="K59" s="166" t="s">
        <v>24</v>
      </c>
      <c r="L59" s="56">
        <v>314.99</v>
      </c>
      <c r="M59" s="361" t="s">
        <v>2469</v>
      </c>
      <c r="N59" s="361" t="s">
        <v>3119</v>
      </c>
      <c r="O59" s="173"/>
      <c r="P59" s="4" t="s">
        <v>42</v>
      </c>
    </row>
    <row r="60" spans="1:16" ht="15">
      <c r="A60" s="355"/>
      <c r="B60" s="355"/>
      <c r="C60" s="355"/>
      <c r="D60" s="168"/>
      <c r="E60" s="178"/>
      <c r="F60" s="386"/>
      <c r="G60" s="360"/>
      <c r="H60" s="386"/>
      <c r="I60" s="69"/>
      <c r="J60" s="80" t="s">
        <v>526</v>
      </c>
      <c r="K60" s="178" t="s">
        <v>24</v>
      </c>
      <c r="L60" s="53">
        <v>225</v>
      </c>
      <c r="M60" s="355"/>
      <c r="N60" s="355"/>
      <c r="O60" s="168"/>
      <c r="P60" s="4" t="s">
        <v>42</v>
      </c>
    </row>
    <row r="61" spans="1:16" ht="47.25">
      <c r="A61" s="177">
        <v>19926607</v>
      </c>
      <c r="B61" s="177">
        <v>2795939</v>
      </c>
      <c r="C61" s="177" t="s">
        <v>3122</v>
      </c>
      <c r="D61" s="177"/>
      <c r="E61" s="177"/>
      <c r="F61" s="163" t="s">
        <v>3123</v>
      </c>
      <c r="G61" s="180">
        <v>44635</v>
      </c>
      <c r="H61" s="163" t="s">
        <v>199</v>
      </c>
      <c r="I61" s="177" t="s">
        <v>502</v>
      </c>
      <c r="J61" s="200" t="s">
        <v>3124</v>
      </c>
      <c r="K61" s="177" t="s">
        <v>24</v>
      </c>
      <c r="L61" s="66">
        <v>2283.8000000000002</v>
      </c>
      <c r="M61" s="177" t="s">
        <v>3125</v>
      </c>
      <c r="N61" s="177" t="s">
        <v>3126</v>
      </c>
      <c r="O61" s="177"/>
      <c r="P61" s="4" t="s">
        <v>42</v>
      </c>
    </row>
    <row r="62" spans="1:16" ht="15">
      <c r="A62" s="361">
        <v>19795728</v>
      </c>
      <c r="B62" s="361">
        <v>2797013</v>
      </c>
      <c r="C62" s="361" t="s">
        <v>3127</v>
      </c>
      <c r="D62" s="361"/>
      <c r="E62" s="353"/>
      <c r="F62" s="353" t="s">
        <v>1403</v>
      </c>
      <c r="G62" s="359">
        <v>44636</v>
      </c>
      <c r="H62" s="363" t="s">
        <v>3050</v>
      </c>
      <c r="I62" s="62"/>
      <c r="J62" s="166" t="s">
        <v>3128</v>
      </c>
      <c r="K62" s="166" t="s">
        <v>109</v>
      </c>
      <c r="L62" s="56">
        <v>1130</v>
      </c>
      <c r="M62" s="355" t="s">
        <v>726</v>
      </c>
      <c r="N62" s="355" t="s">
        <v>726</v>
      </c>
      <c r="O62" s="355" t="s">
        <v>3129</v>
      </c>
      <c r="P62" s="398" t="s">
        <v>28</v>
      </c>
    </row>
    <row r="63" spans="1:16" ht="15">
      <c r="A63" s="355"/>
      <c r="B63" s="355"/>
      <c r="C63" s="355"/>
      <c r="D63" s="355"/>
      <c r="E63" s="371"/>
      <c r="F63" s="371"/>
      <c r="G63" s="360"/>
      <c r="H63" s="386"/>
      <c r="I63" s="76"/>
      <c r="J63" s="178" t="s">
        <v>3130</v>
      </c>
      <c r="K63" s="178" t="s">
        <v>109</v>
      </c>
      <c r="L63" s="53">
        <v>1825</v>
      </c>
      <c r="M63" s="356"/>
      <c r="N63" s="356"/>
      <c r="O63" s="356"/>
      <c r="P63" s="398"/>
    </row>
    <row r="64" spans="1:16" ht="15">
      <c r="A64" s="355">
        <v>19904863</v>
      </c>
      <c r="B64" s="355">
        <v>2797202</v>
      </c>
      <c r="C64" s="355" t="s">
        <v>3131</v>
      </c>
      <c r="D64" s="173"/>
      <c r="E64" s="166"/>
      <c r="F64" s="371" t="s">
        <v>822</v>
      </c>
      <c r="G64" s="360">
        <v>44636</v>
      </c>
      <c r="H64" s="386" t="s">
        <v>675</v>
      </c>
      <c r="I64" s="62"/>
      <c r="J64" s="344" t="s">
        <v>3132</v>
      </c>
      <c r="K64" s="166" t="s">
        <v>24</v>
      </c>
      <c r="L64" s="56">
        <v>242.54</v>
      </c>
      <c r="M64" s="355" t="s">
        <v>3133</v>
      </c>
      <c r="N64" s="355" t="s">
        <v>3134</v>
      </c>
      <c r="O64" s="355"/>
      <c r="P64" s="4" t="s">
        <v>42</v>
      </c>
    </row>
    <row r="65" spans="1:16" ht="15">
      <c r="A65" s="356"/>
      <c r="B65" s="356"/>
      <c r="C65" s="356"/>
      <c r="D65" s="168"/>
      <c r="E65" s="178"/>
      <c r="F65" s="392"/>
      <c r="G65" s="401"/>
      <c r="H65" s="400"/>
      <c r="I65" s="76"/>
      <c r="J65" s="80" t="s">
        <v>3135</v>
      </c>
      <c r="K65" s="178" t="s">
        <v>24</v>
      </c>
      <c r="L65" s="53">
        <v>66.14</v>
      </c>
      <c r="M65" s="356"/>
      <c r="N65" s="356"/>
      <c r="O65" s="356"/>
      <c r="P65" s="4" t="s">
        <v>42</v>
      </c>
    </row>
    <row r="66" spans="1:16" ht="15">
      <c r="A66" s="367">
        <v>19904863</v>
      </c>
      <c r="B66" s="367">
        <v>2797231</v>
      </c>
      <c r="C66" s="367" t="s">
        <v>3136</v>
      </c>
      <c r="D66" s="176"/>
      <c r="E66" s="160"/>
      <c r="F66" s="346" t="s">
        <v>822</v>
      </c>
      <c r="G66" s="375">
        <v>44636</v>
      </c>
      <c r="H66" s="348" t="s">
        <v>39</v>
      </c>
      <c r="I66" s="410" t="s">
        <v>1987</v>
      </c>
      <c r="J66" s="74" t="s">
        <v>2777</v>
      </c>
      <c r="K66" s="160" t="s">
        <v>208</v>
      </c>
      <c r="L66" s="57">
        <v>496.13</v>
      </c>
      <c r="M66" s="367" t="s">
        <v>3133</v>
      </c>
      <c r="N66" s="367" t="s">
        <v>3134</v>
      </c>
      <c r="O66" s="367"/>
      <c r="P66" s="4" t="s">
        <v>42</v>
      </c>
    </row>
    <row r="67" spans="1:16" ht="15">
      <c r="A67" s="380"/>
      <c r="B67" s="380"/>
      <c r="C67" s="380"/>
      <c r="D67" s="177"/>
      <c r="E67" s="161"/>
      <c r="F67" s="349"/>
      <c r="G67" s="381"/>
      <c r="H67" s="376"/>
      <c r="I67" s="409"/>
      <c r="J67" s="315" t="s">
        <v>3137</v>
      </c>
      <c r="K67" s="161" t="s">
        <v>208</v>
      </c>
      <c r="L67" s="54">
        <v>59.54</v>
      </c>
      <c r="M67" s="380"/>
      <c r="N67" s="380"/>
      <c r="O67" s="380"/>
      <c r="P67" s="4" t="s">
        <v>42</v>
      </c>
    </row>
    <row r="68" spans="1:16" ht="30.75">
      <c r="A68" s="355">
        <v>19927631</v>
      </c>
      <c r="B68" s="355">
        <v>2797265</v>
      </c>
      <c r="C68" s="355" t="s">
        <v>3138</v>
      </c>
      <c r="D68" s="173"/>
      <c r="E68" s="166"/>
      <c r="F68" s="355" t="s">
        <v>537</v>
      </c>
      <c r="G68" s="360">
        <v>44636</v>
      </c>
      <c r="H68" s="386" t="s">
        <v>3139</v>
      </c>
      <c r="I68" s="62"/>
      <c r="J68" s="344" t="s">
        <v>3140</v>
      </c>
      <c r="K68" s="166" t="s">
        <v>24</v>
      </c>
      <c r="L68" s="56">
        <v>263.5</v>
      </c>
      <c r="M68" s="361" t="s">
        <v>220</v>
      </c>
      <c r="N68" s="361" t="s">
        <v>220</v>
      </c>
      <c r="O68" s="173"/>
      <c r="P68" s="4" t="s">
        <v>42</v>
      </c>
    </row>
    <row r="69" spans="1:16" ht="15">
      <c r="A69" s="356"/>
      <c r="B69" s="356"/>
      <c r="C69" s="356"/>
      <c r="D69" s="166"/>
      <c r="E69" s="166"/>
      <c r="F69" s="356"/>
      <c r="G69" s="401"/>
      <c r="H69" s="400"/>
      <c r="I69" s="62"/>
      <c r="J69" s="344" t="s">
        <v>3141</v>
      </c>
      <c r="K69" s="166" t="s">
        <v>24</v>
      </c>
      <c r="L69" s="56">
        <v>60.58</v>
      </c>
      <c r="M69" s="361"/>
      <c r="N69" s="361"/>
      <c r="O69" s="173"/>
      <c r="P69" s="4" t="s">
        <v>42</v>
      </c>
    </row>
    <row r="70" spans="1:16" ht="15">
      <c r="A70" s="356"/>
      <c r="B70" s="356"/>
      <c r="C70" s="356"/>
      <c r="D70" s="190"/>
      <c r="E70" s="178"/>
      <c r="F70" s="356"/>
      <c r="G70" s="401"/>
      <c r="H70" s="400"/>
      <c r="I70" s="178"/>
      <c r="J70" s="190" t="s">
        <v>3142</v>
      </c>
      <c r="K70" s="178" t="s">
        <v>24</v>
      </c>
      <c r="L70" s="53">
        <v>60.58</v>
      </c>
      <c r="M70" s="355"/>
      <c r="N70" s="355"/>
      <c r="O70" s="168"/>
      <c r="P70" s="4" t="s">
        <v>42</v>
      </c>
    </row>
    <row r="71" spans="1:16" ht="30.75">
      <c r="A71" s="177">
        <v>19928551</v>
      </c>
      <c r="B71" s="177">
        <v>2797297</v>
      </c>
      <c r="C71" s="177"/>
      <c r="D71" s="161"/>
      <c r="E71" s="161"/>
      <c r="F71" s="163" t="s">
        <v>628</v>
      </c>
      <c r="G71" s="180">
        <v>44636</v>
      </c>
      <c r="H71" s="163" t="s">
        <v>39</v>
      </c>
      <c r="I71" s="161"/>
      <c r="J71" s="182" t="s">
        <v>3143</v>
      </c>
      <c r="K71" s="161" t="s">
        <v>24</v>
      </c>
      <c r="L71" s="54">
        <v>1425.79</v>
      </c>
      <c r="M71" s="177" t="s">
        <v>527</v>
      </c>
      <c r="N71" s="177" t="s">
        <v>527</v>
      </c>
      <c r="O71" s="177"/>
      <c r="P71" s="4" t="s">
        <v>42</v>
      </c>
    </row>
    <row r="72" spans="1:16" ht="30.75">
      <c r="A72" s="355">
        <v>19903347</v>
      </c>
      <c r="B72" s="355">
        <v>2797353</v>
      </c>
      <c r="C72" s="355"/>
      <c r="D72" s="166"/>
      <c r="E72" s="166"/>
      <c r="F72" s="174" t="s">
        <v>628</v>
      </c>
      <c r="G72" s="360">
        <v>44636</v>
      </c>
      <c r="H72" s="386" t="s">
        <v>518</v>
      </c>
      <c r="I72" s="166"/>
      <c r="J72" s="189" t="s">
        <v>3144</v>
      </c>
      <c r="K72" s="166" t="s">
        <v>226</v>
      </c>
      <c r="L72" s="56">
        <v>9632.9599999999991</v>
      </c>
      <c r="M72" s="361" t="s">
        <v>247</v>
      </c>
      <c r="N72" s="363" t="s">
        <v>3145</v>
      </c>
      <c r="O72" s="173"/>
      <c r="P72" s="4" t="s">
        <v>42</v>
      </c>
    </row>
    <row r="73" spans="1:16" ht="15">
      <c r="A73" s="356"/>
      <c r="B73" s="356"/>
      <c r="C73" s="356"/>
      <c r="D73" s="178"/>
      <c r="E73" s="178"/>
      <c r="F73" s="168" t="s">
        <v>170</v>
      </c>
      <c r="G73" s="401"/>
      <c r="H73" s="400"/>
      <c r="I73" s="178"/>
      <c r="J73" s="190" t="s">
        <v>3146</v>
      </c>
      <c r="K73" s="178" t="s">
        <v>226</v>
      </c>
      <c r="L73" s="53">
        <v>823.57</v>
      </c>
      <c r="M73" s="355"/>
      <c r="N73" s="386"/>
      <c r="O73" s="168"/>
      <c r="P73" s="4" t="s">
        <v>42</v>
      </c>
    </row>
    <row r="74" spans="1:16" ht="15">
      <c r="A74" s="177">
        <v>19939527</v>
      </c>
      <c r="B74" s="177">
        <v>2798652</v>
      </c>
      <c r="C74" s="177" t="s">
        <v>3147</v>
      </c>
      <c r="D74" s="161"/>
      <c r="E74" s="161"/>
      <c r="F74" s="182" t="s">
        <v>542</v>
      </c>
      <c r="G74" s="180">
        <v>44637</v>
      </c>
      <c r="H74" s="163" t="s">
        <v>392</v>
      </c>
      <c r="I74" s="161"/>
      <c r="J74" s="182" t="s">
        <v>3148</v>
      </c>
      <c r="K74" s="161" t="s">
        <v>24</v>
      </c>
      <c r="L74" s="54">
        <v>187.41</v>
      </c>
      <c r="M74" s="177" t="s">
        <v>48</v>
      </c>
      <c r="N74" s="177" t="s">
        <v>726</v>
      </c>
      <c r="O74" s="177"/>
      <c r="P74" s="4" t="s">
        <v>42</v>
      </c>
    </row>
    <row r="75" spans="1:16" ht="30">
      <c r="A75" s="168">
        <v>19904542</v>
      </c>
      <c r="B75" s="168">
        <v>2799180</v>
      </c>
      <c r="C75" s="168"/>
      <c r="D75" s="178"/>
      <c r="E75" s="178"/>
      <c r="F75" s="190" t="s">
        <v>3149</v>
      </c>
      <c r="G75" s="172">
        <v>44637</v>
      </c>
      <c r="H75" s="187" t="s">
        <v>199</v>
      </c>
      <c r="I75" s="69"/>
      <c r="J75" s="199" t="s">
        <v>3150</v>
      </c>
      <c r="K75" s="178" t="s">
        <v>24</v>
      </c>
      <c r="L75" s="53">
        <v>1693.35</v>
      </c>
      <c r="M75" s="168" t="s">
        <v>3151</v>
      </c>
      <c r="N75" s="168" t="s">
        <v>3151</v>
      </c>
      <c r="O75" s="168"/>
      <c r="P75" s="4" t="s">
        <v>42</v>
      </c>
    </row>
    <row r="76" spans="1:16" ht="30.75" customHeight="1">
      <c r="A76" s="367">
        <v>19942245</v>
      </c>
      <c r="B76" s="367">
        <v>2799869</v>
      </c>
      <c r="C76" s="367" t="s">
        <v>3152</v>
      </c>
      <c r="D76" s="160"/>
      <c r="E76" s="160"/>
      <c r="F76" s="348" t="s">
        <v>38</v>
      </c>
      <c r="G76" s="375">
        <v>44637</v>
      </c>
      <c r="H76" s="348" t="s">
        <v>2232</v>
      </c>
      <c r="I76" s="474"/>
      <c r="J76" s="74" t="s">
        <v>3153</v>
      </c>
      <c r="K76" s="160" t="s">
        <v>3154</v>
      </c>
      <c r="L76" s="57">
        <v>408.94</v>
      </c>
      <c r="M76" s="367" t="s">
        <v>1544</v>
      </c>
      <c r="N76" s="367" t="s">
        <v>1544</v>
      </c>
      <c r="O76" s="367"/>
      <c r="P76" s="4" t="s">
        <v>42</v>
      </c>
    </row>
    <row r="77" spans="1:16" ht="15">
      <c r="A77" s="380"/>
      <c r="B77" s="380"/>
      <c r="C77" s="380"/>
      <c r="D77" s="161"/>
      <c r="E77" s="161"/>
      <c r="F77" s="376"/>
      <c r="G77" s="381"/>
      <c r="H77" s="376"/>
      <c r="I77" s="475"/>
      <c r="J77" s="315" t="s">
        <v>3155</v>
      </c>
      <c r="K77" s="161" t="s">
        <v>3154</v>
      </c>
      <c r="L77" s="54">
        <v>403.36</v>
      </c>
      <c r="M77" s="380"/>
      <c r="N77" s="380"/>
      <c r="O77" s="380"/>
      <c r="P77" s="4" t="s">
        <v>42</v>
      </c>
    </row>
    <row r="78" spans="1:16" ht="30.75">
      <c r="A78" s="168">
        <v>19943375</v>
      </c>
      <c r="B78" s="168">
        <v>2799885</v>
      </c>
      <c r="C78" s="168"/>
      <c r="D78" s="178"/>
      <c r="E78" s="178"/>
      <c r="F78" s="187" t="s">
        <v>2960</v>
      </c>
      <c r="G78" s="172">
        <v>44637</v>
      </c>
      <c r="H78" s="187" t="s">
        <v>2232</v>
      </c>
      <c r="I78" s="69"/>
      <c r="J78" s="80" t="s">
        <v>3156</v>
      </c>
      <c r="K78" s="178" t="s">
        <v>117</v>
      </c>
      <c r="L78" s="53">
        <v>633.45000000000005</v>
      </c>
      <c r="M78" s="168" t="s">
        <v>1677</v>
      </c>
      <c r="N78" s="168" t="s">
        <v>1677</v>
      </c>
      <c r="O78" s="168"/>
      <c r="P78" s="4" t="s">
        <v>42</v>
      </c>
    </row>
    <row r="79" spans="1:16" ht="45.75">
      <c r="A79" s="177">
        <v>19946263</v>
      </c>
      <c r="B79" s="177">
        <v>2799956</v>
      </c>
      <c r="C79" s="177" t="s">
        <v>3157</v>
      </c>
      <c r="D79" s="161"/>
      <c r="E79" s="161"/>
      <c r="F79" s="182" t="s">
        <v>595</v>
      </c>
      <c r="G79" s="180">
        <v>44637</v>
      </c>
      <c r="H79" s="163" t="s">
        <v>392</v>
      </c>
      <c r="I79" s="68"/>
      <c r="J79" s="315" t="s">
        <v>3158</v>
      </c>
      <c r="K79" s="161" t="s">
        <v>2378</v>
      </c>
      <c r="L79" s="54">
        <v>1886.16</v>
      </c>
      <c r="M79" s="177" t="s">
        <v>598</v>
      </c>
      <c r="N79" s="177" t="s">
        <v>598</v>
      </c>
      <c r="O79" s="177"/>
      <c r="P79" s="4" t="s">
        <v>42</v>
      </c>
    </row>
    <row r="80" spans="1:16" ht="30.75">
      <c r="A80" s="168">
        <v>19950115</v>
      </c>
      <c r="B80" s="168">
        <v>2801196</v>
      </c>
      <c r="C80" s="168"/>
      <c r="D80" s="178"/>
      <c r="E80" s="178"/>
      <c r="F80" s="190" t="s">
        <v>31</v>
      </c>
      <c r="G80" s="172">
        <v>44638</v>
      </c>
      <c r="H80" s="187" t="s">
        <v>3159</v>
      </c>
      <c r="I80" s="69"/>
      <c r="J80" s="80" t="s">
        <v>3160</v>
      </c>
      <c r="K80" s="178" t="s">
        <v>24</v>
      </c>
      <c r="L80" s="53">
        <v>4495</v>
      </c>
      <c r="M80" s="168" t="s">
        <v>92</v>
      </c>
      <c r="N80" s="168" t="s">
        <v>1831</v>
      </c>
      <c r="O80" s="168" t="s">
        <v>3161</v>
      </c>
      <c r="P80" s="4" t="s">
        <v>28</v>
      </c>
    </row>
    <row r="81" spans="1:16" ht="15">
      <c r="A81" s="367">
        <v>19939633</v>
      </c>
      <c r="B81" s="367">
        <v>2801198</v>
      </c>
      <c r="C81" s="367" t="s">
        <v>3162</v>
      </c>
      <c r="D81" s="160"/>
      <c r="E81" s="160"/>
      <c r="F81" s="348" t="s">
        <v>211</v>
      </c>
      <c r="G81" s="375">
        <v>44638</v>
      </c>
      <c r="H81" s="348" t="s">
        <v>632</v>
      </c>
      <c r="I81" s="474"/>
      <c r="J81" s="74" t="s">
        <v>3163</v>
      </c>
      <c r="K81" s="160" t="s">
        <v>24</v>
      </c>
      <c r="L81" s="57">
        <v>180</v>
      </c>
      <c r="M81" s="367" t="s">
        <v>1508</v>
      </c>
      <c r="N81" s="367" t="s">
        <v>1508</v>
      </c>
      <c r="O81" s="367"/>
      <c r="P81" s="4" t="s">
        <v>42</v>
      </c>
    </row>
    <row r="82" spans="1:16" ht="15">
      <c r="A82" s="380"/>
      <c r="B82" s="380"/>
      <c r="C82" s="380"/>
      <c r="D82" s="161"/>
      <c r="E82" s="161"/>
      <c r="F82" s="376"/>
      <c r="G82" s="381"/>
      <c r="H82" s="376"/>
      <c r="I82" s="475"/>
      <c r="J82" s="315" t="s">
        <v>3164</v>
      </c>
      <c r="K82" s="161" t="s">
        <v>24</v>
      </c>
      <c r="L82" s="54">
        <v>540</v>
      </c>
      <c r="M82" s="380"/>
      <c r="N82" s="380"/>
      <c r="O82" s="380"/>
      <c r="P82" s="4" t="s">
        <v>42</v>
      </c>
    </row>
    <row r="83" spans="1:16" ht="15">
      <c r="A83" s="355">
        <v>19939654</v>
      </c>
      <c r="B83" s="355">
        <v>2801340</v>
      </c>
      <c r="C83" s="355"/>
      <c r="D83" s="371"/>
      <c r="E83" s="371"/>
      <c r="F83" s="355" t="s">
        <v>1104</v>
      </c>
      <c r="G83" s="360">
        <v>44638</v>
      </c>
      <c r="H83" s="386" t="s">
        <v>3165</v>
      </c>
      <c r="I83" s="476"/>
      <c r="J83" s="344" t="s">
        <v>3166</v>
      </c>
      <c r="K83" s="166" t="s">
        <v>24</v>
      </c>
      <c r="L83" s="56">
        <v>4000</v>
      </c>
      <c r="M83" s="355" t="s">
        <v>1107</v>
      </c>
      <c r="N83" s="355" t="s">
        <v>3167</v>
      </c>
      <c r="O83" s="355"/>
      <c r="P83" s="4" t="s">
        <v>28</v>
      </c>
    </row>
    <row r="84" spans="1:16" ht="15">
      <c r="A84" s="356"/>
      <c r="B84" s="356"/>
      <c r="C84" s="356"/>
      <c r="D84" s="392"/>
      <c r="E84" s="392"/>
      <c r="F84" s="356"/>
      <c r="G84" s="401"/>
      <c r="H84" s="400"/>
      <c r="I84" s="477"/>
      <c r="J84" s="344" t="s">
        <v>3168</v>
      </c>
      <c r="K84" s="166" t="s">
        <v>24</v>
      </c>
      <c r="L84" s="56">
        <v>675</v>
      </c>
      <c r="M84" s="356"/>
      <c r="N84" s="356"/>
      <c r="O84" s="356"/>
      <c r="P84" s="4" t="s">
        <v>28</v>
      </c>
    </row>
    <row r="85" spans="1:16" ht="15">
      <c r="A85" s="356"/>
      <c r="B85" s="356"/>
      <c r="C85" s="356"/>
      <c r="D85" s="392"/>
      <c r="E85" s="392"/>
      <c r="F85" s="356"/>
      <c r="G85" s="401"/>
      <c r="H85" s="400"/>
      <c r="I85" s="477"/>
      <c r="J85" s="344" t="s">
        <v>3169</v>
      </c>
      <c r="K85" s="166" t="s">
        <v>24</v>
      </c>
      <c r="L85" s="56">
        <v>675</v>
      </c>
      <c r="M85" s="356"/>
      <c r="N85" s="356"/>
      <c r="O85" s="356"/>
      <c r="P85" s="4" t="s">
        <v>28</v>
      </c>
    </row>
    <row r="86" spans="1:16" ht="15">
      <c r="A86" s="356"/>
      <c r="B86" s="356"/>
      <c r="C86" s="356"/>
      <c r="D86" s="392"/>
      <c r="E86" s="392"/>
      <c r="F86" s="356"/>
      <c r="G86" s="401"/>
      <c r="H86" s="400"/>
      <c r="I86" s="477"/>
      <c r="J86" s="344" t="s">
        <v>3170</v>
      </c>
      <c r="K86" s="166" t="s">
        <v>24</v>
      </c>
      <c r="L86" s="56">
        <v>675</v>
      </c>
      <c r="M86" s="356"/>
      <c r="N86" s="356"/>
      <c r="O86" s="356"/>
      <c r="P86" s="4" t="s">
        <v>28</v>
      </c>
    </row>
    <row r="87" spans="1:16" ht="15">
      <c r="A87" s="356"/>
      <c r="B87" s="356"/>
      <c r="C87" s="356"/>
      <c r="D87" s="392"/>
      <c r="E87" s="392"/>
      <c r="F87" s="356"/>
      <c r="G87" s="401"/>
      <c r="H87" s="400"/>
      <c r="I87" s="477"/>
      <c r="J87" s="190" t="s">
        <v>3171</v>
      </c>
      <c r="K87" s="178" t="s">
        <v>24</v>
      </c>
      <c r="L87" s="53">
        <v>675</v>
      </c>
      <c r="M87" s="356"/>
      <c r="N87" s="356"/>
      <c r="O87" s="356"/>
      <c r="P87" s="4" t="s">
        <v>28</v>
      </c>
    </row>
    <row r="88" spans="1:16" ht="15">
      <c r="A88" s="176">
        <v>19949740</v>
      </c>
      <c r="B88" s="176">
        <v>2802063</v>
      </c>
      <c r="C88" s="176"/>
      <c r="D88" s="176"/>
      <c r="E88" s="160"/>
      <c r="F88" s="160" t="s">
        <v>3172</v>
      </c>
      <c r="G88" s="179">
        <v>44638</v>
      </c>
      <c r="H88" s="162" t="s">
        <v>518</v>
      </c>
      <c r="I88" s="63"/>
      <c r="J88" s="74" t="s">
        <v>3019</v>
      </c>
      <c r="K88" s="160" t="s">
        <v>24</v>
      </c>
      <c r="L88" s="57">
        <v>226.01</v>
      </c>
      <c r="M88" s="176" t="s">
        <v>560</v>
      </c>
      <c r="N88" s="176" t="s">
        <v>560</v>
      </c>
      <c r="O88" s="176"/>
      <c r="P88" s="4" t="s">
        <v>42</v>
      </c>
    </row>
    <row r="89" spans="1:16" ht="15">
      <c r="A89" s="9"/>
      <c r="B89" s="9"/>
      <c r="C89" s="9"/>
      <c r="D89" s="9"/>
      <c r="G89" s="10"/>
      <c r="H89" s="12"/>
      <c r="I89" s="246"/>
      <c r="J89" s="247"/>
      <c r="M89" s="9"/>
      <c r="N89" s="9"/>
      <c r="O89" s="9"/>
    </row>
    <row r="90" spans="1:16" customFormat="1" ht="15">
      <c r="A90" s="28"/>
      <c r="B90" s="28"/>
      <c r="C90" s="28"/>
      <c r="D90" s="28"/>
      <c r="G90" s="29"/>
      <c r="H90" s="30"/>
      <c r="I90" s="33"/>
      <c r="J90" s="34"/>
      <c r="L90" s="11"/>
      <c r="M90" s="28"/>
      <c r="N90" s="28"/>
      <c r="O90" s="28"/>
    </row>
    <row r="91" spans="1:16" customFormat="1" ht="15">
      <c r="A91" s="28"/>
      <c r="B91" s="28"/>
      <c r="C91" s="28"/>
      <c r="D91" s="28"/>
      <c r="G91" s="29"/>
      <c r="H91" s="30"/>
      <c r="I91" s="33"/>
      <c r="J91" s="34"/>
      <c r="L91" s="11"/>
      <c r="M91" s="28"/>
      <c r="N91" s="28"/>
      <c r="O91" s="28"/>
    </row>
    <row r="92" spans="1:16" customFormat="1" ht="15">
      <c r="A92" s="28"/>
      <c r="B92" s="28"/>
      <c r="C92" s="28"/>
      <c r="D92" s="28"/>
      <c r="G92" s="29"/>
      <c r="H92" s="30"/>
      <c r="I92" s="33"/>
      <c r="J92" s="34"/>
      <c r="L92" s="11"/>
      <c r="M92" s="28"/>
      <c r="N92" s="28"/>
      <c r="O92" s="28"/>
    </row>
    <row r="93" spans="1:16" customFormat="1" ht="15">
      <c r="A93" s="28"/>
      <c r="B93" s="28"/>
      <c r="C93" s="28"/>
      <c r="G93" s="29"/>
      <c r="H93" s="30"/>
      <c r="J93" s="26"/>
      <c r="L93" s="11"/>
      <c r="M93" s="28"/>
      <c r="N93" s="28"/>
      <c r="O93" s="28"/>
    </row>
    <row r="94" spans="1:16" customFormat="1" ht="15">
      <c r="A94" s="28"/>
      <c r="B94" s="28"/>
      <c r="C94" s="28"/>
      <c r="G94" s="29"/>
      <c r="H94" s="30"/>
      <c r="J94" s="26"/>
      <c r="L94" s="11"/>
      <c r="M94" s="28"/>
      <c r="N94" s="28"/>
      <c r="O94" s="28"/>
    </row>
    <row r="95" spans="1:16" customFormat="1" ht="15">
      <c r="A95" s="28"/>
      <c r="B95" s="28"/>
      <c r="C95" s="28"/>
      <c r="G95" s="29"/>
      <c r="H95" s="30"/>
      <c r="J95" s="26"/>
      <c r="L95" s="11"/>
      <c r="M95" s="28"/>
      <c r="N95" s="28"/>
      <c r="O95" s="28"/>
    </row>
    <row r="96" spans="1:16" customFormat="1" ht="15">
      <c r="A96" s="28"/>
      <c r="B96" s="28"/>
      <c r="C96" s="28"/>
      <c r="D96" s="28"/>
      <c r="G96" s="29"/>
      <c r="H96" s="30"/>
      <c r="I96" s="33"/>
      <c r="J96" s="34"/>
      <c r="L96" s="11"/>
      <c r="M96" s="28"/>
      <c r="N96" s="28"/>
      <c r="O96" s="28"/>
    </row>
    <row r="97" spans="1:15" customFormat="1" ht="15">
      <c r="A97" s="28"/>
      <c r="B97" s="28"/>
      <c r="C97" s="28"/>
      <c r="D97" s="28"/>
      <c r="F97" s="49"/>
      <c r="G97" s="29"/>
      <c r="H97" s="30"/>
      <c r="J97" s="26"/>
      <c r="L97" s="11"/>
      <c r="M97" s="28"/>
      <c r="N97" s="28"/>
      <c r="O97" s="28"/>
    </row>
    <row r="98" spans="1:15" customFormat="1" ht="15">
      <c r="A98" s="28"/>
      <c r="B98" s="28"/>
      <c r="C98" s="28"/>
      <c r="D98" s="28"/>
      <c r="G98" s="29"/>
      <c r="H98" s="28"/>
      <c r="I98" s="33"/>
      <c r="J98" s="34"/>
      <c r="L98" s="11"/>
      <c r="M98" s="28"/>
      <c r="N98" s="28"/>
      <c r="O98" s="28"/>
    </row>
    <row r="99" spans="1:15" customFormat="1" ht="15">
      <c r="A99" s="28"/>
      <c r="B99" s="28"/>
      <c r="C99" s="28"/>
      <c r="D99" s="28"/>
      <c r="G99" s="29"/>
      <c r="H99" s="28"/>
      <c r="J99" s="26"/>
      <c r="L99" s="11"/>
      <c r="M99" s="28"/>
      <c r="N99" s="28"/>
      <c r="O99" s="28"/>
    </row>
    <row r="100" spans="1:15" customFormat="1" ht="15">
      <c r="A100" s="28"/>
      <c r="B100" s="28"/>
      <c r="C100" s="28"/>
      <c r="D100" s="28"/>
      <c r="G100" s="29"/>
      <c r="H100" s="28"/>
      <c r="J100" s="26"/>
      <c r="L100" s="11"/>
      <c r="M100" s="28"/>
      <c r="N100" s="28"/>
      <c r="O100" s="28"/>
    </row>
    <row r="101" spans="1:15" customFormat="1" ht="15">
      <c r="A101" s="28"/>
      <c r="B101" s="28"/>
      <c r="C101" s="28"/>
      <c r="D101" s="28"/>
      <c r="G101" s="29"/>
      <c r="H101" s="28"/>
      <c r="J101" s="26"/>
      <c r="L101" s="11"/>
      <c r="M101" s="28"/>
      <c r="N101" s="28"/>
      <c r="O101" s="28"/>
    </row>
    <row r="102" spans="1:15" customFormat="1" ht="15">
      <c r="A102" s="28"/>
      <c r="B102" s="28"/>
      <c r="C102" s="28"/>
      <c r="G102" s="29"/>
      <c r="H102" s="28"/>
      <c r="J102" s="26"/>
      <c r="L102" s="11"/>
      <c r="M102" s="28"/>
      <c r="N102" s="28"/>
      <c r="O102" s="28"/>
    </row>
    <row r="103" spans="1:15" customFormat="1" ht="15">
      <c r="A103" s="28"/>
      <c r="B103" s="28"/>
      <c r="C103" s="28"/>
      <c r="D103" s="50"/>
      <c r="G103" s="29"/>
      <c r="H103" s="28"/>
      <c r="J103" s="26"/>
      <c r="L103" s="11"/>
      <c r="M103" s="28"/>
      <c r="N103" s="28"/>
      <c r="O103" s="28"/>
    </row>
    <row r="104" spans="1:15" customFormat="1" ht="15">
      <c r="A104" s="28"/>
      <c r="B104" s="28"/>
      <c r="C104" s="28"/>
      <c r="G104" s="29"/>
      <c r="H104" s="28"/>
      <c r="J104" s="26"/>
      <c r="L104" s="11"/>
      <c r="M104" s="28"/>
      <c r="N104" s="28"/>
      <c r="O104" s="28"/>
    </row>
    <row r="105" spans="1:15" customFormat="1" ht="15">
      <c r="A105" s="28"/>
      <c r="B105" s="28"/>
      <c r="C105" s="28"/>
      <c r="F105" s="28"/>
      <c r="G105" s="29"/>
      <c r="H105" s="28"/>
      <c r="J105" s="26"/>
      <c r="L105" s="11"/>
      <c r="M105" s="28"/>
      <c r="N105" s="28"/>
      <c r="O105" s="28"/>
    </row>
    <row r="106" spans="1:15" customFormat="1" ht="15">
      <c r="A106" s="28"/>
      <c r="B106" s="28"/>
      <c r="C106" s="28"/>
      <c r="F106" s="28"/>
      <c r="G106" s="29"/>
      <c r="H106" s="28"/>
      <c r="J106" s="26"/>
      <c r="L106" s="11"/>
      <c r="M106" s="28"/>
      <c r="N106" s="28"/>
      <c r="O106" s="28"/>
    </row>
    <row r="107" spans="1:15" customFormat="1" ht="15">
      <c r="A107" s="28"/>
      <c r="B107" s="28"/>
      <c r="C107" s="28"/>
      <c r="F107" s="28"/>
      <c r="G107" s="29"/>
      <c r="H107" s="28"/>
      <c r="J107" s="26"/>
      <c r="L107" s="11"/>
      <c r="M107" s="28"/>
      <c r="N107" s="28"/>
      <c r="O107" s="28"/>
    </row>
    <row r="108" spans="1:15" customFormat="1" ht="15">
      <c r="A108" s="28"/>
      <c r="B108" s="28"/>
      <c r="C108" s="28"/>
      <c r="F108" s="28"/>
      <c r="G108" s="29"/>
      <c r="H108" s="28"/>
      <c r="J108" s="26"/>
      <c r="L108" s="11"/>
      <c r="M108" s="28"/>
      <c r="N108" s="28"/>
      <c r="O108" s="28"/>
    </row>
    <row r="109" spans="1:15" customFormat="1" ht="15">
      <c r="A109" s="28"/>
      <c r="B109" s="28"/>
      <c r="C109" s="28"/>
      <c r="G109" s="29"/>
      <c r="H109" s="28"/>
      <c r="J109" s="26"/>
      <c r="L109" s="11"/>
      <c r="M109" s="28"/>
      <c r="N109" s="28"/>
      <c r="O109" s="28"/>
    </row>
    <row r="110" spans="1:15" customFormat="1" ht="15">
      <c r="A110" s="28"/>
      <c r="B110" s="28"/>
      <c r="C110" s="28"/>
      <c r="G110" s="29"/>
      <c r="H110" s="28"/>
      <c r="J110" s="26"/>
      <c r="L110" s="11"/>
      <c r="M110" s="28"/>
      <c r="N110" s="28"/>
      <c r="O110" s="28"/>
    </row>
    <row r="111" spans="1:15" customFormat="1" ht="15">
      <c r="A111" s="28"/>
      <c r="B111" s="28"/>
      <c r="C111" s="28"/>
      <c r="G111" s="29"/>
      <c r="H111" s="28"/>
      <c r="J111" s="26"/>
      <c r="L111" s="11"/>
      <c r="M111" s="28"/>
      <c r="N111" s="28"/>
      <c r="O111" s="28"/>
    </row>
    <row r="112" spans="1:15" customFormat="1" ht="15">
      <c r="A112" s="28"/>
      <c r="B112" s="28"/>
      <c r="C112" s="28"/>
      <c r="G112" s="29"/>
      <c r="H112" s="28"/>
      <c r="J112" s="26"/>
      <c r="L112" s="11"/>
      <c r="M112" s="28"/>
      <c r="N112" s="28"/>
      <c r="O112" s="28"/>
    </row>
    <row r="113" spans="1:15" customFormat="1" ht="15">
      <c r="A113" s="28"/>
      <c r="B113" s="28"/>
      <c r="C113" s="28"/>
      <c r="G113" s="29"/>
      <c r="H113" s="28"/>
      <c r="J113" s="26"/>
      <c r="L113" s="11"/>
      <c r="M113" s="28"/>
      <c r="N113" s="28"/>
      <c r="O113" s="28"/>
    </row>
    <row r="114" spans="1:15" customFormat="1" ht="15">
      <c r="G114" s="32"/>
      <c r="J114" s="26"/>
      <c r="L114" s="11"/>
    </row>
    <row r="115" spans="1:15" customFormat="1" ht="15">
      <c r="A115" s="28"/>
      <c r="B115" s="28"/>
      <c r="C115" s="28"/>
      <c r="F115" s="28"/>
      <c r="G115" s="29"/>
      <c r="H115" s="28"/>
      <c r="J115" s="26"/>
      <c r="L115" s="11"/>
      <c r="M115" s="28"/>
      <c r="N115" s="28"/>
      <c r="O115" s="28"/>
    </row>
    <row r="116" spans="1:15" customFormat="1" ht="15">
      <c r="A116" s="28"/>
      <c r="B116" s="28"/>
      <c r="C116" s="28"/>
      <c r="F116" s="28"/>
      <c r="G116" s="29"/>
      <c r="H116" s="28"/>
      <c r="J116" s="26"/>
      <c r="L116" s="11"/>
      <c r="M116" s="28"/>
      <c r="N116" s="28"/>
      <c r="O116" s="28"/>
    </row>
    <row r="117" spans="1:15" customFormat="1" ht="15">
      <c r="A117" s="28"/>
      <c r="B117" s="28"/>
      <c r="C117" s="28"/>
      <c r="F117" s="28"/>
      <c r="G117" s="29"/>
      <c r="H117" s="28"/>
      <c r="J117" s="26"/>
      <c r="L117" s="11"/>
      <c r="M117" s="28"/>
      <c r="N117" s="28"/>
      <c r="O117" s="28"/>
    </row>
    <row r="118" spans="1:15" customFormat="1" ht="54" customHeight="1">
      <c r="A118" s="28"/>
      <c r="B118" s="28"/>
      <c r="C118" s="28"/>
      <c r="F118" s="28"/>
      <c r="G118" s="29"/>
      <c r="H118" s="28"/>
      <c r="J118" s="26"/>
      <c r="L118" s="11"/>
      <c r="M118" s="28"/>
      <c r="N118" s="28"/>
      <c r="O118" s="28"/>
    </row>
    <row r="119" spans="1:15" customFormat="1" ht="45.75" customHeight="1">
      <c r="A119" s="28"/>
      <c r="B119" s="28"/>
      <c r="C119" s="28"/>
      <c r="F119" s="28"/>
      <c r="G119" s="29"/>
      <c r="H119" s="28"/>
      <c r="J119" s="26"/>
      <c r="L119" s="11"/>
      <c r="M119" s="28"/>
      <c r="N119" s="28"/>
      <c r="O119" s="28"/>
    </row>
    <row r="120" spans="1:15" customFormat="1" ht="15">
      <c r="A120" s="28"/>
      <c r="B120" s="28"/>
      <c r="C120" s="28"/>
      <c r="D120" s="26"/>
      <c r="F120" s="28"/>
      <c r="G120" s="29"/>
      <c r="H120" s="28"/>
      <c r="J120" s="26"/>
      <c r="L120" s="11"/>
      <c r="M120" s="28"/>
      <c r="N120" s="28"/>
      <c r="O120" s="28"/>
    </row>
    <row r="121" spans="1:15" customFormat="1" ht="15">
      <c r="A121" s="28"/>
      <c r="B121" s="28"/>
      <c r="C121" s="28"/>
      <c r="D121" s="26"/>
      <c r="F121" s="28"/>
      <c r="G121" s="29"/>
      <c r="H121" s="28"/>
      <c r="J121" s="26"/>
      <c r="L121" s="11"/>
      <c r="M121" s="28"/>
      <c r="N121" s="28"/>
      <c r="O121" s="28"/>
    </row>
    <row r="122" spans="1:15" customFormat="1" ht="15">
      <c r="A122" s="28"/>
      <c r="B122" s="28"/>
      <c r="C122" s="28"/>
      <c r="F122" s="28"/>
      <c r="G122" s="29"/>
      <c r="H122" s="28"/>
      <c r="J122" s="26"/>
      <c r="L122" s="11"/>
      <c r="M122" s="28"/>
      <c r="N122" s="28"/>
      <c r="O122" s="28"/>
    </row>
    <row r="123" spans="1:15" customFormat="1" ht="15">
      <c r="A123" s="28"/>
      <c r="B123" s="28"/>
      <c r="C123" s="28"/>
      <c r="D123" s="26"/>
      <c r="F123" s="28"/>
      <c r="G123" s="29"/>
      <c r="H123" s="28"/>
      <c r="J123" s="26"/>
      <c r="L123" s="11"/>
      <c r="M123" s="28"/>
      <c r="N123" s="28"/>
      <c r="O123" s="28"/>
    </row>
    <row r="124" spans="1:15" customFormat="1" ht="15">
      <c r="A124" s="28"/>
      <c r="B124" s="28"/>
      <c r="C124" s="28"/>
      <c r="F124" s="28"/>
      <c r="G124" s="29"/>
      <c r="H124" s="28"/>
      <c r="J124" s="26"/>
      <c r="L124" s="11"/>
      <c r="M124" s="28"/>
      <c r="N124" s="28"/>
      <c r="O124" s="28"/>
    </row>
    <row r="125" spans="1:15" customFormat="1" ht="15">
      <c r="A125" s="28"/>
      <c r="B125" s="28"/>
      <c r="C125" s="28"/>
      <c r="F125" s="28"/>
      <c r="G125" s="29"/>
      <c r="H125" s="28"/>
      <c r="J125" s="26"/>
      <c r="L125" s="11"/>
      <c r="M125" s="28"/>
      <c r="N125" s="28"/>
      <c r="O125" s="28"/>
    </row>
    <row r="126" spans="1:15" customFormat="1" ht="15">
      <c r="A126" s="28"/>
      <c r="B126" s="28"/>
      <c r="C126" s="28"/>
      <c r="F126" s="28"/>
      <c r="G126" s="29"/>
      <c r="H126" s="28"/>
      <c r="J126" s="26"/>
      <c r="L126" s="11"/>
      <c r="M126" s="28"/>
      <c r="N126" s="28"/>
      <c r="O126" s="28"/>
    </row>
    <row r="127" spans="1:15" customFormat="1" ht="15">
      <c r="A127" s="28"/>
      <c r="B127" s="28"/>
      <c r="C127" s="28"/>
      <c r="F127" s="28"/>
      <c r="G127" s="29"/>
      <c r="H127" s="28"/>
      <c r="J127" s="26"/>
      <c r="L127" s="11"/>
      <c r="M127" s="28"/>
      <c r="N127" s="28"/>
      <c r="O127" s="28"/>
    </row>
    <row r="128" spans="1:15" customFormat="1" ht="15">
      <c r="A128" s="28"/>
      <c r="B128" s="28"/>
      <c r="C128" s="28"/>
      <c r="F128" s="28"/>
      <c r="G128" s="29"/>
      <c r="H128" s="28"/>
      <c r="J128" s="26"/>
      <c r="L128" s="11"/>
      <c r="M128" s="28"/>
      <c r="N128" s="28"/>
      <c r="O128" s="28"/>
    </row>
    <row r="129" spans="1:15" customFormat="1" ht="15">
      <c r="A129" s="28"/>
      <c r="B129" s="28"/>
      <c r="C129" s="28"/>
      <c r="G129" s="29"/>
      <c r="H129" s="28"/>
      <c r="J129" s="26"/>
      <c r="L129" s="11"/>
      <c r="M129" s="28"/>
      <c r="N129" s="28"/>
      <c r="O129" s="28"/>
    </row>
    <row r="130" spans="1:15" customFormat="1" ht="15">
      <c r="F130" s="26"/>
      <c r="G130" s="32"/>
      <c r="J130" s="26"/>
      <c r="L130" s="11"/>
    </row>
    <row r="131" spans="1:15" customFormat="1" ht="15">
      <c r="G131" s="32"/>
      <c r="H131" s="32"/>
      <c r="J131" s="26"/>
      <c r="L131" s="11"/>
    </row>
    <row r="132" spans="1:15" customFormat="1" ht="15">
      <c r="G132" s="32"/>
      <c r="H132" s="32"/>
      <c r="J132" s="26"/>
      <c r="L132" s="11"/>
    </row>
    <row r="133" spans="1:15" customFormat="1" ht="15">
      <c r="G133" s="32"/>
      <c r="J133" s="26"/>
      <c r="L133" s="11"/>
    </row>
    <row r="134" spans="1:15" customFormat="1" ht="15">
      <c r="G134" s="32"/>
      <c r="I134" s="33"/>
      <c r="J134" s="26"/>
      <c r="L134" s="11"/>
    </row>
    <row r="135" spans="1:15" customFormat="1" ht="15" customHeight="1">
      <c r="D135" s="46"/>
      <c r="E135" s="51"/>
      <c r="G135" s="32"/>
      <c r="I135" s="26"/>
      <c r="J135" s="26"/>
      <c r="L135" s="11"/>
    </row>
    <row r="136" spans="1:15" customFormat="1" ht="15">
      <c r="E136" s="28"/>
      <c r="G136" s="32"/>
      <c r="I136" s="26"/>
      <c r="J136" s="26"/>
      <c r="L136" s="11"/>
    </row>
    <row r="137" spans="1:15" customFormat="1" ht="15">
      <c r="E137" s="28"/>
      <c r="G137" s="32"/>
      <c r="I137" s="26"/>
      <c r="J137" s="26"/>
      <c r="L137" s="11"/>
    </row>
    <row r="138" spans="1:15" customFormat="1" ht="15">
      <c r="E138" s="28"/>
      <c r="G138" s="32"/>
      <c r="I138" s="26"/>
      <c r="J138" s="26"/>
      <c r="L138" s="11"/>
    </row>
    <row r="139" spans="1:15" customFormat="1" ht="30" customHeight="1">
      <c r="B139" s="26"/>
      <c r="G139" s="32"/>
      <c r="J139" s="26"/>
      <c r="L139" s="11"/>
    </row>
    <row r="140" spans="1:15" customFormat="1" ht="15">
      <c r="B140" s="26"/>
      <c r="G140" s="32"/>
      <c r="J140" s="26"/>
      <c r="L140" s="11"/>
    </row>
    <row r="141" spans="1:15" customFormat="1" ht="15">
      <c r="G141" s="32"/>
      <c r="J141" s="26"/>
      <c r="L141" s="11"/>
    </row>
    <row r="142" spans="1:15" customFormat="1" ht="15">
      <c r="G142" s="32"/>
      <c r="J142" s="26"/>
      <c r="L142" s="11"/>
    </row>
    <row r="143" spans="1:15" customFormat="1" ht="15">
      <c r="G143" s="32"/>
      <c r="J143" s="26"/>
      <c r="L143" s="11"/>
    </row>
    <row r="144" spans="1:15" customFormat="1" ht="15">
      <c r="G144" s="32"/>
      <c r="J144" s="26"/>
      <c r="L144" s="11"/>
    </row>
    <row r="145" spans="1:15" customFormat="1" ht="15">
      <c r="G145" s="32"/>
      <c r="J145" s="26"/>
      <c r="L145" s="11"/>
    </row>
    <row r="146" spans="1:15" customFormat="1" ht="15">
      <c r="G146" s="32"/>
      <c r="J146" s="26"/>
      <c r="L146" s="11"/>
    </row>
    <row r="147" spans="1:15" customFormat="1" ht="15">
      <c r="G147" s="32"/>
      <c r="J147" s="26"/>
      <c r="L147" s="11"/>
    </row>
    <row r="148" spans="1:15" customFormat="1" ht="15">
      <c r="A148" s="28"/>
      <c r="B148" s="28"/>
      <c r="C148" s="28"/>
      <c r="D148" s="28"/>
      <c r="G148" s="32"/>
      <c r="J148" s="26"/>
      <c r="L148" s="11"/>
    </row>
    <row r="149" spans="1:15" customFormat="1" ht="15">
      <c r="A149" s="28"/>
      <c r="B149" s="28"/>
      <c r="C149" s="28"/>
      <c r="D149" s="28"/>
      <c r="G149" s="32"/>
      <c r="J149" s="26"/>
      <c r="L149" s="11"/>
    </row>
    <row r="150" spans="1:15" customFormat="1" ht="15">
      <c r="A150" s="28"/>
      <c r="B150" s="28"/>
      <c r="C150" s="28"/>
      <c r="D150" s="28"/>
      <c r="G150" s="32"/>
      <c r="J150" s="26"/>
      <c r="L150" s="11"/>
    </row>
    <row r="151" spans="1:15" s="28" customFormat="1" ht="15">
      <c r="F151" s="30"/>
      <c r="G151" s="29"/>
      <c r="J151" s="30"/>
      <c r="L151" s="44"/>
    </row>
    <row r="152" spans="1:15" s="28" customFormat="1" ht="15">
      <c r="G152" s="29"/>
      <c r="J152" s="30"/>
      <c r="L152" s="44"/>
    </row>
    <row r="153" spans="1:15" customFormat="1" ht="15">
      <c r="G153" s="32"/>
      <c r="J153" s="26"/>
      <c r="L153" s="11"/>
    </row>
    <row r="154" spans="1:15" customFormat="1" ht="15">
      <c r="G154" s="32"/>
      <c r="J154" s="26"/>
      <c r="L154" s="11"/>
    </row>
    <row r="155" spans="1:15" customFormat="1" ht="15">
      <c r="G155" s="32"/>
      <c r="J155" s="26"/>
      <c r="L155" s="11"/>
    </row>
    <row r="156" spans="1:15" customFormat="1" ht="15">
      <c r="A156" s="28"/>
      <c r="B156" s="28"/>
      <c r="C156" s="28"/>
      <c r="D156" s="28"/>
      <c r="E156" s="28"/>
      <c r="F156" s="28"/>
      <c r="G156" s="29"/>
      <c r="H156" s="28"/>
      <c r="I156" s="28"/>
      <c r="J156" s="30"/>
      <c r="K156" s="28"/>
      <c r="L156" s="44"/>
      <c r="M156" s="28"/>
      <c r="N156" s="28"/>
      <c r="O156" s="28"/>
    </row>
    <row r="157" spans="1:15" customFormat="1" ht="15">
      <c r="A157" s="28"/>
      <c r="B157" s="28"/>
      <c r="C157" s="28"/>
      <c r="D157" s="28"/>
      <c r="E157" s="28"/>
      <c r="F157" s="28"/>
      <c r="G157" s="29"/>
      <c r="H157" s="28"/>
      <c r="I157" s="28"/>
      <c r="J157" s="30"/>
      <c r="K157" s="28"/>
      <c r="L157" s="44"/>
      <c r="M157" s="28"/>
      <c r="N157" s="28"/>
      <c r="O157" s="28"/>
    </row>
    <row r="158" spans="1:15" customFormat="1" ht="15">
      <c r="G158" s="32"/>
      <c r="J158" s="26"/>
      <c r="L158" s="11"/>
    </row>
    <row r="159" spans="1:15" customFormat="1" ht="15">
      <c r="G159" s="32"/>
      <c r="J159" s="26"/>
      <c r="L159" s="11"/>
    </row>
    <row r="160" spans="1:15" customFormat="1" ht="15">
      <c r="F160" s="26"/>
      <c r="G160" s="32"/>
      <c r="J160" s="26"/>
      <c r="L160" s="11"/>
    </row>
    <row r="161" spans="1:12" customFormat="1" ht="15">
      <c r="F161" s="47"/>
      <c r="G161" s="32"/>
      <c r="J161" s="26"/>
      <c r="L161" s="11"/>
    </row>
    <row r="162" spans="1:12" customFormat="1" ht="15">
      <c r="G162" s="32"/>
      <c r="J162" s="26"/>
      <c r="L162" s="11"/>
    </row>
    <row r="163" spans="1:12" customFormat="1" ht="15">
      <c r="G163" s="32"/>
      <c r="J163" s="26"/>
      <c r="L163" s="11"/>
    </row>
    <row r="164" spans="1:12" customFormat="1" ht="15">
      <c r="F164" s="26"/>
      <c r="G164" s="32"/>
      <c r="J164" s="26"/>
      <c r="L164" s="11"/>
    </row>
    <row r="165" spans="1:12" customFormat="1" ht="15">
      <c r="A165" s="28"/>
      <c r="B165" s="28"/>
      <c r="C165" s="28"/>
      <c r="D165" s="28"/>
      <c r="E165" s="28"/>
      <c r="F165" s="28"/>
      <c r="G165" s="29"/>
      <c r="H165" s="28"/>
      <c r="J165" s="26"/>
      <c r="L165" s="11"/>
    </row>
    <row r="166" spans="1:12" customFormat="1" ht="15">
      <c r="A166" s="28"/>
      <c r="B166" s="28"/>
      <c r="C166" s="28"/>
      <c r="D166" s="28"/>
      <c r="E166" s="28"/>
      <c r="F166" s="28"/>
      <c r="G166" s="29"/>
      <c r="H166" s="28"/>
      <c r="J166" s="26"/>
      <c r="L166" s="11"/>
    </row>
    <row r="167" spans="1:12" customFormat="1" ht="15">
      <c r="G167" s="32"/>
      <c r="J167" s="26"/>
      <c r="L167" s="11"/>
    </row>
    <row r="168" spans="1:12" customFormat="1" ht="15">
      <c r="G168" s="32"/>
      <c r="J168" s="26"/>
      <c r="L168" s="11"/>
    </row>
    <row r="169" spans="1:12" customFormat="1" ht="30" customHeight="1">
      <c r="F169" s="26"/>
      <c r="G169" s="32"/>
      <c r="J169" s="26"/>
      <c r="L169" s="11"/>
    </row>
    <row r="170" spans="1:12" customFormat="1" ht="15">
      <c r="F170" s="26"/>
      <c r="G170" s="32"/>
      <c r="J170" s="26"/>
      <c r="L170" s="11"/>
    </row>
    <row r="171" spans="1:12" customFormat="1" ht="15">
      <c r="G171" s="32"/>
      <c r="J171" s="26"/>
      <c r="L171" s="11"/>
    </row>
    <row r="172" spans="1:12" customFormat="1" ht="15">
      <c r="G172" s="32"/>
      <c r="J172" s="26"/>
      <c r="L172" s="11"/>
    </row>
    <row r="173" spans="1:12" customFormat="1" ht="15">
      <c r="G173" s="32"/>
      <c r="J173" s="26"/>
      <c r="L173" s="11"/>
    </row>
    <row r="174" spans="1:12" customFormat="1" ht="15">
      <c r="G174" s="32"/>
      <c r="J174" s="26"/>
      <c r="L174" s="11"/>
    </row>
    <row r="175" spans="1:12" customFormat="1" ht="15">
      <c r="G175" s="32"/>
      <c r="J175" s="26"/>
      <c r="L175" s="11"/>
    </row>
    <row r="176" spans="1:12" customFormat="1" ht="15">
      <c r="G176" s="32"/>
      <c r="J176" s="26"/>
      <c r="L176" s="11"/>
    </row>
    <row r="177" spans="4:15" customFormat="1" ht="30" customHeight="1">
      <c r="D177" s="26"/>
      <c r="G177" s="32"/>
      <c r="J177" s="26"/>
      <c r="L177" s="11"/>
      <c r="N177" s="26"/>
    </row>
    <row r="178" spans="4:15" customFormat="1" ht="15">
      <c r="G178" s="32"/>
      <c r="J178" s="26"/>
      <c r="L178" s="11"/>
      <c r="N178" s="26"/>
    </row>
    <row r="179" spans="4:15" customFormat="1" ht="15">
      <c r="G179" s="32"/>
      <c r="J179" s="26"/>
      <c r="L179" s="11"/>
      <c r="N179" s="26"/>
    </row>
    <row r="180" spans="4:15" customFormat="1" ht="15">
      <c r="G180" s="32"/>
      <c r="J180" s="26"/>
      <c r="L180" s="11"/>
      <c r="N180" s="26"/>
    </row>
    <row r="181" spans="4:15" customFormat="1" ht="30" customHeight="1">
      <c r="D181" s="26"/>
      <c r="G181" s="32"/>
      <c r="J181" s="26"/>
      <c r="L181" s="11"/>
      <c r="N181" s="26"/>
    </row>
    <row r="182" spans="4:15" customFormat="1" ht="15">
      <c r="G182" s="32"/>
      <c r="J182" s="26"/>
      <c r="L182" s="11"/>
      <c r="N182" s="26"/>
    </row>
    <row r="183" spans="4:15" customFormat="1" ht="15">
      <c r="G183" s="32"/>
      <c r="J183" s="26"/>
      <c r="L183" s="11"/>
    </row>
    <row r="184" spans="4:15" customFormat="1" ht="15">
      <c r="G184" s="32"/>
      <c r="J184" s="26"/>
      <c r="L184" s="11"/>
    </row>
    <row r="185" spans="4:15" customFormat="1" ht="15">
      <c r="G185" s="32"/>
      <c r="J185" s="26"/>
      <c r="L185" s="11"/>
    </row>
    <row r="186" spans="4:15" customFormat="1" ht="15">
      <c r="G186" s="32"/>
      <c r="J186" s="26"/>
      <c r="L186" s="11"/>
    </row>
    <row r="187" spans="4:15" customFormat="1" ht="15">
      <c r="G187" s="32"/>
      <c r="J187" s="26"/>
      <c r="L187" s="11"/>
    </row>
    <row r="188" spans="4:15" customFormat="1" ht="15">
      <c r="G188" s="32"/>
      <c r="J188" s="26"/>
      <c r="L188" s="11"/>
    </row>
    <row r="189" spans="4:15" customFormat="1" ht="15">
      <c r="G189" s="32"/>
      <c r="J189" s="26"/>
      <c r="L189" s="11"/>
    </row>
    <row r="190" spans="4:15" customFormat="1" ht="15">
      <c r="G190" s="32"/>
      <c r="J190" s="26"/>
      <c r="L190" s="11"/>
    </row>
    <row r="191" spans="4:15" customFormat="1" ht="15">
      <c r="G191" s="32"/>
      <c r="J191" s="26"/>
      <c r="L191" s="11"/>
      <c r="O191" s="52"/>
    </row>
    <row r="192" spans="4:15" customFormat="1" ht="15">
      <c r="G192" s="32"/>
      <c r="J192" s="26"/>
      <c r="L192" s="11"/>
    </row>
    <row r="193" spans="6:12" customFormat="1" ht="15">
      <c r="F193" s="26"/>
      <c r="G193" s="32"/>
      <c r="J193" s="26"/>
      <c r="L193" s="11"/>
    </row>
    <row r="194" spans="6:12" customFormat="1" ht="15">
      <c r="F194" s="26"/>
      <c r="G194" s="32"/>
      <c r="J194" s="26"/>
      <c r="L194" s="11"/>
    </row>
    <row r="195" spans="6:12" customFormat="1" ht="15">
      <c r="G195" s="32"/>
      <c r="J195" s="26"/>
      <c r="L195" s="11"/>
    </row>
    <row r="196" spans="6:12" customFormat="1" ht="15">
      <c r="G196" s="32"/>
      <c r="J196" s="26"/>
      <c r="L196" s="11"/>
    </row>
    <row r="197" spans="6:12" customFormat="1" ht="15">
      <c r="G197" s="32"/>
      <c r="J197" s="26"/>
      <c r="L197" s="11"/>
    </row>
    <row r="198" spans="6:12" customFormat="1" ht="15">
      <c r="G198" s="32"/>
      <c r="J198" s="26"/>
      <c r="L198" s="11"/>
    </row>
    <row r="199" spans="6:12" customFormat="1" ht="15">
      <c r="G199" s="32"/>
      <c r="J199" s="26"/>
      <c r="L199" s="11"/>
    </row>
    <row r="200" spans="6:12" customFormat="1" ht="15">
      <c r="G200" s="32"/>
      <c r="J200" s="26"/>
      <c r="L200" s="11"/>
    </row>
    <row r="201" spans="6:12" customFormat="1" ht="15">
      <c r="G201" s="32"/>
      <c r="J201" s="26"/>
      <c r="L201" s="11"/>
    </row>
    <row r="202" spans="6:12" customFormat="1" ht="15">
      <c r="G202" s="32"/>
      <c r="J202" s="26"/>
      <c r="L202" s="11"/>
    </row>
    <row r="203" spans="6:12" customFormat="1" ht="15">
      <c r="J203" s="26"/>
      <c r="L203" s="11"/>
    </row>
    <row r="204" spans="6:12" customFormat="1" ht="15">
      <c r="J204" s="26"/>
      <c r="L204" s="11"/>
    </row>
    <row r="205" spans="6:12" ht="15"/>
    <row r="206" spans="6:12" ht="15"/>
  </sheetData>
  <autoFilter ref="A4:P204" xr:uid="{6E572F00-ECFD-4DE3-8A38-4799163A2308}"/>
  <mergeCells count="165">
    <mergeCell ref="O81:O82"/>
    <mergeCell ref="A83:A87"/>
    <mergeCell ref="B83:B87"/>
    <mergeCell ref="C83:C87"/>
    <mergeCell ref="D83:D87"/>
    <mergeCell ref="E83:E87"/>
    <mergeCell ref="F83:F87"/>
    <mergeCell ref="G83:G87"/>
    <mergeCell ref="H83:H87"/>
    <mergeCell ref="I83:I87"/>
    <mergeCell ref="M83:M87"/>
    <mergeCell ref="N83:N87"/>
    <mergeCell ref="O83:O87"/>
    <mergeCell ref="A81:A82"/>
    <mergeCell ref="B81:B82"/>
    <mergeCell ref="C81:C82"/>
    <mergeCell ref="F81:F82"/>
    <mergeCell ref="G81:G82"/>
    <mergeCell ref="H81:H82"/>
    <mergeCell ref="I81:I82"/>
    <mergeCell ref="M81:M82"/>
    <mergeCell ref="N81:N82"/>
    <mergeCell ref="O76:O77"/>
    <mergeCell ref="A76:A77"/>
    <mergeCell ref="B76:B77"/>
    <mergeCell ref="C76:C77"/>
    <mergeCell ref="F76:F77"/>
    <mergeCell ref="G76:G77"/>
    <mergeCell ref="H76:H77"/>
    <mergeCell ref="I76:I77"/>
    <mergeCell ref="M76:M77"/>
    <mergeCell ref="N76:N77"/>
    <mergeCell ref="M68:M70"/>
    <mergeCell ref="N68:N70"/>
    <mergeCell ref="A68:A70"/>
    <mergeCell ref="B68:B70"/>
    <mergeCell ref="C68:C70"/>
    <mergeCell ref="F68:F70"/>
    <mergeCell ref="G68:G70"/>
    <mergeCell ref="H68:H70"/>
    <mergeCell ref="N72:N73"/>
    <mergeCell ref="M72:M73"/>
    <mergeCell ref="A72:A73"/>
    <mergeCell ref="B72:B73"/>
    <mergeCell ref="C72:C73"/>
    <mergeCell ref="G72:G73"/>
    <mergeCell ref="H72:H73"/>
    <mergeCell ref="A62:A63"/>
    <mergeCell ref="B62:B63"/>
    <mergeCell ref="C62:C63"/>
    <mergeCell ref="D62:D63"/>
    <mergeCell ref="E62:E63"/>
    <mergeCell ref="O62:O63"/>
    <mergeCell ref="P62:P63"/>
    <mergeCell ref="F62:F63"/>
    <mergeCell ref="G62:G63"/>
    <mergeCell ref="H62:H63"/>
    <mergeCell ref="M62:M63"/>
    <mergeCell ref="N62:N63"/>
    <mergeCell ref="H35:H36"/>
    <mergeCell ref="M35:M36"/>
    <mergeCell ref="N35:N36"/>
    <mergeCell ref="A35:A36"/>
    <mergeCell ref="B35:B36"/>
    <mergeCell ref="C35:C36"/>
    <mergeCell ref="F35:F36"/>
    <mergeCell ref="G35:G36"/>
    <mergeCell ref="O45:O46"/>
    <mergeCell ref="A45:A46"/>
    <mergeCell ref="B45:B46"/>
    <mergeCell ref="C45:C46"/>
    <mergeCell ref="F45:F46"/>
    <mergeCell ref="G45:G46"/>
    <mergeCell ref="H45:H46"/>
    <mergeCell ref="I45:I46"/>
    <mergeCell ref="M45:M46"/>
    <mergeCell ref="N45:N46"/>
    <mergeCell ref="F40:F41"/>
    <mergeCell ref="G40:G41"/>
    <mergeCell ref="H40:H41"/>
    <mergeCell ref="P40:P41"/>
    <mergeCell ref="A40:A41"/>
    <mergeCell ref="B40:B41"/>
    <mergeCell ref="C40:C41"/>
    <mergeCell ref="D40:D41"/>
    <mergeCell ref="E40:E41"/>
    <mergeCell ref="M40:M41"/>
    <mergeCell ref="N40:N41"/>
    <mergeCell ref="O8:O11"/>
    <mergeCell ref="A8:A11"/>
    <mergeCell ref="B8:B11"/>
    <mergeCell ref="C8:C11"/>
    <mergeCell ref="F8:F11"/>
    <mergeCell ref="G8:G11"/>
    <mergeCell ref="H8:H11"/>
    <mergeCell ref="M8:M11"/>
    <mergeCell ref="N8:N11"/>
    <mergeCell ref="H27:H30"/>
    <mergeCell ref="M27:M30"/>
    <mergeCell ref="N27:N30"/>
    <mergeCell ref="A27:A30"/>
    <mergeCell ref="B27:B30"/>
    <mergeCell ref="C27:C30"/>
    <mergeCell ref="F29:F30"/>
    <mergeCell ref="D1:F1"/>
    <mergeCell ref="A1:C1"/>
    <mergeCell ref="O5:O6"/>
    <mergeCell ref="N5:N6"/>
    <mergeCell ref="M5:M6"/>
    <mergeCell ref="H5:H6"/>
    <mergeCell ref="G5:G6"/>
    <mergeCell ref="F5:F6"/>
    <mergeCell ref="B5:B6"/>
    <mergeCell ref="A5:A6"/>
    <mergeCell ref="G27:G30"/>
    <mergeCell ref="H32:H33"/>
    <mergeCell ref="M32:M33"/>
    <mergeCell ref="N32:N33"/>
    <mergeCell ref="A32:A33"/>
    <mergeCell ref="B32:B33"/>
    <mergeCell ref="C32:C33"/>
    <mergeCell ref="F32:F33"/>
    <mergeCell ref="G32:G33"/>
    <mergeCell ref="H59:H60"/>
    <mergeCell ref="M59:M60"/>
    <mergeCell ref="N59:N60"/>
    <mergeCell ref="A59:A60"/>
    <mergeCell ref="B59:B60"/>
    <mergeCell ref="C59:C60"/>
    <mergeCell ref="F59:F60"/>
    <mergeCell ref="G59:G60"/>
    <mergeCell ref="M51:M52"/>
    <mergeCell ref="N51:N52"/>
    <mergeCell ref="G51:G52"/>
    <mergeCell ref="A51:A52"/>
    <mergeCell ref="B51:B52"/>
    <mergeCell ref="C51:C52"/>
    <mergeCell ref="H51:H52"/>
    <mergeCell ref="H53:H55"/>
    <mergeCell ref="M53:M55"/>
    <mergeCell ref="N53:N55"/>
    <mergeCell ref="A53:A55"/>
    <mergeCell ref="B53:B55"/>
    <mergeCell ref="C53:C55"/>
    <mergeCell ref="F54:F55"/>
    <mergeCell ref="G53:G55"/>
    <mergeCell ref="H64:H65"/>
    <mergeCell ref="M64:M65"/>
    <mergeCell ref="N64:N65"/>
    <mergeCell ref="O64:O65"/>
    <mergeCell ref="A66:A67"/>
    <mergeCell ref="B66:B67"/>
    <mergeCell ref="C66:C67"/>
    <mergeCell ref="F66:F67"/>
    <mergeCell ref="G66:G67"/>
    <mergeCell ref="H66:H67"/>
    <mergeCell ref="I66:I67"/>
    <mergeCell ref="M66:M67"/>
    <mergeCell ref="N66:N67"/>
    <mergeCell ref="O66:O67"/>
    <mergeCell ref="A64:A65"/>
    <mergeCell ref="B64:B65"/>
    <mergeCell ref="C64:C65"/>
    <mergeCell ref="F64:F65"/>
    <mergeCell ref="G64:G6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F77CC8-9C49-4E2B-A85C-91606BD6E32E}">
          <x14:formula1>
            <xm:f>'Drop Down List'!$B$3:$B$9</xm:f>
          </x14:formula1>
          <xm:sqref>P5:P40 P42:P62 P64:P111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EA7FC762D26B4EBAFB31B1D657EF83" ma:contentTypeVersion="11" ma:contentTypeDescription="Create a new document." ma:contentTypeScope="" ma:versionID="2eb0e7cbc37dcbe803e7a30ba6215d67">
  <xsd:schema xmlns:xsd="http://www.w3.org/2001/XMLSchema" xmlns:xs="http://www.w3.org/2001/XMLSchema" xmlns:p="http://schemas.microsoft.com/office/2006/metadata/properties" xmlns:ns2="ab7a4b8f-3191-4e7e-971d-15322c3d8ee0" xmlns:ns3="c84bce2d-75b4-40c9-823c-4d84b78d302f" targetNamespace="http://schemas.microsoft.com/office/2006/metadata/properties" ma:root="true" ma:fieldsID="05a037c1194ebef8832a09ccb38fa776" ns2:_="" ns3:_="">
    <xsd:import namespace="ab7a4b8f-3191-4e7e-971d-15322c3d8ee0"/>
    <xsd:import namespace="c84bce2d-75b4-40c9-823c-4d84b78d302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7a4b8f-3191-4e7e-971d-15322c3d8ee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4bce2d-75b4-40c9-823c-4d84b78d3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8ABC5B-EE9A-4233-AAAB-ABD6B31A504E}"/>
</file>

<file path=customXml/itemProps2.xml><?xml version="1.0" encoding="utf-8"?>
<ds:datastoreItem xmlns:ds="http://schemas.openxmlformats.org/officeDocument/2006/customXml" ds:itemID="{0FB5E50F-07D1-49BE-9F4C-344481A9B7BD}"/>
</file>

<file path=customXml/itemProps3.xml><?xml version="1.0" encoding="utf-8"?>
<ds:datastoreItem xmlns:ds="http://schemas.openxmlformats.org/officeDocument/2006/customXml" ds:itemID="{A32EA360-1B03-4874-8B81-8E068833D8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Sara Goldblatt</cp:lastModifiedBy>
  <cp:revision/>
  <dcterms:created xsi:type="dcterms:W3CDTF">2019-07-01T18:55:46Z</dcterms:created>
  <dcterms:modified xsi:type="dcterms:W3CDTF">2022-03-18T23:11:15Z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0x010100AFEA7FC762D26B4EBAFB31B1D657EF83</vt:lpwstr>
  </property>
  <property fmtid="{D5CDD505-2E9C-101B-9397-08002B2CF9AE}" pid="3" name="_ExtendedDescription">
    <vt:lpwstr/>
  </property>
</Properties>
</file>