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995" yWindow="-240" windowWidth="12495" windowHeight="7755" tabRatio="593" activeTab="2"/>
  </bookViews>
  <sheets>
    <sheet name="Лист2" sheetId="2" r:id="rId1"/>
    <sheet name="Лист6" sheetId="6" r:id="rId2"/>
    <sheet name="Лист5" sheetId="5" r:id="rId3"/>
    <sheet name="Лист4" sheetId="8" r:id="rId4"/>
    <sheet name="Лист9" sheetId="12" r:id="rId5"/>
    <sheet name="Лист1" sheetId="10" r:id="rId6"/>
    <sheet name="Лист3" sheetId="7" r:id="rId7"/>
    <sheet name="Лист8" sheetId="11" r:id="rId8"/>
    <sheet name="Лист10" sheetId="13" r:id="rId9"/>
    <sheet name="Лист7" sheetId="9" r:id="rId10"/>
  </sheets>
  <calcPr calcId="144525"/>
</workbook>
</file>

<file path=xl/calcChain.xml><?xml version="1.0" encoding="utf-8"?>
<calcChain xmlns="http://schemas.openxmlformats.org/spreadsheetml/2006/main">
  <c r="B33" i="7" l="1"/>
  <c r="L27" i="10" l="1"/>
  <c r="N27" i="10"/>
  <c r="X23" i="10"/>
  <c r="X22" i="10"/>
  <c r="H353" i="8"/>
  <c r="H334" i="8"/>
  <c r="H361" i="8"/>
  <c r="H364" i="8"/>
  <c r="H360" i="8"/>
  <c r="H359" i="8"/>
  <c r="H358" i="8"/>
  <c r="H357" i="8"/>
  <c r="H352" i="8"/>
  <c r="H351" i="8"/>
  <c r="H365" i="8" l="1"/>
  <c r="X2" i="10"/>
  <c r="X3" i="10"/>
  <c r="X26" i="10" s="1"/>
  <c r="V3" i="10"/>
  <c r="V2" i="10" s="1"/>
  <c r="V4" i="10"/>
  <c r="X5" i="10"/>
  <c r="X6" i="10"/>
  <c r="V6" i="10"/>
  <c r="X7" i="10"/>
  <c r="X8" i="10"/>
  <c r="V8" i="10"/>
  <c r="X9" i="10"/>
  <c r="V9" i="10"/>
  <c r="X10" i="10"/>
  <c r="V10" i="10"/>
  <c r="X11" i="10"/>
  <c r="V11" i="10"/>
  <c r="X12" i="10"/>
  <c r="V12" i="10"/>
  <c r="X13" i="10"/>
  <c r="V13" i="10"/>
  <c r="X14" i="10"/>
  <c r="V14" i="10"/>
  <c r="X15" i="10"/>
  <c r="X16" i="10"/>
  <c r="X17" i="10"/>
  <c r="V17" i="10"/>
  <c r="X18" i="10"/>
  <c r="V18" i="10"/>
  <c r="X19" i="10"/>
  <c r="V19" i="10"/>
  <c r="X20" i="10"/>
  <c r="V20" i="10"/>
  <c r="W26" i="10"/>
  <c r="W27" i="10" s="1"/>
  <c r="H15" i="8"/>
  <c r="V26" i="10" l="1"/>
  <c r="V27" i="10" s="1"/>
  <c r="W28" i="10" s="1"/>
  <c r="K27" i="10"/>
  <c r="J27" i="10"/>
  <c r="I27" i="10"/>
  <c r="H27" i="10"/>
  <c r="G27" i="10"/>
  <c r="F27" i="10"/>
  <c r="H309" i="8"/>
  <c r="H327" i="8"/>
  <c r="H319" i="8"/>
  <c r="Q27" i="10" l="1"/>
  <c r="E27" i="10"/>
  <c r="B27" i="10"/>
  <c r="H40" i="8"/>
  <c r="H59" i="8" s="1"/>
  <c r="H77" i="8" s="1"/>
  <c r="H95" i="8" s="1"/>
  <c r="H114" i="8" s="1"/>
  <c r="H133" i="8" s="1"/>
  <c r="H151" i="8" s="1"/>
  <c r="H169" i="8" s="1"/>
  <c r="H187" i="8" s="1"/>
  <c r="H205" i="8" s="1"/>
  <c r="H224" i="8" s="1"/>
  <c r="H243" i="8" s="1"/>
  <c r="H261" i="8" s="1"/>
  <c r="H279" i="8" s="1"/>
  <c r="H298" i="8" s="1"/>
  <c r="H22" i="8"/>
  <c r="F246" i="8" l="1"/>
  <c r="H246" i="8" s="1"/>
  <c r="F228" i="8"/>
  <c r="H228" i="8"/>
  <c r="H253" i="8"/>
  <c r="H250" i="8"/>
  <c r="H249" i="8"/>
  <c r="H247" i="8"/>
  <c r="H345" i="8"/>
  <c r="H342" i="8"/>
  <c r="H341" i="8"/>
  <c r="H340" i="8"/>
  <c r="H339" i="8"/>
  <c r="H338" i="8"/>
  <c r="H326" i="8"/>
  <c r="H323" i="8"/>
  <c r="H322" i="8"/>
  <c r="H321" i="8"/>
  <c r="H320" i="8"/>
  <c r="H290" i="8"/>
  <c r="H287" i="8"/>
  <c r="H286" i="8"/>
  <c r="H285" i="8"/>
  <c r="H284" i="8"/>
  <c r="H283" i="8"/>
  <c r="H303" i="8"/>
  <c r="H308" i="8"/>
  <c r="H305" i="8"/>
  <c r="H304" i="8"/>
  <c r="H302" i="8"/>
  <c r="H301" i="8"/>
  <c r="H254" i="8" l="1"/>
  <c r="H236" i="8"/>
  <c r="H291" i="8"/>
  <c r="H316" i="8"/>
  <c r="H346" i="8"/>
  <c r="H271" i="8"/>
  <c r="H268" i="8"/>
  <c r="H267" i="8"/>
  <c r="H265" i="8"/>
  <c r="H264" i="8"/>
  <c r="H272" i="8" l="1"/>
  <c r="C27" i="10"/>
  <c r="D27" i="10"/>
  <c r="M27" i="10"/>
  <c r="O27" i="10"/>
  <c r="H216" i="8"/>
  <c r="H213" i="8"/>
  <c r="H212" i="8"/>
  <c r="H210" i="8"/>
  <c r="H209" i="8"/>
  <c r="H197" i="8"/>
  <c r="H194" i="8"/>
  <c r="H193" i="8"/>
  <c r="H191" i="8"/>
  <c r="H190" i="8"/>
  <c r="R27" i="10" l="1"/>
  <c r="H217" i="8"/>
  <c r="H198" i="8"/>
  <c r="H20" i="8"/>
  <c r="H38" i="8" s="1"/>
  <c r="H57" i="8" s="1"/>
  <c r="H75" i="8" s="1"/>
  <c r="H93" i="8" s="1"/>
  <c r="H112" i="8" s="1"/>
  <c r="H131" i="8" s="1"/>
  <c r="H149" i="8" s="1"/>
  <c r="H167" i="8" s="1"/>
  <c r="H185" i="8" s="1"/>
  <c r="H203" i="8" s="1"/>
  <c r="H259" i="8" s="1"/>
  <c r="H296" i="8" s="1"/>
  <c r="H277" i="8" l="1"/>
  <c r="H314" i="8" s="1"/>
  <c r="H332" i="8"/>
  <c r="A49" i="9"/>
  <c r="A54" i="9"/>
  <c r="A53" i="9"/>
  <c r="A52" i="9"/>
  <c r="A51" i="9"/>
  <c r="A50" i="9"/>
  <c r="A48" i="9"/>
  <c r="A47" i="9"/>
  <c r="A541" i="7"/>
  <c r="A540" i="7"/>
  <c r="A539" i="7"/>
  <c r="A538" i="7"/>
  <c r="E537" i="7"/>
  <c r="A537" i="7"/>
  <c r="A536" i="7"/>
  <c r="H531" i="7"/>
  <c r="C529" i="7"/>
  <c r="F541" i="7" s="1"/>
  <c r="E527" i="7"/>
  <c r="G525" i="7"/>
  <c r="F525" i="7"/>
  <c r="E541" i="7" s="1"/>
  <c r="B524" i="7"/>
  <c r="B523" i="7"/>
  <c r="G522" i="7"/>
  <c r="F522" i="7"/>
  <c r="E538" i="7" s="1"/>
  <c r="B522" i="7"/>
  <c r="G521" i="7"/>
  <c r="F521" i="7"/>
  <c r="B521" i="7"/>
  <c r="B520" i="7"/>
  <c r="G519" i="7"/>
  <c r="F519" i="7"/>
  <c r="E535" i="7" s="1"/>
  <c r="B519" i="7"/>
  <c r="A535" i="7" s="1"/>
  <c r="G518" i="7"/>
  <c r="F518" i="7"/>
  <c r="E534" i="7" s="1"/>
  <c r="B518" i="7"/>
  <c r="A534" i="7" s="1"/>
  <c r="C516" i="7"/>
  <c r="C515" i="7"/>
  <c r="C514" i="7"/>
  <c r="C513" i="7"/>
  <c r="G512" i="7"/>
  <c r="F512" i="7"/>
  <c r="G531" i="7" s="1"/>
  <c r="H504" i="7"/>
  <c r="H525" i="7" s="1"/>
  <c r="H501" i="7"/>
  <c r="H522" i="7" s="1"/>
  <c r="H500" i="7"/>
  <c r="H521" i="7" s="1"/>
  <c r="H498" i="7"/>
  <c r="H519" i="7" s="1"/>
  <c r="H497" i="7"/>
  <c r="H518" i="7" s="1"/>
  <c r="A487" i="7"/>
  <c r="C475" i="7"/>
  <c r="F487" i="7" s="1"/>
  <c r="E473" i="7"/>
  <c r="G471" i="7"/>
  <c r="F471" i="7"/>
  <c r="E487" i="7" s="1"/>
  <c r="B470" i="7"/>
  <c r="A486" i="7" s="1"/>
  <c r="B469" i="7"/>
  <c r="A485" i="7" s="1"/>
  <c r="G468" i="7"/>
  <c r="F468" i="7"/>
  <c r="E484" i="7" s="1"/>
  <c r="B468" i="7"/>
  <c r="A484" i="7" s="1"/>
  <c r="G467" i="7"/>
  <c r="F467" i="7"/>
  <c r="E483" i="7" s="1"/>
  <c r="B467" i="7"/>
  <c r="A483" i="7" s="1"/>
  <c r="B466" i="7"/>
  <c r="A482" i="7" s="1"/>
  <c r="G465" i="7"/>
  <c r="F465" i="7"/>
  <c r="E481" i="7" s="1"/>
  <c r="B465" i="7"/>
  <c r="A481" i="7" s="1"/>
  <c r="G464" i="7"/>
  <c r="F464" i="7"/>
  <c r="E480" i="7" s="1"/>
  <c r="B464" i="7"/>
  <c r="A480" i="7" s="1"/>
  <c r="C462" i="7"/>
  <c r="C461" i="7"/>
  <c r="C460" i="7"/>
  <c r="C459" i="7"/>
  <c r="G458" i="7"/>
  <c r="H477" i="7" s="1"/>
  <c r="F458" i="7"/>
  <c r="G477" i="7" s="1"/>
  <c r="H450" i="7"/>
  <c r="H471" i="7" s="1"/>
  <c r="H447" i="7"/>
  <c r="H468" i="7" s="1"/>
  <c r="H446" i="7"/>
  <c r="H467" i="7" s="1"/>
  <c r="H444" i="7"/>
  <c r="H465" i="7" s="1"/>
  <c r="H443" i="7"/>
  <c r="H464" i="7" s="1"/>
  <c r="B414" i="7"/>
  <c r="H423" i="7"/>
  <c r="G404" i="7"/>
  <c r="F404" i="7"/>
  <c r="H84" i="8"/>
  <c r="H83" i="8"/>
  <c r="H81" i="8"/>
  <c r="H80" i="8"/>
  <c r="H102" i="8"/>
  <c r="H101" i="8"/>
  <c r="H21" i="8"/>
  <c r="H39" i="8" s="1"/>
  <c r="H179" i="8"/>
  <c r="H176" i="8"/>
  <c r="H175" i="8"/>
  <c r="H173" i="8"/>
  <c r="H172" i="8"/>
  <c r="H161" i="8"/>
  <c r="H158" i="8"/>
  <c r="H157" i="8"/>
  <c r="H155" i="8"/>
  <c r="H154" i="8"/>
  <c r="H58" i="8" l="1"/>
  <c r="H76" i="8" s="1"/>
  <c r="H94" i="8" s="1"/>
  <c r="H113" i="8" s="1"/>
  <c r="H132" i="8" s="1"/>
  <c r="H150" i="8" s="1"/>
  <c r="H168" i="8" s="1"/>
  <c r="H186" i="8" s="1"/>
  <c r="F480" i="7"/>
  <c r="F483" i="7"/>
  <c r="F535" i="7"/>
  <c r="F536" i="7"/>
  <c r="F534" i="7"/>
  <c r="F537" i="7"/>
  <c r="F538" i="7"/>
  <c r="H526" i="7"/>
  <c r="H505" i="7"/>
  <c r="H472" i="7"/>
  <c r="F481" i="7"/>
  <c r="F482" i="7"/>
  <c r="F484" i="7"/>
  <c r="H451" i="7"/>
  <c r="H180" i="8"/>
  <c r="H162" i="8"/>
  <c r="H143" i="8"/>
  <c r="H140" i="8"/>
  <c r="H139" i="8"/>
  <c r="H137" i="8"/>
  <c r="H136" i="8"/>
  <c r="A433" i="7"/>
  <c r="A431" i="7"/>
  <c r="C421" i="7"/>
  <c r="F433" i="7" s="1"/>
  <c r="E419" i="7"/>
  <c r="G417" i="7"/>
  <c r="F417" i="7"/>
  <c r="E433" i="7" s="1"/>
  <c r="B416" i="7"/>
  <c r="A432" i="7" s="1"/>
  <c r="B415" i="7"/>
  <c r="G414" i="7"/>
  <c r="F414" i="7"/>
  <c r="E430" i="7" s="1"/>
  <c r="A430" i="7"/>
  <c r="G413" i="7"/>
  <c r="F413" i="7"/>
  <c r="E429" i="7" s="1"/>
  <c r="B413" i="7"/>
  <c r="A429" i="7" s="1"/>
  <c r="B412" i="7"/>
  <c r="A428" i="7" s="1"/>
  <c r="G411" i="7"/>
  <c r="F411" i="7"/>
  <c r="E427" i="7" s="1"/>
  <c r="B411" i="7"/>
  <c r="A427" i="7" s="1"/>
  <c r="G410" i="7"/>
  <c r="F410" i="7"/>
  <c r="E426" i="7" s="1"/>
  <c r="B410" i="7"/>
  <c r="A426" i="7" s="1"/>
  <c r="C408" i="7"/>
  <c r="C407" i="7"/>
  <c r="C406" i="7"/>
  <c r="C405" i="7"/>
  <c r="G423" i="7"/>
  <c r="H396" i="7"/>
  <c r="H417" i="7" s="1"/>
  <c r="H393" i="7"/>
  <c r="H414" i="7" s="1"/>
  <c r="H392" i="7"/>
  <c r="H413" i="7" s="1"/>
  <c r="H390" i="7"/>
  <c r="H389" i="7"/>
  <c r="H410" i="7" s="1"/>
  <c r="A379" i="7"/>
  <c r="C367" i="7"/>
  <c r="F379" i="7" s="1"/>
  <c r="E365" i="7"/>
  <c r="G363" i="7"/>
  <c r="F363" i="7"/>
  <c r="E379" i="7" s="1"/>
  <c r="B362" i="7"/>
  <c r="A378" i="7" s="1"/>
  <c r="B361" i="7"/>
  <c r="A377" i="7" s="1"/>
  <c r="G360" i="7"/>
  <c r="F360" i="7"/>
  <c r="E376" i="7" s="1"/>
  <c r="B360" i="7"/>
  <c r="A376" i="7" s="1"/>
  <c r="G359" i="7"/>
  <c r="F359" i="7"/>
  <c r="E375" i="7" s="1"/>
  <c r="B359" i="7"/>
  <c r="A375" i="7" s="1"/>
  <c r="B358" i="7"/>
  <c r="A374" i="7" s="1"/>
  <c r="G357" i="7"/>
  <c r="F357" i="7"/>
  <c r="E373" i="7" s="1"/>
  <c r="B357" i="7"/>
  <c r="A373" i="7" s="1"/>
  <c r="G356" i="7"/>
  <c r="F356" i="7"/>
  <c r="E372" i="7" s="1"/>
  <c r="B356" i="7"/>
  <c r="A372" i="7" s="1"/>
  <c r="C354" i="7"/>
  <c r="C353" i="7"/>
  <c r="C352" i="7"/>
  <c r="C351" i="7"/>
  <c r="F350" i="7"/>
  <c r="G369" i="7" s="1"/>
  <c r="H342" i="7"/>
  <c r="H363" i="7" s="1"/>
  <c r="H339" i="7"/>
  <c r="H360" i="7" s="1"/>
  <c r="H338" i="7"/>
  <c r="H359" i="7" s="1"/>
  <c r="H336" i="7"/>
  <c r="H357" i="7" s="1"/>
  <c r="H335" i="7"/>
  <c r="C313" i="7"/>
  <c r="F325" i="7" s="1"/>
  <c r="F318" i="7"/>
  <c r="H310" i="7"/>
  <c r="H302" i="7"/>
  <c r="C300" i="7"/>
  <c r="C299" i="7"/>
  <c r="C298" i="7"/>
  <c r="C297" i="7"/>
  <c r="F296" i="7"/>
  <c r="H222" i="8" l="1"/>
  <c r="H204" i="8"/>
  <c r="H241" i="8" s="1"/>
  <c r="H260" i="8"/>
  <c r="H297" i="8" s="1"/>
  <c r="H278" i="8" s="1"/>
  <c r="H315" i="8" s="1"/>
  <c r="H397" i="7"/>
  <c r="H144" i="8"/>
  <c r="H411" i="7"/>
  <c r="H418" i="7" s="1"/>
  <c r="F427" i="7"/>
  <c r="F428" i="7"/>
  <c r="F430" i="7"/>
  <c r="F426" i="7"/>
  <c r="F429" i="7"/>
  <c r="H343" i="7"/>
  <c r="H356" i="7"/>
  <c r="H364" i="7" s="1"/>
  <c r="F373" i="7"/>
  <c r="F374" i="7"/>
  <c r="F376" i="7"/>
  <c r="F372" i="7"/>
  <c r="F375" i="7"/>
  <c r="F320" i="7"/>
  <c r="F322" i="7"/>
  <c r="F319" i="7"/>
  <c r="F321" i="7"/>
  <c r="H125" i="8"/>
  <c r="H122" i="8"/>
  <c r="H121" i="8"/>
  <c r="H119" i="8"/>
  <c r="H118" i="8"/>
  <c r="E325" i="7"/>
  <c r="E322" i="7"/>
  <c r="E321" i="7"/>
  <c r="E319" i="7"/>
  <c r="F303" i="7"/>
  <c r="E318" i="7"/>
  <c r="E311" i="7"/>
  <c r="H309" i="7"/>
  <c r="H306" i="7"/>
  <c r="H305" i="7"/>
  <c r="H303" i="7"/>
  <c r="G309" i="7"/>
  <c r="G306" i="7"/>
  <c r="G305" i="7"/>
  <c r="G303" i="7"/>
  <c r="G302" i="7"/>
  <c r="F309" i="7"/>
  <c r="F306" i="7"/>
  <c r="F305" i="7"/>
  <c r="F302" i="7"/>
  <c r="H289" i="7"/>
  <c r="H288" i="7"/>
  <c r="H285" i="7"/>
  <c r="H284" i="7"/>
  <c r="H282" i="7"/>
  <c r="H281" i="7"/>
  <c r="H256" i="7"/>
  <c r="H235" i="7"/>
  <c r="H255" i="7"/>
  <c r="H252" i="7"/>
  <c r="H251" i="7"/>
  <c r="H249" i="7"/>
  <c r="H248" i="7"/>
  <c r="E268" i="7"/>
  <c r="E267" i="7"/>
  <c r="E265" i="7"/>
  <c r="E264" i="7"/>
  <c r="G255" i="7"/>
  <c r="G252" i="7"/>
  <c r="G251" i="7"/>
  <c r="G249" i="7"/>
  <c r="G248" i="7"/>
  <c r="F252" i="7"/>
  <c r="F251" i="7"/>
  <c r="F249" i="7"/>
  <c r="F248" i="7"/>
  <c r="C246" i="7"/>
  <c r="C245" i="7"/>
  <c r="C244" i="7"/>
  <c r="C243" i="7"/>
  <c r="H234" i="7"/>
  <c r="H231" i="7"/>
  <c r="H230" i="7"/>
  <c r="H228" i="7"/>
  <c r="H227" i="7"/>
  <c r="H105" i="8"/>
  <c r="H99" i="8"/>
  <c r="H98" i="8"/>
  <c r="H333" i="8" l="1"/>
  <c r="H126" i="8"/>
  <c r="H106" i="8"/>
  <c r="A325" i="7"/>
  <c r="B308" i="7"/>
  <c r="A324" i="7" s="1"/>
  <c r="B307" i="7"/>
  <c r="A323" i="7" s="1"/>
  <c r="B306" i="7"/>
  <c r="A322" i="7" s="1"/>
  <c r="B305" i="7"/>
  <c r="A321" i="7" s="1"/>
  <c r="B304" i="7"/>
  <c r="A320" i="7" s="1"/>
  <c r="B303" i="7"/>
  <c r="A319" i="7" s="1"/>
  <c r="B302" i="7"/>
  <c r="A318" i="7" s="1"/>
  <c r="G315" i="7"/>
  <c r="H43" i="8" l="1"/>
  <c r="H48" i="8"/>
  <c r="H47" i="8"/>
  <c r="H46" i="8"/>
  <c r="H45" i="8"/>
  <c r="H51" i="8" l="1"/>
  <c r="H87" i="8"/>
  <c r="A271" i="7"/>
  <c r="B254" i="7"/>
  <c r="A270" i="7" s="1"/>
  <c r="B253" i="7"/>
  <c r="A269" i="7" s="1"/>
  <c r="B252" i="7"/>
  <c r="A268" i="7" s="1"/>
  <c r="B251" i="7"/>
  <c r="A267" i="7" s="1"/>
  <c r="B250" i="7"/>
  <c r="A266" i="7" s="1"/>
  <c r="B249" i="7"/>
  <c r="A265" i="7" s="1"/>
  <c r="B248" i="7"/>
  <c r="A264" i="7" s="1"/>
  <c r="F242" i="7"/>
  <c r="G261" i="7" s="1"/>
  <c r="H63" i="8"/>
  <c r="H65" i="8"/>
  <c r="H62" i="8"/>
  <c r="H69" i="8"/>
  <c r="H66" i="8"/>
  <c r="H32" i="8"/>
  <c r="H31" i="8"/>
  <c r="H30" i="8"/>
  <c r="H29" i="8"/>
  <c r="H28" i="8"/>
  <c r="H27" i="8"/>
  <c r="H26" i="8"/>
  <c r="H25" i="8"/>
  <c r="H14" i="8"/>
  <c r="H13" i="8"/>
  <c r="H12" i="8"/>
  <c r="H11" i="8"/>
  <c r="H10" i="8"/>
  <c r="H9" i="8"/>
  <c r="H8" i="8"/>
  <c r="H7" i="8"/>
  <c r="H177" i="7"/>
  <c r="H178" i="7"/>
  <c r="H199" i="7" s="1"/>
  <c r="H179" i="7"/>
  <c r="H200" i="7"/>
  <c r="B196" i="7"/>
  <c r="A213" i="7" s="1"/>
  <c r="F187" i="7"/>
  <c r="G208" i="7" s="1"/>
  <c r="G147" i="7"/>
  <c r="F147" i="7"/>
  <c r="E161" i="7" s="1"/>
  <c r="B147" i="7"/>
  <c r="A161" i="7" s="1"/>
  <c r="B146" i="7"/>
  <c r="A160" i="7" s="1"/>
  <c r="H128" i="7"/>
  <c r="H147" i="7" s="1"/>
  <c r="F136" i="7"/>
  <c r="G154" i="7" s="1"/>
  <c r="F79" i="7"/>
  <c r="G100" i="7" s="1"/>
  <c r="A217" i="7"/>
  <c r="C204" i="7"/>
  <c r="F217" i="7" s="1"/>
  <c r="E202" i="7"/>
  <c r="G200" i="7"/>
  <c r="F200" i="7"/>
  <c r="E217" i="7" s="1"/>
  <c r="G199" i="7"/>
  <c r="F199" i="7"/>
  <c r="E216" i="7" s="1"/>
  <c r="B199" i="7"/>
  <c r="A216" i="7" s="1"/>
  <c r="G198" i="7"/>
  <c r="F198" i="7"/>
  <c r="E215" i="7" s="1"/>
  <c r="B198" i="7"/>
  <c r="A215" i="7" s="1"/>
  <c r="B197" i="7"/>
  <c r="A214" i="7" s="1"/>
  <c r="G195" i="7"/>
  <c r="F195" i="7"/>
  <c r="E212" i="7" s="1"/>
  <c r="B195" i="7"/>
  <c r="A212" i="7" s="1"/>
  <c r="G194" i="7"/>
  <c r="F194" i="7"/>
  <c r="E211" i="7" s="1"/>
  <c r="B194" i="7"/>
  <c r="A211" i="7" s="1"/>
  <c r="C192" i="7"/>
  <c r="C191" i="7"/>
  <c r="C190" i="7"/>
  <c r="C189" i="7"/>
  <c r="C188" i="7"/>
  <c r="H198" i="7"/>
  <c r="H174" i="7"/>
  <c r="H195" i="7" s="1"/>
  <c r="H173" i="7"/>
  <c r="H194" i="7" s="1"/>
  <c r="H201" i="7" s="1"/>
  <c r="A163" i="7"/>
  <c r="C153" i="7"/>
  <c r="F163" i="7" s="1"/>
  <c r="E151" i="7"/>
  <c r="G149" i="7"/>
  <c r="F149" i="7"/>
  <c r="E163" i="7" s="1"/>
  <c r="G148" i="7"/>
  <c r="F148" i="7"/>
  <c r="E162" i="7" s="1"/>
  <c r="B148" i="7"/>
  <c r="A162" i="7" s="1"/>
  <c r="G146" i="7"/>
  <c r="F146" i="7"/>
  <c r="G145" i="7"/>
  <c r="F145" i="7"/>
  <c r="E159" i="7" s="1"/>
  <c r="B145" i="7"/>
  <c r="A159" i="7" s="1"/>
  <c r="G144" i="7"/>
  <c r="F144" i="7"/>
  <c r="E158" i="7" s="1"/>
  <c r="B144" i="7"/>
  <c r="A158" i="7" s="1"/>
  <c r="G143" i="7"/>
  <c r="F143" i="7"/>
  <c r="E157" i="7" s="1"/>
  <c r="B143" i="7"/>
  <c r="A157" i="7" s="1"/>
  <c r="G142" i="7"/>
  <c r="F142" i="7"/>
  <c r="E156" i="7" s="1"/>
  <c r="B142" i="7"/>
  <c r="A156" i="7" s="1"/>
  <c r="C140" i="7"/>
  <c r="C139" i="7"/>
  <c r="C138" i="7"/>
  <c r="C137" i="7"/>
  <c r="H130" i="7"/>
  <c r="H149" i="7" s="1"/>
  <c r="H129" i="7"/>
  <c r="H148" i="7" s="1"/>
  <c r="H127" i="7"/>
  <c r="H146" i="7" s="1"/>
  <c r="H126" i="7"/>
  <c r="H145" i="7" s="1"/>
  <c r="H125" i="7"/>
  <c r="H144" i="7" s="1"/>
  <c r="H124" i="7"/>
  <c r="H143" i="7" s="1"/>
  <c r="H123" i="7"/>
  <c r="H142" i="7" s="1"/>
  <c r="A109" i="7"/>
  <c r="C96" i="7"/>
  <c r="F109" i="7" s="1"/>
  <c r="E94" i="7"/>
  <c r="G92" i="7"/>
  <c r="F92" i="7"/>
  <c r="E109" i="7" s="1"/>
  <c r="G91" i="7"/>
  <c r="F91" i="7"/>
  <c r="B91" i="7"/>
  <c r="A108" i="7" s="1"/>
  <c r="G90" i="7"/>
  <c r="F90" i="7"/>
  <c r="E107" i="7" s="1"/>
  <c r="B90" i="7"/>
  <c r="A107" i="7" s="1"/>
  <c r="G89" i="7"/>
  <c r="F89" i="7"/>
  <c r="B89" i="7"/>
  <c r="A106" i="7" s="1"/>
  <c r="G88" i="7"/>
  <c r="F88" i="7"/>
  <c r="B88" i="7"/>
  <c r="A105" i="7" s="1"/>
  <c r="G87" i="7"/>
  <c r="F87" i="7"/>
  <c r="E104" i="7" s="1"/>
  <c r="B87" i="7"/>
  <c r="A104" i="7" s="1"/>
  <c r="G86" i="7"/>
  <c r="F86" i="7"/>
  <c r="E103" i="7" s="1"/>
  <c r="B86" i="7"/>
  <c r="A103" i="7" s="1"/>
  <c r="C84" i="7"/>
  <c r="C83" i="7"/>
  <c r="C82" i="7"/>
  <c r="C81" i="7"/>
  <c r="C80" i="7"/>
  <c r="H71" i="7"/>
  <c r="H92" i="7" s="1"/>
  <c r="H70" i="7"/>
  <c r="H91" i="7" s="1"/>
  <c r="H69" i="7"/>
  <c r="H90" i="7" s="1"/>
  <c r="H68" i="7"/>
  <c r="H89" i="7" s="1"/>
  <c r="H67" i="7"/>
  <c r="H88" i="7" s="1"/>
  <c r="H66" i="7"/>
  <c r="H87" i="7" s="1"/>
  <c r="H65" i="7"/>
  <c r="A54" i="7"/>
  <c r="B36" i="7"/>
  <c r="A53" i="7" s="1"/>
  <c r="B35" i="7"/>
  <c r="A52" i="7" s="1"/>
  <c r="B34" i="7"/>
  <c r="A51" i="7" s="1"/>
  <c r="A50" i="7"/>
  <c r="B32" i="7"/>
  <c r="A49" i="7" s="1"/>
  <c r="B31" i="7"/>
  <c r="A48" i="7" s="1"/>
  <c r="C29" i="7"/>
  <c r="H70" i="8" l="1"/>
  <c r="H88" i="8"/>
  <c r="H33" i="8"/>
  <c r="H150" i="7"/>
  <c r="F159" i="7"/>
  <c r="F160" i="7"/>
  <c r="H131" i="7"/>
  <c r="H72" i="7"/>
  <c r="F103" i="7"/>
  <c r="F105" i="7"/>
  <c r="F108" i="7"/>
  <c r="H180" i="7"/>
  <c r="F211" i="7"/>
  <c r="F216" i="7"/>
  <c r="F212" i="7"/>
  <c r="F215" i="7"/>
  <c r="F156" i="7"/>
  <c r="F158" i="7"/>
  <c r="F162" i="7"/>
  <c r="F157" i="7"/>
  <c r="F161" i="7"/>
  <c r="H86" i="7"/>
  <c r="F104" i="7"/>
  <c r="F107" i="7"/>
  <c r="H223" i="8" l="1"/>
  <c r="H242" i="8" l="1"/>
</calcChain>
</file>

<file path=xl/sharedStrings.xml><?xml version="1.0" encoding="utf-8"?>
<sst xmlns="http://schemas.openxmlformats.org/spreadsheetml/2006/main" count="1747" uniqueCount="248">
  <si>
    <t xml:space="preserve"> Монтаж - 50%  стоимости заказа</t>
  </si>
  <si>
    <t>Столбы угловые</t>
  </si>
  <si>
    <t>Столбы</t>
  </si>
  <si>
    <t>197х30х4 см</t>
  </si>
  <si>
    <t>197х50х4 см</t>
  </si>
  <si>
    <t>21к</t>
  </si>
  <si>
    <t>197х60х4 см</t>
  </si>
  <si>
    <t>8-920-200-45-60,   8-920-580-80-01.</t>
  </si>
  <si>
    <t>ООО "СпецМонтажСтрой" г. Шебекино, ул.Ржевское шоссе 11.  территория АСО.</t>
  </si>
  <si>
    <t>3 шт</t>
  </si>
  <si>
    <t>В2</t>
  </si>
  <si>
    <t>1 шт</t>
  </si>
  <si>
    <t>Секция на белом цементе  + 50рублей</t>
  </si>
  <si>
    <t>Дата</t>
  </si>
  <si>
    <t>Ф.И.О.</t>
  </si>
  <si>
    <t>Телефон</t>
  </si>
  <si>
    <t>Адрес</t>
  </si>
  <si>
    <t>Наименование</t>
  </si>
  <si>
    <t>Ед.изм.</t>
  </si>
  <si>
    <t>Кол-во</t>
  </si>
  <si>
    <t>Цена</t>
  </si>
  <si>
    <t>Стоимисть</t>
  </si>
  <si>
    <t>Секция  №</t>
  </si>
  <si>
    <t>Столб                    м.</t>
  </si>
  <si>
    <t>Крышка</t>
  </si>
  <si>
    <t>Предоплата получена</t>
  </si>
  <si>
    <t xml:space="preserve">С заказом ознакомлен, с ценой согласен </t>
  </si>
  <si>
    <t>Цвет</t>
  </si>
  <si>
    <t>Заказ №</t>
  </si>
  <si>
    <t>Ед.изм</t>
  </si>
  <si>
    <t>Исполнение</t>
  </si>
  <si>
    <t>шт.</t>
  </si>
  <si>
    <t>Итого</t>
  </si>
  <si>
    <t xml:space="preserve">      Задание к заказу №</t>
  </si>
  <si>
    <t>№п/п</t>
  </si>
  <si>
    <t>1/</t>
  </si>
  <si>
    <t>Горбачев Андрей Владимирович</t>
  </si>
  <si>
    <t>8 920 203 31 17</t>
  </si>
  <si>
    <t>Секция  № 3</t>
  </si>
  <si>
    <t>Секция  № 4</t>
  </si>
  <si>
    <t>Секция  № 6</t>
  </si>
  <si>
    <t>Столб       1,0             м.</t>
  </si>
  <si>
    <t>углов.</t>
  </si>
  <si>
    <t>Белый мрамор</t>
  </si>
  <si>
    <t>2/</t>
  </si>
  <si>
    <t>Нерепа Надежна Ефремовна</t>
  </si>
  <si>
    <t>8 904 080 45 10</t>
  </si>
  <si>
    <t>Шебекинский р-он с.Н.Таволжанка, ул.Серикова № 85</t>
  </si>
  <si>
    <t>Секция  № 16</t>
  </si>
  <si>
    <t>Секция  № 22</t>
  </si>
  <si>
    <t xml:space="preserve">Секция  № </t>
  </si>
  <si>
    <t>Столб                         м.</t>
  </si>
  <si>
    <t>3/</t>
  </si>
  <si>
    <t>Ушакова Людмила Владимировна</t>
  </si>
  <si>
    <t>8 952 439 18 40</t>
  </si>
  <si>
    <t>Шебекинский р-он с.Н.Таволжанка, ул.Серикова № 76</t>
  </si>
  <si>
    <t>Секция  № 19</t>
  </si>
  <si>
    <t>Секция  № 20</t>
  </si>
  <si>
    <t>Секция  № 11</t>
  </si>
  <si>
    <t>Столб       0,5             м.</t>
  </si>
  <si>
    <t>Черный мрамор</t>
  </si>
  <si>
    <t>Столб       1,0     м.</t>
  </si>
  <si>
    <t>Столб       1,0     м. углов</t>
  </si>
  <si>
    <t>Столб      0,5     м. углов</t>
  </si>
  <si>
    <t>4/</t>
  </si>
  <si>
    <t xml:space="preserve"> Трофимович</t>
  </si>
  <si>
    <t>Ткаченко Николай Трофимович</t>
  </si>
  <si>
    <t>8 950 714 99 4 9 (7 75 15)</t>
  </si>
  <si>
    <t>Шебекинский р-он с.Белянка, ул Комсомольская № 10</t>
  </si>
  <si>
    <t>Красно-коричневый</t>
  </si>
  <si>
    <t>Столб       0,85             м.</t>
  </si>
  <si>
    <t>Столб      0,85             м.</t>
  </si>
  <si>
    <t>№</t>
  </si>
  <si>
    <t>Шебекинский р-он с.Н.Таволжанка, ул.40 лет Победы № 10</t>
  </si>
  <si>
    <t>Секция  №3</t>
  </si>
  <si>
    <t>Столб           м. углов</t>
  </si>
  <si>
    <t xml:space="preserve">Нерепа Надежда Ефремовнаакова </t>
  </si>
  <si>
    <t xml:space="preserve">8 904 080 45 10 </t>
  </si>
  <si>
    <t>Столб            м. углов</t>
  </si>
  <si>
    <t>Ткаченко Николай Трофимивич</t>
  </si>
  <si>
    <t>8 950 714 99 49  (7 75 15)</t>
  </si>
  <si>
    <t>Шебекинский р-он с.Белянка, ул.Комсомольская № 10</t>
  </si>
  <si>
    <t>Столб                м. углов</t>
  </si>
  <si>
    <t>Красно - коричневый</t>
  </si>
  <si>
    <t>Столб                   м. углов</t>
  </si>
  <si>
    <t>5/</t>
  </si>
  <si>
    <t>6/</t>
  </si>
  <si>
    <t>Поляков Николай Гаврилович</t>
  </si>
  <si>
    <t>Шебекинский р-он с.Н.Таволжанка, ул.Первомайская № 32</t>
  </si>
  <si>
    <t>Секция  № 36</t>
  </si>
  <si>
    <t>Бахмутская Анна Яковлевна</t>
  </si>
  <si>
    <t>Шебекинский р-он с.Н.Таволжанка, ул.Серикова № 61</t>
  </si>
  <si>
    <t>Н.Таволжанка ул. Первомайская д.32</t>
  </si>
  <si>
    <t>Столб      1,0      м.</t>
  </si>
  <si>
    <t>Столб    1,0       м. углов</t>
  </si>
  <si>
    <t>Н.Таволжанка ул. Серикова д.61</t>
  </si>
  <si>
    <t>Столб      1.0      м.</t>
  </si>
  <si>
    <t>Столб     1.0      м. углов</t>
  </si>
  <si>
    <t>7/</t>
  </si>
  <si>
    <t>Петренко Николай Васильевич</t>
  </si>
  <si>
    <t>М.Михайловка  ул. Лениа д.72</t>
  </si>
  <si>
    <t>Секция  № 26</t>
  </si>
  <si>
    <t>Столб      0.5      м.</t>
  </si>
  <si>
    <t>Коричневый 686</t>
  </si>
  <si>
    <t>Монтаж</t>
  </si>
  <si>
    <t>Шебекинский р-он с.М.Михайловка, ул.Ленина № 72</t>
  </si>
  <si>
    <t>Столб       0,05     м.</t>
  </si>
  <si>
    <t>Свекольникова Наталья Николаевна</t>
  </si>
  <si>
    <t>Шебекинский р-он с.Ч.Дибровка, ул.Школьна № 29</t>
  </si>
  <si>
    <t>Кр.Коричнев (светл)</t>
  </si>
  <si>
    <t>Гунько Александр Васильевич</t>
  </si>
  <si>
    <t>Шебекино ул.Мостовая 1</t>
  </si>
  <si>
    <t>колич</t>
  </si>
  <si>
    <t>предоп</t>
  </si>
  <si>
    <t>сумма</t>
  </si>
  <si>
    <t>Лешов Виктор Анатольевич</t>
  </si>
  <si>
    <t>Шебекинский р-он с.Вознесеновка, ул.Бутырина № 58</t>
  </si>
  <si>
    <t>Столб       1,3    м.</t>
  </si>
  <si>
    <t>Столб       1,3     м. углов</t>
  </si>
  <si>
    <t>с.Ч.Дибровка ул.Школьная 29</t>
  </si>
  <si>
    <t>Столб      1.0       м. углов</t>
  </si>
  <si>
    <t>Гунько Аленксандр Васильевич</t>
  </si>
  <si>
    <t>Шебекино  ул.Мостовая 1</t>
  </si>
  <si>
    <t>Лешов Виктор  Анатольевич</t>
  </si>
  <si>
    <t>с.Вознесеновка ул.Бутырина 58</t>
  </si>
  <si>
    <t>Кр.Коричневый светл</t>
  </si>
  <si>
    <t>Кр.Коричневый темн</t>
  </si>
  <si>
    <t>красно-коричн. светл</t>
  </si>
  <si>
    <t>Столб                   м.</t>
  </si>
  <si>
    <t>Столб                  м. углов</t>
  </si>
  <si>
    <t>/</t>
  </si>
  <si>
    <t>кр.кор</t>
  </si>
  <si>
    <t>кр.кор темн</t>
  </si>
  <si>
    <t>686 коричн</t>
  </si>
  <si>
    <t>черн</t>
  </si>
  <si>
    <t>белый</t>
  </si>
  <si>
    <t>Тарасов Федор Иосивович</t>
  </si>
  <si>
    <t>Шебекинский р-он с.Кошлаково. ул.Садовая 63.</t>
  </si>
  <si>
    <t xml:space="preserve">Кр.Коричнев </t>
  </si>
  <si>
    <t>монтаж</t>
  </si>
  <si>
    <t>кр.кор.светл</t>
  </si>
  <si>
    <t>ст. пр</t>
  </si>
  <si>
    <t>ст.угл</t>
  </si>
  <si>
    <r>
      <rPr>
        <b/>
        <sz val="12"/>
        <color theme="1"/>
        <rFont val="Calibri"/>
        <family val="2"/>
        <charset val="204"/>
        <scheme val="minor"/>
      </rPr>
      <t>6.</t>
    </r>
    <r>
      <rPr>
        <sz val="11"/>
        <color theme="1"/>
        <rFont val="Calibri"/>
        <family val="2"/>
        <charset val="204"/>
        <scheme val="minor"/>
      </rPr>
      <t xml:space="preserve"> 1м</t>
    </r>
  </si>
  <si>
    <r>
      <rPr>
        <b/>
        <sz val="12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,0.9м</t>
    </r>
  </si>
  <si>
    <r>
      <rPr>
        <b/>
        <sz val="12"/>
        <color theme="1"/>
        <rFont val="Calibri"/>
        <family val="2"/>
        <charset val="204"/>
        <scheme val="minor"/>
      </rPr>
      <t>16,</t>
    </r>
    <r>
      <rPr>
        <sz val="11"/>
        <color theme="1"/>
        <rFont val="Calibri"/>
        <family val="2"/>
        <charset val="204"/>
        <scheme val="minor"/>
      </rPr>
      <t>0,9 м</t>
    </r>
  </si>
  <si>
    <r>
      <rPr>
        <b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0,5м</t>
    </r>
  </si>
  <si>
    <r>
      <rPr>
        <b/>
        <sz val="12"/>
        <color theme="1"/>
        <rFont val="Calibri"/>
        <family val="2"/>
        <charset val="204"/>
        <scheme val="minor"/>
      </rPr>
      <t>17,</t>
    </r>
    <r>
      <rPr>
        <sz val="11"/>
        <color theme="1"/>
        <rFont val="Calibri"/>
        <family val="2"/>
        <charset val="204"/>
        <scheme val="minor"/>
      </rPr>
      <t>0,9 м</t>
    </r>
  </si>
  <si>
    <r>
      <t>8,</t>
    </r>
    <r>
      <rPr>
        <sz val="11"/>
        <color theme="1"/>
        <rFont val="Calibri"/>
        <family val="2"/>
        <charset val="204"/>
        <scheme val="minor"/>
      </rPr>
      <t>1,05м</t>
    </r>
  </si>
  <si>
    <r>
      <t>7,</t>
    </r>
    <r>
      <rPr>
        <sz val="11"/>
        <color theme="1"/>
        <rFont val="Calibri"/>
        <family val="2"/>
        <charset val="204"/>
        <scheme val="minor"/>
      </rPr>
      <t>1,05м</t>
    </r>
  </si>
  <si>
    <r>
      <rPr>
        <b/>
        <sz val="12"/>
        <color theme="1"/>
        <rFont val="Calibri"/>
        <family val="2"/>
        <charset val="204"/>
        <scheme val="minor"/>
      </rPr>
      <t>11,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0,5м</t>
    </r>
  </si>
  <si>
    <r>
      <rPr>
        <b/>
        <sz val="12"/>
        <color theme="1"/>
        <rFont val="Calibri"/>
        <family val="2"/>
        <charset val="204"/>
        <scheme val="minor"/>
      </rPr>
      <t>13.</t>
    </r>
    <r>
      <rPr>
        <sz val="11"/>
        <color theme="1"/>
        <rFont val="Calibri"/>
        <family val="2"/>
        <charset val="204"/>
        <scheme val="minor"/>
      </rPr>
      <t>1,35 м</t>
    </r>
  </si>
  <si>
    <t>Столб       1,05   м.</t>
  </si>
  <si>
    <t>Столб       1,05   м. углов</t>
  </si>
  <si>
    <r>
      <rPr>
        <b/>
        <sz val="12"/>
        <color theme="1"/>
        <rFont val="Calibri"/>
        <family val="2"/>
        <charset val="204"/>
        <scheme val="minor"/>
      </rPr>
      <t>5.</t>
    </r>
    <r>
      <rPr>
        <sz val="11"/>
        <color theme="1"/>
        <rFont val="Calibri"/>
        <family val="2"/>
        <charset val="204"/>
        <scheme val="minor"/>
      </rPr>
      <t>1,05м</t>
    </r>
  </si>
  <si>
    <t>Боженко Сергей Николаевич</t>
  </si>
  <si>
    <t>Н.Таволжанка ул.Профитерна 7/1</t>
  </si>
  <si>
    <t>Секция  № 21</t>
  </si>
  <si>
    <t>Столб       0,90   м.</t>
  </si>
  <si>
    <t>8/</t>
  </si>
  <si>
    <t>18.05.1016</t>
  </si>
  <si>
    <t>Подлесный Дмитрий Николаевич</t>
  </si>
  <si>
    <t>Белянка  ул.Комсомольская 14</t>
  </si>
  <si>
    <t>Столб       0,95   м.</t>
  </si>
  <si>
    <t>Столб       0,95   м. углов</t>
  </si>
  <si>
    <t xml:space="preserve">Красный </t>
  </si>
  <si>
    <t>Найденов Анатолий Александрович</t>
  </si>
  <si>
    <t>Белянка  ул.Комсомольская 1</t>
  </si>
  <si>
    <t>Секция  № 9</t>
  </si>
  <si>
    <t>9/</t>
  </si>
  <si>
    <t>10/</t>
  </si>
  <si>
    <t>Сударенко  Яков Павлович</t>
  </si>
  <si>
    <t>Плитка  30*30 (90 шт.)</t>
  </si>
  <si>
    <t xml:space="preserve">Поребрик </t>
  </si>
  <si>
    <t>Ушакова Тамара Александровна</t>
  </si>
  <si>
    <t>Н.Таволжанка. Ул.40 лет Победы 9 кв.2</t>
  </si>
  <si>
    <t xml:space="preserve">.Коричнев </t>
  </si>
  <si>
    <t xml:space="preserve">Коричнев </t>
  </si>
  <si>
    <t>Плитка  30*30 (130 шт.)</t>
  </si>
  <si>
    <t>Белянка  ул.Польская 1</t>
  </si>
  <si>
    <t>Первомайская .дом 62</t>
  </si>
  <si>
    <t>Андрух Ольга Ивановна</t>
  </si>
  <si>
    <t>коричн</t>
  </si>
  <si>
    <t>красный</t>
  </si>
  <si>
    <t>бело коричн</t>
  </si>
  <si>
    <t>9бел</t>
  </si>
  <si>
    <t>9черн</t>
  </si>
  <si>
    <r>
      <rPr>
        <b/>
        <sz val="12"/>
        <color theme="1"/>
        <rFont val="Calibri"/>
        <family val="2"/>
        <charset val="204"/>
        <scheme val="minor"/>
      </rPr>
      <t>6.</t>
    </r>
    <r>
      <rPr>
        <sz val="11"/>
        <color theme="1"/>
        <rFont val="Calibri"/>
        <family val="2"/>
        <charset val="204"/>
        <scheme val="minor"/>
      </rPr>
      <t xml:space="preserve"> 1.05м</t>
    </r>
  </si>
  <si>
    <t>Бело-коричневый</t>
  </si>
  <si>
    <t>Столб       1,10  м.</t>
  </si>
  <si>
    <t>Столб       1,10  м. углов</t>
  </si>
  <si>
    <t>коричневый</t>
  </si>
  <si>
    <r>
      <rPr>
        <b/>
        <sz val="12"/>
        <color theme="1"/>
        <rFont val="Calibri"/>
        <family val="2"/>
        <charset val="204"/>
        <scheme val="minor"/>
      </rPr>
      <t>13.</t>
    </r>
    <r>
      <rPr>
        <sz val="12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,90 м</t>
    </r>
  </si>
  <si>
    <r>
      <rPr>
        <b/>
        <sz val="12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.0.90 м</t>
    </r>
  </si>
  <si>
    <r>
      <rPr>
        <b/>
        <sz val="12"/>
        <color theme="1"/>
        <rFont val="Calibri"/>
        <family val="2"/>
        <charset val="204"/>
        <scheme val="minor"/>
      </rPr>
      <t>7</t>
    </r>
    <r>
      <rPr>
        <sz val="12"/>
        <color theme="1"/>
        <rFont val="Calibri"/>
        <family val="2"/>
        <charset val="204"/>
        <scheme val="minor"/>
      </rPr>
      <t>.1</t>
    </r>
    <r>
      <rPr>
        <sz val="11"/>
        <color theme="1"/>
        <rFont val="Calibri"/>
        <family val="2"/>
        <charset val="204"/>
        <scheme val="minor"/>
      </rPr>
      <t>,10 м</t>
    </r>
  </si>
  <si>
    <t>коричн-желт</t>
  </si>
  <si>
    <t>белый.черн.</t>
  </si>
  <si>
    <t>пигмент</t>
  </si>
  <si>
    <t>плиты</t>
  </si>
  <si>
    <t>столбы</t>
  </si>
  <si>
    <t>плитка аллигатор 130 шт.</t>
  </si>
  <si>
    <t>плитка аллигатор 90шт бардюр 3  шт</t>
  </si>
  <si>
    <t>31.05.1016</t>
  </si>
  <si>
    <t>Лешов Анатолий Анатольевич</t>
  </si>
  <si>
    <t>Вознесеновка  ул.Бутырина 46</t>
  </si>
  <si>
    <t>Столб       0,5   м.</t>
  </si>
  <si>
    <t>Столб          м. углов</t>
  </si>
  <si>
    <t>черный мрамор</t>
  </si>
  <si>
    <t>Остахова Елена Николаевна</t>
  </si>
  <si>
    <t>Сурково  ул.Калинина 62</t>
  </si>
  <si>
    <t>черн.мрам</t>
  </si>
  <si>
    <r>
      <rPr>
        <b/>
        <sz val="12"/>
        <color theme="1"/>
        <rFont val="Calibri"/>
        <family val="2"/>
        <charset val="204"/>
        <scheme val="minor"/>
      </rPr>
      <t xml:space="preserve">9. </t>
    </r>
    <r>
      <rPr>
        <sz val="11"/>
        <color theme="1"/>
        <rFont val="Calibri"/>
        <family val="2"/>
        <charset val="204"/>
        <scheme val="minor"/>
      </rPr>
      <t>0.50м</t>
    </r>
  </si>
  <si>
    <r>
      <rPr>
        <b/>
        <sz val="12"/>
        <color theme="1"/>
        <rFont val="Calibri"/>
        <family val="2"/>
        <charset val="204"/>
        <scheme val="minor"/>
      </rPr>
      <t>4.</t>
    </r>
    <r>
      <rPr>
        <sz val="11"/>
        <color theme="1"/>
        <rFont val="Calibri"/>
        <family val="2"/>
        <charset val="204"/>
        <scheme val="minor"/>
      </rPr>
      <t>1,35 м</t>
    </r>
  </si>
  <si>
    <r>
      <t>7,</t>
    </r>
    <r>
      <rPr>
        <sz val="11"/>
        <color theme="1"/>
        <rFont val="Calibri"/>
        <family val="2"/>
        <charset val="204"/>
        <scheme val="minor"/>
      </rPr>
      <t>0,9м</t>
    </r>
  </si>
  <si>
    <t>Цена  500 руб</t>
  </si>
  <si>
    <t>1,0 м.  - 590 руб/шт.</t>
  </si>
  <si>
    <t>1,5 м.  - 660 руб/шт.</t>
  </si>
  <si>
    <t>2,0 м.  - 780 руб/шт.</t>
  </si>
  <si>
    <t>1,0 м.  - 720 руб/шт.</t>
  </si>
  <si>
    <t>1,5 м.  - 750 руб/шт.</t>
  </si>
  <si>
    <t>2,0 м.  - 820 руб/шт.</t>
  </si>
  <si>
    <t>Секция не стандартного исполнения за каждый дополнительный цвет + 30рублей</t>
  </si>
  <si>
    <t xml:space="preserve">Прайс на изделия из искуственного мрамора  от  10.02.2017 г.    </t>
  </si>
  <si>
    <t>Цена  650 руб</t>
  </si>
  <si>
    <t>Цена  700 руб</t>
  </si>
  <si>
    <t xml:space="preserve">    </t>
  </si>
  <si>
    <t>7 шт.  Коричневый (темный)</t>
  </si>
  <si>
    <t>7шт.  Коричневый(темный)</t>
  </si>
  <si>
    <t>ст.угловой 1 шт.</t>
  </si>
  <si>
    <t>ст.прямой  7 шт.</t>
  </si>
  <si>
    <t>крышки большая  1 шт.</t>
  </si>
  <si>
    <t>крышки маленькая  7 шт.</t>
  </si>
  <si>
    <t>ст.прямой  8 шт.</t>
  </si>
  <si>
    <t>ст.угловой 2 шт.</t>
  </si>
  <si>
    <t>крышки большая  2 шт.</t>
  </si>
  <si>
    <t>ст.прямой  18 шт.</t>
  </si>
  <si>
    <t>Крышки большаяя  2 шт.</t>
  </si>
  <si>
    <t>крышки маленькая  18 шт.</t>
  </si>
  <si>
    <t>8шт. Кр. Коричневый</t>
  </si>
  <si>
    <t>8шт.  Кр.коричневый</t>
  </si>
  <si>
    <t>18 шт.  Кр.коричневый (желтый)</t>
  </si>
  <si>
    <t>18шт.  Кр.коричневый(желтый)</t>
  </si>
  <si>
    <t>№ 17</t>
  </si>
  <si>
    <t>№ 18</t>
  </si>
  <si>
    <t>№ 30</t>
  </si>
  <si>
    <t>№31</t>
  </si>
  <si>
    <t>№30</t>
  </si>
  <si>
    <t>№36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</si>
</sst>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"/>
    <numFmt numFmtId="165" formatCode="0.00;[Red]0.00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vertical="center"/>
    </xf>
    <xf numFmtId="0" fontId="3" fillId="0" borderId="0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8" xfId="0" applyFont="1" applyBorder="1"/>
    <xf numFmtId="0" fontId="4" fillId="0" borderId="9" xfId="0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9" xfId="0" applyFont="1" applyBorder="1" applyAlignment="1">
      <alignment vertic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4" fillId="0" borderId="0" xfId="0" applyFont="1"/>
    <xf numFmtId="0" fontId="0" fillId="0" borderId="16" xfId="0" applyBorder="1"/>
    <xf numFmtId="0" fontId="4" fillId="0" borderId="0" xfId="0" applyFont="1" applyAlignment="1"/>
    <xf numFmtId="0" fontId="0" fillId="0" borderId="15" xfId="0" applyBorder="1" applyAlignment="1">
      <alignment horizontal="left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16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4" fontId="0" fillId="0" borderId="2" xfId="0" applyNumberFormat="1" applyBorder="1"/>
    <xf numFmtId="3" fontId="0" fillId="0" borderId="13" xfId="0" applyNumberFormat="1" applyBorder="1"/>
    <xf numFmtId="0" fontId="4" fillId="0" borderId="2" xfId="0" applyFont="1" applyBorder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ont="1"/>
    <xf numFmtId="14" fontId="0" fillId="0" borderId="2" xfId="0" applyNumberFormat="1" applyFont="1" applyBorder="1"/>
    <xf numFmtId="0" fontId="0" fillId="0" borderId="2" xfId="0" applyFont="1" applyBorder="1"/>
    <xf numFmtId="0" fontId="0" fillId="0" borderId="13" xfId="0" applyFont="1" applyBorder="1"/>
    <xf numFmtId="0" fontId="0" fillId="0" borderId="15" xfId="0" applyFont="1" applyBorder="1"/>
    <xf numFmtId="2" fontId="0" fillId="0" borderId="15" xfId="0" applyNumberFormat="1" applyFont="1" applyBorder="1"/>
    <xf numFmtId="0" fontId="0" fillId="0" borderId="0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0" borderId="0" xfId="0" applyNumberFormat="1" applyFont="1"/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14" fontId="0" fillId="0" borderId="2" xfId="0" applyNumberFormat="1" applyBorder="1" applyAlignment="1">
      <alignment horizontal="left"/>
    </xf>
    <xf numFmtId="0" fontId="0" fillId="0" borderId="0" xfId="0" applyFont="1" applyFill="1" applyBorder="1"/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15" xfId="0" applyBorder="1" applyAlignment="1">
      <alignment horizontal="center"/>
    </xf>
    <xf numFmtId="164" fontId="0" fillId="0" borderId="15" xfId="0" applyNumberFormat="1" applyFont="1" applyBorder="1" applyAlignment="1">
      <alignment horizontal="left" indent="8"/>
    </xf>
    <xf numFmtId="165" fontId="0" fillId="0" borderId="15" xfId="0" applyNumberFormat="1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15" xfId="0" applyNumberFormat="1" applyBorder="1"/>
    <xf numFmtId="0" fontId="0" fillId="0" borderId="2" xfId="0" applyNumberFormat="1" applyBorder="1"/>
    <xf numFmtId="0" fontId="1" fillId="0" borderId="0" xfId="0" applyFont="1" applyAlignment="1">
      <alignment horizontal="center"/>
    </xf>
    <xf numFmtId="0" fontId="0" fillId="0" borderId="13" xfId="0" applyFont="1" applyFill="1" applyBorder="1"/>
    <xf numFmtId="12" fontId="0" fillId="0" borderId="0" xfId="0" applyNumberFormat="1"/>
    <xf numFmtId="12" fontId="4" fillId="0" borderId="15" xfId="0" applyNumberFormat="1" applyFont="1" applyBorder="1"/>
    <xf numFmtId="0" fontId="0" fillId="0" borderId="15" xfId="1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2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12" fontId="0" fillId="2" borderId="15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5" xfId="0" applyFill="1" applyBorder="1"/>
    <xf numFmtId="0" fontId="0" fillId="2" borderId="0" xfId="0" applyFill="1"/>
    <xf numFmtId="0" fontId="11" fillId="0" borderId="1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44" fontId="4" fillId="0" borderId="2" xfId="2" applyFont="1" applyBorder="1" applyAlignment="1">
      <alignment vertical="top"/>
    </xf>
    <xf numFmtId="44" fontId="4" fillId="0" borderId="0" xfId="2" applyFont="1" applyAlignment="1">
      <alignment vertical="top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12" fontId="0" fillId="3" borderId="15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14" xfId="0" applyFont="1" applyBorder="1" applyAlignment="1"/>
    <xf numFmtId="0" fontId="0" fillId="0" borderId="13" xfId="0" applyFont="1" applyBorder="1" applyAlignment="1"/>
    <xf numFmtId="0" fontId="0" fillId="0" borderId="12" xfId="0" applyFont="1" applyBorder="1" applyAlignment="1"/>
    <xf numFmtId="2" fontId="0" fillId="0" borderId="14" xfId="0" applyNumberFormat="1" applyFont="1" applyBorder="1" applyAlignment="1"/>
    <xf numFmtId="2" fontId="0" fillId="0" borderId="12" xfId="0" applyNumberFormat="1" applyFont="1" applyBorder="1" applyAlignment="1"/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5" xfId="0" applyBorder="1" applyAlignment="1"/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0" xfId="0" applyAlignment="1">
      <alignment horizontal="right"/>
    </xf>
    <xf numFmtId="0" fontId="0" fillId="0" borderId="2" xfId="0" applyBorder="1" applyAlignment="1"/>
    <xf numFmtId="2" fontId="1" fillId="0" borderId="14" xfId="0" applyNumberFormat="1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15" xfId="0" applyNumberFormat="1" applyFont="1" applyBorder="1" applyAlignment="1">
      <alignment horizont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emf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18" Type="http://schemas.openxmlformats.org/officeDocument/2006/relationships/image" Target="../media/image30.png"/><Relationship Id="rId26" Type="http://schemas.openxmlformats.org/officeDocument/2006/relationships/image" Target="../media/image38.png"/><Relationship Id="rId3" Type="http://schemas.openxmlformats.org/officeDocument/2006/relationships/image" Target="../media/image18.jpeg"/><Relationship Id="rId21" Type="http://schemas.openxmlformats.org/officeDocument/2006/relationships/image" Target="../media/image33.png"/><Relationship Id="rId7" Type="http://schemas.openxmlformats.org/officeDocument/2006/relationships/image" Target="../media/image14.png"/><Relationship Id="rId12" Type="http://schemas.openxmlformats.org/officeDocument/2006/relationships/image" Target="../media/image25.png"/><Relationship Id="rId17" Type="http://schemas.openxmlformats.org/officeDocument/2006/relationships/image" Target="../media/image29.png"/><Relationship Id="rId25" Type="http://schemas.openxmlformats.org/officeDocument/2006/relationships/image" Target="../media/image37.png"/><Relationship Id="rId2" Type="http://schemas.openxmlformats.org/officeDocument/2006/relationships/image" Target="../media/image17.jpeg"/><Relationship Id="rId16" Type="http://schemas.openxmlformats.org/officeDocument/2006/relationships/image" Target="../media/image28.png"/><Relationship Id="rId20" Type="http://schemas.openxmlformats.org/officeDocument/2006/relationships/image" Target="../media/image32.png"/><Relationship Id="rId29" Type="http://schemas.openxmlformats.org/officeDocument/2006/relationships/image" Target="../media/image41.png"/><Relationship Id="rId1" Type="http://schemas.openxmlformats.org/officeDocument/2006/relationships/image" Target="../media/image3.jpeg"/><Relationship Id="rId6" Type="http://schemas.openxmlformats.org/officeDocument/2006/relationships/image" Target="../media/image20.png"/><Relationship Id="rId11" Type="http://schemas.openxmlformats.org/officeDocument/2006/relationships/image" Target="../media/image24.png"/><Relationship Id="rId24" Type="http://schemas.openxmlformats.org/officeDocument/2006/relationships/image" Target="../media/image36.jpeg"/><Relationship Id="rId5" Type="http://schemas.openxmlformats.org/officeDocument/2006/relationships/image" Target="../media/image4.jpeg"/><Relationship Id="rId15" Type="http://schemas.openxmlformats.org/officeDocument/2006/relationships/image" Target="../media/image27.png"/><Relationship Id="rId23" Type="http://schemas.openxmlformats.org/officeDocument/2006/relationships/image" Target="../media/image35.jpeg"/><Relationship Id="rId28" Type="http://schemas.openxmlformats.org/officeDocument/2006/relationships/image" Target="../media/image40.png"/><Relationship Id="rId10" Type="http://schemas.openxmlformats.org/officeDocument/2006/relationships/image" Target="../media/image23.png"/><Relationship Id="rId19" Type="http://schemas.openxmlformats.org/officeDocument/2006/relationships/image" Target="../media/image31.jpeg"/><Relationship Id="rId4" Type="http://schemas.openxmlformats.org/officeDocument/2006/relationships/image" Target="../media/image19.jpeg"/><Relationship Id="rId9" Type="http://schemas.openxmlformats.org/officeDocument/2006/relationships/image" Target="../media/image22.png"/><Relationship Id="rId14" Type="http://schemas.openxmlformats.org/officeDocument/2006/relationships/image" Target="../media/image16.png"/><Relationship Id="rId22" Type="http://schemas.openxmlformats.org/officeDocument/2006/relationships/image" Target="../media/image34.jpeg"/><Relationship Id="rId27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38.png"/><Relationship Id="rId1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30.png"/><Relationship Id="rId1" Type="http://schemas.openxmlformats.org/officeDocument/2006/relationships/image" Target="../media/image31.jpeg"/><Relationship Id="rId6" Type="http://schemas.openxmlformats.org/officeDocument/2006/relationships/image" Target="../media/image37.png"/><Relationship Id="rId5" Type="http://schemas.openxmlformats.org/officeDocument/2006/relationships/image" Target="../media/image21.png"/><Relationship Id="rId4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jpeg"/><Relationship Id="rId2" Type="http://schemas.openxmlformats.org/officeDocument/2006/relationships/image" Target="../media/image44.png"/><Relationship Id="rId1" Type="http://schemas.openxmlformats.org/officeDocument/2006/relationships/image" Target="../media/image23.png"/><Relationship Id="rId5" Type="http://schemas.openxmlformats.org/officeDocument/2006/relationships/image" Target="../media/image38.png"/><Relationship Id="rId4" Type="http://schemas.openxmlformats.org/officeDocument/2006/relationships/image" Target="../media/image3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38100</xdr:colOff>
      <xdr:row>6</xdr:row>
      <xdr:rowOff>28575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3086100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28575</xdr:rowOff>
    </xdr:from>
    <xdr:to>
      <xdr:col>5</xdr:col>
      <xdr:colOff>28575</xdr:colOff>
      <xdr:row>10</xdr:row>
      <xdr:rowOff>49875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71575"/>
          <a:ext cx="3076575" cy="7833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10</xdr:row>
      <xdr:rowOff>66675</xdr:rowOff>
    </xdr:from>
    <xdr:to>
      <xdr:col>5</xdr:col>
      <xdr:colOff>38100</xdr:colOff>
      <xdr:row>12</xdr:row>
      <xdr:rowOff>167897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6" y="1971675"/>
          <a:ext cx="3076574" cy="48222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</xdr:row>
      <xdr:rowOff>0</xdr:rowOff>
    </xdr:from>
    <xdr:to>
      <xdr:col>11</xdr:col>
      <xdr:colOff>57150</xdr:colOff>
      <xdr:row>6</xdr:row>
      <xdr:rowOff>28575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381000"/>
          <a:ext cx="3086100" cy="79057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28575</xdr:rowOff>
    </xdr:from>
    <xdr:to>
      <xdr:col>11</xdr:col>
      <xdr:colOff>57150</xdr:colOff>
      <xdr:row>10</xdr:row>
      <xdr:rowOff>49875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1171575"/>
          <a:ext cx="3076575" cy="7833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10</xdr:row>
      <xdr:rowOff>66675</xdr:rowOff>
    </xdr:from>
    <xdr:to>
      <xdr:col>11</xdr:col>
      <xdr:colOff>57149</xdr:colOff>
      <xdr:row>12</xdr:row>
      <xdr:rowOff>160455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4" y="1971675"/>
          <a:ext cx="3076575" cy="47478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</xdr:colOff>
      <xdr:row>1</xdr:row>
      <xdr:rowOff>123824</xdr:rowOff>
    </xdr:from>
    <xdr:to>
      <xdr:col>6</xdr:col>
      <xdr:colOff>38099</xdr:colOff>
      <xdr:row>13</xdr:row>
      <xdr:rowOff>57149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4" y="314324"/>
          <a:ext cx="29527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32386</xdr:colOff>
      <xdr:row>1</xdr:row>
      <xdr:rowOff>186692</xdr:rowOff>
    </xdr:from>
    <xdr:to>
      <xdr:col>6</xdr:col>
      <xdr:colOff>48376</xdr:colOff>
      <xdr:row>19</xdr:row>
      <xdr:rowOff>57151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2191126" y="1876052"/>
          <a:ext cx="3299459" cy="30174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12</xdr:row>
      <xdr:rowOff>142874</xdr:rowOff>
    </xdr:from>
    <xdr:to>
      <xdr:col>6</xdr:col>
      <xdr:colOff>114299</xdr:colOff>
      <xdr:row>24</xdr:row>
      <xdr:rowOff>76199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2428874"/>
          <a:ext cx="438149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390526</xdr:colOff>
      <xdr:row>12</xdr:row>
      <xdr:rowOff>180975</xdr:rowOff>
    </xdr:from>
    <xdr:to>
      <xdr:col>6</xdr:col>
      <xdr:colOff>219076</xdr:colOff>
      <xdr:row>25</xdr:row>
      <xdr:rowOff>19050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6" y="2466975"/>
          <a:ext cx="7239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2</xdr:row>
      <xdr:rowOff>0</xdr:rowOff>
    </xdr:from>
    <xdr:to>
      <xdr:col>11</xdr:col>
      <xdr:colOff>323850</xdr:colOff>
      <xdr:row>19</xdr:row>
      <xdr:rowOff>60960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0800" y="381000"/>
          <a:ext cx="304800" cy="3299460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12</xdr:row>
      <xdr:rowOff>180975</xdr:rowOff>
    </xdr:from>
    <xdr:to>
      <xdr:col>12</xdr:col>
      <xdr:colOff>19050</xdr:colOff>
      <xdr:row>25</xdr:row>
      <xdr:rowOff>20955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6500" y="2466975"/>
          <a:ext cx="723900" cy="2316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19052</xdr:rowOff>
    </xdr:from>
    <xdr:to>
      <xdr:col>8</xdr:col>
      <xdr:colOff>0</xdr:colOff>
      <xdr:row>4</xdr:row>
      <xdr:rowOff>66678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2"/>
          <a:ext cx="4267200" cy="66675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</xdr:row>
      <xdr:rowOff>28576</xdr:rowOff>
    </xdr:from>
    <xdr:to>
      <xdr:col>8</xdr:col>
      <xdr:colOff>47625</xdr:colOff>
      <xdr:row>9</xdr:row>
      <xdr:rowOff>65618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219201"/>
          <a:ext cx="4286250" cy="6561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</xdr:row>
      <xdr:rowOff>9525</xdr:rowOff>
    </xdr:from>
    <xdr:to>
      <xdr:col>8</xdr:col>
      <xdr:colOff>15875</xdr:colOff>
      <xdr:row>16</xdr:row>
      <xdr:rowOff>71085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2200275"/>
          <a:ext cx="4225925" cy="106168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18</xdr:row>
      <xdr:rowOff>57150</xdr:rowOff>
    </xdr:from>
    <xdr:to>
      <xdr:col>8</xdr:col>
      <xdr:colOff>28575</xdr:colOff>
      <xdr:row>23</xdr:row>
      <xdr:rowOff>113830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3629025"/>
          <a:ext cx="4248150" cy="1056805"/>
        </a:xfrm>
        <a:prstGeom prst="rect">
          <a:avLst/>
        </a:prstGeom>
      </xdr:spPr>
    </xdr:pic>
    <xdr:clientData/>
  </xdr:twoCellAnchor>
  <xdr:twoCellAnchor editAs="oneCell">
    <xdr:from>
      <xdr:col>1</xdr:col>
      <xdr:colOff>70382</xdr:colOff>
      <xdr:row>25</xdr:row>
      <xdr:rowOff>114300</xdr:rowOff>
    </xdr:from>
    <xdr:to>
      <xdr:col>8</xdr:col>
      <xdr:colOff>7330</xdr:colOff>
      <xdr:row>32</xdr:row>
      <xdr:rowOff>47624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382" y="5067300"/>
          <a:ext cx="4204148" cy="13144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95251</xdr:rowOff>
    </xdr:from>
    <xdr:to>
      <xdr:col>9</xdr:col>
      <xdr:colOff>200025</xdr:colOff>
      <xdr:row>43</xdr:row>
      <xdr:rowOff>160710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8191501"/>
          <a:ext cx="5048250" cy="49408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34</xdr:row>
      <xdr:rowOff>19050</xdr:rowOff>
    </xdr:from>
    <xdr:to>
      <xdr:col>7</xdr:col>
      <xdr:colOff>590550</xdr:colOff>
      <xdr:row>39</xdr:row>
      <xdr:rowOff>93001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" y="6734175"/>
          <a:ext cx="4191000" cy="10740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323852</xdr:colOff>
      <xdr:row>52</xdr:row>
      <xdr:rowOff>38101</xdr:rowOff>
    </xdr:from>
    <xdr:to>
      <xdr:col>4</xdr:col>
      <xdr:colOff>466725</xdr:colOff>
      <xdr:row>53</xdr:row>
      <xdr:rowOff>123825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7" y="11639551"/>
          <a:ext cx="1971673" cy="32384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2</xdr:row>
      <xdr:rowOff>28575</xdr:rowOff>
    </xdr:from>
    <xdr:to>
      <xdr:col>4</xdr:col>
      <xdr:colOff>571501</xdr:colOff>
      <xdr:row>4</xdr:row>
      <xdr:rowOff>209550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6" y="685800"/>
          <a:ext cx="2171700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5</xdr:row>
      <xdr:rowOff>76200</xdr:rowOff>
    </xdr:from>
    <xdr:to>
      <xdr:col>4</xdr:col>
      <xdr:colOff>514351</xdr:colOff>
      <xdr:row>7</xdr:row>
      <xdr:rowOff>170821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6" y="1390650"/>
          <a:ext cx="2076450" cy="485146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8</xdr:row>
      <xdr:rowOff>47626</xdr:rowOff>
    </xdr:from>
    <xdr:to>
      <xdr:col>4</xdr:col>
      <xdr:colOff>571501</xdr:colOff>
      <xdr:row>10</xdr:row>
      <xdr:rowOff>199320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176" y="2000251"/>
          <a:ext cx="2133600" cy="51364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11</xdr:row>
      <xdr:rowOff>104775</xdr:rowOff>
    </xdr:from>
    <xdr:to>
      <xdr:col>4</xdr:col>
      <xdr:colOff>523875</xdr:colOff>
      <xdr:row>12</xdr:row>
      <xdr:rowOff>165864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1075" y="2552700"/>
          <a:ext cx="2124075" cy="32778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</xdr:row>
      <xdr:rowOff>76201</xdr:rowOff>
    </xdr:from>
    <xdr:to>
      <xdr:col>4</xdr:col>
      <xdr:colOff>485775</xdr:colOff>
      <xdr:row>14</xdr:row>
      <xdr:rowOff>179142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5" y="3019426"/>
          <a:ext cx="2105025" cy="33154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219076</xdr:colOff>
      <xdr:row>15</xdr:row>
      <xdr:rowOff>28576</xdr:rowOff>
    </xdr:from>
    <xdr:to>
      <xdr:col>4</xdr:col>
      <xdr:colOff>504825</xdr:colOff>
      <xdr:row>17</xdr:row>
      <xdr:rowOff>146776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1551" y="3581401"/>
          <a:ext cx="2114549" cy="66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</xdr:row>
      <xdr:rowOff>47625</xdr:rowOff>
    </xdr:from>
    <xdr:to>
      <xdr:col>4</xdr:col>
      <xdr:colOff>495300</xdr:colOff>
      <xdr:row>20</xdr:row>
      <xdr:rowOff>137318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1550" y="4257675"/>
          <a:ext cx="2105025" cy="54689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21</xdr:row>
      <xdr:rowOff>76201</xdr:rowOff>
    </xdr:from>
    <xdr:to>
      <xdr:col>4</xdr:col>
      <xdr:colOff>495300</xdr:colOff>
      <xdr:row>23</xdr:row>
      <xdr:rowOff>196357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0600" y="4953001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257176</xdr:colOff>
      <xdr:row>24</xdr:row>
      <xdr:rowOff>57150</xdr:rowOff>
    </xdr:from>
    <xdr:to>
      <xdr:col>4</xdr:col>
      <xdr:colOff>514350</xdr:colOff>
      <xdr:row>26</xdr:row>
      <xdr:rowOff>189400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9651" y="5429250"/>
          <a:ext cx="2085974" cy="5227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27</xdr:row>
      <xdr:rowOff>47625</xdr:rowOff>
    </xdr:from>
    <xdr:to>
      <xdr:col>4</xdr:col>
      <xdr:colOff>517244</xdr:colOff>
      <xdr:row>29</xdr:row>
      <xdr:rowOff>190499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" y="6048375"/>
          <a:ext cx="2069819" cy="523874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257176</xdr:colOff>
      <xdr:row>30</xdr:row>
      <xdr:rowOff>57151</xdr:rowOff>
    </xdr:from>
    <xdr:to>
      <xdr:col>4</xdr:col>
      <xdr:colOff>504826</xdr:colOff>
      <xdr:row>32</xdr:row>
      <xdr:rowOff>198652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1" y="6800851"/>
          <a:ext cx="2076450" cy="532026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33</xdr:row>
      <xdr:rowOff>76200</xdr:rowOff>
    </xdr:from>
    <xdr:to>
      <xdr:col>4</xdr:col>
      <xdr:colOff>496029</xdr:colOff>
      <xdr:row>35</xdr:row>
      <xdr:rowOff>133349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0125" y="7439025"/>
          <a:ext cx="2077179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36</xdr:row>
      <xdr:rowOff>76201</xdr:rowOff>
    </xdr:from>
    <xdr:to>
      <xdr:col>4</xdr:col>
      <xdr:colOff>482971</xdr:colOff>
      <xdr:row>38</xdr:row>
      <xdr:rowOff>152401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7275" y="8096251"/>
          <a:ext cx="2006971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39</xdr:row>
      <xdr:rowOff>57151</xdr:rowOff>
    </xdr:from>
    <xdr:to>
      <xdr:col>4</xdr:col>
      <xdr:colOff>495301</xdr:colOff>
      <xdr:row>41</xdr:row>
      <xdr:rowOff>134357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8226" y="8763001"/>
          <a:ext cx="2038350" cy="50583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47625</xdr:rowOff>
    </xdr:from>
    <xdr:to>
      <xdr:col>4</xdr:col>
      <xdr:colOff>495300</xdr:colOff>
      <xdr:row>44</xdr:row>
      <xdr:rowOff>142429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8225" y="9353550"/>
          <a:ext cx="2038350" cy="47580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45</xdr:row>
      <xdr:rowOff>66677</xdr:rowOff>
    </xdr:from>
    <xdr:to>
      <xdr:col>4</xdr:col>
      <xdr:colOff>457200</xdr:colOff>
      <xdr:row>46</xdr:row>
      <xdr:rowOff>208264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47751" y="9982202"/>
          <a:ext cx="1990724" cy="494012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295277</xdr:colOff>
      <xdr:row>48</xdr:row>
      <xdr:rowOff>57150</xdr:rowOff>
    </xdr:from>
    <xdr:to>
      <xdr:col>4</xdr:col>
      <xdr:colOff>485775</xdr:colOff>
      <xdr:row>50</xdr:row>
      <xdr:rowOff>190970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7752" y="10668000"/>
          <a:ext cx="2019298" cy="51482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72</xdr:row>
      <xdr:rowOff>47626</xdr:rowOff>
    </xdr:from>
    <xdr:to>
      <xdr:col>4</xdr:col>
      <xdr:colOff>438150</xdr:colOff>
      <xdr:row>74</xdr:row>
      <xdr:rowOff>167164</xdr:rowOff>
    </xdr:to>
    <xdr:pic>
      <xdr:nvPicPr>
        <xdr:cNvPr id="20" name="Рисунок 19" descr="http://budprom.in.ua/images/userfiles/images/55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15849601"/>
          <a:ext cx="2000249" cy="51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60</xdr:row>
      <xdr:rowOff>47626</xdr:rowOff>
    </xdr:from>
    <xdr:to>
      <xdr:col>4</xdr:col>
      <xdr:colOff>466725</xdr:colOff>
      <xdr:row>62</xdr:row>
      <xdr:rowOff>138927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09650" y="13192126"/>
          <a:ext cx="2038350" cy="510401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247652</xdr:colOff>
      <xdr:row>63</xdr:row>
      <xdr:rowOff>95251</xdr:rowOff>
    </xdr:from>
    <xdr:to>
      <xdr:col>4</xdr:col>
      <xdr:colOff>438150</xdr:colOff>
      <xdr:row>65</xdr:row>
      <xdr:rowOff>162368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00127" y="13982701"/>
          <a:ext cx="2019298" cy="49574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54</xdr:row>
      <xdr:rowOff>57151</xdr:rowOff>
    </xdr:from>
    <xdr:to>
      <xdr:col>4</xdr:col>
      <xdr:colOff>457200</xdr:colOff>
      <xdr:row>56</xdr:row>
      <xdr:rowOff>184310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57276" y="11925301"/>
          <a:ext cx="1981199" cy="4891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66</xdr:row>
      <xdr:rowOff>66675</xdr:rowOff>
    </xdr:from>
    <xdr:to>
      <xdr:col>4</xdr:col>
      <xdr:colOff>466725</xdr:colOff>
      <xdr:row>68</xdr:row>
      <xdr:rowOff>151703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1075" y="14573250"/>
          <a:ext cx="2066925" cy="504128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257176</xdr:colOff>
      <xdr:row>69</xdr:row>
      <xdr:rowOff>38100</xdr:rowOff>
    </xdr:from>
    <xdr:to>
      <xdr:col>4</xdr:col>
      <xdr:colOff>438150</xdr:colOff>
      <xdr:row>71</xdr:row>
      <xdr:rowOff>136966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09651" y="15268575"/>
          <a:ext cx="2009774" cy="48939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57</xdr:row>
      <xdr:rowOff>104775</xdr:rowOff>
    </xdr:from>
    <xdr:to>
      <xdr:col>4</xdr:col>
      <xdr:colOff>447675</xdr:colOff>
      <xdr:row>59</xdr:row>
      <xdr:rowOff>184936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28701" y="12573000"/>
          <a:ext cx="2000249" cy="499261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84</xdr:row>
      <xdr:rowOff>123826</xdr:rowOff>
    </xdr:from>
    <xdr:to>
      <xdr:col>4</xdr:col>
      <xdr:colOff>428625</xdr:colOff>
      <xdr:row>86</xdr:row>
      <xdr:rowOff>138090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10800000">
          <a:off x="1019175" y="18754726"/>
          <a:ext cx="1990725" cy="49051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75</xdr:row>
      <xdr:rowOff>47625</xdr:rowOff>
    </xdr:from>
    <xdr:to>
      <xdr:col>4</xdr:col>
      <xdr:colOff>466725</xdr:colOff>
      <xdr:row>77</xdr:row>
      <xdr:rowOff>214732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47750" y="16421100"/>
          <a:ext cx="2000250" cy="652882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78</xdr:row>
      <xdr:rowOff>76201</xdr:rowOff>
    </xdr:from>
    <xdr:to>
      <xdr:col>4</xdr:col>
      <xdr:colOff>428625</xdr:colOff>
      <xdr:row>80</xdr:row>
      <xdr:rowOff>138837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28700" y="17211676"/>
          <a:ext cx="1981200" cy="53888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81</xdr:row>
      <xdr:rowOff>76200</xdr:rowOff>
    </xdr:from>
    <xdr:to>
      <xdr:col>4</xdr:col>
      <xdr:colOff>457385</xdr:colOff>
      <xdr:row>83</xdr:row>
      <xdr:rowOff>104775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09650" y="17887950"/>
          <a:ext cx="2029010" cy="504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462837</xdr:colOff>
      <xdr:row>2</xdr:row>
      <xdr:rowOff>38099</xdr:rowOff>
    </xdr:from>
    <xdr:to>
      <xdr:col>8</xdr:col>
      <xdr:colOff>319444</xdr:colOff>
      <xdr:row>8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37" y="1752599"/>
          <a:ext cx="4733407" cy="1104901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485774</xdr:colOff>
      <xdr:row>7</xdr:row>
      <xdr:rowOff>180975</xdr:rowOff>
    </xdr:from>
    <xdr:to>
      <xdr:col>8</xdr:col>
      <xdr:colOff>325092</xdr:colOff>
      <xdr:row>14</xdr:row>
      <xdr:rowOff>9525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85774" y="2847975"/>
          <a:ext cx="4716118" cy="11620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</xdr:row>
          <xdr:rowOff>19050</xdr:rowOff>
        </xdr:from>
        <xdr:to>
          <xdr:col>8</xdr:col>
          <xdr:colOff>504825</xdr:colOff>
          <xdr:row>14</xdr:row>
          <xdr:rowOff>47625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2</xdr:row>
          <xdr:rowOff>0</xdr:rowOff>
        </xdr:from>
        <xdr:to>
          <xdr:col>0</xdr:col>
          <xdr:colOff>476250</xdr:colOff>
          <xdr:row>14</xdr:row>
          <xdr:rowOff>28575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8</xdr:col>
      <xdr:colOff>533400</xdr:colOff>
      <xdr:row>7</xdr:row>
      <xdr:rowOff>180974</xdr:rowOff>
    </xdr:from>
    <xdr:to>
      <xdr:col>16</xdr:col>
      <xdr:colOff>342900</xdr:colOff>
      <xdr:row>14</xdr:row>
      <xdr:rowOff>16156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0200" y="1514474"/>
          <a:ext cx="4686300" cy="1168682"/>
        </a:xfrm>
        <a:prstGeom prst="rect">
          <a:avLst/>
        </a:prstGeom>
      </xdr:spPr>
    </xdr:pic>
    <xdr:clientData/>
  </xdr:twoCellAnchor>
  <xdr:twoCellAnchor editAs="oneCell">
    <xdr:from>
      <xdr:col>8</xdr:col>
      <xdr:colOff>491412</xdr:colOff>
      <xdr:row>2</xdr:row>
      <xdr:rowOff>57149</xdr:rowOff>
    </xdr:from>
    <xdr:to>
      <xdr:col>16</xdr:col>
      <xdr:colOff>348019</xdr:colOff>
      <xdr:row>8</xdr:row>
      <xdr:rowOff>19050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8212" y="438149"/>
          <a:ext cx="4733407" cy="11049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352425</xdr:colOff>
          <xdr:row>2</xdr:row>
          <xdr:rowOff>38100</xdr:rowOff>
        </xdr:from>
        <xdr:to>
          <xdr:col>16</xdr:col>
          <xdr:colOff>561975</xdr:colOff>
          <xdr:row>14</xdr:row>
          <xdr:rowOff>66675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2</xdr:row>
      <xdr:rowOff>76200</xdr:rowOff>
    </xdr:from>
    <xdr:to>
      <xdr:col>8</xdr:col>
      <xdr:colOff>0</xdr:colOff>
      <xdr:row>5</xdr:row>
      <xdr:rowOff>14763</xdr:rowOff>
    </xdr:to>
    <xdr:pic>
      <xdr:nvPicPr>
        <xdr:cNvPr id="4" name="Рисунок 3" descr="http://budprom.in.ua/images/userfiles/images/5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57200"/>
          <a:ext cx="2085975" cy="51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47625</xdr:rowOff>
    </xdr:from>
    <xdr:to>
      <xdr:col>11</xdr:col>
      <xdr:colOff>304798</xdr:colOff>
      <xdr:row>7</xdr:row>
      <xdr:rowOff>181445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1000125"/>
          <a:ext cx="2019298" cy="51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19050</xdr:rowOff>
    </xdr:from>
    <xdr:to>
      <xdr:col>4</xdr:col>
      <xdr:colOff>257175</xdr:colOff>
      <xdr:row>7</xdr:row>
      <xdr:rowOff>158256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971550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</xdr:row>
      <xdr:rowOff>76199</xdr:rowOff>
    </xdr:from>
    <xdr:to>
      <xdr:col>11</xdr:col>
      <xdr:colOff>295275</xdr:colOff>
      <xdr:row>5</xdr:row>
      <xdr:rowOff>47624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1175" y="457199"/>
          <a:ext cx="2019300" cy="54292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</xdr:row>
      <xdr:rowOff>47625</xdr:rowOff>
    </xdr:from>
    <xdr:to>
      <xdr:col>4</xdr:col>
      <xdr:colOff>276225</xdr:colOff>
      <xdr:row>5</xdr:row>
      <xdr:rowOff>23018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675" y="428625"/>
          <a:ext cx="2105025" cy="546893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5</xdr:row>
      <xdr:rowOff>19050</xdr:rowOff>
    </xdr:from>
    <xdr:to>
      <xdr:col>8</xdr:col>
      <xdr:colOff>19050</xdr:colOff>
      <xdr:row>7</xdr:row>
      <xdr:rowOff>158256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971550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161925</xdr:rowOff>
    </xdr:from>
    <xdr:to>
      <xdr:col>4</xdr:col>
      <xdr:colOff>257175</xdr:colOff>
      <xdr:row>10</xdr:row>
      <xdr:rowOff>110631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495425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114300</xdr:rowOff>
    </xdr:from>
    <xdr:to>
      <xdr:col>4</xdr:col>
      <xdr:colOff>266700</xdr:colOff>
      <xdr:row>13</xdr:row>
      <xdr:rowOff>63006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2019300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10</xdr:row>
      <xdr:rowOff>114300</xdr:rowOff>
    </xdr:from>
    <xdr:to>
      <xdr:col>8</xdr:col>
      <xdr:colOff>19050</xdr:colOff>
      <xdr:row>13</xdr:row>
      <xdr:rowOff>63006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2019300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7</xdr:row>
      <xdr:rowOff>161925</xdr:rowOff>
    </xdr:from>
    <xdr:to>
      <xdr:col>8</xdr:col>
      <xdr:colOff>19050</xdr:colOff>
      <xdr:row>10</xdr:row>
      <xdr:rowOff>110631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1495425"/>
          <a:ext cx="2085975" cy="52020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7</xdr:row>
      <xdr:rowOff>171450</xdr:rowOff>
    </xdr:from>
    <xdr:to>
      <xdr:col>11</xdr:col>
      <xdr:colOff>285750</xdr:colOff>
      <xdr:row>10</xdr:row>
      <xdr:rowOff>114770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1504950"/>
          <a:ext cx="2009775" cy="51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10</xdr:row>
      <xdr:rowOff>104775</xdr:rowOff>
    </xdr:from>
    <xdr:to>
      <xdr:col>11</xdr:col>
      <xdr:colOff>295273</xdr:colOff>
      <xdr:row>13</xdr:row>
      <xdr:rowOff>76670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009775"/>
          <a:ext cx="2019298" cy="54339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390524</xdr:colOff>
      <xdr:row>10</xdr:row>
      <xdr:rowOff>114299</xdr:rowOff>
    </xdr:from>
    <xdr:to>
      <xdr:col>15</xdr:col>
      <xdr:colOff>50987</xdr:colOff>
      <xdr:row>13</xdr:row>
      <xdr:rowOff>66674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05724" y="2019299"/>
          <a:ext cx="2098863" cy="523875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7</xdr:row>
      <xdr:rowOff>171450</xdr:rowOff>
    </xdr:from>
    <xdr:to>
      <xdr:col>15</xdr:col>
      <xdr:colOff>57150</xdr:colOff>
      <xdr:row>10</xdr:row>
      <xdr:rowOff>114770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1504950"/>
          <a:ext cx="2124075" cy="51482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5</xdr:row>
      <xdr:rowOff>47625</xdr:rowOff>
    </xdr:from>
    <xdr:to>
      <xdr:col>15</xdr:col>
      <xdr:colOff>47625</xdr:colOff>
      <xdr:row>7</xdr:row>
      <xdr:rowOff>181445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1000125"/>
          <a:ext cx="2114550" cy="514820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361949</xdr:colOff>
      <xdr:row>2</xdr:row>
      <xdr:rowOff>76200</xdr:rowOff>
    </xdr:from>
    <xdr:to>
      <xdr:col>15</xdr:col>
      <xdr:colOff>57150</xdr:colOff>
      <xdr:row>5</xdr:row>
      <xdr:rowOff>47625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7149" y="457200"/>
          <a:ext cx="2133601" cy="5429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2</xdr:row>
          <xdr:rowOff>95250</xdr:rowOff>
        </xdr:from>
        <xdr:to>
          <xdr:col>15</xdr:col>
          <xdr:colOff>238125</xdr:colOff>
          <xdr:row>13</xdr:row>
          <xdr:rowOff>142875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219075</xdr:colOff>
          <xdr:row>2</xdr:row>
          <xdr:rowOff>66675</xdr:rowOff>
        </xdr:from>
        <xdr:to>
          <xdr:col>11</xdr:col>
          <xdr:colOff>409575</xdr:colOff>
          <xdr:row>13</xdr:row>
          <xdr:rowOff>114300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</xdr:row>
          <xdr:rowOff>66675</xdr:rowOff>
        </xdr:from>
        <xdr:to>
          <xdr:col>8</xdr:col>
          <xdr:colOff>171450</xdr:colOff>
          <xdr:row>13</xdr:row>
          <xdr:rowOff>114300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2</xdr:row>
          <xdr:rowOff>57150</xdr:rowOff>
        </xdr:from>
        <xdr:to>
          <xdr:col>4</xdr:col>
          <xdr:colOff>428625</xdr:colOff>
          <xdr:row>13</xdr:row>
          <xdr:rowOff>104775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57150</xdr:rowOff>
        </xdr:from>
        <xdr:to>
          <xdr:col>1</xdr:col>
          <xdr:colOff>190500</xdr:colOff>
          <xdr:row>13</xdr:row>
          <xdr:rowOff>104775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12146</xdr:rowOff>
    </xdr:from>
    <xdr:to>
      <xdr:col>3</xdr:col>
      <xdr:colOff>923925</xdr:colOff>
      <xdr:row>3</xdr:row>
      <xdr:rowOff>56050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202646"/>
          <a:ext cx="1695450" cy="42490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4</xdr:row>
      <xdr:rowOff>58504</xdr:rowOff>
    </xdr:from>
    <xdr:to>
      <xdr:col>3</xdr:col>
      <xdr:colOff>923925</xdr:colOff>
      <xdr:row>6</xdr:row>
      <xdr:rowOff>105201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820504"/>
          <a:ext cx="1685925" cy="427697"/>
        </a:xfrm>
        <a:prstGeom prst="rect">
          <a:avLst/>
        </a:prstGeom>
      </xdr:spPr>
    </xdr:pic>
    <xdr:clientData/>
  </xdr:twoCellAnchor>
  <xdr:twoCellAnchor editAs="oneCell">
    <xdr:from>
      <xdr:col>1</xdr:col>
      <xdr:colOff>459105</xdr:colOff>
      <xdr:row>7</xdr:row>
      <xdr:rowOff>47625</xdr:rowOff>
    </xdr:from>
    <xdr:to>
      <xdr:col>3</xdr:col>
      <xdr:colOff>838200</xdr:colOff>
      <xdr:row>9</xdr:row>
      <xdr:rowOff>56453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705" y="1762125"/>
          <a:ext cx="1598295" cy="389828"/>
        </a:xfrm>
        <a:prstGeom prst="rect">
          <a:avLst/>
        </a:prstGeom>
      </xdr:spPr>
    </xdr:pic>
    <xdr:clientData/>
  </xdr:twoCellAnchor>
  <xdr:twoCellAnchor editAs="oneCell">
    <xdr:from>
      <xdr:col>1</xdr:col>
      <xdr:colOff>495299</xdr:colOff>
      <xdr:row>10</xdr:row>
      <xdr:rowOff>89961</xdr:rowOff>
    </xdr:from>
    <xdr:to>
      <xdr:col>3</xdr:col>
      <xdr:colOff>838198</xdr:colOff>
      <xdr:row>12</xdr:row>
      <xdr:rowOff>89341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899" y="2375961"/>
          <a:ext cx="1562099" cy="380380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13</xdr:row>
      <xdr:rowOff>73412</xdr:rowOff>
    </xdr:from>
    <xdr:to>
      <xdr:col>3</xdr:col>
      <xdr:colOff>876300</xdr:colOff>
      <xdr:row>15</xdr:row>
      <xdr:rowOff>85028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375" y="3311912"/>
          <a:ext cx="1609725" cy="392616"/>
        </a:xfrm>
        <a:prstGeom prst="rect">
          <a:avLst/>
        </a:prstGeom>
      </xdr:spPr>
    </xdr:pic>
    <xdr:clientData/>
  </xdr:twoCellAnchor>
  <xdr:twoCellAnchor editAs="oneCell">
    <xdr:from>
      <xdr:col>1</xdr:col>
      <xdr:colOff>482378</xdr:colOff>
      <xdr:row>16</xdr:row>
      <xdr:rowOff>85724</xdr:rowOff>
    </xdr:from>
    <xdr:to>
      <xdr:col>3</xdr:col>
      <xdr:colOff>828672</xdr:colOff>
      <xdr:row>18</xdr:row>
      <xdr:rowOff>90461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1091978" y="3895724"/>
          <a:ext cx="1565494" cy="385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2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3.emf"/><Relationship Id="rId4" Type="http://schemas.openxmlformats.org/officeDocument/2006/relationships/oleObject" Target="../embeddings/oleObject4.bin"/><Relationship Id="rId9" Type="http://schemas.openxmlformats.org/officeDocument/2006/relationships/oleObject" Target="../embeddings/oleObject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cols>
    <col min="6" max="6" width="4.28515625" customWidth="1"/>
  </cols>
  <sheetData/>
  <pageMargins left="0.11811023622047245" right="0" top="0.74803149606299213" bottom="0.74803149606299213" header="0.31496062992125984" footer="0.31496062992125984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D4" sqref="D4"/>
    </sheetView>
  </sheetViews>
  <sheetFormatPr defaultRowHeight="15" x14ac:dyDescent="0.25"/>
  <cols>
    <col min="1" max="1" width="6" customWidth="1"/>
    <col min="3" max="3" width="12" bestFit="1" customWidth="1"/>
    <col min="5" max="5" width="7.5703125" customWidth="1"/>
    <col min="6" max="6" width="8.28515625" customWidth="1"/>
    <col min="7" max="7" width="12.7109375" customWidth="1"/>
    <col min="8" max="8" width="15.140625" customWidth="1"/>
  </cols>
  <sheetData>
    <row r="1" spans="1:8" x14ac:dyDescent="0.25">
      <c r="B1" t="s">
        <v>8</v>
      </c>
    </row>
    <row r="2" spans="1:8" x14ac:dyDescent="0.25">
      <c r="D2" t="s">
        <v>7</v>
      </c>
    </row>
    <row r="3" spans="1:8" ht="15.75" x14ac:dyDescent="0.25">
      <c r="D3" s="181" t="s">
        <v>28</v>
      </c>
      <c r="E3" s="181"/>
      <c r="F3" s="87" t="s">
        <v>130</v>
      </c>
      <c r="G3" s="95"/>
    </row>
    <row r="4" spans="1:8" x14ac:dyDescent="0.25">
      <c r="B4" t="s">
        <v>13</v>
      </c>
      <c r="C4" s="48"/>
      <c r="D4" s="3"/>
    </row>
    <row r="5" spans="1:8" x14ac:dyDescent="0.25">
      <c r="B5" t="s">
        <v>14</v>
      </c>
      <c r="C5" s="3"/>
      <c r="D5" s="3"/>
      <c r="E5" s="3"/>
      <c r="F5" s="3"/>
      <c r="G5" s="3"/>
      <c r="H5" s="3"/>
    </row>
    <row r="6" spans="1:8" x14ac:dyDescent="0.25">
      <c r="B6" t="s">
        <v>15</v>
      </c>
      <c r="C6" s="97"/>
      <c r="D6" s="3"/>
    </row>
    <row r="7" spans="1:8" x14ac:dyDescent="0.25">
      <c r="B7" t="s">
        <v>16</v>
      </c>
      <c r="C7" s="3"/>
      <c r="D7" s="3"/>
      <c r="E7" s="3"/>
      <c r="F7" s="3"/>
      <c r="G7" s="3"/>
      <c r="H7" s="3"/>
    </row>
    <row r="9" spans="1:8" x14ac:dyDescent="0.25">
      <c r="A9" s="31" t="s">
        <v>34</v>
      </c>
      <c r="B9" s="157" t="s">
        <v>17</v>
      </c>
      <c r="C9" s="158"/>
      <c r="D9" s="159"/>
      <c r="E9" s="31" t="s">
        <v>18</v>
      </c>
      <c r="F9" s="31" t="s">
        <v>19</v>
      </c>
      <c r="G9" s="82" t="s">
        <v>20</v>
      </c>
      <c r="H9" s="82" t="s">
        <v>21</v>
      </c>
    </row>
    <row r="10" spans="1:8" x14ac:dyDescent="0.25">
      <c r="A10" s="31">
        <v>1</v>
      </c>
      <c r="B10" s="172" t="s">
        <v>50</v>
      </c>
      <c r="C10" s="169"/>
      <c r="D10" s="173"/>
      <c r="E10" s="31" t="s">
        <v>31</v>
      </c>
      <c r="F10" s="31"/>
      <c r="G10" s="31"/>
      <c r="H10" s="96"/>
    </row>
    <row r="11" spans="1:8" x14ac:dyDescent="0.25">
      <c r="A11" s="31">
        <v>2</v>
      </c>
      <c r="B11" s="172" t="s">
        <v>50</v>
      </c>
      <c r="C11" s="169"/>
      <c r="D11" s="173"/>
      <c r="E11" s="31" t="s">
        <v>31</v>
      </c>
      <c r="F11" s="31"/>
      <c r="G11" s="31"/>
      <c r="H11" s="96"/>
    </row>
    <row r="12" spans="1:8" x14ac:dyDescent="0.25">
      <c r="A12" s="31">
        <v>3</v>
      </c>
      <c r="B12" s="172" t="s">
        <v>50</v>
      </c>
      <c r="C12" s="169"/>
      <c r="D12" s="173"/>
      <c r="E12" s="31" t="s">
        <v>31</v>
      </c>
      <c r="F12" s="31"/>
      <c r="G12" s="31"/>
      <c r="H12" s="96"/>
    </row>
    <row r="13" spans="1:8" x14ac:dyDescent="0.25">
      <c r="A13" s="31">
        <v>4</v>
      </c>
      <c r="B13" s="172" t="s">
        <v>128</v>
      </c>
      <c r="C13" s="169"/>
      <c r="D13" s="173"/>
      <c r="E13" s="31" t="s">
        <v>31</v>
      </c>
      <c r="F13" s="31"/>
      <c r="G13" s="31"/>
      <c r="H13" s="96"/>
    </row>
    <row r="14" spans="1:8" x14ac:dyDescent="0.25">
      <c r="A14" s="31">
        <v>5</v>
      </c>
      <c r="B14" s="172" t="s">
        <v>129</v>
      </c>
      <c r="C14" s="169"/>
      <c r="D14" s="173"/>
      <c r="E14" s="31" t="s">
        <v>31</v>
      </c>
      <c r="F14" s="31"/>
      <c r="G14" s="31"/>
      <c r="H14" s="96"/>
    </row>
    <row r="15" spans="1:8" x14ac:dyDescent="0.25">
      <c r="A15" s="31">
        <v>6</v>
      </c>
      <c r="B15" s="172" t="s">
        <v>23</v>
      </c>
      <c r="C15" s="169"/>
      <c r="D15" s="173"/>
      <c r="E15" s="31" t="s">
        <v>31</v>
      </c>
      <c r="F15" s="31"/>
      <c r="G15" s="31"/>
      <c r="H15" s="96"/>
    </row>
    <row r="16" spans="1:8" x14ac:dyDescent="0.25">
      <c r="A16" s="31">
        <v>7</v>
      </c>
      <c r="B16" s="172" t="s">
        <v>84</v>
      </c>
      <c r="C16" s="169"/>
      <c r="D16" s="173"/>
      <c r="E16" s="31" t="s">
        <v>31</v>
      </c>
      <c r="F16" s="31"/>
      <c r="G16" s="31"/>
      <c r="H16" s="96"/>
    </row>
    <row r="17" spans="1:9" x14ac:dyDescent="0.25">
      <c r="A17" s="31">
        <v>8</v>
      </c>
      <c r="B17" s="174" t="s">
        <v>24</v>
      </c>
      <c r="C17" s="175"/>
      <c r="D17" s="176"/>
      <c r="E17" s="31" t="s">
        <v>31</v>
      </c>
      <c r="F17" s="31"/>
      <c r="G17" s="31"/>
      <c r="H17" s="96"/>
    </row>
    <row r="18" spans="1:9" x14ac:dyDescent="0.25">
      <c r="G18" s="31" t="s">
        <v>32</v>
      </c>
      <c r="H18" s="96"/>
    </row>
    <row r="19" spans="1:9" ht="15.75" x14ac:dyDescent="0.25">
      <c r="B19" t="s">
        <v>25</v>
      </c>
      <c r="E19" s="182"/>
      <c r="F19" s="182"/>
    </row>
    <row r="20" spans="1:9" x14ac:dyDescent="0.25">
      <c r="B20" t="s">
        <v>26</v>
      </c>
    </row>
    <row r="21" spans="1:9" x14ac:dyDescent="0.25">
      <c r="B21" t="s">
        <v>27</v>
      </c>
      <c r="C21" s="3"/>
      <c r="D21" s="3"/>
      <c r="E21" s="3"/>
    </row>
    <row r="22" spans="1:9" ht="15.75" thickBot="1" x14ac:dyDescent="0.3">
      <c r="A22" s="36"/>
      <c r="B22" s="36"/>
      <c r="C22" s="36"/>
      <c r="D22" s="36"/>
      <c r="E22" s="36"/>
      <c r="F22" s="36"/>
      <c r="G22" s="36"/>
      <c r="H22" s="36"/>
      <c r="I22" s="36"/>
    </row>
    <row r="23" spans="1:9" ht="15.75" thickTop="1" x14ac:dyDescent="0.25"/>
    <row r="24" spans="1:9" x14ac:dyDescent="0.25">
      <c r="D24" s="177" t="s">
        <v>28</v>
      </c>
      <c r="E24" s="177"/>
      <c r="F24" s="83" t="s">
        <v>130</v>
      </c>
      <c r="G24" s="94"/>
    </row>
    <row r="25" spans="1:9" x14ac:dyDescent="0.25">
      <c r="B25" t="s">
        <v>13</v>
      </c>
      <c r="C25" s="48"/>
      <c r="D25" s="3"/>
    </row>
    <row r="26" spans="1:9" x14ac:dyDescent="0.25">
      <c r="B26" t="s">
        <v>14</v>
      </c>
      <c r="C26" s="3"/>
      <c r="D26" s="3"/>
      <c r="E26" s="3"/>
      <c r="F26" s="3"/>
      <c r="G26" s="3"/>
      <c r="H26" s="3"/>
    </row>
    <row r="27" spans="1:9" x14ac:dyDescent="0.25">
      <c r="B27" t="s">
        <v>15</v>
      </c>
      <c r="C27" s="3"/>
      <c r="D27" s="3"/>
    </row>
    <row r="28" spans="1:9" x14ac:dyDescent="0.25">
      <c r="B28" t="s">
        <v>16</v>
      </c>
      <c r="C28" s="3"/>
      <c r="D28" s="3"/>
      <c r="E28" s="3"/>
      <c r="F28" s="3"/>
      <c r="G28" s="3"/>
      <c r="H28" s="3"/>
    </row>
    <row r="29" spans="1:9" x14ac:dyDescent="0.25">
      <c r="C29" s="7"/>
      <c r="D29" s="7"/>
      <c r="E29" s="7"/>
      <c r="F29" s="7"/>
      <c r="G29" s="7"/>
      <c r="H29" s="7"/>
    </row>
    <row r="30" spans="1:9" x14ac:dyDescent="0.25">
      <c r="A30" s="31" t="s">
        <v>34</v>
      </c>
      <c r="B30" s="172" t="s">
        <v>17</v>
      </c>
      <c r="C30" s="169"/>
      <c r="D30" s="173"/>
      <c r="E30" s="31" t="s">
        <v>18</v>
      </c>
      <c r="F30" s="31" t="s">
        <v>19</v>
      </c>
      <c r="G30" s="82" t="s">
        <v>20</v>
      </c>
      <c r="H30" s="82" t="s">
        <v>21</v>
      </c>
    </row>
    <row r="31" spans="1:9" x14ac:dyDescent="0.25">
      <c r="A31" s="31">
        <v>1</v>
      </c>
      <c r="B31" s="172" t="s">
        <v>50</v>
      </c>
      <c r="C31" s="169"/>
      <c r="D31" s="173"/>
      <c r="E31" s="31" t="s">
        <v>31</v>
      </c>
      <c r="F31" s="31"/>
      <c r="G31" s="31"/>
      <c r="H31" s="96"/>
    </row>
    <row r="32" spans="1:9" x14ac:dyDescent="0.25">
      <c r="A32" s="31">
        <v>2</v>
      </c>
      <c r="B32" s="172" t="s">
        <v>50</v>
      </c>
      <c r="C32" s="169"/>
      <c r="D32" s="173"/>
      <c r="E32" s="31" t="s">
        <v>31</v>
      </c>
      <c r="F32" s="31"/>
      <c r="G32" s="31"/>
      <c r="H32" s="96"/>
    </row>
    <row r="33" spans="1:8" x14ac:dyDescent="0.25">
      <c r="A33" s="31">
        <v>3</v>
      </c>
      <c r="B33" s="172" t="s">
        <v>50</v>
      </c>
      <c r="C33" s="169"/>
      <c r="D33" s="173"/>
      <c r="E33" s="31" t="s">
        <v>31</v>
      </c>
      <c r="F33" s="31"/>
      <c r="G33" s="31"/>
      <c r="H33" s="96"/>
    </row>
    <row r="34" spans="1:8" x14ac:dyDescent="0.25">
      <c r="A34" s="31">
        <v>4</v>
      </c>
      <c r="B34" s="172" t="s">
        <v>23</v>
      </c>
      <c r="C34" s="169"/>
      <c r="D34" s="173"/>
      <c r="E34" s="31" t="s">
        <v>31</v>
      </c>
      <c r="F34" s="31"/>
      <c r="G34" s="31"/>
      <c r="H34" s="96"/>
    </row>
    <row r="35" spans="1:8" x14ac:dyDescent="0.25">
      <c r="A35" s="31">
        <v>5</v>
      </c>
      <c r="B35" s="88" t="s">
        <v>84</v>
      </c>
      <c r="C35" s="89"/>
      <c r="D35" s="90"/>
      <c r="E35" s="31" t="s">
        <v>31</v>
      </c>
      <c r="F35" s="31"/>
      <c r="G35" s="31"/>
      <c r="H35" s="96"/>
    </row>
    <row r="36" spans="1:8" x14ac:dyDescent="0.25">
      <c r="A36" s="31">
        <v>6</v>
      </c>
      <c r="B36" s="174" t="s">
        <v>23</v>
      </c>
      <c r="C36" s="175"/>
      <c r="D36" s="176"/>
      <c r="E36" s="31" t="s">
        <v>31</v>
      </c>
      <c r="F36" s="31"/>
      <c r="G36" s="31"/>
      <c r="H36" s="96"/>
    </row>
    <row r="37" spans="1:8" x14ac:dyDescent="0.25">
      <c r="A37" s="31">
        <v>7</v>
      </c>
      <c r="B37" s="31" t="s">
        <v>84</v>
      </c>
      <c r="C37" s="31"/>
      <c r="D37" s="81"/>
      <c r="E37" s="31" t="s">
        <v>31</v>
      </c>
      <c r="F37" s="31"/>
      <c r="G37" s="31"/>
      <c r="H37" s="96"/>
    </row>
    <row r="38" spans="1:8" x14ac:dyDescent="0.25">
      <c r="A38" s="31">
        <v>8</v>
      </c>
      <c r="B38" s="172" t="s">
        <v>24</v>
      </c>
      <c r="C38" s="169"/>
      <c r="D38" s="173"/>
      <c r="E38" s="31" t="s">
        <v>31</v>
      </c>
      <c r="F38" s="31"/>
      <c r="G38" s="31"/>
      <c r="H38" s="96"/>
    </row>
    <row r="39" spans="1:8" x14ac:dyDescent="0.25">
      <c r="G39" s="31" t="s">
        <v>32</v>
      </c>
      <c r="H39" s="96"/>
    </row>
    <row r="40" spans="1:8" ht="15.75" x14ac:dyDescent="0.25">
      <c r="B40" t="s">
        <v>25</v>
      </c>
      <c r="E40" s="179"/>
      <c r="F40" s="166"/>
    </row>
    <row r="41" spans="1:8" x14ac:dyDescent="0.25">
      <c r="B41" t="s">
        <v>26</v>
      </c>
    </row>
    <row r="42" spans="1:8" x14ac:dyDescent="0.25">
      <c r="B42" t="s">
        <v>27</v>
      </c>
      <c r="C42" s="3"/>
      <c r="D42" s="3"/>
      <c r="E42" s="3"/>
    </row>
    <row r="44" spans="1:8" ht="15.75" x14ac:dyDescent="0.25">
      <c r="D44" s="180" t="s">
        <v>33</v>
      </c>
      <c r="E44" s="180"/>
      <c r="F44" s="180"/>
      <c r="G44" s="98" t="s">
        <v>130</v>
      </c>
      <c r="H44" s="95"/>
    </row>
    <row r="45" spans="1:8" x14ac:dyDescent="0.25">
      <c r="B45" s="178"/>
      <c r="C45" s="178"/>
      <c r="D45" s="178"/>
      <c r="E45" s="178"/>
      <c r="F45" s="178"/>
      <c r="G45" s="178"/>
    </row>
    <row r="46" spans="1:8" x14ac:dyDescent="0.25">
      <c r="A46" s="157" t="s">
        <v>17</v>
      </c>
      <c r="B46" s="158"/>
      <c r="C46" s="159"/>
      <c r="D46" s="31" t="s">
        <v>29</v>
      </c>
      <c r="E46" s="31" t="s">
        <v>19</v>
      </c>
      <c r="F46" s="157" t="s">
        <v>27</v>
      </c>
      <c r="G46" s="159"/>
      <c r="H46" s="31" t="s">
        <v>30</v>
      </c>
    </row>
    <row r="47" spans="1:8" x14ac:dyDescent="0.25">
      <c r="A47" s="172" t="str">
        <f t="shared" ref="A47:A54" si="0">B31</f>
        <v xml:space="preserve">Секция  № </v>
      </c>
      <c r="B47" s="169"/>
      <c r="C47" s="173"/>
      <c r="D47" s="31" t="s">
        <v>31</v>
      </c>
      <c r="E47" s="31"/>
      <c r="F47" s="157"/>
      <c r="G47" s="159"/>
      <c r="H47" s="31"/>
    </row>
    <row r="48" spans="1:8" x14ac:dyDescent="0.25">
      <c r="A48" s="88" t="str">
        <f t="shared" si="0"/>
        <v xml:space="preserve">Секция  № </v>
      </c>
      <c r="B48" s="89"/>
      <c r="C48" s="90"/>
      <c r="D48" s="31" t="s">
        <v>31</v>
      </c>
      <c r="E48" s="31"/>
      <c r="F48" s="157"/>
      <c r="G48" s="159"/>
      <c r="H48" s="31"/>
    </row>
    <row r="49" spans="1:8" x14ac:dyDescent="0.25">
      <c r="A49" s="84" t="str">
        <f t="shared" si="0"/>
        <v xml:space="preserve">Секция  № </v>
      </c>
      <c r="B49" s="85"/>
      <c r="C49" s="86"/>
      <c r="D49" s="31" t="s">
        <v>31</v>
      </c>
      <c r="E49" s="31"/>
      <c r="F49" s="157"/>
      <c r="G49" s="159"/>
      <c r="H49" s="31"/>
    </row>
    <row r="50" spans="1:8" x14ac:dyDescent="0.25">
      <c r="A50" s="31" t="str">
        <f t="shared" si="0"/>
        <v>Столб                    м.</v>
      </c>
      <c r="B50" s="31"/>
      <c r="C50" s="31"/>
      <c r="D50" s="31" t="s">
        <v>31</v>
      </c>
      <c r="E50" s="31"/>
      <c r="F50" s="157"/>
      <c r="G50" s="159"/>
      <c r="H50" s="31"/>
    </row>
    <row r="51" spans="1:8" x14ac:dyDescent="0.25">
      <c r="A51" s="31" t="str">
        <f t="shared" si="0"/>
        <v>Столб                   м. углов</v>
      </c>
      <c r="B51" s="31"/>
      <c r="C51" s="31"/>
      <c r="D51" s="31" t="s">
        <v>31</v>
      </c>
      <c r="E51" s="31"/>
      <c r="F51" s="157"/>
      <c r="G51" s="159"/>
      <c r="H51" s="31"/>
    </row>
    <row r="52" spans="1:8" x14ac:dyDescent="0.25">
      <c r="A52" s="31" t="str">
        <f t="shared" si="0"/>
        <v>Столб                    м.</v>
      </c>
      <c r="B52" s="31"/>
      <c r="C52" s="31"/>
      <c r="D52" s="31" t="s">
        <v>31</v>
      </c>
      <c r="E52" s="31"/>
      <c r="F52" s="157"/>
      <c r="G52" s="159"/>
      <c r="H52" s="31"/>
    </row>
    <row r="53" spans="1:8" x14ac:dyDescent="0.25">
      <c r="A53" s="31" t="str">
        <f t="shared" si="0"/>
        <v>Столб                   м. углов</v>
      </c>
      <c r="B53" s="31"/>
      <c r="C53" s="31"/>
      <c r="D53" s="31" t="s">
        <v>31</v>
      </c>
      <c r="E53" s="31"/>
      <c r="F53" s="157"/>
      <c r="G53" s="159"/>
      <c r="H53" s="31"/>
    </row>
    <row r="54" spans="1:8" x14ac:dyDescent="0.25">
      <c r="A54" s="172" t="str">
        <f t="shared" si="0"/>
        <v>Крышка</v>
      </c>
      <c r="B54" s="169"/>
      <c r="C54" s="173"/>
      <c r="D54" s="31" t="s">
        <v>31</v>
      </c>
      <c r="E54" s="31"/>
      <c r="F54" s="157"/>
      <c r="G54" s="159"/>
      <c r="H54" s="31"/>
    </row>
  </sheetData>
  <mergeCells count="34">
    <mergeCell ref="F50:G50"/>
    <mergeCell ref="F51:G51"/>
    <mergeCell ref="F52:G52"/>
    <mergeCell ref="F53:G53"/>
    <mergeCell ref="F54:G54"/>
    <mergeCell ref="D3:E3"/>
    <mergeCell ref="F47:G47"/>
    <mergeCell ref="F48:G48"/>
    <mergeCell ref="E19:F19"/>
    <mergeCell ref="B9:D9"/>
    <mergeCell ref="B10:D10"/>
    <mergeCell ref="B11:D11"/>
    <mergeCell ref="B12:D12"/>
    <mergeCell ref="B13:D13"/>
    <mergeCell ref="B14:D14"/>
    <mergeCell ref="F49:G49"/>
    <mergeCell ref="B33:D33"/>
    <mergeCell ref="B34:D34"/>
    <mergeCell ref="B45:G45"/>
    <mergeCell ref="F46:G46"/>
    <mergeCell ref="E40:F40"/>
    <mergeCell ref="D44:F44"/>
    <mergeCell ref="A54:C54"/>
    <mergeCell ref="A47:C47"/>
    <mergeCell ref="A46:C46"/>
    <mergeCell ref="B15:D15"/>
    <mergeCell ref="B16:D16"/>
    <mergeCell ref="B17:D17"/>
    <mergeCell ref="B38:D38"/>
    <mergeCell ref="B36:D36"/>
    <mergeCell ref="B31:D31"/>
    <mergeCell ref="B30:D30"/>
    <mergeCell ref="B32:D32"/>
    <mergeCell ref="D24:E24"/>
  </mergeCells>
  <pageMargins left="1.1023622047244095" right="0.11811023622047245" top="0.35433070866141736" bottom="0.15748031496062992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5"/>
  <sheetViews>
    <sheetView topLeftCell="A28" workbookViewId="0">
      <selection activeCell="T30" sqref="T30"/>
    </sheetView>
  </sheetViews>
  <sheetFormatPr defaultRowHeight="15" x14ac:dyDescent="0.25"/>
  <cols>
    <col min="1" max="1" width="4.7109375" style="25" customWidth="1"/>
  </cols>
  <sheetData>
    <row r="3" spans="1:5" ht="18.75" x14ac:dyDescent="0.3">
      <c r="A3" s="27">
        <v>37</v>
      </c>
    </row>
    <row r="6" spans="1:5" ht="18.75" x14ac:dyDescent="0.3">
      <c r="E6" s="26" t="s">
        <v>9</v>
      </c>
    </row>
    <row r="8" spans="1:5" ht="18.75" x14ac:dyDescent="0.3">
      <c r="A8" s="27">
        <v>22</v>
      </c>
    </row>
    <row r="11" spans="1:5" ht="18.75" x14ac:dyDescent="0.3">
      <c r="E11" s="26" t="s">
        <v>9</v>
      </c>
    </row>
    <row r="15" spans="1:5" ht="18.75" x14ac:dyDescent="0.3">
      <c r="A15" s="27">
        <v>58</v>
      </c>
    </row>
    <row r="18" spans="1:5" ht="18.75" x14ac:dyDescent="0.3">
      <c r="E18" s="26" t="s">
        <v>9</v>
      </c>
    </row>
    <row r="21" spans="1:5" ht="18.75" x14ac:dyDescent="0.3">
      <c r="A21" s="27">
        <v>59</v>
      </c>
    </row>
    <row r="25" spans="1:5" ht="18.75" x14ac:dyDescent="0.3">
      <c r="E25" s="26" t="s">
        <v>9</v>
      </c>
    </row>
    <row r="30" spans="1:5" ht="18.75" x14ac:dyDescent="0.3">
      <c r="A30" s="27">
        <v>9</v>
      </c>
    </row>
    <row r="34" spans="1:5" ht="18.75" x14ac:dyDescent="0.3">
      <c r="E34" s="26" t="s">
        <v>9</v>
      </c>
    </row>
    <row r="37" spans="1:5" ht="18.75" x14ac:dyDescent="0.3">
      <c r="A37" s="27">
        <v>5</v>
      </c>
    </row>
    <row r="41" spans="1:5" ht="18.75" x14ac:dyDescent="0.3">
      <c r="E41" s="26" t="s">
        <v>9</v>
      </c>
    </row>
    <row r="43" spans="1:5" ht="18.75" x14ac:dyDescent="0.3">
      <c r="A43" s="27" t="s">
        <v>10</v>
      </c>
    </row>
    <row r="45" spans="1:5" ht="18.75" x14ac:dyDescent="0.3">
      <c r="E45" s="26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selection activeCell="F39" sqref="F39"/>
    </sheetView>
  </sheetViews>
  <sheetFormatPr defaultRowHeight="15" x14ac:dyDescent="0.25"/>
  <cols>
    <col min="1" max="1" width="11.28515625" customWidth="1"/>
  </cols>
  <sheetData>
    <row r="1" spans="1:9" ht="21" x14ac:dyDescent="0.35">
      <c r="A1" s="136" t="s">
        <v>222</v>
      </c>
      <c r="B1" s="136"/>
      <c r="C1" s="136"/>
      <c r="D1" s="136"/>
      <c r="E1" s="136"/>
      <c r="F1" s="136"/>
      <c r="G1" s="136"/>
      <c r="H1" s="136"/>
      <c r="I1" s="136"/>
    </row>
    <row r="2" spans="1:9" ht="18.75" x14ac:dyDescent="0.25">
      <c r="A2" s="4"/>
      <c r="B2" s="128"/>
      <c r="C2" s="128" t="s">
        <v>7</v>
      </c>
      <c r="D2" s="128"/>
      <c r="E2" s="128"/>
      <c r="F2" s="129"/>
      <c r="G2" s="129"/>
      <c r="H2" s="3"/>
      <c r="I2" s="2"/>
    </row>
    <row r="3" spans="1:9" ht="9" customHeight="1" x14ac:dyDescent="0.3">
      <c r="A3" s="140">
        <v>3</v>
      </c>
      <c r="B3" s="13"/>
      <c r="C3" s="12"/>
      <c r="D3" s="12"/>
      <c r="E3" s="12"/>
      <c r="F3" s="11"/>
      <c r="G3" s="13"/>
      <c r="H3" s="21"/>
      <c r="I3" s="20"/>
    </row>
    <row r="4" spans="1:9" ht="18" customHeight="1" x14ac:dyDescent="0.3">
      <c r="A4" s="141"/>
      <c r="B4" s="9"/>
      <c r="C4" s="7"/>
      <c r="D4" s="7"/>
      <c r="E4" s="7"/>
      <c r="F4" s="6"/>
      <c r="G4" s="9"/>
      <c r="H4" s="19" t="s">
        <v>4</v>
      </c>
      <c r="I4" s="17"/>
    </row>
    <row r="5" spans="1:9" ht="18.75" x14ac:dyDescent="0.3">
      <c r="A5" s="142"/>
      <c r="B5" s="4"/>
      <c r="C5" s="3"/>
      <c r="D5" s="3"/>
      <c r="E5" s="3"/>
      <c r="F5" s="2"/>
      <c r="G5" s="4"/>
      <c r="H5" s="23" t="s">
        <v>223</v>
      </c>
      <c r="I5" s="22"/>
    </row>
    <row r="6" spans="1:9" ht="14.25" customHeight="1" x14ac:dyDescent="0.25">
      <c r="A6" s="137">
        <v>4</v>
      </c>
      <c r="B6" s="9"/>
      <c r="C6" s="7"/>
      <c r="D6" s="7"/>
      <c r="E6" s="7"/>
      <c r="F6" s="6"/>
      <c r="G6" s="9"/>
    </row>
    <row r="7" spans="1:9" ht="16.5" customHeight="1" x14ac:dyDescent="0.3">
      <c r="A7" s="139"/>
      <c r="B7" s="9"/>
      <c r="C7" s="7"/>
      <c r="D7" s="7"/>
      <c r="E7" s="7"/>
      <c r="F7" s="6"/>
      <c r="G7" s="9"/>
      <c r="H7" s="19" t="s">
        <v>4</v>
      </c>
      <c r="I7" s="17"/>
    </row>
    <row r="8" spans="1:9" ht="17.25" customHeight="1" x14ac:dyDescent="0.3">
      <c r="A8" s="138"/>
      <c r="B8" s="9"/>
      <c r="C8" s="7"/>
      <c r="D8" s="7"/>
      <c r="E8" s="7"/>
      <c r="F8" s="6"/>
      <c r="G8" s="9"/>
      <c r="H8" s="18" t="s">
        <v>223</v>
      </c>
      <c r="I8" s="17"/>
    </row>
    <row r="9" spans="1:9" ht="12" customHeight="1" x14ac:dyDescent="0.3">
      <c r="A9" s="137">
        <v>5</v>
      </c>
      <c r="B9" s="13"/>
      <c r="C9" s="12"/>
      <c r="D9" s="12"/>
      <c r="E9" s="12"/>
      <c r="F9" s="11"/>
      <c r="G9" s="13"/>
      <c r="H9" s="21"/>
      <c r="I9" s="20"/>
    </row>
    <row r="10" spans="1:9" ht="16.5" customHeight="1" x14ac:dyDescent="0.3">
      <c r="A10" s="139"/>
      <c r="B10" s="9"/>
      <c r="C10" s="7"/>
      <c r="D10" s="7"/>
      <c r="E10" s="7"/>
      <c r="F10" s="6"/>
      <c r="G10" s="9"/>
      <c r="H10" s="19" t="s">
        <v>4</v>
      </c>
      <c r="I10" s="17"/>
    </row>
    <row r="11" spans="1:9" ht="18.75" x14ac:dyDescent="0.3">
      <c r="A11" s="138"/>
      <c r="B11" s="4"/>
      <c r="C11" s="3"/>
      <c r="D11" s="3"/>
      <c r="E11" s="3"/>
      <c r="F11" s="2"/>
      <c r="G11" s="4"/>
      <c r="H11" s="23" t="s">
        <v>223</v>
      </c>
      <c r="I11" s="22"/>
    </row>
    <row r="12" spans="1:9" ht="21" customHeight="1" x14ac:dyDescent="0.3">
      <c r="A12" s="137">
        <v>11</v>
      </c>
      <c r="B12" s="9"/>
      <c r="C12" s="7"/>
      <c r="D12" s="7"/>
      <c r="E12" s="7"/>
      <c r="F12" s="6"/>
      <c r="G12" s="9"/>
      <c r="H12" s="19" t="s">
        <v>3</v>
      </c>
      <c r="I12" s="17"/>
    </row>
    <row r="13" spans="1:9" ht="18" customHeight="1" x14ac:dyDescent="0.3">
      <c r="A13" s="138"/>
      <c r="B13" s="9"/>
      <c r="C13" s="7"/>
      <c r="D13" s="7"/>
      <c r="E13" s="7"/>
      <c r="F13" s="6"/>
      <c r="G13" s="9"/>
      <c r="H13" s="18" t="s">
        <v>214</v>
      </c>
      <c r="I13" s="17"/>
    </row>
    <row r="14" spans="1:9" ht="18" customHeight="1" x14ac:dyDescent="0.3">
      <c r="A14" s="137">
        <v>12</v>
      </c>
      <c r="B14" s="13"/>
      <c r="C14" s="12"/>
      <c r="D14" s="12"/>
      <c r="E14" s="12"/>
      <c r="F14" s="11"/>
      <c r="G14" s="13"/>
      <c r="H14" s="28" t="s">
        <v>3</v>
      </c>
      <c r="I14" s="20"/>
    </row>
    <row r="15" spans="1:9" ht="23.25" customHeight="1" x14ac:dyDescent="0.3">
      <c r="A15" s="138"/>
      <c r="B15" s="4"/>
      <c r="C15" s="3"/>
      <c r="D15" s="3"/>
      <c r="E15" s="3"/>
      <c r="F15" s="2"/>
      <c r="G15" s="4"/>
      <c r="H15" s="23" t="s">
        <v>214</v>
      </c>
      <c r="I15" s="22"/>
    </row>
    <row r="16" spans="1:9" ht="19.5" customHeight="1" x14ac:dyDescent="0.25">
      <c r="A16" s="137">
        <v>9</v>
      </c>
      <c r="B16" s="9"/>
      <c r="C16" s="7"/>
      <c r="D16" s="7"/>
      <c r="E16" s="7"/>
      <c r="F16" s="6"/>
      <c r="G16" s="9"/>
    </row>
    <row r="17" spans="1:9" ht="23.25" customHeight="1" x14ac:dyDescent="0.3">
      <c r="A17" s="139"/>
      <c r="B17" s="9"/>
      <c r="C17" s="7"/>
      <c r="D17" s="7"/>
      <c r="E17" s="7"/>
      <c r="F17" s="6"/>
      <c r="G17" s="9"/>
      <c r="H17" s="19" t="s">
        <v>6</v>
      </c>
      <c r="I17" s="17"/>
    </row>
    <row r="18" spans="1:9" ht="16.5" customHeight="1" x14ac:dyDescent="0.3">
      <c r="A18" s="138"/>
      <c r="B18" s="9"/>
      <c r="C18" s="7"/>
      <c r="D18" s="7"/>
      <c r="E18" s="7"/>
      <c r="F18" s="6"/>
      <c r="G18" s="9"/>
      <c r="H18" s="18" t="s">
        <v>224</v>
      </c>
      <c r="I18" s="17"/>
    </row>
    <row r="19" spans="1:9" ht="18.75" x14ac:dyDescent="0.3">
      <c r="A19" s="137">
        <v>15</v>
      </c>
      <c r="B19" s="13"/>
      <c r="C19" s="12"/>
      <c r="D19" s="12"/>
      <c r="E19" s="12"/>
      <c r="F19" s="11"/>
      <c r="G19" s="13"/>
      <c r="H19" s="21"/>
      <c r="I19" s="20"/>
    </row>
    <row r="20" spans="1:9" ht="17.25" customHeight="1" x14ac:dyDescent="0.3">
      <c r="A20" s="139"/>
      <c r="B20" s="9"/>
      <c r="C20" s="7"/>
      <c r="D20" s="7"/>
      <c r="E20" s="7"/>
      <c r="F20" s="6"/>
      <c r="G20" s="9"/>
      <c r="H20" s="19" t="s">
        <v>4</v>
      </c>
      <c r="I20" s="17"/>
    </row>
    <row r="21" spans="1:9" ht="16.5" customHeight="1" x14ac:dyDescent="0.3">
      <c r="A21" s="138"/>
      <c r="B21" s="9"/>
      <c r="C21" s="7"/>
      <c r="D21" s="7"/>
      <c r="E21" s="7"/>
      <c r="F21" s="6"/>
      <c r="G21" s="9"/>
      <c r="H21" s="18" t="s">
        <v>223</v>
      </c>
      <c r="I21" s="17"/>
    </row>
    <row r="22" spans="1:9" ht="14.25" customHeight="1" x14ac:dyDescent="0.3">
      <c r="A22" s="137">
        <v>16</v>
      </c>
      <c r="B22" s="13"/>
      <c r="C22" s="12"/>
      <c r="D22" s="12"/>
      <c r="E22" s="12"/>
      <c r="F22" s="11"/>
      <c r="G22" s="13"/>
      <c r="H22" s="21"/>
      <c r="I22" s="20"/>
    </row>
    <row r="23" spans="1:9" ht="17.25" customHeight="1" x14ac:dyDescent="0.3">
      <c r="A23" s="139"/>
      <c r="B23" s="9"/>
      <c r="C23" s="7"/>
      <c r="D23" s="7"/>
      <c r="E23" s="7"/>
      <c r="F23" s="6"/>
      <c r="G23" s="9"/>
      <c r="H23" s="19" t="s">
        <v>4</v>
      </c>
      <c r="I23" s="17"/>
    </row>
    <row r="24" spans="1:9" ht="18.75" x14ac:dyDescent="0.3">
      <c r="A24" s="138"/>
      <c r="B24" s="9"/>
      <c r="C24" s="7"/>
      <c r="D24" s="7"/>
      <c r="E24" s="7"/>
      <c r="F24" s="6"/>
      <c r="G24" s="9"/>
      <c r="H24" s="18" t="s">
        <v>223</v>
      </c>
      <c r="I24" s="17"/>
    </row>
    <row r="25" spans="1:9" ht="15.75" customHeight="1" x14ac:dyDescent="0.3">
      <c r="A25" s="137">
        <v>17</v>
      </c>
      <c r="B25" s="13"/>
      <c r="C25" s="12"/>
      <c r="D25" s="12"/>
      <c r="E25" s="12"/>
      <c r="F25" s="11"/>
      <c r="G25" s="13"/>
      <c r="H25" s="21"/>
      <c r="I25" s="20"/>
    </row>
    <row r="26" spans="1:9" ht="15" customHeight="1" x14ac:dyDescent="0.3">
      <c r="A26" s="139"/>
      <c r="B26" s="9"/>
      <c r="C26" s="7"/>
      <c r="D26" s="7"/>
      <c r="E26" s="7"/>
      <c r="F26" s="6"/>
      <c r="G26" s="9"/>
      <c r="H26" s="19" t="s">
        <v>4</v>
      </c>
      <c r="I26" s="17"/>
    </row>
    <row r="27" spans="1:9" ht="18.75" x14ac:dyDescent="0.3">
      <c r="A27" s="138"/>
      <c r="B27" s="4"/>
      <c r="C27" s="3"/>
      <c r="D27" s="3"/>
      <c r="E27" s="3"/>
      <c r="F27" s="2"/>
      <c r="G27" s="4"/>
      <c r="H27" s="23" t="s">
        <v>223</v>
      </c>
      <c r="I27" s="22"/>
    </row>
    <row r="28" spans="1:9" ht="11.25" customHeight="1" x14ac:dyDescent="0.25">
      <c r="A28" s="137">
        <v>18</v>
      </c>
      <c r="B28" s="9"/>
      <c r="C28" s="7"/>
      <c r="D28" s="7"/>
      <c r="E28" s="7"/>
      <c r="F28" s="6"/>
      <c r="G28" s="9"/>
      <c r="H28" s="7"/>
      <c r="I28" s="6"/>
    </row>
    <row r="29" spans="1:9" ht="18.75" x14ac:dyDescent="0.3">
      <c r="A29" s="139"/>
      <c r="B29" s="9"/>
      <c r="C29" s="7"/>
      <c r="D29" s="7"/>
      <c r="E29" s="7"/>
      <c r="F29" s="6"/>
      <c r="G29" s="9"/>
      <c r="H29" s="19" t="s">
        <v>4</v>
      </c>
      <c r="I29" s="17"/>
    </row>
    <row r="30" spans="1:9" ht="15.75" customHeight="1" x14ac:dyDescent="0.3">
      <c r="A30" s="138"/>
      <c r="B30" s="4"/>
      <c r="C30" s="3"/>
      <c r="D30" s="3"/>
      <c r="E30" s="3"/>
      <c r="F30" s="2"/>
      <c r="G30" s="4"/>
      <c r="H30" s="18" t="s">
        <v>223</v>
      </c>
      <c r="I30" s="17"/>
    </row>
    <row r="31" spans="1:9" ht="12" customHeight="1" x14ac:dyDescent="0.3">
      <c r="A31" s="137">
        <v>19</v>
      </c>
      <c r="B31" s="13"/>
      <c r="C31" s="12"/>
      <c r="D31" s="12"/>
      <c r="E31" s="12"/>
      <c r="F31" s="11"/>
      <c r="G31" s="13"/>
      <c r="H31" s="21"/>
      <c r="I31" s="20"/>
    </row>
    <row r="32" spans="1:9" ht="18.75" customHeight="1" x14ac:dyDescent="0.3">
      <c r="A32" s="139"/>
      <c r="B32" s="9"/>
      <c r="C32" s="7"/>
      <c r="D32" s="7"/>
      <c r="E32" s="7"/>
      <c r="F32" s="6"/>
      <c r="G32" s="9"/>
      <c r="H32" s="19" t="s">
        <v>4</v>
      </c>
      <c r="I32" s="17"/>
    </row>
    <row r="33" spans="1:9" ht="18.75" x14ac:dyDescent="0.3">
      <c r="A33" s="138"/>
      <c r="B33" s="4"/>
      <c r="C33" s="3"/>
      <c r="D33" s="3"/>
      <c r="E33" s="3"/>
      <c r="F33" s="2"/>
      <c r="G33" s="4"/>
      <c r="H33" s="23" t="s">
        <v>223</v>
      </c>
      <c r="I33" s="22"/>
    </row>
    <row r="34" spans="1:9" ht="18.75" customHeight="1" x14ac:dyDescent="0.25">
      <c r="A34" s="137">
        <v>20</v>
      </c>
      <c r="B34" s="9"/>
      <c r="C34" s="7"/>
      <c r="D34" s="7"/>
      <c r="E34" s="7"/>
      <c r="F34" s="6"/>
      <c r="G34" s="13"/>
      <c r="H34" s="12"/>
      <c r="I34" s="11"/>
    </row>
    <row r="35" spans="1:9" ht="18.75" x14ac:dyDescent="0.25">
      <c r="A35" s="139"/>
      <c r="B35" s="9"/>
      <c r="C35" s="7"/>
      <c r="D35" s="7"/>
      <c r="E35" s="7"/>
      <c r="F35" s="6"/>
      <c r="G35" s="9"/>
      <c r="H35" s="19" t="s">
        <v>4</v>
      </c>
      <c r="I35" s="6"/>
    </row>
    <row r="36" spans="1:9" ht="15" customHeight="1" x14ac:dyDescent="0.3">
      <c r="A36" s="138"/>
      <c r="B36" s="4"/>
      <c r="C36" s="3"/>
      <c r="D36" s="3"/>
      <c r="E36" s="3"/>
      <c r="F36" s="2"/>
      <c r="G36" s="4"/>
      <c r="H36" s="23" t="s">
        <v>223</v>
      </c>
      <c r="I36" s="22"/>
    </row>
    <row r="37" spans="1:9" ht="15.75" customHeight="1" x14ac:dyDescent="0.25">
      <c r="A37" s="137">
        <v>21</v>
      </c>
      <c r="B37" s="9"/>
      <c r="C37" s="7"/>
      <c r="D37" s="7"/>
      <c r="E37" s="7"/>
      <c r="F37" s="6"/>
      <c r="G37" s="13"/>
      <c r="H37" s="12"/>
      <c r="I37" s="11"/>
    </row>
    <row r="38" spans="1:9" ht="18.75" x14ac:dyDescent="0.25">
      <c r="A38" s="139"/>
      <c r="B38" s="9"/>
      <c r="C38" s="7"/>
      <c r="D38" s="7"/>
      <c r="E38" s="7"/>
      <c r="F38" s="6"/>
      <c r="G38" s="9"/>
      <c r="H38" s="19" t="s">
        <v>4</v>
      </c>
      <c r="I38" s="6"/>
    </row>
    <row r="39" spans="1:9" ht="17.25" customHeight="1" x14ac:dyDescent="0.3">
      <c r="A39" s="138"/>
      <c r="B39" s="4"/>
      <c r="C39" s="3"/>
      <c r="D39" s="3"/>
      <c r="E39" s="3"/>
      <c r="F39" s="2"/>
      <c r="G39" s="4"/>
      <c r="H39" s="23" t="s">
        <v>223</v>
      </c>
      <c r="I39" s="22"/>
    </row>
    <row r="40" spans="1:9" x14ac:dyDescent="0.25">
      <c r="A40" s="137" t="s">
        <v>5</v>
      </c>
      <c r="B40" s="9"/>
      <c r="C40" s="7"/>
      <c r="D40" s="7"/>
      <c r="E40" s="7"/>
      <c r="F40" s="6"/>
      <c r="G40" s="9"/>
      <c r="H40" s="7"/>
      <c r="I40" s="6"/>
    </row>
    <row r="41" spans="1:9" ht="18.75" x14ac:dyDescent="0.25">
      <c r="A41" s="139"/>
      <c r="B41" s="9"/>
      <c r="C41" s="7"/>
      <c r="D41" s="7"/>
      <c r="E41" s="7"/>
      <c r="F41" s="6"/>
      <c r="G41" s="9"/>
      <c r="H41" s="19" t="s">
        <v>4</v>
      </c>
      <c r="I41" s="6"/>
    </row>
    <row r="42" spans="1:9" ht="15" customHeight="1" x14ac:dyDescent="0.3">
      <c r="A42" s="138"/>
      <c r="B42" s="4"/>
      <c r="C42" s="3"/>
      <c r="D42" s="3"/>
      <c r="E42" s="3"/>
      <c r="F42" s="2"/>
      <c r="G42" s="4"/>
      <c r="H42" s="23" t="s">
        <v>223</v>
      </c>
      <c r="I42" s="22"/>
    </row>
    <row r="43" spans="1:9" ht="11.25" customHeight="1" x14ac:dyDescent="0.25">
      <c r="A43" s="137">
        <v>22</v>
      </c>
      <c r="B43" s="13"/>
      <c r="C43" s="12"/>
      <c r="D43" s="12"/>
      <c r="E43" s="12"/>
      <c r="F43" s="11"/>
      <c r="G43" s="13"/>
      <c r="H43" s="12"/>
      <c r="I43" s="11"/>
    </row>
    <row r="44" spans="1:9" ht="18.75" x14ac:dyDescent="0.25">
      <c r="A44" s="139"/>
      <c r="B44" s="9"/>
      <c r="C44" s="7"/>
      <c r="D44" s="7"/>
      <c r="E44" s="7"/>
      <c r="F44" s="6"/>
      <c r="G44" s="9"/>
      <c r="H44" s="19" t="s">
        <v>4</v>
      </c>
      <c r="I44" s="6"/>
    </row>
    <row r="45" spans="1:9" ht="18" customHeight="1" x14ac:dyDescent="0.3">
      <c r="A45" s="138"/>
      <c r="B45" s="4"/>
      <c r="C45" s="3"/>
      <c r="D45" s="3"/>
      <c r="E45" s="3"/>
      <c r="F45" s="2"/>
      <c r="G45" s="4"/>
      <c r="H45" s="23" t="s">
        <v>223</v>
      </c>
      <c r="I45" s="22"/>
    </row>
    <row r="46" spans="1:9" ht="27.75" customHeight="1" x14ac:dyDescent="0.25">
      <c r="A46" s="137">
        <v>23</v>
      </c>
      <c r="B46" s="9"/>
      <c r="C46" s="7"/>
      <c r="D46" s="7"/>
      <c r="E46" s="7"/>
      <c r="F46" s="6"/>
      <c r="G46" s="9"/>
      <c r="H46" s="19" t="s">
        <v>4</v>
      </c>
      <c r="I46" s="6"/>
    </row>
    <row r="47" spans="1:9" ht="24.75" customHeight="1" x14ac:dyDescent="0.25">
      <c r="A47" s="138"/>
      <c r="B47" s="4"/>
      <c r="C47" s="3"/>
      <c r="D47" s="3"/>
      <c r="E47" s="3"/>
      <c r="F47" s="2"/>
      <c r="G47" s="4"/>
      <c r="H47" s="39" t="s">
        <v>223</v>
      </c>
      <c r="I47" s="40"/>
    </row>
    <row r="48" spans="1:9" ht="24" customHeight="1" x14ac:dyDescent="0.3">
      <c r="A48" s="7"/>
      <c r="B48" s="7"/>
      <c r="C48" s="7"/>
      <c r="D48" s="7"/>
      <c r="E48" s="7"/>
      <c r="F48" s="7"/>
      <c r="G48" s="7"/>
      <c r="H48" s="18"/>
      <c r="I48" s="18"/>
    </row>
    <row r="49" spans="1:11" ht="11.25" customHeight="1" x14ac:dyDescent="0.3">
      <c r="A49" s="137">
        <v>24</v>
      </c>
      <c r="B49" s="12"/>
      <c r="C49" s="12"/>
      <c r="D49" s="12"/>
      <c r="E49" s="12"/>
      <c r="F49" s="11"/>
      <c r="G49" s="13"/>
      <c r="H49" s="21"/>
      <c r="I49" s="20"/>
    </row>
    <row r="50" spans="1:11" ht="18.75" x14ac:dyDescent="0.25">
      <c r="A50" s="139"/>
      <c r="B50" s="7"/>
      <c r="C50" s="7"/>
      <c r="D50" s="7"/>
      <c r="E50" s="7"/>
      <c r="F50" s="6"/>
      <c r="G50" s="9"/>
      <c r="H50" s="19" t="s">
        <v>4</v>
      </c>
      <c r="I50" s="6"/>
    </row>
    <row r="51" spans="1:11" ht="18.75" x14ac:dyDescent="0.3">
      <c r="A51" s="138"/>
      <c r="B51" s="3"/>
      <c r="C51" s="3"/>
      <c r="D51" s="3"/>
      <c r="E51" s="3"/>
      <c r="F51" s="2"/>
      <c r="G51" s="4"/>
      <c r="H51" s="23" t="s">
        <v>223</v>
      </c>
      <c r="I51" s="22"/>
    </row>
    <row r="52" spans="1:11" ht="9.75" customHeight="1" x14ac:dyDescent="0.25">
      <c r="A52" s="137">
        <v>25</v>
      </c>
      <c r="B52" s="9"/>
      <c r="C52" s="7"/>
      <c r="D52" s="7"/>
      <c r="E52" s="7"/>
      <c r="F52" s="6"/>
      <c r="G52" s="9"/>
      <c r="H52" s="7"/>
      <c r="I52" s="6"/>
    </row>
    <row r="53" spans="1:11" ht="18.75" x14ac:dyDescent="0.3">
      <c r="A53" s="139"/>
      <c r="B53" s="9"/>
      <c r="C53" s="7"/>
      <c r="D53" s="7"/>
      <c r="E53" s="7"/>
      <c r="F53" s="6"/>
      <c r="G53" s="9"/>
      <c r="H53" s="19" t="s">
        <v>3</v>
      </c>
      <c r="I53" s="17"/>
    </row>
    <row r="54" spans="1:11" ht="15" customHeight="1" x14ac:dyDescent="0.3">
      <c r="A54" s="138"/>
      <c r="B54" s="9"/>
      <c r="C54" s="7"/>
      <c r="D54" s="7"/>
      <c r="E54" s="7"/>
      <c r="F54" s="6"/>
      <c r="G54" s="9"/>
      <c r="H54" s="18" t="s">
        <v>214</v>
      </c>
      <c r="I54" s="17"/>
    </row>
    <row r="55" spans="1:11" ht="9.75" customHeight="1" x14ac:dyDescent="0.25">
      <c r="A55" s="137">
        <v>26</v>
      </c>
      <c r="B55" s="12"/>
      <c r="C55" s="12"/>
      <c r="D55" s="12"/>
      <c r="E55" s="12"/>
      <c r="F55" s="12"/>
      <c r="G55" s="13"/>
      <c r="H55" s="12"/>
      <c r="I55" s="11"/>
    </row>
    <row r="56" spans="1:11" ht="18.75" x14ac:dyDescent="0.25">
      <c r="A56" s="139"/>
      <c r="B56" s="7"/>
      <c r="C56" s="7"/>
      <c r="D56" s="7"/>
      <c r="E56" s="7"/>
      <c r="F56" s="7"/>
      <c r="G56" s="9"/>
      <c r="H56" s="19" t="s">
        <v>4</v>
      </c>
      <c r="I56" s="6"/>
    </row>
    <row r="57" spans="1:11" ht="18.75" x14ac:dyDescent="0.3">
      <c r="A57" s="138"/>
      <c r="B57" s="3"/>
      <c r="C57" s="3"/>
      <c r="D57" s="3"/>
      <c r="E57" s="3"/>
      <c r="F57" s="3"/>
      <c r="G57" s="4"/>
      <c r="H57" s="23" t="s">
        <v>223</v>
      </c>
      <c r="I57" s="22"/>
    </row>
    <row r="58" spans="1:11" ht="14.25" customHeight="1" x14ac:dyDescent="0.3">
      <c r="A58" s="137">
        <v>27</v>
      </c>
      <c r="B58" s="9"/>
      <c r="C58" s="7"/>
      <c r="D58" s="7"/>
      <c r="E58" s="7"/>
      <c r="F58" s="6"/>
      <c r="G58" s="9"/>
      <c r="H58" s="18"/>
      <c r="I58" s="17"/>
    </row>
    <row r="59" spans="1:11" ht="18.75" x14ac:dyDescent="0.3">
      <c r="A59" s="139"/>
      <c r="B59" s="9"/>
      <c r="C59" s="7"/>
      <c r="D59" s="7"/>
      <c r="E59" s="7"/>
      <c r="F59" s="6"/>
      <c r="G59" s="9"/>
      <c r="H59" s="19" t="s">
        <v>4</v>
      </c>
      <c r="I59" s="17"/>
    </row>
    <row r="60" spans="1:11" ht="18.75" x14ac:dyDescent="0.3">
      <c r="A60" s="138"/>
      <c r="B60" s="9"/>
      <c r="C60" s="7"/>
      <c r="D60" s="7"/>
      <c r="E60" s="7"/>
      <c r="F60" s="6"/>
      <c r="G60" s="9"/>
      <c r="H60" s="18" t="s">
        <v>223</v>
      </c>
      <c r="I60" s="17"/>
    </row>
    <row r="61" spans="1:11" ht="14.25" customHeight="1" x14ac:dyDescent="0.25">
      <c r="A61" s="137">
        <v>28</v>
      </c>
      <c r="B61" s="13"/>
      <c r="C61" s="12"/>
      <c r="D61" s="12"/>
      <c r="E61" s="12"/>
      <c r="F61" s="11"/>
      <c r="G61" s="13"/>
      <c r="H61" s="12"/>
      <c r="I61" s="11"/>
    </row>
    <row r="62" spans="1:11" ht="18.75" customHeight="1" x14ac:dyDescent="0.3">
      <c r="A62" s="139"/>
      <c r="B62" s="9"/>
      <c r="C62" s="7"/>
      <c r="D62" s="7"/>
      <c r="E62" s="7"/>
      <c r="F62" s="6"/>
      <c r="G62" s="9"/>
      <c r="H62" s="19" t="s">
        <v>4</v>
      </c>
      <c r="I62" s="17"/>
    </row>
    <row r="63" spans="1:11" ht="20.25" customHeight="1" x14ac:dyDescent="0.3">
      <c r="A63" s="138"/>
      <c r="B63" s="9"/>
      <c r="C63" s="7"/>
      <c r="D63" s="7"/>
      <c r="E63" s="7"/>
      <c r="F63" s="6"/>
      <c r="G63" s="9"/>
      <c r="H63" s="18" t="s">
        <v>223</v>
      </c>
      <c r="I63" s="17"/>
      <c r="J63" s="7"/>
      <c r="K63" s="7"/>
    </row>
    <row r="64" spans="1:11" ht="15" customHeight="1" x14ac:dyDescent="0.25">
      <c r="A64" s="137">
        <v>29</v>
      </c>
      <c r="B64" s="13"/>
      <c r="C64" s="12"/>
      <c r="D64" s="12"/>
      <c r="E64" s="12"/>
      <c r="F64" s="11"/>
      <c r="G64" s="13"/>
      <c r="H64" s="12"/>
      <c r="I64" s="11"/>
      <c r="K64" s="7"/>
    </row>
    <row r="65" spans="1:13" ht="18.75" customHeight="1" x14ac:dyDescent="0.3">
      <c r="A65" s="139"/>
      <c r="B65" s="9"/>
      <c r="C65" s="7"/>
      <c r="D65" s="7"/>
      <c r="E65" s="7"/>
      <c r="F65" s="6"/>
      <c r="G65" s="9"/>
      <c r="H65" s="19" t="s">
        <v>4</v>
      </c>
      <c r="I65" s="17"/>
    </row>
    <row r="66" spans="1:13" ht="18.75" customHeight="1" x14ac:dyDescent="0.3">
      <c r="A66" s="138"/>
      <c r="B66" s="9"/>
      <c r="C66" s="7"/>
      <c r="D66" s="7"/>
      <c r="E66" s="7"/>
      <c r="F66" s="6"/>
      <c r="G66" s="9"/>
      <c r="H66" s="18" t="s">
        <v>223</v>
      </c>
      <c r="I66" s="17"/>
      <c r="J66" s="7"/>
      <c r="M66" s="7"/>
    </row>
    <row r="67" spans="1:13" ht="14.25" customHeight="1" x14ac:dyDescent="0.25">
      <c r="A67" s="137">
        <v>30</v>
      </c>
      <c r="B67" s="13"/>
      <c r="C67" s="12"/>
      <c r="D67" s="12"/>
      <c r="E67" s="12"/>
      <c r="F67" s="11"/>
      <c r="G67" s="13"/>
      <c r="H67" s="12"/>
      <c r="I67" s="11"/>
      <c r="J67" s="7"/>
      <c r="K67" s="7"/>
      <c r="L67" s="7"/>
      <c r="M67" s="7"/>
    </row>
    <row r="68" spans="1:13" ht="18.75" customHeight="1" x14ac:dyDescent="0.3">
      <c r="A68" s="139"/>
      <c r="B68" s="9"/>
      <c r="C68" s="7"/>
      <c r="D68" s="7"/>
      <c r="E68" s="7"/>
      <c r="F68" s="6"/>
      <c r="G68" s="9"/>
      <c r="H68" s="19" t="s">
        <v>4</v>
      </c>
      <c r="I68" s="17"/>
      <c r="J68" s="7"/>
      <c r="K68" s="7"/>
      <c r="L68" s="7"/>
      <c r="M68" s="7"/>
    </row>
    <row r="69" spans="1:13" ht="18" customHeight="1" x14ac:dyDescent="0.3">
      <c r="A69" s="138"/>
      <c r="B69" s="4"/>
      <c r="C69" s="3"/>
      <c r="D69" s="3"/>
      <c r="E69" s="3"/>
      <c r="F69" s="2"/>
      <c r="G69" s="4"/>
      <c r="H69" s="23" t="s">
        <v>223</v>
      </c>
      <c r="I69" s="22"/>
      <c r="J69" s="7"/>
      <c r="K69" s="7"/>
      <c r="L69" s="7"/>
      <c r="M69" s="7"/>
    </row>
    <row r="70" spans="1:13" ht="13.5" customHeight="1" x14ac:dyDescent="0.25">
      <c r="A70" s="137">
        <v>31</v>
      </c>
      <c r="B70" s="9"/>
      <c r="C70" s="7"/>
      <c r="D70" s="7"/>
      <c r="E70" s="7"/>
      <c r="F70" s="6"/>
      <c r="G70" s="9"/>
      <c r="H70" s="7"/>
      <c r="I70" s="6"/>
      <c r="J70" s="7"/>
      <c r="K70" s="7"/>
      <c r="L70" s="7"/>
      <c r="M70" s="7"/>
    </row>
    <row r="71" spans="1:13" ht="17.25" customHeight="1" x14ac:dyDescent="0.3">
      <c r="A71" s="139"/>
      <c r="B71" s="9"/>
      <c r="C71" s="7"/>
      <c r="D71" s="7"/>
      <c r="E71" s="7"/>
      <c r="F71" s="6"/>
      <c r="G71" s="9"/>
      <c r="H71" s="19" t="s">
        <v>4</v>
      </c>
      <c r="I71" s="17"/>
      <c r="J71" s="7"/>
      <c r="K71" s="7"/>
      <c r="L71" s="7"/>
      <c r="M71" s="7"/>
    </row>
    <row r="72" spans="1:13" ht="17.25" customHeight="1" x14ac:dyDescent="0.3">
      <c r="A72" s="138"/>
      <c r="B72" s="9"/>
      <c r="C72" s="7"/>
      <c r="D72" s="7"/>
      <c r="E72" s="7"/>
      <c r="F72" s="6"/>
      <c r="G72" s="9"/>
      <c r="H72" s="18" t="s">
        <v>223</v>
      </c>
      <c r="I72" s="17"/>
      <c r="J72" s="7"/>
      <c r="K72" s="7"/>
      <c r="L72" s="7"/>
      <c r="M72" s="7"/>
    </row>
    <row r="73" spans="1:13" ht="14.25" customHeight="1" x14ac:dyDescent="0.25">
      <c r="A73" s="137">
        <v>32</v>
      </c>
      <c r="B73" s="13"/>
      <c r="C73" s="12"/>
      <c r="D73" s="12"/>
      <c r="E73" s="12"/>
      <c r="F73" s="11"/>
      <c r="G73" s="13"/>
      <c r="H73" s="12"/>
      <c r="I73" s="11"/>
      <c r="K73" s="7"/>
      <c r="L73" s="7"/>
    </row>
    <row r="74" spans="1:13" ht="16.5" customHeight="1" x14ac:dyDescent="0.3">
      <c r="A74" s="139"/>
      <c r="B74" s="9"/>
      <c r="C74" s="7"/>
      <c r="D74" s="7"/>
      <c r="E74" s="7"/>
      <c r="F74" s="6"/>
      <c r="G74" s="9"/>
      <c r="H74" s="19" t="s">
        <v>4</v>
      </c>
      <c r="I74" s="17"/>
    </row>
    <row r="75" spans="1:13" ht="18.75" customHeight="1" x14ac:dyDescent="0.3">
      <c r="A75" s="138"/>
      <c r="B75" s="9"/>
      <c r="C75" s="7"/>
      <c r="D75" s="7"/>
      <c r="E75" s="7"/>
      <c r="F75" s="6"/>
      <c r="G75" s="9"/>
      <c r="H75" s="18" t="s">
        <v>223</v>
      </c>
      <c r="I75" s="17"/>
    </row>
    <row r="76" spans="1:13" x14ac:dyDescent="0.25">
      <c r="A76" s="137">
        <v>33</v>
      </c>
      <c r="B76" s="13"/>
      <c r="C76" s="12"/>
      <c r="D76" s="12"/>
      <c r="E76" s="12"/>
      <c r="F76" s="11"/>
      <c r="G76" s="13"/>
      <c r="H76" s="12"/>
      <c r="I76" s="11"/>
    </row>
    <row r="77" spans="1:13" ht="23.25" customHeight="1" x14ac:dyDescent="0.3">
      <c r="A77" s="139"/>
      <c r="B77" s="9"/>
      <c r="C77" s="7"/>
      <c r="D77" s="7"/>
      <c r="E77" s="7"/>
      <c r="F77" s="6"/>
      <c r="G77" s="9"/>
      <c r="H77" s="19" t="s">
        <v>4</v>
      </c>
      <c r="I77" s="17"/>
    </row>
    <row r="78" spans="1:13" ht="24" customHeight="1" x14ac:dyDescent="0.3">
      <c r="A78" s="138"/>
      <c r="B78" s="4"/>
      <c r="C78" s="3"/>
      <c r="D78" s="3"/>
      <c r="E78" s="3"/>
      <c r="F78" s="2"/>
      <c r="G78" s="4"/>
      <c r="H78" s="18" t="s">
        <v>224</v>
      </c>
      <c r="I78" s="17"/>
    </row>
    <row r="79" spans="1:13" ht="18.75" customHeight="1" x14ac:dyDescent="0.25">
      <c r="A79" s="137">
        <v>34</v>
      </c>
      <c r="B79" s="13"/>
      <c r="C79" s="12"/>
      <c r="D79" s="12"/>
      <c r="E79" s="12"/>
      <c r="F79" s="11"/>
      <c r="G79" s="13"/>
      <c r="H79" s="12"/>
      <c r="I79" s="11"/>
    </row>
    <row r="80" spans="1:13" ht="18.75" x14ac:dyDescent="0.3">
      <c r="A80" s="139"/>
      <c r="B80" s="9"/>
      <c r="C80" s="7"/>
      <c r="D80" s="7"/>
      <c r="E80" s="7"/>
      <c r="F80" s="6"/>
      <c r="G80" s="9"/>
      <c r="H80" s="19" t="s">
        <v>4</v>
      </c>
      <c r="I80" s="17"/>
    </row>
    <row r="81" spans="1:9" ht="18.75" x14ac:dyDescent="0.3">
      <c r="A81" s="138"/>
      <c r="B81" s="4"/>
      <c r="C81" s="3"/>
      <c r="D81" s="3"/>
      <c r="E81" s="3"/>
      <c r="F81" s="2"/>
      <c r="G81" s="4"/>
      <c r="H81" s="18" t="s">
        <v>223</v>
      </c>
      <c r="I81" s="17"/>
    </row>
    <row r="82" spans="1:9" ht="18.75" customHeight="1" x14ac:dyDescent="0.25">
      <c r="A82" s="137">
        <v>35</v>
      </c>
      <c r="B82" s="13"/>
      <c r="C82" s="12"/>
      <c r="D82" s="12"/>
      <c r="E82" s="12"/>
      <c r="F82" s="11"/>
      <c r="G82" s="13"/>
      <c r="H82" s="12"/>
      <c r="I82" s="11"/>
    </row>
    <row r="83" spans="1:9" ht="18.75" x14ac:dyDescent="0.3">
      <c r="A83" s="139"/>
      <c r="B83" s="9"/>
      <c r="C83" s="7"/>
      <c r="D83" s="7"/>
      <c r="E83" s="7"/>
      <c r="F83" s="6"/>
      <c r="G83" s="9"/>
      <c r="H83" s="19" t="s">
        <v>4</v>
      </c>
      <c r="I83" s="17"/>
    </row>
    <row r="84" spans="1:9" ht="15.75" customHeight="1" x14ac:dyDescent="0.3">
      <c r="A84" s="138"/>
      <c r="B84" s="4"/>
      <c r="C84" s="3"/>
      <c r="D84" s="3"/>
      <c r="E84" s="3"/>
      <c r="F84" s="2"/>
      <c r="G84" s="4"/>
      <c r="H84" s="18" t="s">
        <v>223</v>
      </c>
      <c r="I84" s="17"/>
    </row>
    <row r="85" spans="1:9" ht="18.75" customHeight="1" x14ac:dyDescent="0.25">
      <c r="A85" s="137">
        <v>36</v>
      </c>
      <c r="B85" s="13"/>
      <c r="C85" s="12"/>
      <c r="D85" s="12"/>
      <c r="E85" s="12"/>
      <c r="F85" s="11"/>
      <c r="G85" s="13"/>
      <c r="H85" s="12"/>
      <c r="I85" s="11"/>
    </row>
    <row r="86" spans="1:9" ht="18.75" x14ac:dyDescent="0.3">
      <c r="A86" s="139"/>
      <c r="B86" s="9"/>
      <c r="C86" s="7"/>
      <c r="D86" s="7"/>
      <c r="E86" s="7"/>
      <c r="F86" s="6"/>
      <c r="G86" s="9"/>
      <c r="H86" s="19" t="s">
        <v>4</v>
      </c>
      <c r="I86" s="17"/>
    </row>
    <row r="87" spans="1:9" ht="18.75" x14ac:dyDescent="0.3">
      <c r="A87" s="138"/>
      <c r="B87" s="4"/>
      <c r="C87" s="3"/>
      <c r="D87" s="3"/>
      <c r="E87" s="3"/>
      <c r="F87" s="2"/>
      <c r="G87" s="9"/>
      <c r="H87" s="18" t="s">
        <v>223</v>
      </c>
      <c r="I87" s="17"/>
    </row>
    <row r="88" spans="1:9" x14ac:dyDescent="0.25">
      <c r="A88" s="14"/>
      <c r="B88" s="13"/>
      <c r="C88" s="12"/>
      <c r="D88" s="12"/>
      <c r="E88" s="12"/>
      <c r="F88" s="11"/>
      <c r="G88" s="13"/>
      <c r="H88" s="12" t="s">
        <v>215</v>
      </c>
      <c r="I88" s="11"/>
    </row>
    <row r="89" spans="1:9" ht="26.25" x14ac:dyDescent="0.4">
      <c r="A89" s="10"/>
      <c r="B89" s="9"/>
      <c r="C89" s="8" t="s">
        <v>2</v>
      </c>
      <c r="D89" s="16"/>
      <c r="E89" s="7"/>
      <c r="F89" s="6"/>
      <c r="G89" s="9"/>
      <c r="H89" s="15" t="s">
        <v>216</v>
      </c>
      <c r="I89" s="6"/>
    </row>
    <row r="90" spans="1:9" x14ac:dyDescent="0.25">
      <c r="A90" s="5"/>
      <c r="B90" s="4"/>
      <c r="C90" s="3"/>
      <c r="D90" s="3"/>
      <c r="E90" s="3"/>
      <c r="F90" s="2"/>
      <c r="G90" s="4"/>
      <c r="H90" s="3" t="s">
        <v>217</v>
      </c>
      <c r="I90" s="2"/>
    </row>
    <row r="91" spans="1:9" x14ac:dyDescent="0.25">
      <c r="A91" s="14"/>
      <c r="B91" s="13"/>
      <c r="C91" s="12"/>
      <c r="D91" s="12"/>
      <c r="E91" s="12"/>
      <c r="F91" s="11"/>
      <c r="G91" s="9"/>
      <c r="H91" s="7" t="s">
        <v>218</v>
      </c>
      <c r="I91" s="6"/>
    </row>
    <row r="92" spans="1:9" ht="21" x14ac:dyDescent="0.35">
      <c r="A92" s="10"/>
      <c r="B92" s="9"/>
      <c r="C92" s="8" t="s">
        <v>1</v>
      </c>
      <c r="D92" s="7"/>
      <c r="E92" s="7"/>
      <c r="F92" s="6"/>
      <c r="G92" s="9"/>
      <c r="H92" s="15" t="s">
        <v>219</v>
      </c>
      <c r="I92" s="6"/>
    </row>
    <row r="93" spans="1:9" x14ac:dyDescent="0.25">
      <c r="A93" s="5"/>
      <c r="B93" s="4"/>
      <c r="C93" s="3"/>
      <c r="D93" s="3"/>
      <c r="E93" s="3"/>
      <c r="F93" s="2"/>
      <c r="G93" s="4"/>
      <c r="H93" s="3" t="s">
        <v>220</v>
      </c>
      <c r="I93" s="2"/>
    </row>
    <row r="94" spans="1:9" ht="15.75" x14ac:dyDescent="0.25">
      <c r="A94" s="1" t="s">
        <v>12</v>
      </c>
      <c r="B94" s="1"/>
      <c r="C94" s="1"/>
      <c r="D94" s="1"/>
      <c r="E94" s="1"/>
      <c r="F94" s="1"/>
      <c r="G94" s="1"/>
      <c r="H94" s="1"/>
    </row>
    <row r="95" spans="1:9" ht="15.75" x14ac:dyDescent="0.25">
      <c r="A95" s="1" t="s">
        <v>221</v>
      </c>
      <c r="B95" s="1"/>
      <c r="C95" s="1"/>
      <c r="D95" s="1"/>
      <c r="E95" s="1"/>
      <c r="F95" s="1"/>
      <c r="G95" s="1"/>
      <c r="H95" s="1"/>
    </row>
    <row r="96" spans="1:9" ht="15.75" x14ac:dyDescent="0.25">
      <c r="A96" s="1" t="s">
        <v>0</v>
      </c>
    </row>
  </sheetData>
  <mergeCells count="30">
    <mergeCell ref="A76:A78"/>
    <mergeCell ref="A79:A81"/>
    <mergeCell ref="A82:A84"/>
    <mergeCell ref="A85:A87"/>
    <mergeCell ref="A52:A54"/>
    <mergeCell ref="A61:A63"/>
    <mergeCell ref="A64:A66"/>
    <mergeCell ref="A67:A69"/>
    <mergeCell ref="A70:A72"/>
    <mergeCell ref="A73:A75"/>
    <mergeCell ref="A43:A45"/>
    <mergeCell ref="A46:A47"/>
    <mergeCell ref="A49:A51"/>
    <mergeCell ref="A55:A57"/>
    <mergeCell ref="A58:A60"/>
    <mergeCell ref="A28:A30"/>
    <mergeCell ref="A31:A33"/>
    <mergeCell ref="A34:A36"/>
    <mergeCell ref="A37:A39"/>
    <mergeCell ref="A40:A42"/>
    <mergeCell ref="A14:A15"/>
    <mergeCell ref="A16:A18"/>
    <mergeCell ref="A19:A21"/>
    <mergeCell ref="A22:A24"/>
    <mergeCell ref="A25:A27"/>
    <mergeCell ref="A1:I1"/>
    <mergeCell ref="A12:A13"/>
    <mergeCell ref="A9:A11"/>
    <mergeCell ref="A3:A5"/>
    <mergeCell ref="A6:A8"/>
  </mergeCells>
  <pageMargins left="0.70866141732283472" right="0.70866141732283472" top="3.937007874015748E-2" bottom="3.937007874015748E-2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opLeftCell="A256" workbookViewId="0">
      <selection activeCell="E282" sqref="E282"/>
    </sheetView>
  </sheetViews>
  <sheetFormatPr defaultRowHeight="15" x14ac:dyDescent="0.25"/>
  <cols>
    <col min="1" max="1" width="3.42578125" customWidth="1"/>
    <col min="3" max="3" width="12" bestFit="1" customWidth="1"/>
    <col min="4" max="4" width="12.7109375" customWidth="1"/>
    <col min="5" max="5" width="8.85546875" customWidth="1"/>
    <col min="6" max="6" width="9.28515625" bestFit="1" customWidth="1"/>
    <col min="7" max="7" width="7.85546875" bestFit="1" customWidth="1"/>
    <col min="8" max="8" width="17" bestFit="1" customWidth="1"/>
  </cols>
  <sheetData>
    <row r="1" spans="1:8" x14ac:dyDescent="0.25">
      <c r="E1" s="24" t="s">
        <v>28</v>
      </c>
      <c r="F1" s="62" t="s">
        <v>35</v>
      </c>
      <c r="G1" s="63">
        <v>3</v>
      </c>
    </row>
    <row r="2" spans="1:8" x14ac:dyDescent="0.25">
      <c r="A2" s="64"/>
      <c r="B2" s="64" t="s">
        <v>13</v>
      </c>
      <c r="C2" s="65">
        <v>42443</v>
      </c>
      <c r="D2" s="64"/>
      <c r="E2" s="64"/>
      <c r="F2" s="64"/>
      <c r="G2" s="68" t="s">
        <v>112</v>
      </c>
      <c r="H2" s="68">
        <v>10.5</v>
      </c>
    </row>
    <row r="3" spans="1:8" x14ac:dyDescent="0.25">
      <c r="A3" s="64"/>
      <c r="B3" s="64" t="s">
        <v>14</v>
      </c>
      <c r="C3" s="66" t="s">
        <v>36</v>
      </c>
      <c r="D3" s="66"/>
      <c r="E3" s="66"/>
      <c r="F3" s="66"/>
      <c r="G3" s="68" t="s">
        <v>113</v>
      </c>
      <c r="H3" s="92">
        <v>5000</v>
      </c>
    </row>
    <row r="4" spans="1:8" x14ac:dyDescent="0.25">
      <c r="A4" s="64"/>
      <c r="B4" s="64" t="s">
        <v>15</v>
      </c>
      <c r="C4" s="67" t="s">
        <v>37</v>
      </c>
      <c r="D4" s="67"/>
      <c r="E4" s="67"/>
      <c r="F4" s="67"/>
      <c r="G4" s="68" t="s">
        <v>114</v>
      </c>
      <c r="H4" s="93">
        <v>11040</v>
      </c>
    </row>
    <row r="5" spans="1:8" x14ac:dyDescent="0.25">
      <c r="A5" s="64"/>
      <c r="B5" s="64" t="s">
        <v>16</v>
      </c>
      <c r="C5" s="66" t="s">
        <v>73</v>
      </c>
      <c r="D5" s="66"/>
      <c r="E5" s="66"/>
      <c r="F5" s="66"/>
      <c r="G5" s="66"/>
    </row>
    <row r="6" spans="1:8" ht="21" customHeight="1" x14ac:dyDescent="0.25">
      <c r="A6" s="68" t="s">
        <v>72</v>
      </c>
      <c r="B6" s="148" t="s">
        <v>17</v>
      </c>
      <c r="C6" s="149"/>
      <c r="D6" s="150"/>
      <c r="E6" s="68" t="s">
        <v>18</v>
      </c>
      <c r="F6" s="68" t="s">
        <v>19</v>
      </c>
      <c r="G6" s="68" t="s">
        <v>20</v>
      </c>
      <c r="H6" s="68" t="s">
        <v>21</v>
      </c>
    </row>
    <row r="7" spans="1:8" x14ac:dyDescent="0.25">
      <c r="A7" s="68">
        <v>1</v>
      </c>
      <c r="B7" s="151" t="s">
        <v>74</v>
      </c>
      <c r="C7" s="152"/>
      <c r="D7" s="153"/>
      <c r="E7" s="68" t="s">
        <v>31</v>
      </c>
      <c r="F7" s="68">
        <v>5</v>
      </c>
      <c r="G7" s="68">
        <v>620</v>
      </c>
      <c r="H7" s="69">
        <f t="shared" ref="H7:H14" si="0">G7*F7</f>
        <v>3100</v>
      </c>
    </row>
    <row r="8" spans="1:8" x14ac:dyDescent="0.25">
      <c r="A8" s="68">
        <v>2</v>
      </c>
      <c r="B8" s="151" t="s">
        <v>39</v>
      </c>
      <c r="C8" s="152"/>
      <c r="D8" s="153"/>
      <c r="E8" s="68" t="s">
        <v>31</v>
      </c>
      <c r="F8" s="68">
        <v>5</v>
      </c>
      <c r="G8" s="68">
        <v>620</v>
      </c>
      <c r="H8" s="69">
        <f t="shared" si="0"/>
        <v>3100</v>
      </c>
    </row>
    <row r="9" spans="1:8" x14ac:dyDescent="0.25">
      <c r="A9" s="68">
        <v>3</v>
      </c>
      <c r="B9" s="151" t="s">
        <v>40</v>
      </c>
      <c r="C9" s="152"/>
      <c r="D9" s="153"/>
      <c r="E9" s="68" t="s">
        <v>31</v>
      </c>
      <c r="F9" s="68">
        <v>0.5</v>
      </c>
      <c r="G9" s="68">
        <v>620</v>
      </c>
      <c r="H9" s="69">
        <f t="shared" si="0"/>
        <v>310</v>
      </c>
    </row>
    <row r="10" spans="1:8" x14ac:dyDescent="0.25">
      <c r="A10" s="68">
        <v>4</v>
      </c>
      <c r="B10" s="143" t="s">
        <v>61</v>
      </c>
      <c r="C10" s="144"/>
      <c r="D10" s="145"/>
      <c r="E10" s="68" t="s">
        <v>31</v>
      </c>
      <c r="F10" s="68">
        <v>6</v>
      </c>
      <c r="G10" s="68">
        <v>570</v>
      </c>
      <c r="H10" s="69">
        <f t="shared" si="0"/>
        <v>3420</v>
      </c>
    </row>
    <row r="11" spans="1:8" x14ac:dyDescent="0.25">
      <c r="A11" s="68">
        <v>5</v>
      </c>
      <c r="B11" s="68" t="s">
        <v>62</v>
      </c>
      <c r="C11" s="68"/>
      <c r="D11" s="68"/>
      <c r="E11" s="68" t="s">
        <v>31</v>
      </c>
      <c r="F11" s="68">
        <v>1</v>
      </c>
      <c r="G11" s="68">
        <v>690</v>
      </c>
      <c r="H11" s="69">
        <f t="shared" si="0"/>
        <v>690</v>
      </c>
    </row>
    <row r="12" spans="1:8" x14ac:dyDescent="0.25">
      <c r="A12" s="68">
        <v>6</v>
      </c>
      <c r="B12" s="68" t="s">
        <v>23</v>
      </c>
      <c r="C12" s="68"/>
      <c r="D12" s="68"/>
      <c r="E12" s="68" t="s">
        <v>31</v>
      </c>
      <c r="F12" s="68"/>
      <c r="G12" s="68"/>
      <c r="H12" s="69">
        <f t="shared" si="0"/>
        <v>0</v>
      </c>
    </row>
    <row r="13" spans="1:8" x14ac:dyDescent="0.25">
      <c r="A13" s="68">
        <v>7</v>
      </c>
      <c r="B13" s="68" t="s">
        <v>75</v>
      </c>
      <c r="C13" s="68"/>
      <c r="D13" s="68"/>
      <c r="E13" s="68" t="s">
        <v>31</v>
      </c>
      <c r="F13" s="68"/>
      <c r="G13" s="68"/>
      <c r="H13" s="69">
        <f t="shared" si="0"/>
        <v>0</v>
      </c>
    </row>
    <row r="14" spans="1:8" x14ac:dyDescent="0.25">
      <c r="A14" s="68">
        <v>8</v>
      </c>
      <c r="B14" s="151" t="s">
        <v>24</v>
      </c>
      <c r="C14" s="152"/>
      <c r="D14" s="153"/>
      <c r="E14" s="68" t="s">
        <v>31</v>
      </c>
      <c r="F14" s="68">
        <v>7</v>
      </c>
      <c r="G14" s="68">
        <v>60</v>
      </c>
      <c r="H14" s="69">
        <f t="shared" si="0"/>
        <v>420</v>
      </c>
    </row>
    <row r="15" spans="1:8" x14ac:dyDescent="0.25">
      <c r="A15" s="70"/>
      <c r="B15" s="70"/>
      <c r="C15" s="70"/>
      <c r="D15" s="70"/>
      <c r="E15" s="70"/>
      <c r="F15" s="71"/>
      <c r="G15" s="68" t="s">
        <v>32</v>
      </c>
      <c r="H15" s="69">
        <f>SUM(H7:H14)</f>
        <v>11040</v>
      </c>
    </row>
    <row r="16" spans="1:8" x14ac:dyDescent="0.25">
      <c r="A16" s="70"/>
      <c r="B16" s="70" t="s">
        <v>25</v>
      </c>
      <c r="C16" s="70"/>
      <c r="D16" s="70"/>
      <c r="E16" s="146">
        <v>5000</v>
      </c>
      <c r="F16" s="147"/>
      <c r="G16" s="70"/>
      <c r="H16" s="66" t="s">
        <v>104</v>
      </c>
    </row>
    <row r="17" spans="1:8" x14ac:dyDescent="0.25">
      <c r="A17" s="70"/>
      <c r="B17" s="70" t="s">
        <v>26</v>
      </c>
      <c r="C17" s="70"/>
      <c r="D17" s="70"/>
      <c r="E17" s="70"/>
      <c r="F17" s="70"/>
      <c r="G17" s="66"/>
      <c r="H17" s="70"/>
    </row>
    <row r="18" spans="1:8" x14ac:dyDescent="0.25">
      <c r="A18" s="70"/>
      <c r="B18" s="70" t="s">
        <v>27</v>
      </c>
      <c r="C18" s="66" t="s">
        <v>43</v>
      </c>
      <c r="D18" s="66"/>
      <c r="E18" s="70"/>
      <c r="F18" s="70"/>
      <c r="G18" s="70"/>
      <c r="H18" s="64"/>
    </row>
    <row r="19" spans="1:8" x14ac:dyDescent="0.25">
      <c r="A19" s="64"/>
      <c r="B19" s="64"/>
      <c r="C19" s="64"/>
      <c r="D19" s="64"/>
      <c r="E19" s="24" t="s">
        <v>28</v>
      </c>
      <c r="F19" s="62" t="s">
        <v>44</v>
      </c>
      <c r="G19" s="63">
        <v>3</v>
      </c>
      <c r="H19" s="64"/>
    </row>
    <row r="20" spans="1:8" x14ac:dyDescent="0.25">
      <c r="A20" s="64"/>
      <c r="B20" s="64" t="s">
        <v>13</v>
      </c>
      <c r="C20" s="65">
        <v>42443</v>
      </c>
      <c r="D20" s="64"/>
      <c r="E20" s="64"/>
      <c r="F20" s="64"/>
      <c r="G20" s="68" t="s">
        <v>112</v>
      </c>
      <c r="H20" s="68">
        <f>H2+F25+F26</f>
        <v>19.5</v>
      </c>
    </row>
    <row r="21" spans="1:8" x14ac:dyDescent="0.25">
      <c r="A21" s="64"/>
      <c r="B21" s="64" t="s">
        <v>14</v>
      </c>
      <c r="C21" s="66" t="s">
        <v>76</v>
      </c>
      <c r="D21" s="66"/>
      <c r="E21" s="66"/>
      <c r="F21" s="66"/>
      <c r="G21" s="68" t="s">
        <v>113</v>
      </c>
      <c r="H21" s="92">
        <f>H3+E34</f>
        <v>8000</v>
      </c>
    </row>
    <row r="22" spans="1:8" x14ac:dyDescent="0.25">
      <c r="A22" s="64"/>
      <c r="B22" s="64" t="s">
        <v>15</v>
      </c>
      <c r="C22" s="67" t="s">
        <v>77</v>
      </c>
      <c r="D22" s="67"/>
      <c r="E22" s="67"/>
      <c r="F22" s="67"/>
      <c r="G22" s="68" t="s">
        <v>114</v>
      </c>
      <c r="H22" s="93">
        <f>H15+H33</f>
        <v>20400</v>
      </c>
    </row>
    <row r="23" spans="1:8" x14ac:dyDescent="0.25">
      <c r="A23" s="64"/>
      <c r="B23" s="64" t="s">
        <v>16</v>
      </c>
      <c r="C23" s="66" t="s">
        <v>47</v>
      </c>
      <c r="D23" s="66"/>
      <c r="E23" s="66"/>
      <c r="F23" s="66"/>
      <c r="G23" s="66"/>
    </row>
    <row r="24" spans="1:8" x14ac:dyDescent="0.25">
      <c r="A24" s="68" t="s">
        <v>72</v>
      </c>
      <c r="B24" s="148" t="s">
        <v>17</v>
      </c>
      <c r="C24" s="149"/>
      <c r="D24" s="150"/>
      <c r="E24" s="68" t="s">
        <v>18</v>
      </c>
      <c r="F24" s="68" t="s">
        <v>19</v>
      </c>
      <c r="G24" s="68" t="s">
        <v>20</v>
      </c>
      <c r="H24" s="68" t="s">
        <v>21</v>
      </c>
    </row>
    <row r="25" spans="1:8" x14ac:dyDescent="0.25">
      <c r="A25" s="68">
        <v>1</v>
      </c>
      <c r="B25" s="151" t="s">
        <v>48</v>
      </c>
      <c r="C25" s="152"/>
      <c r="D25" s="153"/>
      <c r="E25" s="68" t="s">
        <v>31</v>
      </c>
      <c r="F25" s="68">
        <v>5</v>
      </c>
      <c r="G25" s="68">
        <v>620</v>
      </c>
      <c r="H25" s="69">
        <f t="shared" ref="H25:H32" si="1">G25*F25</f>
        <v>3100</v>
      </c>
    </row>
    <row r="26" spans="1:8" x14ac:dyDescent="0.25">
      <c r="A26" s="68">
        <v>2</v>
      </c>
      <c r="B26" s="151" t="s">
        <v>49</v>
      </c>
      <c r="C26" s="152"/>
      <c r="D26" s="153"/>
      <c r="E26" s="68" t="s">
        <v>31</v>
      </c>
      <c r="F26" s="68">
        <v>4</v>
      </c>
      <c r="G26" s="68">
        <v>620</v>
      </c>
      <c r="H26" s="69">
        <f t="shared" si="1"/>
        <v>2480</v>
      </c>
    </row>
    <row r="27" spans="1:8" x14ac:dyDescent="0.25">
      <c r="A27" s="68">
        <v>3</v>
      </c>
      <c r="B27" s="151" t="s">
        <v>50</v>
      </c>
      <c r="C27" s="152"/>
      <c r="D27" s="153"/>
      <c r="E27" s="68" t="s">
        <v>31</v>
      </c>
      <c r="F27" s="68"/>
      <c r="G27" s="68"/>
      <c r="H27" s="69">
        <f t="shared" si="1"/>
        <v>0</v>
      </c>
    </row>
    <row r="28" spans="1:8" x14ac:dyDescent="0.25">
      <c r="A28" s="68">
        <v>4</v>
      </c>
      <c r="B28" s="143" t="s">
        <v>61</v>
      </c>
      <c r="C28" s="144"/>
      <c r="D28" s="145"/>
      <c r="E28" s="68" t="s">
        <v>31</v>
      </c>
      <c r="F28" s="68">
        <v>6</v>
      </c>
      <c r="G28" s="68">
        <v>570</v>
      </c>
      <c r="H28" s="69">
        <f t="shared" si="1"/>
        <v>3420</v>
      </c>
    </row>
    <row r="29" spans="1:8" x14ac:dyDescent="0.25">
      <c r="A29" s="68">
        <v>5</v>
      </c>
      <c r="B29" s="68" t="s">
        <v>78</v>
      </c>
      <c r="C29" s="68"/>
      <c r="D29" s="68"/>
      <c r="E29" s="68" t="s">
        <v>31</v>
      </c>
      <c r="F29" s="68"/>
      <c r="G29" s="68"/>
      <c r="H29" s="69">
        <f t="shared" si="1"/>
        <v>0</v>
      </c>
    </row>
    <row r="30" spans="1:8" x14ac:dyDescent="0.25">
      <c r="A30" s="68">
        <v>6</v>
      </c>
      <c r="B30" s="68" t="s">
        <v>23</v>
      </c>
      <c r="C30" s="68"/>
      <c r="D30" s="68"/>
      <c r="E30" s="68" t="s">
        <v>31</v>
      </c>
      <c r="F30" s="68"/>
      <c r="G30" s="68"/>
      <c r="H30" s="69">
        <f t="shared" si="1"/>
        <v>0</v>
      </c>
    </row>
    <row r="31" spans="1:8" x14ac:dyDescent="0.25">
      <c r="A31" s="68">
        <v>7</v>
      </c>
      <c r="B31" s="68" t="s">
        <v>78</v>
      </c>
      <c r="C31" s="68"/>
      <c r="D31" s="68"/>
      <c r="E31" s="68" t="s">
        <v>31</v>
      </c>
      <c r="F31" s="68"/>
      <c r="G31" s="68"/>
      <c r="H31" s="69">
        <f t="shared" si="1"/>
        <v>0</v>
      </c>
    </row>
    <row r="32" spans="1:8" x14ac:dyDescent="0.25">
      <c r="A32" s="68">
        <v>8</v>
      </c>
      <c r="B32" s="143" t="s">
        <v>24</v>
      </c>
      <c r="C32" s="144"/>
      <c r="D32" s="145"/>
      <c r="E32" s="68" t="s">
        <v>31</v>
      </c>
      <c r="F32" s="68">
        <v>6</v>
      </c>
      <c r="G32" s="68">
        <v>60</v>
      </c>
      <c r="H32" s="69">
        <f t="shared" si="1"/>
        <v>360</v>
      </c>
    </row>
    <row r="33" spans="1:8" x14ac:dyDescent="0.25">
      <c r="A33" s="70"/>
      <c r="B33" s="70"/>
      <c r="C33" s="70"/>
      <c r="D33" s="70"/>
      <c r="E33" s="70"/>
      <c r="F33" s="71"/>
      <c r="G33" s="68" t="s">
        <v>32</v>
      </c>
      <c r="H33" s="69">
        <f>SUM(H25:H32)</f>
        <v>9360</v>
      </c>
    </row>
    <row r="34" spans="1:8" x14ac:dyDescent="0.25">
      <c r="A34" s="70"/>
      <c r="B34" s="70" t="s">
        <v>25</v>
      </c>
      <c r="C34" s="70"/>
      <c r="D34" s="70"/>
      <c r="E34" s="146">
        <v>3000</v>
      </c>
      <c r="F34" s="147"/>
      <c r="G34" s="70"/>
      <c r="H34" s="66"/>
    </row>
    <row r="35" spans="1:8" x14ac:dyDescent="0.25">
      <c r="A35" s="70"/>
      <c r="B35" s="70" t="s">
        <v>26</v>
      </c>
      <c r="C35" s="70"/>
      <c r="D35" s="70"/>
      <c r="E35" s="70"/>
      <c r="F35" s="70"/>
      <c r="G35" s="66"/>
      <c r="H35" s="70"/>
    </row>
    <row r="36" spans="1:8" x14ac:dyDescent="0.25">
      <c r="A36" s="70"/>
      <c r="B36" s="70" t="s">
        <v>27</v>
      </c>
      <c r="C36" s="66" t="s">
        <v>43</v>
      </c>
      <c r="D36" s="66"/>
      <c r="E36" s="70"/>
      <c r="F36" s="70"/>
      <c r="G36" s="70"/>
      <c r="H36" s="64"/>
    </row>
    <row r="37" spans="1:8" x14ac:dyDescent="0.25">
      <c r="A37" s="64"/>
      <c r="B37" s="64"/>
      <c r="C37" s="64"/>
      <c r="D37" s="64"/>
      <c r="E37" s="24" t="s">
        <v>28</v>
      </c>
      <c r="F37" s="62" t="s">
        <v>52</v>
      </c>
      <c r="G37" s="63">
        <v>3</v>
      </c>
      <c r="H37" s="64"/>
    </row>
    <row r="38" spans="1:8" x14ac:dyDescent="0.25">
      <c r="A38" s="64"/>
      <c r="B38" s="64" t="s">
        <v>13</v>
      </c>
      <c r="C38" s="65">
        <v>42443</v>
      </c>
      <c r="D38" s="64"/>
      <c r="E38" s="64"/>
      <c r="F38" s="64"/>
      <c r="G38" s="68" t="s">
        <v>112</v>
      </c>
      <c r="H38" s="68">
        <f>H20+F43+F44+F45</f>
        <v>55.5</v>
      </c>
    </row>
    <row r="39" spans="1:8" x14ac:dyDescent="0.25">
      <c r="A39" s="64"/>
      <c r="B39" s="64" t="s">
        <v>14</v>
      </c>
      <c r="C39" s="66" t="s">
        <v>53</v>
      </c>
      <c r="D39" s="66"/>
      <c r="E39" s="66"/>
      <c r="F39" s="66"/>
      <c r="G39" s="68" t="s">
        <v>113</v>
      </c>
      <c r="H39" s="73">
        <f>H21+E52</f>
        <v>10000</v>
      </c>
    </row>
    <row r="40" spans="1:8" x14ac:dyDescent="0.25">
      <c r="A40" s="64"/>
      <c r="B40" s="64" t="s">
        <v>15</v>
      </c>
      <c r="C40" s="67" t="s">
        <v>54</v>
      </c>
      <c r="D40" s="67"/>
      <c r="E40" s="67"/>
      <c r="F40" s="67"/>
      <c r="G40" s="68" t="s">
        <v>114</v>
      </c>
      <c r="H40" s="93">
        <f>H22+H51</f>
        <v>55760</v>
      </c>
    </row>
    <row r="41" spans="1:8" x14ac:dyDescent="0.25">
      <c r="A41" s="64"/>
      <c r="B41" s="64" t="s">
        <v>16</v>
      </c>
      <c r="C41" s="66" t="s">
        <v>55</v>
      </c>
      <c r="D41" s="66"/>
      <c r="E41" s="66"/>
      <c r="F41" s="66"/>
      <c r="G41" s="66"/>
    </row>
    <row r="42" spans="1:8" x14ac:dyDescent="0.25">
      <c r="A42" s="68" t="s">
        <v>72</v>
      </c>
      <c r="B42" s="148" t="s">
        <v>17</v>
      </c>
      <c r="C42" s="149"/>
      <c r="D42" s="150"/>
      <c r="E42" s="68" t="s">
        <v>18</v>
      </c>
      <c r="F42" s="68" t="s">
        <v>19</v>
      </c>
      <c r="G42" s="68" t="s">
        <v>20</v>
      </c>
      <c r="H42" s="68" t="s">
        <v>21</v>
      </c>
    </row>
    <row r="43" spans="1:8" x14ac:dyDescent="0.25">
      <c r="A43" s="68">
        <v>1</v>
      </c>
      <c r="B43" s="151" t="s">
        <v>56</v>
      </c>
      <c r="C43" s="152"/>
      <c r="D43" s="153"/>
      <c r="E43" s="68" t="s">
        <v>31</v>
      </c>
      <c r="F43" s="68">
        <v>18</v>
      </c>
      <c r="G43" s="68">
        <v>620</v>
      </c>
      <c r="H43" s="69">
        <f>G43*F43</f>
        <v>11160</v>
      </c>
    </row>
    <row r="44" spans="1:8" x14ac:dyDescent="0.25">
      <c r="A44" s="68">
        <v>2</v>
      </c>
      <c r="B44" s="151" t="s">
        <v>57</v>
      </c>
      <c r="C44" s="152"/>
      <c r="D44" s="153"/>
      <c r="E44" s="68" t="s">
        <v>31</v>
      </c>
      <c r="F44" s="68">
        <v>13</v>
      </c>
      <c r="G44" s="68">
        <v>620</v>
      </c>
      <c r="H44" s="69">
        <v>8060</v>
      </c>
    </row>
    <row r="45" spans="1:8" x14ac:dyDescent="0.25">
      <c r="A45" s="68">
        <v>3</v>
      </c>
      <c r="B45" s="151" t="s">
        <v>58</v>
      </c>
      <c r="C45" s="152"/>
      <c r="D45" s="153"/>
      <c r="E45" s="68" t="s">
        <v>31</v>
      </c>
      <c r="F45" s="68">
        <v>5</v>
      </c>
      <c r="G45" s="68">
        <v>450</v>
      </c>
      <c r="H45" s="69">
        <f>G45*F45</f>
        <v>2250</v>
      </c>
    </row>
    <row r="46" spans="1:8" x14ac:dyDescent="0.25">
      <c r="A46" s="68">
        <v>4</v>
      </c>
      <c r="B46" s="143" t="s">
        <v>61</v>
      </c>
      <c r="C46" s="144"/>
      <c r="D46" s="145"/>
      <c r="E46" s="68" t="s">
        <v>31</v>
      </c>
      <c r="F46" s="68">
        <v>16</v>
      </c>
      <c r="G46" s="68">
        <v>570</v>
      </c>
      <c r="H46" s="69">
        <f>G46*F46</f>
        <v>9120</v>
      </c>
    </row>
    <row r="47" spans="1:8" x14ac:dyDescent="0.25">
      <c r="A47" s="68">
        <v>5</v>
      </c>
      <c r="B47" s="68" t="s">
        <v>62</v>
      </c>
      <c r="C47" s="68"/>
      <c r="D47" s="68"/>
      <c r="E47" s="68" t="s">
        <v>31</v>
      </c>
      <c r="F47" s="68">
        <v>1</v>
      </c>
      <c r="G47" s="68">
        <v>690</v>
      </c>
      <c r="H47" s="69">
        <f>G47*F47</f>
        <v>690</v>
      </c>
    </row>
    <row r="48" spans="1:8" x14ac:dyDescent="0.25">
      <c r="A48" s="68">
        <v>6</v>
      </c>
      <c r="B48" s="68" t="s">
        <v>59</v>
      </c>
      <c r="C48" s="68"/>
      <c r="D48" s="68"/>
      <c r="E48" s="68" t="s">
        <v>31</v>
      </c>
      <c r="F48" s="68">
        <v>4</v>
      </c>
      <c r="G48" s="68">
        <v>570</v>
      </c>
      <c r="H48" s="69">
        <f>G48*F48</f>
        <v>2280</v>
      </c>
    </row>
    <row r="49" spans="1:8" x14ac:dyDescent="0.25">
      <c r="A49" s="68">
        <v>7</v>
      </c>
      <c r="B49" s="68" t="s">
        <v>63</v>
      </c>
      <c r="C49" s="68"/>
      <c r="D49" s="68"/>
      <c r="E49" s="68" t="s">
        <v>31</v>
      </c>
      <c r="F49" s="68">
        <v>2</v>
      </c>
      <c r="G49" s="68">
        <v>690</v>
      </c>
      <c r="H49" s="69">
        <v>1380</v>
      </c>
    </row>
    <row r="50" spans="1:8" x14ac:dyDescent="0.25">
      <c r="A50" s="68">
        <v>8</v>
      </c>
      <c r="B50" s="143" t="s">
        <v>24</v>
      </c>
      <c r="C50" s="144"/>
      <c r="D50" s="145"/>
      <c r="E50" s="68" t="s">
        <v>31</v>
      </c>
      <c r="F50" s="68">
        <v>7</v>
      </c>
      <c r="G50" s="68">
        <v>60</v>
      </c>
      <c r="H50" s="69">
        <v>420</v>
      </c>
    </row>
    <row r="51" spans="1:8" x14ac:dyDescent="0.25">
      <c r="A51" s="70"/>
      <c r="B51" s="70"/>
      <c r="C51" s="70"/>
      <c r="D51" s="70"/>
      <c r="E51" s="70"/>
      <c r="F51" s="71"/>
      <c r="G51" s="68" t="s">
        <v>32</v>
      </c>
      <c r="H51" s="69">
        <f>SUM(H43:H50)</f>
        <v>35360</v>
      </c>
    </row>
    <row r="52" spans="1:8" x14ac:dyDescent="0.25">
      <c r="A52" s="70"/>
      <c r="B52" s="70" t="s">
        <v>25</v>
      </c>
      <c r="C52" s="70"/>
      <c r="D52" s="70"/>
      <c r="E52" s="146">
        <v>2000</v>
      </c>
      <c r="F52" s="147"/>
      <c r="G52" s="70"/>
      <c r="H52" s="66"/>
    </row>
    <row r="53" spans="1:8" x14ac:dyDescent="0.25">
      <c r="A53" s="70"/>
      <c r="B53" s="70" t="s">
        <v>26</v>
      </c>
      <c r="C53" s="70"/>
      <c r="D53" s="70"/>
      <c r="E53" s="70"/>
      <c r="F53" s="70"/>
      <c r="G53" s="66"/>
      <c r="H53" s="70"/>
    </row>
    <row r="54" spans="1:8" ht="15.75" x14ac:dyDescent="0.25">
      <c r="A54" s="70"/>
      <c r="B54" s="70" t="s">
        <v>27</v>
      </c>
      <c r="C54" s="66" t="s">
        <v>60</v>
      </c>
      <c r="D54" s="66"/>
      <c r="E54" s="70"/>
      <c r="F54" s="70"/>
      <c r="G54" s="70"/>
      <c r="H54" s="1"/>
    </row>
    <row r="55" spans="1:8" ht="15.75" x14ac:dyDescent="0.25">
      <c r="A55" s="70"/>
      <c r="B55" s="70"/>
      <c r="C55" s="70"/>
      <c r="D55" s="70"/>
      <c r="E55" s="70"/>
      <c r="F55" s="70"/>
      <c r="G55" s="70"/>
      <c r="H55" s="1"/>
    </row>
    <row r="56" spans="1:8" x14ac:dyDescent="0.25">
      <c r="A56" s="64"/>
      <c r="B56" s="64"/>
      <c r="C56" s="64"/>
      <c r="D56" s="64"/>
      <c r="E56" s="24" t="s">
        <v>28</v>
      </c>
      <c r="F56" s="62" t="s">
        <v>64</v>
      </c>
      <c r="G56" s="63">
        <v>3</v>
      </c>
      <c r="H56" s="64"/>
    </row>
    <row r="57" spans="1:8" x14ac:dyDescent="0.25">
      <c r="A57" s="64"/>
      <c r="B57" s="64" t="s">
        <v>13</v>
      </c>
      <c r="C57" s="65">
        <v>42443</v>
      </c>
      <c r="D57" s="64"/>
      <c r="E57" s="64"/>
      <c r="F57" s="64"/>
      <c r="G57" s="68" t="s">
        <v>112</v>
      </c>
      <c r="H57" s="68">
        <f>H38+F62+F63</f>
        <v>89.5</v>
      </c>
    </row>
    <row r="58" spans="1:8" x14ac:dyDescent="0.25">
      <c r="A58" s="64"/>
      <c r="B58" s="64" t="s">
        <v>14</v>
      </c>
      <c r="C58" s="66" t="s">
        <v>79</v>
      </c>
      <c r="D58" s="66"/>
      <c r="E58" s="66"/>
      <c r="F58" s="66"/>
      <c r="G58" s="68" t="s">
        <v>113</v>
      </c>
      <c r="H58" s="73">
        <f>H39+E71</f>
        <v>20000</v>
      </c>
    </row>
    <row r="59" spans="1:8" x14ac:dyDescent="0.25">
      <c r="A59" s="64"/>
      <c r="B59" s="64" t="s">
        <v>15</v>
      </c>
      <c r="C59" s="67" t="s">
        <v>80</v>
      </c>
      <c r="D59" s="67"/>
      <c r="E59" s="67"/>
      <c r="F59" s="67"/>
      <c r="G59" s="68" t="s">
        <v>114</v>
      </c>
      <c r="H59" s="93">
        <f>H40+H70</f>
        <v>89170</v>
      </c>
    </row>
    <row r="60" spans="1:8" x14ac:dyDescent="0.25">
      <c r="A60" s="64"/>
      <c r="B60" s="64" t="s">
        <v>16</v>
      </c>
      <c r="C60" s="66" t="s">
        <v>81</v>
      </c>
      <c r="D60" s="66"/>
      <c r="E60" s="66"/>
      <c r="F60" s="66"/>
      <c r="G60" s="66"/>
    </row>
    <row r="61" spans="1:8" x14ac:dyDescent="0.25">
      <c r="A61" s="68" t="s">
        <v>72</v>
      </c>
      <c r="B61" s="148" t="s">
        <v>17</v>
      </c>
      <c r="C61" s="149"/>
      <c r="D61" s="150"/>
      <c r="E61" s="68" t="s">
        <v>18</v>
      </c>
      <c r="F61" s="68" t="s">
        <v>19</v>
      </c>
      <c r="G61" s="68" t="s">
        <v>20</v>
      </c>
      <c r="H61" s="68" t="s">
        <v>21</v>
      </c>
    </row>
    <row r="62" spans="1:8" x14ac:dyDescent="0.25">
      <c r="A62" s="68">
        <v>1</v>
      </c>
      <c r="B62" s="151" t="s">
        <v>56</v>
      </c>
      <c r="C62" s="152"/>
      <c r="D62" s="153"/>
      <c r="E62" s="68" t="s">
        <v>31</v>
      </c>
      <c r="F62" s="68">
        <v>17</v>
      </c>
      <c r="G62" s="68">
        <v>620</v>
      </c>
      <c r="H62" s="69">
        <f>G62*F62</f>
        <v>10540</v>
      </c>
    </row>
    <row r="63" spans="1:8" x14ac:dyDescent="0.25">
      <c r="A63" s="68">
        <v>2</v>
      </c>
      <c r="B63" s="151" t="s">
        <v>57</v>
      </c>
      <c r="C63" s="152"/>
      <c r="D63" s="153"/>
      <c r="E63" s="68" t="s">
        <v>31</v>
      </c>
      <c r="F63" s="68">
        <v>17</v>
      </c>
      <c r="G63" s="68">
        <v>620</v>
      </c>
      <c r="H63" s="69">
        <f>G63*F63</f>
        <v>10540</v>
      </c>
    </row>
    <row r="64" spans="1:8" x14ac:dyDescent="0.25">
      <c r="A64" s="68">
        <v>3</v>
      </c>
      <c r="B64" s="151" t="s">
        <v>50</v>
      </c>
      <c r="C64" s="152"/>
      <c r="D64" s="153"/>
      <c r="E64" s="68" t="s">
        <v>31</v>
      </c>
      <c r="F64" s="68"/>
      <c r="G64" s="68"/>
      <c r="H64" s="69"/>
    </row>
    <row r="65" spans="1:8" x14ac:dyDescent="0.25">
      <c r="A65" s="68">
        <v>4</v>
      </c>
      <c r="B65" s="143" t="s">
        <v>61</v>
      </c>
      <c r="C65" s="144"/>
      <c r="D65" s="145"/>
      <c r="E65" s="68" t="s">
        <v>31</v>
      </c>
      <c r="F65" s="68">
        <v>16</v>
      </c>
      <c r="G65" s="68">
        <v>570</v>
      </c>
      <c r="H65" s="69">
        <f>G65*F65</f>
        <v>9120</v>
      </c>
    </row>
    <row r="66" spans="1:8" x14ac:dyDescent="0.25">
      <c r="A66" s="68">
        <v>5</v>
      </c>
      <c r="B66" s="68" t="s">
        <v>62</v>
      </c>
      <c r="C66" s="68"/>
      <c r="D66" s="68"/>
      <c r="E66" s="68" t="s">
        <v>31</v>
      </c>
      <c r="F66" s="68">
        <v>3</v>
      </c>
      <c r="G66" s="68">
        <v>690</v>
      </c>
      <c r="H66" s="69">
        <f>G66*F66</f>
        <v>2070</v>
      </c>
    </row>
    <row r="67" spans="1:8" x14ac:dyDescent="0.25">
      <c r="A67" s="68">
        <v>6</v>
      </c>
      <c r="B67" s="68" t="s">
        <v>23</v>
      </c>
      <c r="C67" s="68"/>
      <c r="D67" s="68"/>
      <c r="E67" s="68" t="s">
        <v>31</v>
      </c>
      <c r="F67" s="68"/>
      <c r="G67" s="68"/>
      <c r="H67" s="69"/>
    </row>
    <row r="68" spans="1:8" x14ac:dyDescent="0.25">
      <c r="A68" s="68">
        <v>7</v>
      </c>
      <c r="B68" s="68" t="s">
        <v>82</v>
      </c>
      <c r="C68" s="68"/>
      <c r="D68" s="68"/>
      <c r="E68" s="68" t="s">
        <v>31</v>
      </c>
      <c r="F68" s="68"/>
      <c r="G68" s="68"/>
      <c r="H68" s="69"/>
    </row>
    <row r="69" spans="1:8" x14ac:dyDescent="0.25">
      <c r="A69" s="68">
        <v>8</v>
      </c>
      <c r="B69" s="151" t="s">
        <v>24</v>
      </c>
      <c r="C69" s="152"/>
      <c r="D69" s="153"/>
      <c r="E69" s="68" t="s">
        <v>31</v>
      </c>
      <c r="F69" s="68">
        <v>19</v>
      </c>
      <c r="G69" s="68">
        <v>60</v>
      </c>
      <c r="H69" s="69">
        <f>G69*F69</f>
        <v>1140</v>
      </c>
    </row>
    <row r="70" spans="1:8" x14ac:dyDescent="0.25">
      <c r="A70" s="70"/>
      <c r="B70" s="70"/>
      <c r="C70" s="70"/>
      <c r="D70" s="70"/>
      <c r="E70" s="70"/>
      <c r="F70" s="71"/>
      <c r="G70" s="68" t="s">
        <v>32</v>
      </c>
      <c r="H70" s="69">
        <f>SUM(H62:H69)</f>
        <v>33410</v>
      </c>
    </row>
    <row r="71" spans="1:8" x14ac:dyDescent="0.25">
      <c r="A71" s="70"/>
      <c r="B71" s="70" t="s">
        <v>25</v>
      </c>
      <c r="C71" s="70"/>
      <c r="D71" s="70"/>
      <c r="E71" s="146">
        <v>10000</v>
      </c>
      <c r="F71" s="147"/>
      <c r="G71" s="70"/>
      <c r="H71" s="66" t="s">
        <v>104</v>
      </c>
    </row>
    <row r="72" spans="1:8" x14ac:dyDescent="0.25">
      <c r="A72" s="70"/>
      <c r="B72" s="70" t="s">
        <v>26</v>
      </c>
      <c r="C72" s="70"/>
      <c r="D72" s="70"/>
      <c r="E72" s="70"/>
      <c r="F72" s="70"/>
      <c r="G72" s="66"/>
      <c r="H72" s="70"/>
    </row>
    <row r="73" spans="1:8" x14ac:dyDescent="0.25">
      <c r="A73" s="70"/>
      <c r="B73" s="70" t="s">
        <v>27</v>
      </c>
      <c r="C73" s="66" t="s">
        <v>83</v>
      </c>
      <c r="D73" s="66"/>
      <c r="E73" s="70"/>
      <c r="F73" s="70"/>
      <c r="G73" s="70"/>
      <c r="H73" s="73"/>
    </row>
    <row r="74" spans="1:8" x14ac:dyDescent="0.25">
      <c r="A74" s="64"/>
      <c r="B74" s="64"/>
      <c r="C74" s="64"/>
      <c r="D74" s="64"/>
      <c r="E74" s="24" t="s">
        <v>28</v>
      </c>
      <c r="F74" s="62" t="s">
        <v>85</v>
      </c>
      <c r="G74" s="63">
        <v>3</v>
      </c>
      <c r="H74" s="64"/>
    </row>
    <row r="75" spans="1:8" x14ac:dyDescent="0.25">
      <c r="A75" s="64"/>
      <c r="B75" s="64" t="s">
        <v>13</v>
      </c>
      <c r="C75" s="65">
        <v>42448</v>
      </c>
      <c r="D75" s="64"/>
      <c r="E75" s="64"/>
      <c r="F75" s="64"/>
      <c r="G75" s="68" t="s">
        <v>112</v>
      </c>
      <c r="H75" s="68">
        <f>H57+F80+F81</f>
        <v>107.5</v>
      </c>
    </row>
    <row r="76" spans="1:8" x14ac:dyDescent="0.25">
      <c r="A76" s="64"/>
      <c r="B76" s="64" t="s">
        <v>14</v>
      </c>
      <c r="C76" s="66" t="s">
        <v>87</v>
      </c>
      <c r="D76" s="66"/>
      <c r="E76" s="66"/>
      <c r="F76" s="66"/>
      <c r="G76" s="68" t="s">
        <v>113</v>
      </c>
      <c r="H76" s="73">
        <f>H58+E89</f>
        <v>21000</v>
      </c>
    </row>
    <row r="77" spans="1:8" x14ac:dyDescent="0.25">
      <c r="A77" s="64"/>
      <c r="B77" s="64" t="s">
        <v>15</v>
      </c>
      <c r="C77" s="67">
        <v>89524348567</v>
      </c>
      <c r="D77" s="67"/>
      <c r="E77" s="67"/>
      <c r="F77" s="67"/>
      <c r="G77" s="68" t="s">
        <v>114</v>
      </c>
      <c r="H77" s="93">
        <f>H59+H88</f>
        <v>106870</v>
      </c>
    </row>
    <row r="78" spans="1:8" x14ac:dyDescent="0.25">
      <c r="A78" s="64"/>
      <c r="B78" s="64" t="s">
        <v>16</v>
      </c>
      <c r="C78" s="66" t="s">
        <v>88</v>
      </c>
      <c r="D78" s="66"/>
      <c r="E78" s="66"/>
      <c r="F78" s="66"/>
      <c r="G78" s="66"/>
      <c r="H78" s="64"/>
    </row>
    <row r="79" spans="1:8" x14ac:dyDescent="0.25">
      <c r="A79" s="68" t="s">
        <v>72</v>
      </c>
      <c r="B79" s="148" t="s">
        <v>17</v>
      </c>
      <c r="C79" s="149"/>
      <c r="D79" s="150"/>
      <c r="E79" s="68" t="s">
        <v>18</v>
      </c>
      <c r="F79" s="68" t="s">
        <v>19</v>
      </c>
      <c r="G79" s="68" t="s">
        <v>20</v>
      </c>
      <c r="H79" s="68" t="s">
        <v>21</v>
      </c>
    </row>
    <row r="80" spans="1:8" x14ac:dyDescent="0.25">
      <c r="A80" s="68">
        <v>1</v>
      </c>
      <c r="B80" s="151" t="s">
        <v>49</v>
      </c>
      <c r="C80" s="152"/>
      <c r="D80" s="153"/>
      <c r="E80" s="68" t="s">
        <v>31</v>
      </c>
      <c r="F80" s="68">
        <v>9</v>
      </c>
      <c r="G80" s="68">
        <v>620</v>
      </c>
      <c r="H80" s="69">
        <f>G80*F80</f>
        <v>5580</v>
      </c>
    </row>
    <row r="81" spans="1:8" x14ac:dyDescent="0.25">
      <c r="A81" s="68">
        <v>2</v>
      </c>
      <c r="B81" s="151" t="s">
        <v>89</v>
      </c>
      <c r="C81" s="152"/>
      <c r="D81" s="153"/>
      <c r="E81" s="68" t="s">
        <v>31</v>
      </c>
      <c r="F81" s="68">
        <v>9</v>
      </c>
      <c r="G81" s="68">
        <v>620</v>
      </c>
      <c r="H81" s="69">
        <f>G81*F81</f>
        <v>5580</v>
      </c>
    </row>
    <row r="82" spans="1:8" x14ac:dyDescent="0.25">
      <c r="A82" s="68">
        <v>3</v>
      </c>
      <c r="B82" s="151" t="s">
        <v>50</v>
      </c>
      <c r="C82" s="152"/>
      <c r="D82" s="153"/>
      <c r="E82" s="68" t="s">
        <v>31</v>
      </c>
      <c r="F82" s="68"/>
      <c r="G82" s="68"/>
      <c r="H82" s="69"/>
    </row>
    <row r="83" spans="1:8" x14ac:dyDescent="0.25">
      <c r="A83" s="68">
        <v>4</v>
      </c>
      <c r="B83" s="143" t="s">
        <v>61</v>
      </c>
      <c r="C83" s="144"/>
      <c r="D83" s="145"/>
      <c r="E83" s="68" t="s">
        <v>31</v>
      </c>
      <c r="F83" s="68">
        <v>8</v>
      </c>
      <c r="G83" s="68">
        <v>570</v>
      </c>
      <c r="H83" s="69">
        <f>G83*F83</f>
        <v>4560</v>
      </c>
    </row>
    <row r="84" spans="1:8" x14ac:dyDescent="0.25">
      <c r="A84" s="68">
        <v>5</v>
      </c>
      <c r="B84" s="68" t="s">
        <v>62</v>
      </c>
      <c r="C84" s="68"/>
      <c r="D84" s="68"/>
      <c r="E84" s="68" t="s">
        <v>31</v>
      </c>
      <c r="F84" s="68">
        <v>2</v>
      </c>
      <c r="G84" s="68">
        <v>690</v>
      </c>
      <c r="H84" s="69">
        <f>G84*F84</f>
        <v>1380</v>
      </c>
    </row>
    <row r="85" spans="1:8" x14ac:dyDescent="0.25">
      <c r="A85" s="68">
        <v>6</v>
      </c>
      <c r="B85" s="68" t="s">
        <v>23</v>
      </c>
      <c r="C85" s="68"/>
      <c r="D85" s="68"/>
      <c r="E85" s="68" t="s">
        <v>31</v>
      </c>
      <c r="F85" s="68"/>
      <c r="G85" s="68"/>
      <c r="H85" s="69"/>
    </row>
    <row r="86" spans="1:8" x14ac:dyDescent="0.25">
      <c r="A86" s="68">
        <v>7</v>
      </c>
      <c r="B86" s="68" t="s">
        <v>82</v>
      </c>
      <c r="C86" s="68"/>
      <c r="D86" s="68"/>
      <c r="E86" s="68" t="s">
        <v>31</v>
      </c>
      <c r="F86" s="68"/>
      <c r="G86" s="68"/>
      <c r="H86" s="69"/>
    </row>
    <row r="87" spans="1:8" x14ac:dyDescent="0.25">
      <c r="A87" s="68">
        <v>8</v>
      </c>
      <c r="B87" s="151" t="s">
        <v>24</v>
      </c>
      <c r="C87" s="152"/>
      <c r="D87" s="153"/>
      <c r="E87" s="68" t="s">
        <v>31</v>
      </c>
      <c r="F87" s="68">
        <v>10</v>
      </c>
      <c r="G87" s="68">
        <v>60</v>
      </c>
      <c r="H87" s="69">
        <f>G87*F87</f>
        <v>600</v>
      </c>
    </row>
    <row r="88" spans="1:8" x14ac:dyDescent="0.25">
      <c r="A88" s="70"/>
      <c r="B88" s="70"/>
      <c r="C88" s="70"/>
      <c r="D88" s="70"/>
      <c r="E88" s="70"/>
      <c r="F88" s="71"/>
      <c r="G88" s="68" t="s">
        <v>32</v>
      </c>
      <c r="H88" s="69">
        <f>SUM(H80:H87)</f>
        <v>17700</v>
      </c>
    </row>
    <row r="89" spans="1:8" x14ac:dyDescent="0.25">
      <c r="A89" s="70"/>
      <c r="B89" s="70" t="s">
        <v>25</v>
      </c>
      <c r="C89" s="70"/>
      <c r="D89" s="70"/>
      <c r="E89" s="146">
        <v>1000</v>
      </c>
      <c r="F89" s="147"/>
      <c r="G89" s="70"/>
      <c r="H89" s="66"/>
    </row>
    <row r="90" spans="1:8" x14ac:dyDescent="0.25">
      <c r="A90" s="70"/>
      <c r="B90" s="70" t="s">
        <v>26</v>
      </c>
      <c r="C90" s="70"/>
      <c r="D90" s="70"/>
      <c r="E90" s="70"/>
      <c r="F90" s="70"/>
      <c r="G90" s="66"/>
      <c r="H90" s="72"/>
    </row>
    <row r="91" spans="1:8" x14ac:dyDescent="0.25">
      <c r="A91" s="70"/>
      <c r="B91" s="70" t="s">
        <v>27</v>
      </c>
      <c r="C91" s="66"/>
      <c r="D91" s="66"/>
      <c r="E91" s="70"/>
      <c r="F91" s="70"/>
      <c r="G91" s="70"/>
      <c r="H91" s="64"/>
    </row>
    <row r="92" spans="1:8" x14ac:dyDescent="0.25">
      <c r="A92" s="64"/>
      <c r="B92" s="64"/>
      <c r="C92" s="64"/>
      <c r="D92" s="64"/>
      <c r="E92" s="24" t="s">
        <v>28</v>
      </c>
      <c r="F92" s="62" t="s">
        <v>86</v>
      </c>
      <c r="G92" s="63">
        <v>3</v>
      </c>
      <c r="H92" s="64"/>
    </row>
    <row r="93" spans="1:8" x14ac:dyDescent="0.25">
      <c r="A93" s="64"/>
      <c r="B93" s="64" t="s">
        <v>13</v>
      </c>
      <c r="C93" s="65">
        <v>42448</v>
      </c>
      <c r="D93" s="64"/>
      <c r="E93" s="64"/>
      <c r="F93" s="64"/>
      <c r="G93" s="68" t="s">
        <v>112</v>
      </c>
      <c r="H93" s="69">
        <f>H75+F98+F99</f>
        <v>123.5</v>
      </c>
    </row>
    <row r="94" spans="1:8" x14ac:dyDescent="0.25">
      <c r="A94" s="64"/>
      <c r="B94" s="64" t="s">
        <v>14</v>
      </c>
      <c r="C94" s="66" t="s">
        <v>90</v>
      </c>
      <c r="D94" s="66"/>
      <c r="E94" s="66"/>
      <c r="F94" s="66"/>
      <c r="G94" s="68" t="s">
        <v>113</v>
      </c>
      <c r="H94" s="73">
        <f>H76+E107</f>
        <v>22000</v>
      </c>
    </row>
    <row r="95" spans="1:8" x14ac:dyDescent="0.25">
      <c r="A95" s="64"/>
      <c r="B95" s="64" t="s">
        <v>15</v>
      </c>
      <c r="C95" s="67">
        <v>89524279965</v>
      </c>
      <c r="D95" s="67"/>
      <c r="E95" s="67"/>
      <c r="F95" s="67"/>
      <c r="G95" s="68" t="s">
        <v>114</v>
      </c>
      <c r="H95" s="93">
        <f>H77+H106</f>
        <v>122700</v>
      </c>
    </row>
    <row r="96" spans="1:8" x14ac:dyDescent="0.25">
      <c r="A96" s="64"/>
      <c r="B96" s="64" t="s">
        <v>16</v>
      </c>
      <c r="C96" s="66" t="s">
        <v>91</v>
      </c>
      <c r="D96" s="66"/>
      <c r="E96" s="66"/>
      <c r="F96" s="66"/>
      <c r="G96" s="66"/>
      <c r="H96" s="64"/>
    </row>
    <row r="97" spans="1:8" x14ac:dyDescent="0.25">
      <c r="A97" s="68" t="s">
        <v>72</v>
      </c>
      <c r="B97" s="148" t="s">
        <v>17</v>
      </c>
      <c r="C97" s="149"/>
      <c r="D97" s="150"/>
      <c r="E97" s="68" t="s">
        <v>18</v>
      </c>
      <c r="F97" s="68" t="s">
        <v>19</v>
      </c>
      <c r="G97" s="68" t="s">
        <v>20</v>
      </c>
      <c r="H97" s="68" t="s">
        <v>21</v>
      </c>
    </row>
    <row r="98" spans="1:8" x14ac:dyDescent="0.25">
      <c r="A98" s="68">
        <v>1</v>
      </c>
      <c r="B98" s="151" t="s">
        <v>49</v>
      </c>
      <c r="C98" s="152"/>
      <c r="D98" s="153"/>
      <c r="E98" s="68" t="s">
        <v>31</v>
      </c>
      <c r="F98" s="68">
        <v>8</v>
      </c>
      <c r="G98" s="68">
        <v>620</v>
      </c>
      <c r="H98" s="69">
        <f>G98*F98</f>
        <v>4960</v>
      </c>
    </row>
    <row r="99" spans="1:8" x14ac:dyDescent="0.25">
      <c r="A99" s="68">
        <v>2</v>
      </c>
      <c r="B99" s="151" t="s">
        <v>89</v>
      </c>
      <c r="C99" s="152"/>
      <c r="D99" s="153"/>
      <c r="E99" s="68" t="s">
        <v>31</v>
      </c>
      <c r="F99" s="68">
        <v>8</v>
      </c>
      <c r="G99" s="68">
        <v>620</v>
      </c>
      <c r="H99" s="69">
        <f>G99*F99</f>
        <v>4960</v>
      </c>
    </row>
    <row r="100" spans="1:8" x14ac:dyDescent="0.25">
      <c r="A100" s="68">
        <v>3</v>
      </c>
      <c r="B100" s="151" t="s">
        <v>50</v>
      </c>
      <c r="C100" s="152"/>
      <c r="D100" s="153"/>
      <c r="E100" s="68" t="s">
        <v>31</v>
      </c>
      <c r="F100" s="68"/>
      <c r="G100" s="68"/>
    </row>
    <row r="101" spans="1:8" x14ac:dyDescent="0.25">
      <c r="A101" s="68">
        <v>4</v>
      </c>
      <c r="B101" s="143" t="s">
        <v>61</v>
      </c>
      <c r="C101" s="144"/>
      <c r="D101" s="145"/>
      <c r="E101" s="68" t="s">
        <v>31</v>
      </c>
      <c r="F101" s="68">
        <v>7</v>
      </c>
      <c r="G101" s="68">
        <v>570</v>
      </c>
      <c r="H101" s="69">
        <f>G101*F101</f>
        <v>3990</v>
      </c>
    </row>
    <row r="102" spans="1:8" x14ac:dyDescent="0.25">
      <c r="A102" s="68">
        <v>5</v>
      </c>
      <c r="B102" s="68" t="s">
        <v>62</v>
      </c>
      <c r="C102" s="68"/>
      <c r="D102" s="68"/>
      <c r="E102" s="68" t="s">
        <v>31</v>
      </c>
      <c r="F102" s="68">
        <v>2</v>
      </c>
      <c r="G102" s="68">
        <v>690</v>
      </c>
      <c r="H102" s="69">
        <f>G102*F102</f>
        <v>1380</v>
      </c>
    </row>
    <row r="103" spans="1:8" x14ac:dyDescent="0.25">
      <c r="A103" s="68">
        <v>6</v>
      </c>
      <c r="B103" s="68" t="s">
        <v>23</v>
      </c>
      <c r="C103" s="68"/>
      <c r="D103" s="68"/>
      <c r="E103" s="68" t="s">
        <v>31</v>
      </c>
      <c r="F103" s="68"/>
      <c r="G103" s="68"/>
      <c r="H103" s="69"/>
    </row>
    <row r="104" spans="1:8" x14ac:dyDescent="0.25">
      <c r="A104" s="68">
        <v>7</v>
      </c>
      <c r="B104" s="68" t="s">
        <v>82</v>
      </c>
      <c r="C104" s="68"/>
      <c r="D104" s="68"/>
      <c r="E104" s="68" t="s">
        <v>31</v>
      </c>
      <c r="F104" s="68"/>
      <c r="G104" s="68"/>
    </row>
    <row r="105" spans="1:8" x14ac:dyDescent="0.25">
      <c r="A105" s="68">
        <v>8</v>
      </c>
      <c r="B105" s="151" t="s">
        <v>24</v>
      </c>
      <c r="C105" s="152"/>
      <c r="D105" s="153"/>
      <c r="E105" s="68" t="s">
        <v>31</v>
      </c>
      <c r="F105" s="68">
        <v>9</v>
      </c>
      <c r="G105" s="68">
        <v>60</v>
      </c>
      <c r="H105" s="69">
        <f>G105*F105</f>
        <v>540</v>
      </c>
    </row>
    <row r="106" spans="1:8" x14ac:dyDescent="0.25">
      <c r="A106" s="70"/>
      <c r="B106" s="70"/>
      <c r="C106" s="70"/>
      <c r="D106" s="70"/>
      <c r="E106" s="70"/>
      <c r="F106" s="71"/>
      <c r="G106" s="68" t="s">
        <v>32</v>
      </c>
      <c r="H106" s="69">
        <f>SUM(H98:H105)</f>
        <v>15830</v>
      </c>
    </row>
    <row r="107" spans="1:8" x14ac:dyDescent="0.25">
      <c r="A107" s="70"/>
      <c r="B107" s="70" t="s">
        <v>25</v>
      </c>
      <c r="C107" s="70"/>
      <c r="D107" s="70"/>
      <c r="E107" s="146">
        <v>1000</v>
      </c>
      <c r="F107" s="147"/>
      <c r="G107" s="70"/>
      <c r="H107" s="66"/>
    </row>
    <row r="108" spans="1:8" x14ac:dyDescent="0.25">
      <c r="A108" s="70"/>
      <c r="B108" s="70" t="s">
        <v>26</v>
      </c>
      <c r="C108" s="70"/>
      <c r="D108" s="70"/>
      <c r="E108" s="70"/>
      <c r="F108" s="70"/>
      <c r="G108" s="66"/>
      <c r="H108" s="72"/>
    </row>
    <row r="109" spans="1:8" x14ac:dyDescent="0.25">
      <c r="A109" s="70"/>
      <c r="B109" s="70" t="s">
        <v>27</v>
      </c>
      <c r="C109" s="66"/>
      <c r="D109" s="66"/>
      <c r="E109" s="70"/>
      <c r="F109" s="70"/>
      <c r="G109" s="72"/>
      <c r="H109" s="64"/>
    </row>
    <row r="110" spans="1:8" x14ac:dyDescent="0.25">
      <c r="A110" s="70"/>
      <c r="B110" s="70"/>
      <c r="C110" s="70"/>
      <c r="D110" s="70"/>
      <c r="E110" s="70"/>
      <c r="F110" s="70"/>
      <c r="G110" s="72"/>
      <c r="H110" s="64"/>
    </row>
    <row r="111" spans="1:8" x14ac:dyDescent="0.25">
      <c r="A111" s="64"/>
      <c r="B111" s="64"/>
      <c r="C111" s="64"/>
      <c r="D111" s="64"/>
      <c r="E111" s="24" t="s">
        <v>28</v>
      </c>
      <c r="F111" s="62" t="s">
        <v>98</v>
      </c>
      <c r="G111" s="63">
        <v>3</v>
      </c>
      <c r="H111" s="64"/>
    </row>
    <row r="112" spans="1:8" x14ac:dyDescent="0.25">
      <c r="A112" s="64"/>
      <c r="B112" s="64" t="s">
        <v>13</v>
      </c>
      <c r="C112" s="65">
        <v>42453</v>
      </c>
      <c r="D112" s="64"/>
      <c r="E112" s="64"/>
      <c r="F112" s="64"/>
      <c r="G112" s="68" t="s">
        <v>112</v>
      </c>
      <c r="H112" s="69">
        <f>H93+F118</f>
        <v>133.5</v>
      </c>
    </row>
    <row r="113" spans="1:8" x14ac:dyDescent="0.25">
      <c r="A113" s="64"/>
      <c r="B113" s="64" t="s">
        <v>14</v>
      </c>
      <c r="C113" s="66" t="s">
        <v>99</v>
      </c>
      <c r="D113" s="66"/>
      <c r="E113" s="66"/>
      <c r="F113" s="66"/>
      <c r="G113" s="68" t="s">
        <v>113</v>
      </c>
      <c r="H113" s="73">
        <f>H94+E127</f>
        <v>23000</v>
      </c>
    </row>
    <row r="114" spans="1:8" x14ac:dyDescent="0.25">
      <c r="A114" s="64"/>
      <c r="B114" s="64" t="s">
        <v>15</v>
      </c>
      <c r="C114" s="67">
        <v>89205763728</v>
      </c>
      <c r="D114" s="67"/>
      <c r="E114" s="67"/>
      <c r="F114" s="67"/>
      <c r="G114" s="68" t="s">
        <v>114</v>
      </c>
      <c r="H114" s="93">
        <f>H95+H126</f>
        <v>135170</v>
      </c>
    </row>
    <row r="115" spans="1:8" x14ac:dyDescent="0.25">
      <c r="A115" s="64"/>
      <c r="B115" s="64" t="s">
        <v>16</v>
      </c>
      <c r="C115" s="66" t="s">
        <v>105</v>
      </c>
      <c r="D115" s="66"/>
      <c r="E115" s="66"/>
      <c r="F115" s="66"/>
      <c r="G115" s="66"/>
      <c r="H115" s="64"/>
    </row>
    <row r="116" spans="1:8" x14ac:dyDescent="0.25">
      <c r="A116" s="64"/>
      <c r="B116" s="64"/>
      <c r="C116" s="80" t="s">
        <v>104</v>
      </c>
      <c r="D116" s="64"/>
      <c r="E116" s="64"/>
      <c r="F116" s="64"/>
      <c r="G116" s="64"/>
    </row>
    <row r="117" spans="1:8" x14ac:dyDescent="0.25">
      <c r="A117" s="68" t="s">
        <v>72</v>
      </c>
      <c r="B117" s="148" t="s">
        <v>17</v>
      </c>
      <c r="C117" s="149"/>
      <c r="D117" s="150"/>
      <c r="E117" s="68" t="s">
        <v>18</v>
      </c>
      <c r="F117" s="68" t="s">
        <v>19</v>
      </c>
      <c r="G117" s="68" t="s">
        <v>20</v>
      </c>
      <c r="H117" s="68" t="s">
        <v>21</v>
      </c>
    </row>
    <row r="118" spans="1:8" x14ac:dyDescent="0.25">
      <c r="A118" s="68">
        <v>1</v>
      </c>
      <c r="B118" s="151" t="s">
        <v>101</v>
      </c>
      <c r="C118" s="152"/>
      <c r="D118" s="153"/>
      <c r="E118" s="68" t="s">
        <v>31</v>
      </c>
      <c r="F118" s="68">
        <v>10</v>
      </c>
      <c r="G118" s="68">
        <v>620</v>
      </c>
      <c r="H118" s="69">
        <f>G118*F118</f>
        <v>6200</v>
      </c>
    </row>
    <row r="119" spans="1:8" x14ac:dyDescent="0.25">
      <c r="A119" s="68">
        <v>2</v>
      </c>
      <c r="B119" s="151" t="s">
        <v>50</v>
      </c>
      <c r="C119" s="152"/>
      <c r="D119" s="153"/>
      <c r="E119" s="68" t="s">
        <v>31</v>
      </c>
      <c r="F119" s="68"/>
      <c r="G119" s="68"/>
      <c r="H119" s="69">
        <f>G119*F119</f>
        <v>0</v>
      </c>
    </row>
    <row r="120" spans="1:8" x14ac:dyDescent="0.25">
      <c r="A120" s="68">
        <v>3</v>
      </c>
      <c r="B120" s="151" t="s">
        <v>50</v>
      </c>
      <c r="C120" s="152"/>
      <c r="D120" s="153"/>
      <c r="E120" s="68" t="s">
        <v>31</v>
      </c>
      <c r="F120" s="68"/>
      <c r="G120" s="68"/>
      <c r="H120" s="69"/>
    </row>
    <row r="121" spans="1:8" x14ac:dyDescent="0.25">
      <c r="A121" s="68">
        <v>4</v>
      </c>
      <c r="B121" s="143" t="s">
        <v>106</v>
      </c>
      <c r="C121" s="144"/>
      <c r="D121" s="145"/>
      <c r="E121" s="68" t="s">
        <v>31</v>
      </c>
      <c r="F121" s="68">
        <v>11</v>
      </c>
      <c r="G121" s="68">
        <v>570</v>
      </c>
      <c r="H121" s="69">
        <f>G121*F121</f>
        <v>6270</v>
      </c>
    </row>
    <row r="122" spans="1:8" x14ac:dyDescent="0.25">
      <c r="A122" s="68">
        <v>5</v>
      </c>
      <c r="B122" s="68" t="s">
        <v>75</v>
      </c>
      <c r="C122" s="68"/>
      <c r="D122" s="68"/>
      <c r="E122" s="68" t="s">
        <v>31</v>
      </c>
      <c r="F122" s="68"/>
      <c r="G122" s="68"/>
      <c r="H122" s="69">
        <f>G122*F122</f>
        <v>0</v>
      </c>
    </row>
    <row r="123" spans="1:8" x14ac:dyDescent="0.25">
      <c r="A123" s="68">
        <v>6</v>
      </c>
      <c r="B123" s="68" t="s">
        <v>23</v>
      </c>
      <c r="C123" s="68"/>
      <c r="D123" s="68"/>
      <c r="E123" s="68" t="s">
        <v>31</v>
      </c>
      <c r="F123" s="68"/>
      <c r="G123" s="68"/>
      <c r="H123" s="69"/>
    </row>
    <row r="124" spans="1:8" x14ac:dyDescent="0.25">
      <c r="A124" s="68">
        <v>7</v>
      </c>
      <c r="B124" s="68" t="s">
        <v>82</v>
      </c>
      <c r="C124" s="68"/>
      <c r="D124" s="68"/>
      <c r="E124" s="68" t="s">
        <v>31</v>
      </c>
      <c r="F124" s="68"/>
      <c r="G124" s="68"/>
      <c r="H124" s="69"/>
    </row>
    <row r="125" spans="1:8" x14ac:dyDescent="0.25">
      <c r="A125" s="68">
        <v>8</v>
      </c>
      <c r="B125" s="151" t="s">
        <v>24</v>
      </c>
      <c r="C125" s="152"/>
      <c r="D125" s="153"/>
      <c r="E125" s="68" t="s">
        <v>31</v>
      </c>
      <c r="F125" s="68"/>
      <c r="G125" s="68"/>
      <c r="H125" s="69">
        <f>G125*F125</f>
        <v>0</v>
      </c>
    </row>
    <row r="126" spans="1:8" x14ac:dyDescent="0.25">
      <c r="A126" s="70"/>
      <c r="B126" s="70"/>
      <c r="C126" s="70"/>
      <c r="D126" s="70"/>
      <c r="E126" s="70"/>
      <c r="F126" s="71"/>
      <c r="G126" s="68" t="s">
        <v>32</v>
      </c>
      <c r="H126" s="69">
        <f>SUM(H118:H125)</f>
        <v>12470</v>
      </c>
    </row>
    <row r="127" spans="1:8" x14ac:dyDescent="0.25">
      <c r="A127" s="70"/>
      <c r="B127" s="70" t="s">
        <v>25</v>
      </c>
      <c r="C127" s="70"/>
      <c r="D127" s="70"/>
      <c r="E127" s="146">
        <v>1000</v>
      </c>
      <c r="F127" s="147"/>
      <c r="G127" s="70"/>
      <c r="H127" s="66"/>
    </row>
    <row r="128" spans="1:8" x14ac:dyDescent="0.25">
      <c r="A128" s="70"/>
      <c r="B128" s="70" t="s">
        <v>26</v>
      </c>
      <c r="C128" s="70"/>
      <c r="D128" s="70"/>
      <c r="E128" s="70"/>
      <c r="F128" s="70"/>
      <c r="G128" s="66"/>
      <c r="H128" s="72"/>
    </row>
    <row r="129" spans="1:8" x14ac:dyDescent="0.25">
      <c r="A129" s="70"/>
      <c r="B129" s="70" t="s">
        <v>27</v>
      </c>
      <c r="C129" s="66"/>
      <c r="D129" s="66"/>
      <c r="E129" s="70"/>
      <c r="F129" s="70"/>
      <c r="G129" s="72"/>
      <c r="H129" s="64"/>
    </row>
    <row r="130" spans="1:8" x14ac:dyDescent="0.25">
      <c r="A130" s="64"/>
      <c r="B130" s="64"/>
      <c r="C130" s="64"/>
      <c r="D130" s="64"/>
      <c r="E130" s="24" t="s">
        <v>28</v>
      </c>
      <c r="F130" s="62" t="s">
        <v>35</v>
      </c>
      <c r="G130" s="63">
        <v>4</v>
      </c>
      <c r="H130" s="64"/>
    </row>
    <row r="131" spans="1:8" x14ac:dyDescent="0.25">
      <c r="A131" s="64"/>
      <c r="B131" s="64" t="s">
        <v>13</v>
      </c>
      <c r="C131" s="65">
        <v>42462</v>
      </c>
      <c r="D131" s="64"/>
      <c r="E131" s="64"/>
      <c r="F131" s="64"/>
      <c r="G131" s="68" t="s">
        <v>112</v>
      </c>
      <c r="H131" s="69">
        <f>H112+F136+F137</f>
        <v>147.5</v>
      </c>
    </row>
    <row r="132" spans="1:8" x14ac:dyDescent="0.25">
      <c r="A132" s="64"/>
      <c r="B132" s="64" t="s">
        <v>14</v>
      </c>
      <c r="C132" s="66" t="s">
        <v>107</v>
      </c>
      <c r="D132" s="66"/>
      <c r="E132" s="66"/>
      <c r="F132" s="66"/>
      <c r="G132" s="68" t="s">
        <v>113</v>
      </c>
      <c r="H132" s="73">
        <f>H113+E145</f>
        <v>24000</v>
      </c>
    </row>
    <row r="133" spans="1:8" x14ac:dyDescent="0.25">
      <c r="A133" s="64"/>
      <c r="B133" s="64" t="s">
        <v>15</v>
      </c>
      <c r="C133" s="67">
        <v>89507150544</v>
      </c>
      <c r="D133" s="67"/>
      <c r="E133" s="67"/>
      <c r="F133" s="67"/>
      <c r="G133" s="68" t="s">
        <v>114</v>
      </c>
      <c r="H133" s="93">
        <f>H114+H144</f>
        <v>149010</v>
      </c>
    </row>
    <row r="134" spans="1:8" x14ac:dyDescent="0.25">
      <c r="A134" s="64"/>
      <c r="B134" s="64" t="s">
        <v>16</v>
      </c>
      <c r="C134" s="66" t="s">
        <v>108</v>
      </c>
      <c r="D134" s="66"/>
      <c r="E134" s="66"/>
      <c r="F134" s="66"/>
      <c r="G134" s="66"/>
      <c r="H134" s="64"/>
    </row>
    <row r="135" spans="1:8" x14ac:dyDescent="0.25">
      <c r="A135" s="68" t="s">
        <v>72</v>
      </c>
      <c r="B135" s="148" t="s">
        <v>17</v>
      </c>
      <c r="C135" s="149"/>
      <c r="D135" s="150"/>
      <c r="E135" s="68" t="s">
        <v>18</v>
      </c>
      <c r="F135" s="68" t="s">
        <v>19</v>
      </c>
      <c r="G135" s="68" t="s">
        <v>20</v>
      </c>
      <c r="H135" s="68" t="s">
        <v>21</v>
      </c>
    </row>
    <row r="136" spans="1:8" x14ac:dyDescent="0.25">
      <c r="A136" s="68">
        <v>1</v>
      </c>
      <c r="B136" s="151" t="s">
        <v>49</v>
      </c>
      <c r="C136" s="152"/>
      <c r="D136" s="153"/>
      <c r="E136" s="68" t="s">
        <v>31</v>
      </c>
      <c r="F136" s="68">
        <v>7</v>
      </c>
      <c r="G136" s="68">
        <v>620</v>
      </c>
      <c r="H136" s="69">
        <f>G136*F136</f>
        <v>4340</v>
      </c>
    </row>
    <row r="137" spans="1:8" x14ac:dyDescent="0.25">
      <c r="A137" s="68">
        <v>2</v>
      </c>
      <c r="B137" s="151" t="s">
        <v>89</v>
      </c>
      <c r="C137" s="152"/>
      <c r="D137" s="153"/>
      <c r="E137" s="68" t="s">
        <v>31</v>
      </c>
      <c r="F137" s="68">
        <v>7</v>
      </c>
      <c r="G137" s="68">
        <v>620</v>
      </c>
      <c r="H137" s="69">
        <f>G137*F137</f>
        <v>4340</v>
      </c>
    </row>
    <row r="138" spans="1:8" x14ac:dyDescent="0.25">
      <c r="A138" s="68">
        <v>3</v>
      </c>
      <c r="B138" s="151" t="s">
        <v>50</v>
      </c>
      <c r="C138" s="152"/>
      <c r="D138" s="153"/>
      <c r="E138" s="68" t="s">
        <v>31</v>
      </c>
      <c r="F138" s="68"/>
      <c r="G138" s="68"/>
      <c r="H138" s="69"/>
    </row>
    <row r="139" spans="1:8" x14ac:dyDescent="0.25">
      <c r="A139" s="68">
        <v>4</v>
      </c>
      <c r="B139" s="143" t="s">
        <v>61</v>
      </c>
      <c r="C139" s="144"/>
      <c r="D139" s="145"/>
      <c r="E139" s="68" t="s">
        <v>31</v>
      </c>
      <c r="F139" s="68">
        <v>7</v>
      </c>
      <c r="G139" s="68">
        <v>570</v>
      </c>
      <c r="H139" s="69">
        <f>G139*F139</f>
        <v>3990</v>
      </c>
    </row>
    <row r="140" spans="1:8" x14ac:dyDescent="0.25">
      <c r="A140" s="68">
        <v>5</v>
      </c>
      <c r="B140" s="68" t="s">
        <v>62</v>
      </c>
      <c r="C140" s="68"/>
      <c r="D140" s="68"/>
      <c r="E140" s="68" t="s">
        <v>31</v>
      </c>
      <c r="F140" s="68">
        <v>1</v>
      </c>
      <c r="G140" s="68">
        <v>690</v>
      </c>
      <c r="H140" s="69">
        <f>G140*F140</f>
        <v>690</v>
      </c>
    </row>
    <row r="141" spans="1:8" x14ac:dyDescent="0.25">
      <c r="A141" s="68">
        <v>6</v>
      </c>
      <c r="B141" s="68" t="s">
        <v>23</v>
      </c>
      <c r="C141" s="68"/>
      <c r="D141" s="68"/>
      <c r="E141" s="68" t="s">
        <v>31</v>
      </c>
      <c r="F141" s="68"/>
      <c r="G141" s="68"/>
      <c r="H141" s="69"/>
    </row>
    <row r="142" spans="1:8" x14ac:dyDescent="0.25">
      <c r="A142" s="68">
        <v>7</v>
      </c>
      <c r="B142" s="68" t="s">
        <v>82</v>
      </c>
      <c r="C142" s="68"/>
      <c r="D142" s="68"/>
      <c r="E142" s="68" t="s">
        <v>31</v>
      </c>
      <c r="F142" s="68"/>
      <c r="G142" s="68"/>
      <c r="H142" s="69"/>
    </row>
    <row r="143" spans="1:8" x14ac:dyDescent="0.25">
      <c r="A143" s="68">
        <v>8</v>
      </c>
      <c r="B143" s="143" t="s">
        <v>24</v>
      </c>
      <c r="C143" s="144"/>
      <c r="D143" s="145"/>
      <c r="E143" s="68" t="s">
        <v>31</v>
      </c>
      <c r="F143" s="68">
        <v>8</v>
      </c>
      <c r="G143" s="68">
        <v>60</v>
      </c>
      <c r="H143" s="69">
        <f>G143*F143</f>
        <v>480</v>
      </c>
    </row>
    <row r="144" spans="1:8" x14ac:dyDescent="0.25">
      <c r="A144" s="70"/>
      <c r="B144" s="70"/>
      <c r="C144" s="70"/>
      <c r="D144" s="70"/>
      <c r="E144" s="70"/>
      <c r="F144" s="71"/>
      <c r="G144" s="68" t="s">
        <v>32</v>
      </c>
      <c r="H144" s="69">
        <f>SUM(H136:H143)</f>
        <v>13840</v>
      </c>
    </row>
    <row r="145" spans="1:8" x14ac:dyDescent="0.25">
      <c r="A145" s="70"/>
      <c r="B145" s="70" t="s">
        <v>25</v>
      </c>
      <c r="C145" s="70"/>
      <c r="D145" s="70"/>
      <c r="E145" s="146">
        <v>1000</v>
      </c>
      <c r="F145" s="147"/>
      <c r="G145" s="70"/>
      <c r="H145" s="99" t="s">
        <v>104</v>
      </c>
    </row>
    <row r="146" spans="1:8" x14ac:dyDescent="0.25">
      <c r="A146" s="70"/>
      <c r="B146" s="70" t="s">
        <v>26</v>
      </c>
      <c r="C146" s="70"/>
      <c r="D146" s="70"/>
      <c r="E146" s="70"/>
      <c r="F146" s="70"/>
      <c r="G146" s="66"/>
      <c r="H146" s="70"/>
    </row>
    <row r="147" spans="1:8" x14ac:dyDescent="0.25">
      <c r="A147" s="70"/>
      <c r="B147" s="70" t="s">
        <v>27</v>
      </c>
      <c r="C147" s="66" t="s">
        <v>109</v>
      </c>
      <c r="D147" s="66"/>
      <c r="E147" s="70"/>
      <c r="F147" s="70"/>
      <c r="G147" s="72"/>
      <c r="H147" s="72"/>
    </row>
    <row r="148" spans="1:8" x14ac:dyDescent="0.25">
      <c r="A148" s="64"/>
      <c r="B148" s="64"/>
      <c r="C148" s="64"/>
      <c r="D148" s="64"/>
      <c r="E148" s="24" t="s">
        <v>28</v>
      </c>
      <c r="F148" s="62" t="s">
        <v>44</v>
      </c>
      <c r="G148" s="63">
        <v>4</v>
      </c>
      <c r="H148" s="64"/>
    </row>
    <row r="149" spans="1:8" x14ac:dyDescent="0.25">
      <c r="A149" s="64"/>
      <c r="B149" s="64" t="s">
        <v>13</v>
      </c>
      <c r="C149" s="65">
        <v>42473</v>
      </c>
      <c r="D149" s="64"/>
      <c r="E149" s="64"/>
      <c r="F149" s="64"/>
      <c r="G149" s="68" t="s">
        <v>112</v>
      </c>
      <c r="H149" s="69">
        <f>H131+F154+F155</f>
        <v>157.5</v>
      </c>
    </row>
    <row r="150" spans="1:8" x14ac:dyDescent="0.25">
      <c r="A150" s="64"/>
      <c r="B150" s="64" t="s">
        <v>14</v>
      </c>
      <c r="C150" s="66" t="s">
        <v>110</v>
      </c>
      <c r="D150" s="66"/>
      <c r="E150" s="66"/>
      <c r="F150" s="66"/>
      <c r="G150" s="68" t="s">
        <v>113</v>
      </c>
      <c r="H150" s="73">
        <f>H132+E163</f>
        <v>25000</v>
      </c>
    </row>
    <row r="151" spans="1:8" x14ac:dyDescent="0.25">
      <c r="A151" s="64"/>
      <c r="B151" s="64" t="s">
        <v>15</v>
      </c>
      <c r="C151" s="67">
        <v>89205511184</v>
      </c>
      <c r="D151" s="67"/>
      <c r="E151" s="67"/>
      <c r="F151" s="67"/>
      <c r="G151" s="68" t="s">
        <v>114</v>
      </c>
      <c r="H151" s="93">
        <f>H133+H162</f>
        <v>158990</v>
      </c>
    </row>
    <row r="152" spans="1:8" x14ac:dyDescent="0.25">
      <c r="A152" s="64"/>
      <c r="B152" s="64" t="s">
        <v>16</v>
      </c>
      <c r="C152" s="66" t="s">
        <v>111</v>
      </c>
      <c r="D152" s="66"/>
      <c r="E152" s="66"/>
      <c r="F152" s="66"/>
      <c r="G152" s="66"/>
      <c r="H152" s="64"/>
    </row>
    <row r="153" spans="1:8" x14ac:dyDescent="0.25">
      <c r="A153" s="68" t="s">
        <v>72</v>
      </c>
      <c r="B153" s="148" t="s">
        <v>17</v>
      </c>
      <c r="C153" s="149"/>
      <c r="D153" s="150"/>
      <c r="E153" s="68" t="s">
        <v>18</v>
      </c>
      <c r="F153" s="68" t="s">
        <v>19</v>
      </c>
      <c r="G153" s="68" t="s">
        <v>20</v>
      </c>
      <c r="H153" s="68" t="s">
        <v>21</v>
      </c>
    </row>
    <row r="154" spans="1:8" x14ac:dyDescent="0.25">
      <c r="A154" s="68">
        <v>1</v>
      </c>
      <c r="B154" s="151" t="s">
        <v>38</v>
      </c>
      <c r="C154" s="152"/>
      <c r="D154" s="153"/>
      <c r="E154" s="68" t="s">
        <v>31</v>
      </c>
      <c r="F154" s="68">
        <v>5</v>
      </c>
      <c r="G154" s="68">
        <v>620</v>
      </c>
      <c r="H154" s="69">
        <f>G154*F154</f>
        <v>3100</v>
      </c>
    </row>
    <row r="155" spans="1:8" x14ac:dyDescent="0.25">
      <c r="A155" s="68">
        <v>2</v>
      </c>
      <c r="B155" s="151" t="s">
        <v>39</v>
      </c>
      <c r="C155" s="152"/>
      <c r="D155" s="153"/>
      <c r="E155" s="68" t="s">
        <v>31</v>
      </c>
      <c r="F155" s="68">
        <v>5</v>
      </c>
      <c r="G155" s="68">
        <v>620</v>
      </c>
      <c r="H155" s="69">
        <f>G155*F155</f>
        <v>3100</v>
      </c>
    </row>
    <row r="156" spans="1:8" x14ac:dyDescent="0.25">
      <c r="A156" s="68">
        <v>3</v>
      </c>
      <c r="B156" s="151" t="s">
        <v>50</v>
      </c>
      <c r="C156" s="152"/>
      <c r="D156" s="153"/>
      <c r="E156" s="68" t="s">
        <v>31</v>
      </c>
      <c r="F156" s="68"/>
      <c r="G156" s="68"/>
      <c r="H156" s="69"/>
    </row>
    <row r="157" spans="1:8" x14ac:dyDescent="0.25">
      <c r="A157" s="68">
        <v>4</v>
      </c>
      <c r="B157" s="143" t="s">
        <v>61</v>
      </c>
      <c r="C157" s="144"/>
      <c r="D157" s="145"/>
      <c r="E157" s="68" t="s">
        <v>31</v>
      </c>
      <c r="F157" s="68">
        <v>6</v>
      </c>
      <c r="G157" s="68">
        <v>570</v>
      </c>
      <c r="H157" s="69">
        <f>G157*F157</f>
        <v>3420</v>
      </c>
    </row>
    <row r="158" spans="1:8" x14ac:dyDescent="0.25">
      <c r="A158" s="68">
        <v>5</v>
      </c>
      <c r="B158" s="68" t="s">
        <v>62</v>
      </c>
      <c r="C158" s="68"/>
      <c r="D158" s="68"/>
      <c r="E158" s="68" t="s">
        <v>31</v>
      </c>
      <c r="F158" s="68"/>
      <c r="G158" s="68">
        <v>690</v>
      </c>
      <c r="H158" s="69">
        <f>G158*F158</f>
        <v>0</v>
      </c>
    </row>
    <row r="159" spans="1:8" x14ac:dyDescent="0.25">
      <c r="A159" s="68">
        <v>6</v>
      </c>
      <c r="B159" s="68" t="s">
        <v>23</v>
      </c>
      <c r="C159" s="68"/>
      <c r="D159" s="68"/>
      <c r="E159" s="68" t="s">
        <v>31</v>
      </c>
      <c r="F159" s="68"/>
      <c r="G159" s="68"/>
      <c r="H159" s="69"/>
    </row>
    <row r="160" spans="1:8" x14ac:dyDescent="0.25">
      <c r="A160" s="68">
        <v>7</v>
      </c>
      <c r="B160" s="68" t="s">
        <v>82</v>
      </c>
      <c r="C160" s="68"/>
      <c r="D160" s="68"/>
      <c r="E160" s="68" t="s">
        <v>31</v>
      </c>
      <c r="F160" s="68"/>
      <c r="G160" s="68"/>
      <c r="H160" s="69"/>
    </row>
    <row r="161" spans="1:8" x14ac:dyDescent="0.25">
      <c r="A161" s="68">
        <v>8</v>
      </c>
      <c r="B161" s="151" t="s">
        <v>24</v>
      </c>
      <c r="C161" s="152"/>
      <c r="D161" s="153"/>
      <c r="E161" s="68" t="s">
        <v>31</v>
      </c>
      <c r="F161" s="68">
        <v>6</v>
      </c>
      <c r="G161" s="68">
        <v>60</v>
      </c>
      <c r="H161" s="69">
        <f>G161*F161</f>
        <v>360</v>
      </c>
    </row>
    <row r="162" spans="1:8" x14ac:dyDescent="0.25">
      <c r="A162" s="70"/>
      <c r="B162" s="70"/>
      <c r="C162" s="70"/>
      <c r="D162" s="70"/>
      <c r="E162" s="70"/>
      <c r="F162" s="71"/>
      <c r="G162" s="68" t="s">
        <v>32</v>
      </c>
      <c r="H162" s="69">
        <f>SUM(H154:H161)</f>
        <v>9980</v>
      </c>
    </row>
    <row r="163" spans="1:8" x14ac:dyDescent="0.25">
      <c r="A163" s="70"/>
      <c r="B163" s="70" t="s">
        <v>25</v>
      </c>
      <c r="C163" s="70"/>
      <c r="D163" s="70"/>
      <c r="E163" s="146">
        <v>1000</v>
      </c>
      <c r="F163" s="147"/>
      <c r="G163" s="70"/>
      <c r="H163" s="29"/>
    </row>
    <row r="164" spans="1:8" x14ac:dyDescent="0.25">
      <c r="A164" s="70"/>
      <c r="B164" s="70" t="s">
        <v>26</v>
      </c>
      <c r="C164" s="70"/>
      <c r="D164" s="70"/>
      <c r="E164" s="70"/>
      <c r="F164" s="70"/>
      <c r="G164" s="66"/>
      <c r="H164" s="70"/>
    </row>
    <row r="165" spans="1:8" x14ac:dyDescent="0.25">
      <c r="A165" s="70"/>
      <c r="B165" s="70" t="s">
        <v>27</v>
      </c>
      <c r="C165" s="66" t="s">
        <v>109</v>
      </c>
      <c r="D165" s="66"/>
      <c r="E165" s="70"/>
      <c r="F165" s="70"/>
      <c r="G165" s="72"/>
      <c r="H165" s="72"/>
    </row>
    <row r="166" spans="1:8" x14ac:dyDescent="0.25">
      <c r="A166" s="64"/>
      <c r="B166" s="64"/>
      <c r="C166" s="64"/>
      <c r="D166" s="64"/>
      <c r="E166" s="24" t="s">
        <v>28</v>
      </c>
      <c r="F166" s="62" t="s">
        <v>52</v>
      </c>
      <c r="G166" s="63">
        <v>4</v>
      </c>
    </row>
    <row r="167" spans="1:8" x14ac:dyDescent="0.25">
      <c r="A167" s="64"/>
      <c r="B167" s="64" t="s">
        <v>13</v>
      </c>
      <c r="C167" s="65">
        <v>42476</v>
      </c>
      <c r="D167" s="64"/>
      <c r="E167" s="64"/>
      <c r="F167" s="64"/>
      <c r="G167" s="68" t="s">
        <v>112</v>
      </c>
      <c r="H167" s="69">
        <f>H149+F172+F173</f>
        <v>199.5</v>
      </c>
    </row>
    <row r="168" spans="1:8" x14ac:dyDescent="0.25">
      <c r="A168" s="64"/>
      <c r="B168" s="64" t="s">
        <v>14</v>
      </c>
      <c r="C168" s="66" t="s">
        <v>115</v>
      </c>
      <c r="D168" s="66"/>
      <c r="E168" s="66"/>
      <c r="F168" s="66"/>
      <c r="G168" s="68" t="s">
        <v>113</v>
      </c>
      <c r="H168" s="73">
        <f>H150+E181</f>
        <v>26000</v>
      </c>
    </row>
    <row r="169" spans="1:8" x14ac:dyDescent="0.25">
      <c r="A169" s="64"/>
      <c r="B169" s="64" t="s">
        <v>15</v>
      </c>
      <c r="C169" s="67">
        <v>89051728195</v>
      </c>
      <c r="D169" s="67"/>
      <c r="E169" s="67"/>
      <c r="F169" s="67"/>
      <c r="G169" s="68" t="s">
        <v>114</v>
      </c>
      <c r="H169" s="93">
        <f>H151+H180</f>
        <v>195290</v>
      </c>
    </row>
    <row r="170" spans="1:8" x14ac:dyDescent="0.25">
      <c r="A170" s="64"/>
      <c r="B170" s="64" t="s">
        <v>16</v>
      </c>
      <c r="C170" s="66" t="s">
        <v>116</v>
      </c>
      <c r="D170" s="66"/>
      <c r="E170" s="66"/>
      <c r="F170" s="66"/>
      <c r="G170" s="66"/>
    </row>
    <row r="171" spans="1:8" x14ac:dyDescent="0.25">
      <c r="A171" s="68" t="s">
        <v>72</v>
      </c>
      <c r="B171" s="148" t="s">
        <v>17</v>
      </c>
      <c r="C171" s="149"/>
      <c r="D171" s="150"/>
      <c r="E171" s="68" t="s">
        <v>18</v>
      </c>
      <c r="F171" s="68" t="s">
        <v>19</v>
      </c>
      <c r="G171" s="68" t="s">
        <v>20</v>
      </c>
      <c r="H171" s="68" t="s">
        <v>21</v>
      </c>
    </row>
    <row r="172" spans="1:8" x14ac:dyDescent="0.25">
      <c r="A172" s="68">
        <v>1</v>
      </c>
      <c r="B172" s="151" t="s">
        <v>49</v>
      </c>
      <c r="C172" s="152"/>
      <c r="D172" s="153"/>
      <c r="E172" s="68" t="s">
        <v>31</v>
      </c>
      <c r="F172" s="68">
        <v>28</v>
      </c>
      <c r="G172" s="68">
        <v>620</v>
      </c>
      <c r="H172" s="69">
        <f>G172*F172</f>
        <v>17360</v>
      </c>
    </row>
    <row r="173" spans="1:8" x14ac:dyDescent="0.25">
      <c r="A173" s="68">
        <v>2</v>
      </c>
      <c r="B173" s="151" t="s">
        <v>58</v>
      </c>
      <c r="C173" s="152"/>
      <c r="D173" s="153"/>
      <c r="E173" s="68" t="s">
        <v>31</v>
      </c>
      <c r="F173" s="68">
        <v>14</v>
      </c>
      <c r="G173" s="68">
        <v>480</v>
      </c>
      <c r="H173" s="69">
        <f>G173*F173</f>
        <v>6720</v>
      </c>
    </row>
    <row r="174" spans="1:8" x14ac:dyDescent="0.25">
      <c r="A174" s="68">
        <v>3</v>
      </c>
      <c r="B174" s="151" t="s">
        <v>50</v>
      </c>
      <c r="C174" s="152"/>
      <c r="D174" s="153"/>
      <c r="E174" s="68" t="s">
        <v>31</v>
      </c>
      <c r="F174" s="68"/>
      <c r="G174" s="68"/>
      <c r="H174" s="69"/>
    </row>
    <row r="175" spans="1:8" x14ac:dyDescent="0.25">
      <c r="A175" s="68">
        <v>4</v>
      </c>
      <c r="B175" s="143" t="s">
        <v>117</v>
      </c>
      <c r="C175" s="144"/>
      <c r="D175" s="145"/>
      <c r="E175" s="68" t="s">
        <v>31</v>
      </c>
      <c r="F175" s="68">
        <v>13</v>
      </c>
      <c r="G175" s="68">
        <v>640</v>
      </c>
      <c r="H175" s="69">
        <f>G175*F175</f>
        <v>8320</v>
      </c>
    </row>
    <row r="176" spans="1:8" x14ac:dyDescent="0.25">
      <c r="A176" s="68">
        <v>5</v>
      </c>
      <c r="B176" s="68" t="s">
        <v>118</v>
      </c>
      <c r="C176" s="68"/>
      <c r="D176" s="68"/>
      <c r="E176" s="68" t="s">
        <v>31</v>
      </c>
      <c r="F176" s="68">
        <v>4</v>
      </c>
      <c r="G176" s="68">
        <v>720</v>
      </c>
      <c r="H176" s="69">
        <f>G176*F176</f>
        <v>2880</v>
      </c>
    </row>
    <row r="177" spans="1:8" x14ac:dyDescent="0.25">
      <c r="A177" s="68">
        <v>6</v>
      </c>
      <c r="B177" s="68" t="s">
        <v>23</v>
      </c>
      <c r="C177" s="68"/>
      <c r="D177" s="68"/>
      <c r="E177" s="68" t="s">
        <v>31</v>
      </c>
      <c r="F177" s="68"/>
      <c r="G177" s="68"/>
      <c r="H177" s="69"/>
    </row>
    <row r="178" spans="1:8" x14ac:dyDescent="0.25">
      <c r="A178" s="68">
        <v>7</v>
      </c>
      <c r="B178" s="68" t="s">
        <v>82</v>
      </c>
      <c r="C178" s="68"/>
      <c r="D178" s="68"/>
      <c r="E178" s="68" t="s">
        <v>31</v>
      </c>
      <c r="F178" s="68"/>
      <c r="G178" s="68"/>
      <c r="H178" s="69"/>
    </row>
    <row r="179" spans="1:8" x14ac:dyDescent="0.25">
      <c r="A179" s="68">
        <v>8</v>
      </c>
      <c r="B179" s="143" t="s">
        <v>24</v>
      </c>
      <c r="C179" s="144"/>
      <c r="D179" s="145"/>
      <c r="E179" s="68" t="s">
        <v>31</v>
      </c>
      <c r="F179" s="68">
        <v>17</v>
      </c>
      <c r="G179" s="68">
        <v>60</v>
      </c>
      <c r="H179" s="69">
        <f>G179*F179</f>
        <v>1020</v>
      </c>
    </row>
    <row r="180" spans="1:8" x14ac:dyDescent="0.25">
      <c r="A180" s="70"/>
      <c r="B180" s="70"/>
      <c r="C180" s="70"/>
      <c r="D180" s="70"/>
      <c r="E180" s="70"/>
      <c r="F180" s="71"/>
      <c r="G180" s="68" t="s">
        <v>32</v>
      </c>
      <c r="H180" s="69">
        <f>SUM(H172:H179)</f>
        <v>36300</v>
      </c>
    </row>
    <row r="181" spans="1:8" x14ac:dyDescent="0.25">
      <c r="A181" s="70"/>
      <c r="B181" s="70" t="s">
        <v>25</v>
      </c>
      <c r="C181" s="70"/>
      <c r="D181" s="70"/>
      <c r="E181" s="146">
        <v>1000</v>
      </c>
      <c r="F181" s="147"/>
      <c r="G181" s="70"/>
      <c r="H181" s="29"/>
    </row>
    <row r="182" spans="1:8" x14ac:dyDescent="0.25">
      <c r="A182" s="70"/>
      <c r="B182" s="70" t="s">
        <v>26</v>
      </c>
      <c r="C182" s="70"/>
      <c r="D182" s="70"/>
      <c r="E182" s="70"/>
      <c r="F182" s="70"/>
      <c r="G182" s="66"/>
      <c r="H182" s="70"/>
    </row>
    <row r="183" spans="1:8" x14ac:dyDescent="0.25">
      <c r="A183" s="70"/>
      <c r="B183" s="70" t="s">
        <v>27</v>
      </c>
      <c r="C183" s="66" t="s">
        <v>109</v>
      </c>
      <c r="D183" s="66"/>
      <c r="E183" s="70"/>
      <c r="F183" s="70"/>
      <c r="G183" s="72"/>
    </row>
    <row r="184" spans="1:8" x14ac:dyDescent="0.25">
      <c r="A184" s="64"/>
      <c r="B184" s="64"/>
      <c r="C184" s="64"/>
      <c r="D184" s="64"/>
      <c r="E184" s="24" t="s">
        <v>28</v>
      </c>
      <c r="F184" s="62" t="s">
        <v>64</v>
      </c>
      <c r="G184" s="63">
        <v>4</v>
      </c>
    </row>
    <row r="185" spans="1:8" x14ac:dyDescent="0.25">
      <c r="A185" s="64"/>
      <c r="B185" s="64" t="s">
        <v>13</v>
      </c>
      <c r="C185" s="65">
        <v>42480</v>
      </c>
      <c r="D185" s="64"/>
      <c r="E185" s="64"/>
      <c r="F185" s="64"/>
      <c r="G185" s="68" t="s">
        <v>112</v>
      </c>
      <c r="H185" s="69">
        <f>H167+F190+F191</f>
        <v>215.5</v>
      </c>
    </row>
    <row r="186" spans="1:8" x14ac:dyDescent="0.25">
      <c r="A186" s="64"/>
      <c r="B186" s="64" t="s">
        <v>14</v>
      </c>
      <c r="C186" s="66" t="s">
        <v>136</v>
      </c>
      <c r="D186" s="66"/>
      <c r="E186" s="66"/>
      <c r="F186" s="66"/>
      <c r="G186" s="68" t="s">
        <v>113</v>
      </c>
      <c r="H186" s="73">
        <f>H168+E199</f>
        <v>27000</v>
      </c>
    </row>
    <row r="187" spans="1:8" x14ac:dyDescent="0.25">
      <c r="A187" s="64"/>
      <c r="B187" s="64" t="s">
        <v>15</v>
      </c>
      <c r="C187" s="67">
        <v>89517666147</v>
      </c>
      <c r="D187" s="67"/>
      <c r="E187" s="67"/>
      <c r="F187" s="67"/>
      <c r="G187" s="68" t="s">
        <v>114</v>
      </c>
      <c r="H187" s="93">
        <f>H169+H198</f>
        <v>211120</v>
      </c>
    </row>
    <row r="188" spans="1:8" x14ac:dyDescent="0.25">
      <c r="A188" s="64"/>
      <c r="B188" s="64" t="s">
        <v>16</v>
      </c>
      <c r="C188" s="66" t="s">
        <v>137</v>
      </c>
      <c r="D188" s="66"/>
      <c r="E188" s="66"/>
      <c r="F188" s="66"/>
      <c r="G188" s="66"/>
    </row>
    <row r="189" spans="1:8" x14ac:dyDescent="0.25">
      <c r="A189" s="68" t="s">
        <v>72</v>
      </c>
      <c r="B189" s="148" t="s">
        <v>17</v>
      </c>
      <c r="C189" s="149"/>
      <c r="D189" s="150"/>
      <c r="E189" s="68" t="s">
        <v>18</v>
      </c>
      <c r="F189" s="68" t="s">
        <v>19</v>
      </c>
      <c r="G189" s="68" t="s">
        <v>20</v>
      </c>
      <c r="H189" s="68" t="s">
        <v>21</v>
      </c>
    </row>
    <row r="190" spans="1:8" x14ac:dyDescent="0.25">
      <c r="A190" s="68">
        <v>1</v>
      </c>
      <c r="B190" s="151" t="s">
        <v>50</v>
      </c>
      <c r="C190" s="152"/>
      <c r="D190" s="153"/>
      <c r="E190" s="68" t="s">
        <v>31</v>
      </c>
      <c r="F190" s="68">
        <v>8</v>
      </c>
      <c r="G190" s="68">
        <v>620</v>
      </c>
      <c r="H190" s="69">
        <f>G190*F190</f>
        <v>4960</v>
      </c>
    </row>
    <row r="191" spans="1:8" x14ac:dyDescent="0.25">
      <c r="A191" s="68">
        <v>2</v>
      </c>
      <c r="B191" s="151" t="s">
        <v>50</v>
      </c>
      <c r="C191" s="152"/>
      <c r="D191" s="153"/>
      <c r="E191" s="68" t="s">
        <v>31</v>
      </c>
      <c r="F191" s="68">
        <v>8</v>
      </c>
      <c r="G191" s="68">
        <v>620</v>
      </c>
      <c r="H191" s="69">
        <f>G191*F191</f>
        <v>4960</v>
      </c>
    </row>
    <row r="192" spans="1:8" x14ac:dyDescent="0.25">
      <c r="A192" s="68">
        <v>3</v>
      </c>
      <c r="B192" s="151" t="s">
        <v>50</v>
      </c>
      <c r="C192" s="152"/>
      <c r="D192" s="153"/>
      <c r="E192" s="68" t="s">
        <v>31</v>
      </c>
      <c r="F192" s="68"/>
      <c r="G192" s="68"/>
      <c r="H192" s="69"/>
    </row>
    <row r="193" spans="1:8" x14ac:dyDescent="0.25">
      <c r="A193" s="68">
        <v>4</v>
      </c>
      <c r="B193" s="143" t="s">
        <v>117</v>
      </c>
      <c r="C193" s="144"/>
      <c r="D193" s="145"/>
      <c r="E193" s="68" t="s">
        <v>31</v>
      </c>
      <c r="F193" s="68">
        <v>7</v>
      </c>
      <c r="G193" s="68">
        <v>570</v>
      </c>
      <c r="H193" s="69">
        <f>G193*F193</f>
        <v>3990</v>
      </c>
    </row>
    <row r="194" spans="1:8" x14ac:dyDescent="0.25">
      <c r="A194" s="68">
        <v>5</v>
      </c>
      <c r="B194" s="68" t="s">
        <v>118</v>
      </c>
      <c r="C194" s="68"/>
      <c r="D194" s="68"/>
      <c r="E194" s="68" t="s">
        <v>31</v>
      </c>
      <c r="F194" s="68">
        <v>2</v>
      </c>
      <c r="G194" s="68">
        <v>690</v>
      </c>
      <c r="H194" s="69">
        <f>G194*F194</f>
        <v>1380</v>
      </c>
    </row>
    <row r="195" spans="1:8" x14ac:dyDescent="0.25">
      <c r="A195" s="68">
        <v>6</v>
      </c>
      <c r="B195" s="68" t="s">
        <v>23</v>
      </c>
      <c r="C195" s="68"/>
      <c r="D195" s="68"/>
      <c r="E195" s="68" t="s">
        <v>31</v>
      </c>
      <c r="F195" s="68"/>
      <c r="G195" s="68"/>
      <c r="H195" s="69"/>
    </row>
    <row r="196" spans="1:8" x14ac:dyDescent="0.25">
      <c r="A196" s="68">
        <v>7</v>
      </c>
      <c r="B196" s="68" t="s">
        <v>82</v>
      </c>
      <c r="C196" s="68"/>
      <c r="D196" s="68"/>
      <c r="E196" s="68" t="s">
        <v>31</v>
      </c>
      <c r="F196" s="68"/>
      <c r="G196" s="68"/>
      <c r="H196" s="69"/>
    </row>
    <row r="197" spans="1:8" x14ac:dyDescent="0.25">
      <c r="A197" s="68">
        <v>8</v>
      </c>
      <c r="B197" s="143" t="s">
        <v>24</v>
      </c>
      <c r="C197" s="144"/>
      <c r="D197" s="145"/>
      <c r="E197" s="68" t="s">
        <v>31</v>
      </c>
      <c r="F197" s="68">
        <v>9</v>
      </c>
      <c r="G197" s="68">
        <v>60</v>
      </c>
      <c r="H197" s="69">
        <f>G197*F197</f>
        <v>540</v>
      </c>
    </row>
    <row r="198" spans="1:8" x14ac:dyDescent="0.25">
      <c r="A198" s="70"/>
      <c r="B198" s="70"/>
      <c r="C198" s="70"/>
      <c r="D198" s="70"/>
      <c r="E198" s="70"/>
      <c r="F198" s="71"/>
      <c r="G198" s="68" t="s">
        <v>32</v>
      </c>
      <c r="H198" s="69">
        <f>SUM(H190:H197)</f>
        <v>15830</v>
      </c>
    </row>
    <row r="199" spans="1:8" x14ac:dyDescent="0.25">
      <c r="A199" s="70"/>
      <c r="B199" s="70" t="s">
        <v>25</v>
      </c>
      <c r="C199" s="70"/>
      <c r="D199" s="70"/>
      <c r="E199" s="146">
        <v>1000</v>
      </c>
      <c r="F199" s="147"/>
      <c r="G199" s="70"/>
      <c r="H199" s="29" t="s">
        <v>139</v>
      </c>
    </row>
    <row r="200" spans="1:8" x14ac:dyDescent="0.25">
      <c r="A200" s="70"/>
      <c r="B200" s="70" t="s">
        <v>26</v>
      </c>
      <c r="C200" s="70"/>
      <c r="D200" s="70"/>
      <c r="E200" s="70"/>
      <c r="F200" s="70"/>
      <c r="G200" s="66"/>
      <c r="H200" s="70"/>
    </row>
    <row r="201" spans="1:8" x14ac:dyDescent="0.25">
      <c r="A201" s="70"/>
      <c r="B201" s="70" t="s">
        <v>27</v>
      </c>
      <c r="C201" s="66" t="s">
        <v>138</v>
      </c>
      <c r="D201" s="66"/>
      <c r="E201" s="70"/>
      <c r="F201" s="70"/>
      <c r="G201" s="72"/>
    </row>
    <row r="202" spans="1:8" x14ac:dyDescent="0.25">
      <c r="A202" s="64"/>
      <c r="B202" s="64"/>
      <c r="C202" s="64"/>
      <c r="D202" s="64"/>
      <c r="E202" s="24" t="s">
        <v>28</v>
      </c>
      <c r="F202" s="62" t="s">
        <v>85</v>
      </c>
      <c r="G202" s="63">
        <v>4</v>
      </c>
    </row>
    <row r="203" spans="1:8" x14ac:dyDescent="0.25">
      <c r="A203" s="64"/>
      <c r="B203" s="64" t="s">
        <v>13</v>
      </c>
      <c r="C203" s="65">
        <v>42480</v>
      </c>
      <c r="D203" s="64"/>
      <c r="E203" s="64"/>
      <c r="F203" s="64"/>
      <c r="G203" s="68" t="s">
        <v>112</v>
      </c>
      <c r="H203" s="69">
        <f>H185+F209+F210</f>
        <v>223.5</v>
      </c>
    </row>
    <row r="204" spans="1:8" x14ac:dyDescent="0.25">
      <c r="A204" s="64"/>
      <c r="B204" s="64" t="s">
        <v>14</v>
      </c>
      <c r="C204" s="66" t="s">
        <v>136</v>
      </c>
      <c r="D204" s="66"/>
      <c r="E204" s="66"/>
      <c r="F204" s="66"/>
      <c r="G204" s="68" t="s">
        <v>113</v>
      </c>
      <c r="H204" s="73">
        <f>H186+E218</f>
        <v>28000</v>
      </c>
    </row>
    <row r="205" spans="1:8" x14ac:dyDescent="0.25">
      <c r="A205" s="64"/>
      <c r="B205" s="64" t="s">
        <v>15</v>
      </c>
      <c r="C205" s="67">
        <v>89205653147</v>
      </c>
      <c r="D205" s="67"/>
      <c r="E205" s="67"/>
      <c r="F205" s="67"/>
      <c r="G205" s="68" t="s">
        <v>114</v>
      </c>
      <c r="H205" s="93">
        <f>H187+H217</f>
        <v>219980</v>
      </c>
    </row>
    <row r="206" spans="1:8" x14ac:dyDescent="0.25">
      <c r="A206" s="64"/>
      <c r="B206" s="64" t="s">
        <v>16</v>
      </c>
      <c r="C206" s="66" t="s">
        <v>137</v>
      </c>
      <c r="D206" s="66"/>
      <c r="E206" s="66"/>
      <c r="F206" s="66"/>
      <c r="G206" s="66"/>
    </row>
    <row r="207" spans="1:8" x14ac:dyDescent="0.25">
      <c r="A207" s="64"/>
      <c r="B207" s="64"/>
      <c r="C207" s="80"/>
      <c r="D207" s="64"/>
      <c r="E207" s="64"/>
      <c r="F207" s="64"/>
      <c r="G207" s="64"/>
      <c r="H207" s="64"/>
    </row>
    <row r="208" spans="1:8" x14ac:dyDescent="0.25">
      <c r="A208" s="68" t="s">
        <v>72</v>
      </c>
      <c r="B208" s="148" t="s">
        <v>17</v>
      </c>
      <c r="C208" s="149"/>
      <c r="D208" s="150"/>
      <c r="E208" s="68" t="s">
        <v>18</v>
      </c>
      <c r="F208" s="68" t="s">
        <v>19</v>
      </c>
      <c r="G208" s="68" t="s">
        <v>20</v>
      </c>
      <c r="H208" s="68" t="s">
        <v>21</v>
      </c>
    </row>
    <row r="209" spans="1:8" x14ac:dyDescent="0.25">
      <c r="A209" s="68">
        <v>1</v>
      </c>
      <c r="B209" s="151" t="s">
        <v>101</v>
      </c>
      <c r="C209" s="152"/>
      <c r="D209" s="153"/>
      <c r="E209" s="68" t="s">
        <v>31</v>
      </c>
      <c r="F209" s="68">
        <v>4</v>
      </c>
      <c r="G209" s="68">
        <v>620</v>
      </c>
      <c r="H209" s="69">
        <f>G209*F209</f>
        <v>2480</v>
      </c>
    </row>
    <row r="210" spans="1:8" x14ac:dyDescent="0.25">
      <c r="A210" s="68">
        <v>2</v>
      </c>
      <c r="B210" s="151" t="s">
        <v>89</v>
      </c>
      <c r="C210" s="152"/>
      <c r="D210" s="153"/>
      <c r="E210" s="68" t="s">
        <v>31</v>
      </c>
      <c r="F210" s="68">
        <v>4</v>
      </c>
      <c r="G210" s="68">
        <v>620</v>
      </c>
      <c r="H210" s="69">
        <f>G210*F210</f>
        <v>2480</v>
      </c>
    </row>
    <row r="211" spans="1:8" x14ac:dyDescent="0.25">
      <c r="A211" s="68">
        <v>3</v>
      </c>
      <c r="B211" s="151" t="s">
        <v>50</v>
      </c>
      <c r="C211" s="152"/>
      <c r="D211" s="153"/>
      <c r="E211" s="68" t="s">
        <v>31</v>
      </c>
      <c r="F211" s="68"/>
      <c r="G211" s="68"/>
      <c r="H211" s="69"/>
    </row>
    <row r="212" spans="1:8" x14ac:dyDescent="0.25">
      <c r="A212" s="68">
        <v>4</v>
      </c>
      <c r="B212" s="143" t="s">
        <v>152</v>
      </c>
      <c r="C212" s="144"/>
      <c r="D212" s="145"/>
      <c r="E212" s="68" t="s">
        <v>31</v>
      </c>
      <c r="F212" s="68">
        <v>5</v>
      </c>
      <c r="G212" s="68">
        <v>570</v>
      </c>
      <c r="H212" s="69">
        <f>G212*F212</f>
        <v>2850</v>
      </c>
    </row>
    <row r="213" spans="1:8" x14ac:dyDescent="0.25">
      <c r="A213" s="68">
        <v>5</v>
      </c>
      <c r="B213" s="68" t="s">
        <v>153</v>
      </c>
      <c r="C213" s="68"/>
      <c r="D213" s="68"/>
      <c r="E213" s="68" t="s">
        <v>31</v>
      </c>
      <c r="F213" s="68">
        <v>1</v>
      </c>
      <c r="G213" s="68">
        <v>690</v>
      </c>
      <c r="H213" s="69">
        <f>G213*F213</f>
        <v>690</v>
      </c>
    </row>
    <row r="214" spans="1:8" x14ac:dyDescent="0.25">
      <c r="A214" s="68">
        <v>6</v>
      </c>
      <c r="B214" s="68" t="s">
        <v>23</v>
      </c>
      <c r="C214" s="68"/>
      <c r="D214" s="68"/>
      <c r="E214" s="68" t="s">
        <v>31</v>
      </c>
      <c r="F214" s="68"/>
      <c r="G214" s="68"/>
      <c r="H214" s="69"/>
    </row>
    <row r="215" spans="1:8" x14ac:dyDescent="0.25">
      <c r="A215" s="68">
        <v>7</v>
      </c>
      <c r="B215" s="68" t="s">
        <v>82</v>
      </c>
      <c r="C215" s="68"/>
      <c r="D215" s="68"/>
      <c r="E215" s="68" t="s">
        <v>31</v>
      </c>
      <c r="F215" s="68"/>
      <c r="G215" s="68"/>
      <c r="H215" s="69"/>
    </row>
    <row r="216" spans="1:8" x14ac:dyDescent="0.25">
      <c r="A216" s="68">
        <v>8</v>
      </c>
      <c r="B216" s="143" t="s">
        <v>24</v>
      </c>
      <c r="C216" s="144"/>
      <c r="D216" s="145"/>
      <c r="E216" s="68" t="s">
        <v>31</v>
      </c>
      <c r="F216" s="68">
        <v>6</v>
      </c>
      <c r="G216" s="68">
        <v>60</v>
      </c>
      <c r="H216" s="69">
        <f>G216*F216</f>
        <v>360</v>
      </c>
    </row>
    <row r="217" spans="1:8" x14ac:dyDescent="0.25">
      <c r="A217" s="70"/>
      <c r="B217" s="70"/>
      <c r="C217" s="70"/>
      <c r="D217" s="70"/>
      <c r="E217" s="70"/>
      <c r="F217" s="71"/>
      <c r="G217" s="68" t="s">
        <v>32</v>
      </c>
      <c r="H217" s="69">
        <f>SUM(H209:H216)</f>
        <v>8860</v>
      </c>
    </row>
    <row r="218" spans="1:8" x14ac:dyDescent="0.25">
      <c r="A218" s="70"/>
      <c r="B218" s="70" t="s">
        <v>25</v>
      </c>
      <c r="C218" s="70"/>
      <c r="D218" s="70"/>
      <c r="E218" s="146">
        <v>1000</v>
      </c>
      <c r="F218" s="147"/>
      <c r="G218" s="70"/>
      <c r="H218" s="29"/>
    </row>
    <row r="219" spans="1:8" x14ac:dyDescent="0.25">
      <c r="A219" s="70"/>
      <c r="B219" s="70" t="s">
        <v>26</v>
      </c>
      <c r="C219" s="70"/>
      <c r="D219" s="70"/>
      <c r="E219" s="70"/>
      <c r="F219" s="70"/>
      <c r="G219" s="66"/>
      <c r="H219" s="70"/>
    </row>
    <row r="220" spans="1:8" x14ac:dyDescent="0.25">
      <c r="A220" s="70"/>
      <c r="B220" s="70" t="s">
        <v>27</v>
      </c>
      <c r="C220" s="66" t="s">
        <v>138</v>
      </c>
      <c r="D220" s="66"/>
      <c r="E220" s="70"/>
      <c r="F220" s="70"/>
      <c r="G220" s="72"/>
    </row>
    <row r="221" spans="1:8" x14ac:dyDescent="0.25">
      <c r="A221" s="64"/>
      <c r="B221" s="64"/>
      <c r="C221" s="64"/>
      <c r="D221" s="64"/>
      <c r="E221" s="24" t="s">
        <v>28</v>
      </c>
      <c r="F221" s="62" t="s">
        <v>85</v>
      </c>
      <c r="G221" s="63">
        <v>5</v>
      </c>
    </row>
    <row r="222" spans="1:8" x14ac:dyDescent="0.25">
      <c r="A222" s="64"/>
      <c r="B222" s="64" t="s">
        <v>13</v>
      </c>
      <c r="C222" s="65">
        <v>42506</v>
      </c>
      <c r="D222" s="64"/>
      <c r="E222" s="64"/>
      <c r="F222" s="64"/>
      <c r="G222" s="68" t="s">
        <v>112</v>
      </c>
      <c r="H222" s="69">
        <f>H186+F228+F229</f>
        <v>27011.81818181818</v>
      </c>
    </row>
    <row r="223" spans="1:8" x14ac:dyDescent="0.25">
      <c r="A223" s="64"/>
      <c r="B223" s="64" t="s">
        <v>14</v>
      </c>
      <c r="C223" s="66" t="s">
        <v>171</v>
      </c>
      <c r="D223" s="66"/>
      <c r="E223" s="66"/>
      <c r="F223" s="66"/>
      <c r="G223" s="68" t="s">
        <v>113</v>
      </c>
      <c r="H223" s="73">
        <f>H187+E237</f>
        <v>211120</v>
      </c>
    </row>
    <row r="224" spans="1:8" x14ac:dyDescent="0.25">
      <c r="A224" s="64"/>
      <c r="B224" s="64" t="s">
        <v>15</v>
      </c>
      <c r="C224" s="67">
        <v>89056752023</v>
      </c>
      <c r="D224" s="67"/>
      <c r="E224" s="67"/>
      <c r="F224" s="67"/>
      <c r="G224" s="68" t="s">
        <v>114</v>
      </c>
      <c r="H224" s="93">
        <f>H205+H236</f>
        <v>224943.63636363635</v>
      </c>
    </row>
    <row r="225" spans="1:8" x14ac:dyDescent="0.25">
      <c r="A225" s="64"/>
      <c r="B225" s="64" t="s">
        <v>16</v>
      </c>
      <c r="C225" s="66" t="s">
        <v>175</v>
      </c>
      <c r="D225" s="66"/>
      <c r="E225" s="66"/>
      <c r="F225" s="66"/>
      <c r="G225" s="66"/>
    </row>
    <row r="226" spans="1:8" x14ac:dyDescent="0.25">
      <c r="A226" s="64"/>
      <c r="B226" s="64"/>
      <c r="C226" s="80"/>
      <c r="D226" s="64"/>
      <c r="E226" s="64"/>
      <c r="F226" s="64"/>
      <c r="G226" s="64"/>
      <c r="H226" s="64"/>
    </row>
    <row r="227" spans="1:8" x14ac:dyDescent="0.25">
      <c r="A227" s="68" t="s">
        <v>72</v>
      </c>
      <c r="B227" s="148" t="s">
        <v>17</v>
      </c>
      <c r="C227" s="149"/>
      <c r="D227" s="150"/>
      <c r="E227" s="68" t="s">
        <v>18</v>
      </c>
      <c r="F227" s="68" t="s">
        <v>19</v>
      </c>
      <c r="G227" s="68" t="s">
        <v>20</v>
      </c>
      <c r="H227" s="68" t="s">
        <v>21</v>
      </c>
    </row>
    <row r="228" spans="1:8" x14ac:dyDescent="0.25">
      <c r="A228" s="68">
        <v>1</v>
      </c>
      <c r="B228" s="151" t="s">
        <v>178</v>
      </c>
      <c r="C228" s="152"/>
      <c r="D228" s="153"/>
      <c r="E228" s="68" t="s">
        <v>31</v>
      </c>
      <c r="F228" s="68">
        <f>130/11</f>
        <v>11.818181818181818</v>
      </c>
      <c r="G228" s="68">
        <v>420</v>
      </c>
      <c r="H228" s="69">
        <f>G228*F228</f>
        <v>4963.636363636364</v>
      </c>
    </row>
    <row r="229" spans="1:8" x14ac:dyDescent="0.25">
      <c r="A229" s="68">
        <v>2</v>
      </c>
      <c r="B229" s="151" t="s">
        <v>173</v>
      </c>
      <c r="C229" s="152"/>
      <c r="D229" s="153"/>
      <c r="E229" s="68" t="s">
        <v>31</v>
      </c>
      <c r="F229" s="68"/>
      <c r="G229" s="68"/>
      <c r="H229" s="69"/>
    </row>
    <row r="230" spans="1:8" x14ac:dyDescent="0.25">
      <c r="A230" s="68">
        <v>3</v>
      </c>
      <c r="B230" s="151" t="s">
        <v>50</v>
      </c>
      <c r="C230" s="152"/>
      <c r="D230" s="153"/>
      <c r="E230" s="68" t="s">
        <v>31</v>
      </c>
      <c r="F230" s="68"/>
      <c r="G230" s="68"/>
      <c r="H230" s="69"/>
    </row>
    <row r="231" spans="1:8" x14ac:dyDescent="0.25">
      <c r="A231" s="68">
        <v>4</v>
      </c>
      <c r="B231" s="143" t="s">
        <v>152</v>
      </c>
      <c r="C231" s="144"/>
      <c r="D231" s="145"/>
      <c r="E231" s="68" t="s">
        <v>31</v>
      </c>
      <c r="F231" s="68"/>
      <c r="G231" s="68"/>
      <c r="H231" s="69"/>
    </row>
    <row r="232" spans="1:8" x14ac:dyDescent="0.25">
      <c r="A232" s="68">
        <v>5</v>
      </c>
      <c r="B232" s="68" t="s">
        <v>153</v>
      </c>
      <c r="C232" s="68"/>
      <c r="D232" s="68"/>
      <c r="E232" s="68" t="s">
        <v>31</v>
      </c>
      <c r="F232" s="68"/>
      <c r="G232" s="68"/>
      <c r="H232" s="69"/>
    </row>
    <row r="233" spans="1:8" x14ac:dyDescent="0.25">
      <c r="A233" s="68">
        <v>6</v>
      </c>
      <c r="B233" s="68" t="s">
        <v>23</v>
      </c>
      <c r="C233" s="68"/>
      <c r="D233" s="68"/>
      <c r="E233" s="68" t="s">
        <v>31</v>
      </c>
      <c r="F233" s="68"/>
      <c r="G233" s="68"/>
      <c r="H233" s="69"/>
    </row>
    <row r="234" spans="1:8" x14ac:dyDescent="0.25">
      <c r="A234" s="68">
        <v>7</v>
      </c>
      <c r="B234" s="68" t="s">
        <v>82</v>
      </c>
      <c r="C234" s="68"/>
      <c r="D234" s="68"/>
      <c r="E234" s="68" t="s">
        <v>31</v>
      </c>
      <c r="F234" s="68"/>
      <c r="G234" s="68"/>
      <c r="H234" s="69"/>
    </row>
    <row r="235" spans="1:8" x14ac:dyDescent="0.25">
      <c r="A235" s="68">
        <v>8</v>
      </c>
      <c r="B235" s="143" t="s">
        <v>24</v>
      </c>
      <c r="C235" s="144"/>
      <c r="D235" s="145"/>
      <c r="E235" s="68" t="s">
        <v>31</v>
      </c>
      <c r="F235" s="68"/>
      <c r="G235" s="68"/>
      <c r="H235" s="69"/>
    </row>
    <row r="236" spans="1:8" x14ac:dyDescent="0.25">
      <c r="A236" s="70"/>
      <c r="B236" s="70"/>
      <c r="C236" s="70"/>
      <c r="D236" s="70"/>
      <c r="E236" s="70"/>
      <c r="F236" s="71"/>
      <c r="G236" s="68" t="s">
        <v>32</v>
      </c>
      <c r="H236" s="69">
        <f>SUM(H228:H235)</f>
        <v>4963.636363636364</v>
      </c>
    </row>
    <row r="237" spans="1:8" x14ac:dyDescent="0.25">
      <c r="A237" s="70"/>
      <c r="B237" s="70" t="s">
        <v>25</v>
      </c>
      <c r="C237" s="70"/>
      <c r="D237" s="70"/>
      <c r="E237" s="146"/>
      <c r="F237" s="147"/>
      <c r="G237" s="70"/>
      <c r="H237" s="29"/>
    </row>
    <row r="238" spans="1:8" x14ac:dyDescent="0.25">
      <c r="A238" s="70"/>
      <c r="B238" s="70" t="s">
        <v>26</v>
      </c>
      <c r="C238" s="70"/>
      <c r="D238" s="70"/>
      <c r="E238" s="70"/>
      <c r="F238" s="70"/>
      <c r="G238" s="66"/>
      <c r="H238" s="70"/>
    </row>
    <row r="239" spans="1:8" x14ac:dyDescent="0.25">
      <c r="A239" s="70"/>
      <c r="B239" s="70" t="s">
        <v>27</v>
      </c>
      <c r="C239" s="66" t="s">
        <v>176</v>
      </c>
      <c r="D239" s="66"/>
      <c r="E239" s="70"/>
      <c r="F239" s="70"/>
      <c r="G239" s="72"/>
    </row>
    <row r="240" spans="1:8" x14ac:dyDescent="0.25">
      <c r="A240" s="64"/>
      <c r="B240" s="64"/>
      <c r="C240" s="64"/>
      <c r="D240" s="64"/>
      <c r="E240" s="24" t="s">
        <v>28</v>
      </c>
      <c r="F240" s="62" t="s">
        <v>86</v>
      </c>
      <c r="G240" s="63">
        <v>5</v>
      </c>
    </row>
    <row r="241" spans="1:8" x14ac:dyDescent="0.25">
      <c r="A241" s="64"/>
      <c r="B241" s="64" t="s">
        <v>13</v>
      </c>
      <c r="C241" s="65">
        <v>42506</v>
      </c>
      <c r="D241" s="64"/>
      <c r="E241" s="64"/>
      <c r="F241" s="64"/>
      <c r="G241" s="68" t="s">
        <v>112</v>
      </c>
      <c r="H241" s="69">
        <f>H204+F246+F247</f>
        <v>28011.18181818182</v>
      </c>
    </row>
    <row r="242" spans="1:8" x14ac:dyDescent="0.25">
      <c r="A242" s="64"/>
      <c r="B242" s="64" t="s">
        <v>14</v>
      </c>
      <c r="C242" s="66" t="s">
        <v>174</v>
      </c>
      <c r="D242" s="66"/>
      <c r="E242" s="66"/>
      <c r="F242" s="66"/>
      <c r="G242" s="68" t="s">
        <v>113</v>
      </c>
      <c r="H242" s="73">
        <f>H205+E255</f>
        <v>219980</v>
      </c>
    </row>
    <row r="243" spans="1:8" x14ac:dyDescent="0.25">
      <c r="A243" s="64"/>
      <c r="B243" s="64" t="s">
        <v>15</v>
      </c>
      <c r="C243" s="67">
        <v>89805250660</v>
      </c>
      <c r="D243" s="67"/>
      <c r="E243" s="67"/>
      <c r="F243" s="67"/>
      <c r="G243" s="68" t="s">
        <v>114</v>
      </c>
      <c r="H243" s="93">
        <f>H224+H254</f>
        <v>228770</v>
      </c>
    </row>
    <row r="244" spans="1:8" x14ac:dyDescent="0.25">
      <c r="A244" s="64"/>
      <c r="B244" s="64" t="s">
        <v>16</v>
      </c>
      <c r="C244" s="66" t="s">
        <v>137</v>
      </c>
      <c r="D244" s="66"/>
      <c r="E244" s="66"/>
      <c r="F244" s="66"/>
      <c r="G244" s="66"/>
    </row>
    <row r="245" spans="1:8" x14ac:dyDescent="0.25">
      <c r="A245" s="68" t="s">
        <v>72</v>
      </c>
      <c r="B245" s="148" t="s">
        <v>17</v>
      </c>
      <c r="C245" s="149"/>
      <c r="D245" s="150"/>
      <c r="E245" s="68" t="s">
        <v>18</v>
      </c>
      <c r="F245" s="68" t="s">
        <v>19</v>
      </c>
      <c r="G245" s="68" t="s">
        <v>20</v>
      </c>
      <c r="H245" s="68" t="s">
        <v>21</v>
      </c>
    </row>
    <row r="246" spans="1:8" x14ac:dyDescent="0.25">
      <c r="A246" s="68">
        <v>1</v>
      </c>
      <c r="B246" s="151" t="s">
        <v>172</v>
      </c>
      <c r="C246" s="152"/>
      <c r="D246" s="153"/>
      <c r="E246" s="68" t="s">
        <v>31</v>
      </c>
      <c r="F246" s="68">
        <f>90/11</f>
        <v>8.1818181818181817</v>
      </c>
      <c r="G246" s="68">
        <v>420</v>
      </c>
      <c r="H246" s="69">
        <f>G246*F246</f>
        <v>3436.3636363636365</v>
      </c>
    </row>
    <row r="247" spans="1:8" x14ac:dyDescent="0.25">
      <c r="A247" s="68">
        <v>2</v>
      </c>
      <c r="B247" s="151" t="s">
        <v>173</v>
      </c>
      <c r="C247" s="152"/>
      <c r="D247" s="153"/>
      <c r="E247" s="68" t="s">
        <v>31</v>
      </c>
      <c r="F247" s="68">
        <v>3</v>
      </c>
      <c r="G247" s="68">
        <v>130</v>
      </c>
      <c r="H247" s="69">
        <f>G247*F247</f>
        <v>390</v>
      </c>
    </row>
    <row r="248" spans="1:8" x14ac:dyDescent="0.25">
      <c r="A248" s="68">
        <v>3</v>
      </c>
      <c r="B248" s="151" t="s">
        <v>50</v>
      </c>
      <c r="C248" s="152"/>
      <c r="D248" s="153"/>
      <c r="E248" s="68" t="s">
        <v>31</v>
      </c>
      <c r="F248" s="68"/>
      <c r="G248" s="68"/>
      <c r="H248" s="69"/>
    </row>
    <row r="249" spans="1:8" x14ac:dyDescent="0.25">
      <c r="A249" s="68">
        <v>4</v>
      </c>
      <c r="B249" s="143" t="s">
        <v>152</v>
      </c>
      <c r="C249" s="144"/>
      <c r="D249" s="145"/>
      <c r="E249" s="68" t="s">
        <v>31</v>
      </c>
      <c r="F249" s="68"/>
      <c r="G249" s="68"/>
      <c r="H249" s="69">
        <f>G249*F249</f>
        <v>0</v>
      </c>
    </row>
    <row r="250" spans="1:8" x14ac:dyDescent="0.25">
      <c r="A250" s="68">
        <v>5</v>
      </c>
      <c r="B250" s="68" t="s">
        <v>153</v>
      </c>
      <c r="C250" s="68"/>
      <c r="D250" s="68"/>
      <c r="E250" s="68" t="s">
        <v>31</v>
      </c>
      <c r="F250" s="68"/>
      <c r="G250" s="68"/>
      <c r="H250" s="69">
        <f>G250*F250</f>
        <v>0</v>
      </c>
    </row>
    <row r="251" spans="1:8" x14ac:dyDescent="0.25">
      <c r="A251" s="68">
        <v>6</v>
      </c>
      <c r="B251" s="68" t="s">
        <v>23</v>
      </c>
      <c r="C251" s="68"/>
      <c r="D251" s="68"/>
      <c r="E251" s="68" t="s">
        <v>31</v>
      </c>
      <c r="F251" s="68"/>
      <c r="G251" s="68"/>
      <c r="H251" s="69"/>
    </row>
    <row r="252" spans="1:8" x14ac:dyDescent="0.25">
      <c r="A252" s="68">
        <v>7</v>
      </c>
      <c r="B252" s="68" t="s">
        <v>82</v>
      </c>
      <c r="C252" s="68"/>
      <c r="D252" s="68"/>
      <c r="E252" s="68" t="s">
        <v>31</v>
      </c>
      <c r="F252" s="68"/>
      <c r="G252" s="68"/>
      <c r="H252" s="69"/>
    </row>
    <row r="253" spans="1:8" x14ac:dyDescent="0.25">
      <c r="A253" s="68">
        <v>8</v>
      </c>
      <c r="B253" s="143" t="s">
        <v>24</v>
      </c>
      <c r="C253" s="144"/>
      <c r="D253" s="145"/>
      <c r="E253" s="68" t="s">
        <v>31</v>
      </c>
      <c r="F253" s="68"/>
      <c r="G253" s="68"/>
      <c r="H253" s="69">
        <f>G253*F253</f>
        <v>0</v>
      </c>
    </row>
    <row r="254" spans="1:8" x14ac:dyDescent="0.25">
      <c r="A254" s="70"/>
      <c r="B254" s="70"/>
      <c r="C254" s="70"/>
      <c r="D254" s="70"/>
      <c r="E254" s="70"/>
      <c r="F254" s="71"/>
      <c r="G254" s="68" t="s">
        <v>32</v>
      </c>
      <c r="H254" s="69">
        <f>SUM(H246:H253)</f>
        <v>3826.3636363636365</v>
      </c>
    </row>
    <row r="255" spans="1:8" x14ac:dyDescent="0.25">
      <c r="A255" s="70"/>
      <c r="B255" s="70" t="s">
        <v>25</v>
      </c>
      <c r="C255" s="70"/>
      <c r="D255" s="70"/>
      <c r="E255" s="146"/>
      <c r="F255" s="147"/>
      <c r="G255" s="70"/>
      <c r="H255" s="29"/>
    </row>
    <row r="256" spans="1:8" x14ac:dyDescent="0.25">
      <c r="A256" s="70"/>
      <c r="B256" s="70" t="s">
        <v>26</v>
      </c>
      <c r="C256" s="70"/>
      <c r="D256" s="70"/>
      <c r="E256" s="70"/>
      <c r="F256" s="70"/>
      <c r="G256" s="66"/>
      <c r="H256" s="70"/>
    </row>
    <row r="257" spans="1:8" x14ac:dyDescent="0.25">
      <c r="A257" s="70"/>
      <c r="B257" s="70" t="s">
        <v>27</v>
      </c>
      <c r="C257" s="66" t="s">
        <v>177</v>
      </c>
      <c r="D257" s="66"/>
      <c r="E257" s="70"/>
      <c r="F257" s="70"/>
      <c r="G257" s="72"/>
    </row>
    <row r="258" spans="1:8" x14ac:dyDescent="0.25">
      <c r="A258" s="64"/>
      <c r="C258" s="64"/>
      <c r="E258" s="24" t="s">
        <v>28</v>
      </c>
      <c r="F258" s="62" t="s">
        <v>98</v>
      </c>
      <c r="G258" s="63">
        <v>5</v>
      </c>
    </row>
    <row r="259" spans="1:8" x14ac:dyDescent="0.25">
      <c r="A259" s="64"/>
      <c r="B259" s="64" t="s">
        <v>13</v>
      </c>
      <c r="C259" s="65">
        <v>42505</v>
      </c>
      <c r="D259" s="64"/>
      <c r="E259" s="64"/>
      <c r="F259" s="64"/>
      <c r="G259" s="68" t="s">
        <v>112</v>
      </c>
      <c r="H259" s="69">
        <f>H203+F264+F265</f>
        <v>249.5</v>
      </c>
    </row>
    <row r="260" spans="1:8" x14ac:dyDescent="0.25">
      <c r="A260" s="64"/>
      <c r="B260" s="64" t="s">
        <v>14</v>
      </c>
      <c r="C260" s="66" t="s">
        <v>155</v>
      </c>
      <c r="D260" s="66"/>
      <c r="E260" s="66"/>
      <c r="F260" s="66"/>
      <c r="G260" s="68" t="s">
        <v>113</v>
      </c>
      <c r="H260" s="73">
        <f>H204+E273</f>
        <v>29000</v>
      </c>
    </row>
    <row r="261" spans="1:8" x14ac:dyDescent="0.25">
      <c r="A261" s="64"/>
      <c r="B261" s="64" t="s">
        <v>15</v>
      </c>
      <c r="C261" s="67">
        <v>89511502881</v>
      </c>
      <c r="D261" s="67"/>
      <c r="E261" s="67"/>
      <c r="F261" s="67"/>
      <c r="G261" s="68" t="s">
        <v>114</v>
      </c>
      <c r="H261" s="93">
        <f>H243+H272</f>
        <v>254340</v>
      </c>
    </row>
    <row r="262" spans="1:8" x14ac:dyDescent="0.25">
      <c r="A262" s="64"/>
      <c r="B262" s="64" t="s">
        <v>16</v>
      </c>
      <c r="C262" s="66" t="s">
        <v>156</v>
      </c>
      <c r="D262" s="66"/>
      <c r="E262" s="66"/>
      <c r="F262" s="66"/>
      <c r="G262" s="66"/>
    </row>
    <row r="263" spans="1:8" x14ac:dyDescent="0.25">
      <c r="A263" s="68" t="s">
        <v>72</v>
      </c>
      <c r="B263" s="148" t="s">
        <v>17</v>
      </c>
      <c r="C263" s="149"/>
      <c r="D263" s="150"/>
      <c r="E263" s="68" t="s">
        <v>18</v>
      </c>
      <c r="F263" s="68" t="s">
        <v>19</v>
      </c>
      <c r="G263" s="68" t="s">
        <v>20</v>
      </c>
      <c r="H263" s="68" t="s">
        <v>21</v>
      </c>
    </row>
    <row r="264" spans="1:8" x14ac:dyDescent="0.25">
      <c r="A264" s="68">
        <v>1</v>
      </c>
      <c r="B264" s="151" t="s">
        <v>56</v>
      </c>
      <c r="C264" s="152"/>
      <c r="D264" s="153"/>
      <c r="E264" s="68" t="s">
        <v>31</v>
      </c>
      <c r="F264" s="68">
        <v>13</v>
      </c>
      <c r="G264" s="68">
        <v>620</v>
      </c>
      <c r="H264" s="69">
        <f>G264*F264</f>
        <v>8060</v>
      </c>
    </row>
    <row r="265" spans="1:8" x14ac:dyDescent="0.25">
      <c r="A265" s="68">
        <v>2</v>
      </c>
      <c r="B265" s="151" t="s">
        <v>157</v>
      </c>
      <c r="C265" s="152"/>
      <c r="D265" s="153"/>
      <c r="E265" s="68" t="s">
        <v>31</v>
      </c>
      <c r="F265" s="68">
        <v>13</v>
      </c>
      <c r="G265" s="68">
        <v>620</v>
      </c>
      <c r="H265" s="69">
        <f>G265*F265</f>
        <v>8060</v>
      </c>
    </row>
    <row r="266" spans="1:8" x14ac:dyDescent="0.25">
      <c r="A266" s="68">
        <v>3</v>
      </c>
      <c r="B266" s="151" t="s">
        <v>50</v>
      </c>
      <c r="C266" s="152"/>
      <c r="D266" s="153"/>
      <c r="E266" s="68" t="s">
        <v>31</v>
      </c>
      <c r="F266" s="68"/>
      <c r="G266" s="68"/>
      <c r="H266" s="69"/>
    </row>
    <row r="267" spans="1:8" x14ac:dyDescent="0.25">
      <c r="A267" s="68">
        <v>4</v>
      </c>
      <c r="B267" s="143" t="s">
        <v>158</v>
      </c>
      <c r="C267" s="144"/>
      <c r="D267" s="145"/>
      <c r="E267" s="68" t="s">
        <v>31</v>
      </c>
      <c r="F267" s="68">
        <v>15</v>
      </c>
      <c r="G267" s="68">
        <v>570</v>
      </c>
      <c r="H267" s="69">
        <f>G267*F267</f>
        <v>8550</v>
      </c>
    </row>
    <row r="268" spans="1:8" x14ac:dyDescent="0.25">
      <c r="A268" s="68">
        <v>5</v>
      </c>
      <c r="B268" s="68" t="s">
        <v>153</v>
      </c>
      <c r="C268" s="68"/>
      <c r="D268" s="68"/>
      <c r="E268" s="68" t="s">
        <v>31</v>
      </c>
      <c r="F268" s="68"/>
      <c r="G268" s="68"/>
      <c r="H268" s="69">
        <f>G268*F268</f>
        <v>0</v>
      </c>
    </row>
    <row r="269" spans="1:8" x14ac:dyDescent="0.25">
      <c r="A269" s="68">
        <v>6</v>
      </c>
      <c r="B269" s="68" t="s">
        <v>23</v>
      </c>
      <c r="C269" s="68"/>
      <c r="D269" s="68"/>
      <c r="E269" s="68" t="s">
        <v>31</v>
      </c>
      <c r="F269" s="68"/>
      <c r="G269" s="68"/>
      <c r="H269" s="69"/>
    </row>
    <row r="270" spans="1:8" x14ac:dyDescent="0.25">
      <c r="A270" s="68">
        <v>7</v>
      </c>
      <c r="B270" s="68" t="s">
        <v>82</v>
      </c>
      <c r="C270" s="68"/>
      <c r="D270" s="68"/>
      <c r="E270" s="68" t="s">
        <v>31</v>
      </c>
      <c r="F270" s="68"/>
      <c r="G270" s="68"/>
      <c r="H270" s="69"/>
    </row>
    <row r="271" spans="1:8" x14ac:dyDescent="0.25">
      <c r="A271" s="68">
        <v>8</v>
      </c>
      <c r="B271" s="143" t="s">
        <v>24</v>
      </c>
      <c r="C271" s="144"/>
      <c r="D271" s="145"/>
      <c r="E271" s="68" t="s">
        <v>31</v>
      </c>
      <c r="F271" s="68">
        <v>15</v>
      </c>
      <c r="G271" s="68">
        <v>60</v>
      </c>
      <c r="H271" s="69">
        <f>G271*F271</f>
        <v>900</v>
      </c>
    </row>
    <row r="272" spans="1:8" x14ac:dyDescent="0.25">
      <c r="A272" s="70"/>
      <c r="B272" s="70"/>
      <c r="C272" s="70"/>
      <c r="D272" s="70"/>
      <c r="E272" s="70"/>
      <c r="F272" s="71"/>
      <c r="G272" s="68" t="s">
        <v>32</v>
      </c>
      <c r="H272" s="69">
        <f>SUM(H264:H271)</f>
        <v>25570</v>
      </c>
    </row>
    <row r="273" spans="1:8" x14ac:dyDescent="0.25">
      <c r="A273" s="70"/>
      <c r="B273" s="70" t="s">
        <v>25</v>
      </c>
      <c r="C273" s="70"/>
      <c r="D273" s="70"/>
      <c r="E273" s="146">
        <v>1000</v>
      </c>
      <c r="F273" s="147"/>
      <c r="G273" s="70"/>
      <c r="H273" s="29"/>
    </row>
    <row r="274" spans="1:8" x14ac:dyDescent="0.25">
      <c r="A274" s="70"/>
      <c r="B274" s="70" t="s">
        <v>26</v>
      </c>
      <c r="C274" s="70"/>
      <c r="D274" s="70"/>
      <c r="E274" s="70"/>
      <c r="F274" s="70"/>
      <c r="G274" s="66"/>
      <c r="H274" s="70"/>
    </row>
    <row r="275" spans="1:8" x14ac:dyDescent="0.25">
      <c r="A275" s="70"/>
      <c r="B275" s="70" t="s">
        <v>27</v>
      </c>
      <c r="C275" s="66" t="s">
        <v>138</v>
      </c>
      <c r="D275" s="66"/>
      <c r="E275" s="70"/>
      <c r="F275" s="70"/>
      <c r="G275" s="72"/>
    </row>
    <row r="276" spans="1:8" x14ac:dyDescent="0.25">
      <c r="A276" s="64"/>
      <c r="C276" s="64"/>
      <c r="E276" s="24" t="s">
        <v>28</v>
      </c>
      <c r="F276" s="62" t="s">
        <v>159</v>
      </c>
      <c r="G276" s="63">
        <v>5</v>
      </c>
    </row>
    <row r="277" spans="1:8" x14ac:dyDescent="0.25">
      <c r="A277" s="64"/>
      <c r="B277" s="64" t="s">
        <v>13</v>
      </c>
      <c r="C277" s="65" t="s">
        <v>160</v>
      </c>
      <c r="D277" s="64"/>
      <c r="E277" s="64"/>
      <c r="F277" s="64"/>
      <c r="G277" s="68" t="s">
        <v>112</v>
      </c>
      <c r="H277" s="69">
        <f>H296+F283+F284</f>
        <v>275.5</v>
      </c>
    </row>
    <row r="278" spans="1:8" x14ac:dyDescent="0.25">
      <c r="A278" s="64"/>
      <c r="B278" s="64" t="s">
        <v>14</v>
      </c>
      <c r="C278" s="66" t="s">
        <v>161</v>
      </c>
      <c r="D278" s="66"/>
      <c r="E278" s="66"/>
      <c r="F278" s="66"/>
      <c r="G278" s="68" t="s">
        <v>113</v>
      </c>
      <c r="H278" s="73">
        <f>H297+E292</f>
        <v>30000</v>
      </c>
    </row>
    <row r="279" spans="1:8" x14ac:dyDescent="0.25">
      <c r="A279" s="64"/>
      <c r="B279" s="64" t="s">
        <v>15</v>
      </c>
      <c r="C279" s="67">
        <v>89040874296</v>
      </c>
      <c r="D279" s="67"/>
      <c r="E279" s="67"/>
      <c r="F279" s="67"/>
      <c r="G279" s="68" t="s">
        <v>114</v>
      </c>
      <c r="H279" s="93">
        <f>H261+H291</f>
        <v>265690</v>
      </c>
    </row>
    <row r="280" spans="1:8" x14ac:dyDescent="0.25">
      <c r="A280" s="64"/>
      <c r="B280" s="64" t="s">
        <v>16</v>
      </c>
      <c r="C280" s="66" t="s">
        <v>162</v>
      </c>
      <c r="D280" s="66"/>
      <c r="E280" s="66"/>
      <c r="F280" s="66"/>
      <c r="G280" s="66"/>
    </row>
    <row r="281" spans="1:8" x14ac:dyDescent="0.25">
      <c r="A281" s="64"/>
      <c r="B281" s="64"/>
      <c r="C281" s="80"/>
      <c r="D281" s="64"/>
      <c r="E281" s="64"/>
      <c r="F281" s="64"/>
      <c r="G281" s="64"/>
      <c r="H281" s="64"/>
    </row>
    <row r="282" spans="1:8" x14ac:dyDescent="0.25">
      <c r="A282" s="68" t="s">
        <v>72</v>
      </c>
      <c r="B282" s="148" t="s">
        <v>17</v>
      </c>
      <c r="C282" s="149"/>
      <c r="D282" s="150"/>
      <c r="E282" s="68" t="s">
        <v>18</v>
      </c>
      <c r="F282" s="68" t="s">
        <v>19</v>
      </c>
      <c r="G282" s="68" t="s">
        <v>20</v>
      </c>
      <c r="H282" s="68" t="s">
        <v>21</v>
      </c>
    </row>
    <row r="283" spans="1:8" x14ac:dyDescent="0.25">
      <c r="A283" s="68">
        <v>1</v>
      </c>
      <c r="B283" s="151" t="s">
        <v>56</v>
      </c>
      <c r="C283" s="152"/>
      <c r="D283" s="153"/>
      <c r="E283" s="68" t="s">
        <v>31</v>
      </c>
      <c r="F283" s="68">
        <v>5</v>
      </c>
      <c r="G283" s="68">
        <v>620</v>
      </c>
      <c r="H283" s="69">
        <f>G283*F283</f>
        <v>3100</v>
      </c>
    </row>
    <row r="284" spans="1:8" x14ac:dyDescent="0.25">
      <c r="A284" s="68">
        <v>2</v>
      </c>
      <c r="B284" s="151" t="s">
        <v>57</v>
      </c>
      <c r="C284" s="152"/>
      <c r="D284" s="153"/>
      <c r="E284" s="68" t="s">
        <v>31</v>
      </c>
      <c r="F284" s="68">
        <v>5</v>
      </c>
      <c r="G284" s="68">
        <v>620</v>
      </c>
      <c r="H284" s="69">
        <f>G284*F284</f>
        <v>3100</v>
      </c>
    </row>
    <row r="285" spans="1:8" x14ac:dyDescent="0.25">
      <c r="A285" s="68">
        <v>3</v>
      </c>
      <c r="B285" s="151" t="s">
        <v>157</v>
      </c>
      <c r="C285" s="152"/>
      <c r="D285" s="153"/>
      <c r="E285" s="68" t="s">
        <v>31</v>
      </c>
      <c r="F285" s="68">
        <v>1</v>
      </c>
      <c r="G285" s="68">
        <v>620</v>
      </c>
      <c r="H285" s="69">
        <f>G285*F285</f>
        <v>620</v>
      </c>
    </row>
    <row r="286" spans="1:8" x14ac:dyDescent="0.25">
      <c r="A286" s="68">
        <v>4</v>
      </c>
      <c r="B286" s="143" t="s">
        <v>163</v>
      </c>
      <c r="C286" s="144"/>
      <c r="D286" s="145"/>
      <c r="E286" s="68" t="s">
        <v>31</v>
      </c>
      <c r="F286" s="68">
        <v>6</v>
      </c>
      <c r="G286" s="68">
        <v>570</v>
      </c>
      <c r="H286" s="69">
        <f>G286*F286</f>
        <v>3420</v>
      </c>
    </row>
    <row r="287" spans="1:8" x14ac:dyDescent="0.25">
      <c r="A287" s="68">
        <v>5</v>
      </c>
      <c r="B287" s="68" t="s">
        <v>164</v>
      </c>
      <c r="C287" s="68"/>
      <c r="D287" s="68"/>
      <c r="E287" s="68" t="s">
        <v>31</v>
      </c>
      <c r="F287" s="68">
        <v>1</v>
      </c>
      <c r="G287" s="68">
        <v>690</v>
      </c>
      <c r="H287" s="69">
        <f>G287*F287</f>
        <v>690</v>
      </c>
    </row>
    <row r="288" spans="1:8" x14ac:dyDescent="0.25">
      <c r="A288" s="68">
        <v>6</v>
      </c>
      <c r="B288" s="68" t="s">
        <v>23</v>
      </c>
      <c r="C288" s="68"/>
      <c r="D288" s="68"/>
      <c r="E288" s="68" t="s">
        <v>31</v>
      </c>
      <c r="F288" s="68"/>
      <c r="G288" s="68"/>
      <c r="H288" s="69"/>
    </row>
    <row r="289" spans="1:8" x14ac:dyDescent="0.25">
      <c r="A289" s="68">
        <v>7</v>
      </c>
      <c r="B289" s="68" t="s">
        <v>82</v>
      </c>
      <c r="C289" s="68"/>
      <c r="D289" s="68"/>
      <c r="E289" s="68" t="s">
        <v>31</v>
      </c>
      <c r="F289" s="68"/>
      <c r="G289" s="68"/>
      <c r="H289" s="69"/>
    </row>
    <row r="290" spans="1:8" x14ac:dyDescent="0.25">
      <c r="A290" s="68">
        <v>8</v>
      </c>
      <c r="B290" s="143" t="s">
        <v>24</v>
      </c>
      <c r="C290" s="144"/>
      <c r="D290" s="145"/>
      <c r="E290" s="68" t="s">
        <v>31</v>
      </c>
      <c r="F290" s="68">
        <v>7</v>
      </c>
      <c r="G290" s="68">
        <v>60</v>
      </c>
      <c r="H290" s="69">
        <f>G290*F290</f>
        <v>420</v>
      </c>
    </row>
    <row r="291" spans="1:8" x14ac:dyDescent="0.25">
      <c r="A291" s="70"/>
      <c r="B291" s="70"/>
      <c r="C291" s="70"/>
      <c r="D291" s="70"/>
      <c r="E291" s="70"/>
      <c r="F291" s="71"/>
      <c r="G291" s="68" t="s">
        <v>32</v>
      </c>
      <c r="H291" s="69">
        <f>SUM(H283:H290)</f>
        <v>11350</v>
      </c>
    </row>
    <row r="292" spans="1:8" x14ac:dyDescent="0.25">
      <c r="A292" s="70"/>
      <c r="B292" s="70" t="s">
        <v>25</v>
      </c>
      <c r="C292" s="70"/>
      <c r="D292" s="70"/>
      <c r="E292" s="146">
        <v>1000</v>
      </c>
      <c r="F292" s="147"/>
      <c r="G292" s="70"/>
      <c r="H292" s="29"/>
    </row>
    <row r="293" spans="1:8" x14ac:dyDescent="0.25">
      <c r="A293" s="70"/>
      <c r="B293" s="70" t="s">
        <v>26</v>
      </c>
      <c r="C293" s="70"/>
      <c r="D293" s="70"/>
      <c r="E293" s="70"/>
      <c r="F293" s="70"/>
      <c r="G293" s="66"/>
      <c r="H293" s="70"/>
    </row>
    <row r="294" spans="1:8" x14ac:dyDescent="0.25">
      <c r="A294" s="70"/>
      <c r="B294" s="70" t="s">
        <v>27</v>
      </c>
      <c r="C294" s="66" t="s">
        <v>165</v>
      </c>
      <c r="D294" s="66"/>
      <c r="E294" s="70"/>
      <c r="F294" s="70"/>
      <c r="G294" s="72"/>
    </row>
    <row r="295" spans="1:8" x14ac:dyDescent="0.25">
      <c r="A295" s="64"/>
      <c r="C295" s="64"/>
      <c r="E295" s="24" t="s">
        <v>28</v>
      </c>
      <c r="F295" s="62" t="s">
        <v>169</v>
      </c>
      <c r="G295" s="63">
        <v>5</v>
      </c>
    </row>
    <row r="296" spans="1:8" x14ac:dyDescent="0.25">
      <c r="A296" s="64"/>
      <c r="B296" s="64" t="s">
        <v>13</v>
      </c>
      <c r="C296" s="65" t="s">
        <v>160</v>
      </c>
      <c r="D296" s="64"/>
      <c r="E296" s="64"/>
      <c r="F296" s="64"/>
      <c r="G296" s="68" t="s">
        <v>112</v>
      </c>
      <c r="H296" s="69">
        <f>H259+F301+F302</f>
        <v>265.5</v>
      </c>
    </row>
    <row r="297" spans="1:8" x14ac:dyDescent="0.25">
      <c r="A297" s="64"/>
      <c r="B297" s="64" t="s">
        <v>14</v>
      </c>
      <c r="C297" s="66" t="s">
        <v>166</v>
      </c>
      <c r="D297" s="66"/>
      <c r="E297" s="66"/>
      <c r="F297" s="66"/>
      <c r="G297" s="68" t="s">
        <v>113</v>
      </c>
      <c r="H297" s="73">
        <f>H260+E310</f>
        <v>29000</v>
      </c>
    </row>
    <row r="298" spans="1:8" x14ac:dyDescent="0.25">
      <c r="A298" s="64"/>
      <c r="B298" s="64" t="s">
        <v>15</v>
      </c>
      <c r="C298" s="67">
        <v>89087830152</v>
      </c>
      <c r="D298" s="67"/>
      <c r="E298" s="67"/>
      <c r="F298" s="67"/>
      <c r="G298" s="68" t="s">
        <v>114</v>
      </c>
      <c r="H298" s="93">
        <f>H279+H309</f>
        <v>282670</v>
      </c>
    </row>
    <row r="299" spans="1:8" x14ac:dyDescent="0.25">
      <c r="A299" s="64"/>
      <c r="B299" s="64" t="s">
        <v>16</v>
      </c>
      <c r="C299" s="66" t="s">
        <v>167</v>
      </c>
      <c r="D299" s="66"/>
      <c r="E299" s="66"/>
      <c r="F299" s="66"/>
      <c r="G299" s="66"/>
    </row>
    <row r="300" spans="1:8" x14ac:dyDescent="0.25">
      <c r="A300" s="68" t="s">
        <v>72</v>
      </c>
      <c r="B300" s="148" t="s">
        <v>17</v>
      </c>
      <c r="C300" s="149"/>
      <c r="D300" s="150"/>
      <c r="E300" s="68" t="s">
        <v>18</v>
      </c>
      <c r="F300" s="68" t="s">
        <v>19</v>
      </c>
      <c r="G300" s="68" t="s">
        <v>20</v>
      </c>
      <c r="H300" s="68" t="s">
        <v>21</v>
      </c>
    </row>
    <row r="301" spans="1:8" x14ac:dyDescent="0.25">
      <c r="A301" s="68">
        <v>1</v>
      </c>
      <c r="B301" s="151" t="s">
        <v>168</v>
      </c>
      <c r="C301" s="152"/>
      <c r="D301" s="153"/>
      <c r="E301" s="68" t="s">
        <v>31</v>
      </c>
      <c r="F301" s="68">
        <v>8</v>
      </c>
      <c r="G301" s="68">
        <v>670</v>
      </c>
      <c r="H301" s="69">
        <f>G301*F301</f>
        <v>5360</v>
      </c>
    </row>
    <row r="302" spans="1:8" x14ac:dyDescent="0.25">
      <c r="A302" s="68">
        <v>2</v>
      </c>
      <c r="B302" s="151" t="s">
        <v>48</v>
      </c>
      <c r="C302" s="152"/>
      <c r="D302" s="153"/>
      <c r="E302" s="68" t="s">
        <v>31</v>
      </c>
      <c r="F302" s="68">
        <v>8</v>
      </c>
      <c r="G302" s="68">
        <v>620</v>
      </c>
      <c r="H302" s="69">
        <f>G302*F302</f>
        <v>4960</v>
      </c>
    </row>
    <row r="303" spans="1:8" x14ac:dyDescent="0.25">
      <c r="A303" s="68">
        <v>3</v>
      </c>
      <c r="B303" s="151" t="s">
        <v>50</v>
      </c>
      <c r="C303" s="152"/>
      <c r="D303" s="153"/>
      <c r="E303" s="68" t="s">
        <v>31</v>
      </c>
      <c r="F303" s="68"/>
      <c r="G303" s="68"/>
      <c r="H303" s="69">
        <f>G303*F303</f>
        <v>0</v>
      </c>
    </row>
    <row r="304" spans="1:8" x14ac:dyDescent="0.25">
      <c r="A304" s="68">
        <v>4</v>
      </c>
      <c r="B304" s="143" t="s">
        <v>189</v>
      </c>
      <c r="C304" s="144"/>
      <c r="D304" s="145"/>
      <c r="E304" s="68" t="s">
        <v>31</v>
      </c>
      <c r="F304" s="68">
        <v>7</v>
      </c>
      <c r="G304" s="68">
        <v>570</v>
      </c>
      <c r="H304" s="69">
        <f>G304*F304</f>
        <v>3990</v>
      </c>
    </row>
    <row r="305" spans="1:8" x14ac:dyDescent="0.25">
      <c r="A305" s="68">
        <v>5</v>
      </c>
      <c r="B305" s="68" t="s">
        <v>190</v>
      </c>
      <c r="C305" s="68"/>
      <c r="D305" s="68"/>
      <c r="E305" s="68" t="s">
        <v>31</v>
      </c>
      <c r="F305" s="68">
        <v>3</v>
      </c>
      <c r="G305" s="68">
        <v>690</v>
      </c>
      <c r="H305" s="69">
        <f>G305*F305</f>
        <v>2070</v>
      </c>
    </row>
    <row r="306" spans="1:8" x14ac:dyDescent="0.25">
      <c r="A306" s="68">
        <v>6</v>
      </c>
      <c r="B306" s="68" t="s">
        <v>23</v>
      </c>
      <c r="C306" s="68"/>
      <c r="D306" s="68"/>
      <c r="E306" s="68" t="s">
        <v>31</v>
      </c>
      <c r="F306" s="68"/>
      <c r="G306" s="68"/>
      <c r="H306" s="69"/>
    </row>
    <row r="307" spans="1:8" x14ac:dyDescent="0.25">
      <c r="A307" s="68">
        <v>7</v>
      </c>
      <c r="B307" s="68" t="s">
        <v>82</v>
      </c>
      <c r="C307" s="68"/>
      <c r="D307" s="68"/>
      <c r="E307" s="68" t="s">
        <v>31</v>
      </c>
      <c r="F307" s="68"/>
      <c r="G307" s="68"/>
      <c r="H307" s="69"/>
    </row>
    <row r="308" spans="1:8" x14ac:dyDescent="0.25">
      <c r="A308" s="68">
        <v>8</v>
      </c>
      <c r="B308" s="143" t="s">
        <v>24</v>
      </c>
      <c r="C308" s="144"/>
      <c r="D308" s="145"/>
      <c r="E308" s="68" t="s">
        <v>31</v>
      </c>
      <c r="F308" s="68">
        <v>10</v>
      </c>
      <c r="G308" s="68">
        <v>60</v>
      </c>
      <c r="H308" s="69">
        <f>G308*F308</f>
        <v>600</v>
      </c>
    </row>
    <row r="309" spans="1:8" x14ac:dyDescent="0.25">
      <c r="A309" s="70"/>
      <c r="B309" s="70"/>
      <c r="C309" s="70"/>
      <c r="D309" s="70"/>
      <c r="E309" s="70"/>
      <c r="F309" s="71"/>
      <c r="G309" s="68" t="s">
        <v>32</v>
      </c>
      <c r="H309" s="69">
        <f>SUM(H301:H308)</f>
        <v>16980</v>
      </c>
    </row>
    <row r="310" spans="1:8" x14ac:dyDescent="0.25">
      <c r="A310" s="70"/>
      <c r="B310" s="70" t="s">
        <v>25</v>
      </c>
      <c r="C310" s="70"/>
      <c r="D310" s="70"/>
      <c r="E310" s="146"/>
      <c r="F310" s="147"/>
      <c r="G310" s="70"/>
      <c r="H310" s="29"/>
    </row>
    <row r="311" spans="1:8" x14ac:dyDescent="0.25">
      <c r="A311" s="70"/>
      <c r="B311" s="70" t="s">
        <v>26</v>
      </c>
      <c r="C311" s="70"/>
      <c r="D311" s="70"/>
      <c r="E311" s="70"/>
      <c r="F311" s="70"/>
      <c r="G311" s="66"/>
      <c r="H311" s="70"/>
    </row>
    <row r="312" spans="1:8" x14ac:dyDescent="0.25">
      <c r="A312" s="70"/>
      <c r="B312" s="70" t="s">
        <v>27</v>
      </c>
      <c r="C312" s="66" t="s">
        <v>191</v>
      </c>
      <c r="D312" s="66"/>
      <c r="E312" s="70"/>
      <c r="F312" s="70"/>
      <c r="G312" s="72"/>
    </row>
    <row r="313" spans="1:8" x14ac:dyDescent="0.25">
      <c r="A313" s="64"/>
      <c r="C313" s="64"/>
      <c r="E313" s="24" t="s">
        <v>28</v>
      </c>
      <c r="F313" s="62" t="s">
        <v>170</v>
      </c>
      <c r="G313" s="63">
        <v>5</v>
      </c>
    </row>
    <row r="314" spans="1:8" x14ac:dyDescent="0.25">
      <c r="A314" s="64"/>
      <c r="B314" s="64" t="s">
        <v>13</v>
      </c>
      <c r="C314" s="65" t="s">
        <v>160</v>
      </c>
      <c r="D314" s="64"/>
      <c r="E314" s="64"/>
      <c r="F314" s="64"/>
      <c r="G314" s="68" t="s">
        <v>112</v>
      </c>
      <c r="H314" s="69">
        <f>H277+F319+F320</f>
        <v>285.5</v>
      </c>
    </row>
    <row r="315" spans="1:8" x14ac:dyDescent="0.25">
      <c r="A315" s="64"/>
      <c r="B315" s="64" t="s">
        <v>14</v>
      </c>
      <c r="C315" s="66" t="s">
        <v>181</v>
      </c>
      <c r="D315" s="66"/>
      <c r="E315" s="66"/>
      <c r="F315" s="66"/>
      <c r="G315" s="68" t="s">
        <v>113</v>
      </c>
      <c r="H315" s="73">
        <f>H278+E328</f>
        <v>30000</v>
      </c>
    </row>
    <row r="316" spans="1:8" x14ac:dyDescent="0.25">
      <c r="A316" s="64"/>
      <c r="B316" s="64" t="s">
        <v>15</v>
      </c>
      <c r="C316" s="67">
        <v>89202085730</v>
      </c>
      <c r="D316" s="67"/>
      <c r="E316" s="67"/>
      <c r="F316" s="67"/>
      <c r="G316" s="68" t="s">
        <v>114</v>
      </c>
      <c r="H316" s="93">
        <f>H298+H327</f>
        <v>293520</v>
      </c>
    </row>
    <row r="317" spans="1:8" x14ac:dyDescent="0.25">
      <c r="A317" s="64"/>
      <c r="B317" s="64" t="s">
        <v>16</v>
      </c>
      <c r="C317" s="66" t="s">
        <v>179</v>
      </c>
      <c r="D317" s="66" t="s">
        <v>180</v>
      </c>
      <c r="E317" s="66"/>
      <c r="F317" s="66"/>
      <c r="G317" s="66"/>
    </row>
    <row r="318" spans="1:8" x14ac:dyDescent="0.25">
      <c r="A318" s="68" t="s">
        <v>72</v>
      </c>
      <c r="B318" s="148" t="s">
        <v>17</v>
      </c>
      <c r="C318" s="149"/>
      <c r="D318" s="150"/>
      <c r="E318" s="68" t="s">
        <v>18</v>
      </c>
      <c r="F318" s="68" t="s">
        <v>19</v>
      </c>
      <c r="G318" s="68" t="s">
        <v>20</v>
      </c>
      <c r="H318" s="68" t="s">
        <v>21</v>
      </c>
    </row>
    <row r="319" spans="1:8" x14ac:dyDescent="0.25">
      <c r="A319" s="68">
        <v>1</v>
      </c>
      <c r="B319" s="151" t="s">
        <v>49</v>
      </c>
      <c r="C319" s="152"/>
      <c r="D319" s="153"/>
      <c r="E319" s="68" t="s">
        <v>31</v>
      </c>
      <c r="F319" s="68">
        <v>5</v>
      </c>
      <c r="G319" s="68">
        <v>620</v>
      </c>
      <c r="H319" s="69">
        <f>G319*F319</f>
        <v>3100</v>
      </c>
    </row>
    <row r="320" spans="1:8" x14ac:dyDescent="0.25">
      <c r="A320" s="68">
        <v>2</v>
      </c>
      <c r="B320" s="151" t="s">
        <v>49</v>
      </c>
      <c r="C320" s="152"/>
      <c r="D320" s="153"/>
      <c r="E320" s="68" t="s">
        <v>31</v>
      </c>
      <c r="F320" s="68">
        <v>5</v>
      </c>
      <c r="G320" s="68">
        <v>620</v>
      </c>
      <c r="H320" s="69">
        <f>G320*F320</f>
        <v>3100</v>
      </c>
    </row>
    <row r="321" spans="1:8" x14ac:dyDescent="0.25">
      <c r="A321" s="68">
        <v>3</v>
      </c>
      <c r="B321" s="151" t="s">
        <v>50</v>
      </c>
      <c r="C321" s="152"/>
      <c r="D321" s="153"/>
      <c r="E321" s="68" t="s">
        <v>31</v>
      </c>
      <c r="F321" s="68"/>
      <c r="G321" s="68"/>
      <c r="H321" s="69">
        <f>G321*F321</f>
        <v>0</v>
      </c>
    </row>
    <row r="322" spans="1:8" x14ac:dyDescent="0.25">
      <c r="A322" s="68">
        <v>4</v>
      </c>
      <c r="B322" s="143" t="s">
        <v>152</v>
      </c>
      <c r="C322" s="144"/>
      <c r="D322" s="145"/>
      <c r="E322" s="68" t="s">
        <v>31</v>
      </c>
      <c r="F322" s="68">
        <v>5</v>
      </c>
      <c r="G322" s="68">
        <v>570</v>
      </c>
      <c r="H322" s="69">
        <f>G322*F322</f>
        <v>2850</v>
      </c>
    </row>
    <row r="323" spans="1:8" x14ac:dyDescent="0.25">
      <c r="A323" s="68">
        <v>5</v>
      </c>
      <c r="B323" s="68" t="s">
        <v>153</v>
      </c>
      <c r="C323" s="68"/>
      <c r="D323" s="68"/>
      <c r="E323" s="68" t="s">
        <v>31</v>
      </c>
      <c r="F323" s="68">
        <v>2</v>
      </c>
      <c r="G323" s="68">
        <v>690</v>
      </c>
      <c r="H323" s="69">
        <f>G323*F323</f>
        <v>1380</v>
      </c>
    </row>
    <row r="324" spans="1:8" x14ac:dyDescent="0.25">
      <c r="A324" s="68">
        <v>6</v>
      </c>
      <c r="B324" s="68" t="s">
        <v>23</v>
      </c>
      <c r="C324" s="68"/>
      <c r="D324" s="68"/>
      <c r="E324" s="68" t="s">
        <v>31</v>
      </c>
      <c r="F324" s="68"/>
      <c r="G324" s="68"/>
      <c r="H324" s="69"/>
    </row>
    <row r="325" spans="1:8" x14ac:dyDescent="0.25">
      <c r="A325" s="68">
        <v>7</v>
      </c>
      <c r="B325" s="68" t="s">
        <v>82</v>
      </c>
      <c r="C325" s="68"/>
      <c r="D325" s="68"/>
      <c r="E325" s="68" t="s">
        <v>31</v>
      </c>
      <c r="F325" s="68"/>
      <c r="G325" s="68"/>
      <c r="H325" s="69"/>
    </row>
    <row r="326" spans="1:8" x14ac:dyDescent="0.25">
      <c r="A326" s="68">
        <v>8</v>
      </c>
      <c r="B326" s="143" t="s">
        <v>24</v>
      </c>
      <c r="C326" s="144"/>
      <c r="D326" s="145"/>
      <c r="E326" s="68" t="s">
        <v>31</v>
      </c>
      <c r="F326" s="68">
        <v>7</v>
      </c>
      <c r="G326" s="68">
        <v>60</v>
      </c>
      <c r="H326" s="69">
        <f>G326*F326</f>
        <v>420</v>
      </c>
    </row>
    <row r="327" spans="1:8" x14ac:dyDescent="0.25">
      <c r="A327" s="70"/>
      <c r="B327" s="70"/>
      <c r="C327" s="70"/>
      <c r="D327" s="70"/>
      <c r="E327" s="70"/>
      <c r="F327" s="71"/>
      <c r="G327" s="68" t="s">
        <v>32</v>
      </c>
      <c r="H327" s="69">
        <f>SUM(H319:H326)</f>
        <v>10850</v>
      </c>
    </row>
    <row r="328" spans="1:8" x14ac:dyDescent="0.25">
      <c r="A328" s="70"/>
      <c r="B328" s="70" t="s">
        <v>25</v>
      </c>
      <c r="C328" s="70"/>
      <c r="D328" s="70"/>
      <c r="E328" s="146"/>
      <c r="F328" s="147"/>
      <c r="G328" s="70"/>
      <c r="H328" s="29"/>
    </row>
    <row r="329" spans="1:8" x14ac:dyDescent="0.25">
      <c r="A329" s="70"/>
      <c r="B329" s="70" t="s">
        <v>26</v>
      </c>
      <c r="C329" s="70"/>
      <c r="D329" s="70"/>
      <c r="E329" s="70"/>
      <c r="F329" s="70"/>
      <c r="G329" s="66"/>
      <c r="H329" s="70"/>
    </row>
    <row r="330" spans="1:8" x14ac:dyDescent="0.25">
      <c r="A330" s="70"/>
      <c r="B330" s="70" t="s">
        <v>27</v>
      </c>
      <c r="C330" s="66" t="s">
        <v>188</v>
      </c>
      <c r="D330" s="66"/>
      <c r="E330" s="70"/>
      <c r="F330" s="70"/>
      <c r="G330" s="72"/>
    </row>
    <row r="331" spans="1:8" x14ac:dyDescent="0.25">
      <c r="A331" s="64"/>
      <c r="C331" s="64"/>
      <c r="E331" s="24" t="s">
        <v>28</v>
      </c>
      <c r="F331" s="62">
        <v>12</v>
      </c>
      <c r="G331" s="63">
        <v>5</v>
      </c>
    </row>
    <row r="332" spans="1:8" x14ac:dyDescent="0.25">
      <c r="A332" s="64"/>
      <c r="B332" s="64" t="s">
        <v>13</v>
      </c>
      <c r="C332" s="65" t="s">
        <v>202</v>
      </c>
      <c r="D332" s="64"/>
      <c r="E332" s="64"/>
      <c r="F332" s="64"/>
      <c r="G332" s="68" t="s">
        <v>112</v>
      </c>
      <c r="H332" s="69">
        <f>H296+F338+F339</f>
        <v>273.5</v>
      </c>
    </row>
    <row r="333" spans="1:8" x14ac:dyDescent="0.25">
      <c r="A333" s="64"/>
      <c r="B333" s="64" t="s">
        <v>14</v>
      </c>
      <c r="C333" s="66" t="s">
        <v>203</v>
      </c>
      <c r="D333" s="66"/>
      <c r="E333" s="66"/>
      <c r="F333" s="66"/>
      <c r="G333" s="68" t="s">
        <v>113</v>
      </c>
      <c r="H333" s="73">
        <f>H297+E347</f>
        <v>30000</v>
      </c>
    </row>
    <row r="334" spans="1:8" x14ac:dyDescent="0.25">
      <c r="A334" s="64"/>
      <c r="B334" s="64" t="s">
        <v>15</v>
      </c>
      <c r="C334" s="67">
        <v>89102282439</v>
      </c>
      <c r="D334" s="67"/>
      <c r="E334" s="67"/>
      <c r="F334" s="67"/>
      <c r="G334" s="68" t="s">
        <v>114</v>
      </c>
      <c r="H334" s="93">
        <f>H316+H346</f>
        <v>304150</v>
      </c>
    </row>
    <row r="335" spans="1:8" x14ac:dyDescent="0.25">
      <c r="A335" s="64"/>
      <c r="B335" s="64" t="s">
        <v>16</v>
      </c>
      <c r="C335" s="66" t="s">
        <v>204</v>
      </c>
      <c r="D335" s="66"/>
      <c r="E335" s="66"/>
      <c r="F335" s="66"/>
      <c r="G335" s="66"/>
    </row>
    <row r="336" spans="1:8" x14ac:dyDescent="0.25">
      <c r="A336" s="64"/>
      <c r="B336" s="64"/>
      <c r="C336" s="80"/>
      <c r="D336" s="64"/>
      <c r="E336" s="64"/>
      <c r="F336" s="64"/>
      <c r="G336" s="64"/>
      <c r="H336" s="64"/>
    </row>
    <row r="337" spans="1:8" x14ac:dyDescent="0.25">
      <c r="A337" s="68" t="s">
        <v>72</v>
      </c>
      <c r="B337" s="148" t="s">
        <v>17</v>
      </c>
      <c r="C337" s="149"/>
      <c r="D337" s="150"/>
      <c r="E337" s="68" t="s">
        <v>18</v>
      </c>
      <c r="F337" s="68" t="s">
        <v>19</v>
      </c>
      <c r="G337" s="68" t="s">
        <v>20</v>
      </c>
      <c r="H337" s="68" t="s">
        <v>21</v>
      </c>
    </row>
    <row r="338" spans="1:8" x14ac:dyDescent="0.25">
      <c r="A338" s="68">
        <v>1</v>
      </c>
      <c r="B338" s="151" t="s">
        <v>101</v>
      </c>
      <c r="C338" s="152"/>
      <c r="D338" s="153"/>
      <c r="E338" s="68" t="s">
        <v>31</v>
      </c>
      <c r="F338" s="68">
        <v>8</v>
      </c>
      <c r="G338" s="68">
        <v>620</v>
      </c>
      <c r="H338" s="69">
        <f>G338*F338</f>
        <v>4960</v>
      </c>
    </row>
    <row r="339" spans="1:8" x14ac:dyDescent="0.25">
      <c r="A339" s="68">
        <v>2</v>
      </c>
      <c r="B339" s="151" t="s">
        <v>50</v>
      </c>
      <c r="C339" s="152"/>
      <c r="D339" s="153"/>
      <c r="E339" s="68" t="s">
        <v>31</v>
      </c>
      <c r="F339" s="68"/>
      <c r="G339" s="68"/>
      <c r="H339" s="69">
        <f>G339*F339</f>
        <v>0</v>
      </c>
    </row>
    <row r="340" spans="1:8" x14ac:dyDescent="0.25">
      <c r="A340" s="68">
        <v>3</v>
      </c>
      <c r="B340" s="151" t="s">
        <v>50</v>
      </c>
      <c r="C340" s="152"/>
      <c r="D340" s="153"/>
      <c r="E340" s="68" t="s">
        <v>31</v>
      </c>
      <c r="F340" s="68"/>
      <c r="G340" s="68"/>
      <c r="H340" s="69">
        <f>G340*F340</f>
        <v>0</v>
      </c>
    </row>
    <row r="341" spans="1:8" x14ac:dyDescent="0.25">
      <c r="A341" s="68">
        <v>4</v>
      </c>
      <c r="B341" s="143" t="s">
        <v>205</v>
      </c>
      <c r="C341" s="144"/>
      <c r="D341" s="145"/>
      <c r="E341" s="68" t="s">
        <v>31</v>
      </c>
      <c r="F341" s="68">
        <v>9</v>
      </c>
      <c r="G341" s="68">
        <v>570</v>
      </c>
      <c r="H341" s="69">
        <f>G341*F341</f>
        <v>5130</v>
      </c>
    </row>
    <row r="342" spans="1:8" x14ac:dyDescent="0.25">
      <c r="A342" s="68">
        <v>5</v>
      </c>
      <c r="B342" s="68" t="s">
        <v>206</v>
      </c>
      <c r="C342" s="68"/>
      <c r="D342" s="68"/>
      <c r="E342" s="68" t="s">
        <v>31</v>
      </c>
      <c r="F342" s="68"/>
      <c r="G342" s="68"/>
      <c r="H342" s="69">
        <f>G342*F342</f>
        <v>0</v>
      </c>
    </row>
    <row r="343" spans="1:8" x14ac:dyDescent="0.25">
      <c r="A343" s="68">
        <v>6</v>
      </c>
      <c r="B343" s="68" t="s">
        <v>23</v>
      </c>
      <c r="C343" s="68"/>
      <c r="D343" s="68"/>
      <c r="E343" s="68" t="s">
        <v>31</v>
      </c>
      <c r="F343" s="68"/>
      <c r="G343" s="68"/>
      <c r="H343" s="69"/>
    </row>
    <row r="344" spans="1:8" x14ac:dyDescent="0.25">
      <c r="A344" s="68">
        <v>7</v>
      </c>
      <c r="B344" s="68" t="s">
        <v>82</v>
      </c>
      <c r="C344" s="68"/>
      <c r="D344" s="68"/>
      <c r="E344" s="68" t="s">
        <v>31</v>
      </c>
      <c r="F344" s="68"/>
      <c r="G344" s="68"/>
      <c r="H344" s="69"/>
    </row>
    <row r="345" spans="1:8" x14ac:dyDescent="0.25">
      <c r="A345" s="68">
        <v>8</v>
      </c>
      <c r="B345" s="143" t="s">
        <v>24</v>
      </c>
      <c r="C345" s="144"/>
      <c r="D345" s="145"/>
      <c r="E345" s="68" t="s">
        <v>31</v>
      </c>
      <c r="F345" s="68">
        <v>9</v>
      </c>
      <c r="G345" s="68">
        <v>60</v>
      </c>
      <c r="H345" s="69">
        <f>G345*F345</f>
        <v>540</v>
      </c>
    </row>
    <row r="346" spans="1:8" x14ac:dyDescent="0.25">
      <c r="A346" s="70"/>
      <c r="B346" s="70"/>
      <c r="C346" s="70"/>
      <c r="D346" s="70"/>
      <c r="E346" s="70"/>
      <c r="F346" s="71"/>
      <c r="G346" s="68" t="s">
        <v>32</v>
      </c>
      <c r="H346" s="69">
        <f>SUM(H338:H345)</f>
        <v>10630</v>
      </c>
    </row>
    <row r="347" spans="1:8" x14ac:dyDescent="0.25">
      <c r="A347" s="70"/>
      <c r="B347" s="70" t="s">
        <v>25</v>
      </c>
      <c r="C347" s="70"/>
      <c r="D347" s="70"/>
      <c r="E347" s="146">
        <v>1000</v>
      </c>
      <c r="F347" s="147"/>
      <c r="G347" s="70"/>
      <c r="H347" s="29"/>
    </row>
    <row r="348" spans="1:8" x14ac:dyDescent="0.25">
      <c r="A348" s="70"/>
      <c r="B348" s="70" t="s">
        <v>26</v>
      </c>
      <c r="C348" s="70"/>
      <c r="D348" s="70"/>
      <c r="E348" s="70"/>
      <c r="F348" s="70"/>
      <c r="G348" s="66"/>
      <c r="H348" s="70"/>
    </row>
    <row r="349" spans="1:8" x14ac:dyDescent="0.25">
      <c r="A349" s="70"/>
      <c r="B349" s="70" t="s">
        <v>27</v>
      </c>
      <c r="C349" s="66" t="s">
        <v>207</v>
      </c>
      <c r="D349" s="66"/>
      <c r="E349" s="70"/>
      <c r="F349" s="70"/>
      <c r="G349" s="72"/>
    </row>
    <row r="350" spans="1:8" x14ac:dyDescent="0.25">
      <c r="A350" s="64"/>
      <c r="C350" s="64"/>
      <c r="E350" s="24" t="s">
        <v>28</v>
      </c>
      <c r="F350" s="62">
        <v>13</v>
      </c>
      <c r="G350" s="63">
        <v>5</v>
      </c>
    </row>
    <row r="351" spans="1:8" x14ac:dyDescent="0.25">
      <c r="A351" s="64"/>
      <c r="B351" s="64" t="s">
        <v>13</v>
      </c>
      <c r="C351" s="65" t="s">
        <v>202</v>
      </c>
      <c r="D351" s="64"/>
      <c r="E351" s="64"/>
      <c r="F351" s="64"/>
      <c r="G351" s="68" t="s">
        <v>112</v>
      </c>
      <c r="H351" s="69">
        <f>H315+F357+F358</f>
        <v>30009</v>
      </c>
    </row>
    <row r="352" spans="1:8" x14ac:dyDescent="0.25">
      <c r="A352" s="64"/>
      <c r="B352" s="64" t="s">
        <v>14</v>
      </c>
      <c r="C352" s="66" t="s">
        <v>208</v>
      </c>
      <c r="D352" s="66"/>
      <c r="E352" s="66"/>
      <c r="F352" s="66"/>
      <c r="G352" s="68" t="s">
        <v>113</v>
      </c>
      <c r="H352" s="73">
        <f>H316+E366</f>
        <v>294520</v>
      </c>
    </row>
    <row r="353" spans="1:8" x14ac:dyDescent="0.25">
      <c r="A353" s="64"/>
      <c r="B353" s="64" t="s">
        <v>15</v>
      </c>
      <c r="C353" s="67">
        <v>89087888292</v>
      </c>
      <c r="D353" s="67"/>
      <c r="E353" s="67"/>
      <c r="F353" s="67"/>
      <c r="G353" s="68" t="s">
        <v>114</v>
      </c>
      <c r="H353" s="93">
        <f>H334+H365</f>
        <v>312110</v>
      </c>
    </row>
    <row r="354" spans="1:8" x14ac:dyDescent="0.25">
      <c r="A354" s="64"/>
      <c r="B354" s="64" t="s">
        <v>16</v>
      </c>
      <c r="C354" s="66" t="s">
        <v>209</v>
      </c>
      <c r="D354" s="66"/>
      <c r="E354" s="66"/>
      <c r="F354" s="66"/>
      <c r="G354" s="66"/>
    </row>
    <row r="355" spans="1:8" x14ac:dyDescent="0.25">
      <c r="A355" s="64"/>
      <c r="B355" s="64"/>
      <c r="C355" s="80"/>
      <c r="D355" s="64"/>
      <c r="E355" s="64"/>
      <c r="F355" s="64"/>
      <c r="G355" s="64"/>
      <c r="H355" s="64"/>
    </row>
    <row r="356" spans="1:8" x14ac:dyDescent="0.25">
      <c r="A356" s="68" t="s">
        <v>72</v>
      </c>
      <c r="B356" s="148" t="s">
        <v>17</v>
      </c>
      <c r="C356" s="149"/>
      <c r="D356" s="150"/>
      <c r="E356" s="68" t="s">
        <v>18</v>
      </c>
      <c r="F356" s="68" t="s">
        <v>19</v>
      </c>
      <c r="G356" s="68" t="s">
        <v>20</v>
      </c>
      <c r="H356" s="68" t="s">
        <v>21</v>
      </c>
    </row>
    <row r="357" spans="1:8" x14ac:dyDescent="0.25">
      <c r="A357" s="68">
        <v>1</v>
      </c>
      <c r="B357" s="151" t="s">
        <v>50</v>
      </c>
      <c r="C357" s="152"/>
      <c r="D357" s="153"/>
      <c r="E357" s="68" t="s">
        <v>31</v>
      </c>
      <c r="F357" s="68">
        <v>6</v>
      </c>
      <c r="G357" s="68">
        <v>620</v>
      </c>
      <c r="H357" s="69">
        <f>G357*F357</f>
        <v>3720</v>
      </c>
    </row>
    <row r="358" spans="1:8" x14ac:dyDescent="0.25">
      <c r="A358" s="68">
        <v>2</v>
      </c>
      <c r="B358" s="151" t="s">
        <v>50</v>
      </c>
      <c r="C358" s="152"/>
      <c r="D358" s="153"/>
      <c r="E358" s="68" t="s">
        <v>31</v>
      </c>
      <c r="F358" s="68">
        <v>3</v>
      </c>
      <c r="G358" s="68">
        <v>480</v>
      </c>
      <c r="H358" s="69">
        <f>G358*F358</f>
        <v>1440</v>
      </c>
    </row>
    <row r="359" spans="1:8" x14ac:dyDescent="0.25">
      <c r="A359" s="68">
        <v>3</v>
      </c>
      <c r="B359" s="151" t="s">
        <v>50</v>
      </c>
      <c r="C359" s="152"/>
      <c r="D359" s="153"/>
      <c r="E359" s="68" t="s">
        <v>31</v>
      </c>
      <c r="F359" s="68"/>
      <c r="G359" s="68"/>
      <c r="H359" s="69">
        <f>G359*F359</f>
        <v>0</v>
      </c>
    </row>
    <row r="360" spans="1:8" x14ac:dyDescent="0.25">
      <c r="A360" s="68">
        <v>4</v>
      </c>
      <c r="B360" s="143" t="s">
        <v>205</v>
      </c>
      <c r="C360" s="144"/>
      <c r="D360" s="145"/>
      <c r="E360" s="68" t="s">
        <v>31</v>
      </c>
      <c r="F360" s="68">
        <v>4</v>
      </c>
      <c r="G360" s="68">
        <v>640</v>
      </c>
      <c r="H360" s="69">
        <f>G360*F360</f>
        <v>2560</v>
      </c>
    </row>
    <row r="361" spans="1:8" x14ac:dyDescent="0.25">
      <c r="A361" s="68">
        <v>5</v>
      </c>
      <c r="B361" s="68" t="s">
        <v>206</v>
      </c>
      <c r="C361" s="68"/>
      <c r="D361" s="68"/>
      <c r="E361" s="68" t="s">
        <v>31</v>
      </c>
      <c r="F361" s="68"/>
      <c r="G361" s="68"/>
      <c r="H361" s="69">
        <f>G361*F361</f>
        <v>0</v>
      </c>
    </row>
    <row r="362" spans="1:8" x14ac:dyDescent="0.25">
      <c r="A362" s="68">
        <v>6</v>
      </c>
      <c r="B362" s="68" t="s">
        <v>23</v>
      </c>
      <c r="C362" s="68"/>
      <c r="D362" s="68"/>
      <c r="E362" s="68" t="s">
        <v>31</v>
      </c>
      <c r="F362" s="68"/>
      <c r="G362" s="68"/>
      <c r="H362" s="69"/>
    </row>
    <row r="363" spans="1:8" x14ac:dyDescent="0.25">
      <c r="A363" s="68">
        <v>7</v>
      </c>
      <c r="B363" s="68" t="s">
        <v>82</v>
      </c>
      <c r="C363" s="68"/>
      <c r="D363" s="68"/>
      <c r="E363" s="68" t="s">
        <v>31</v>
      </c>
      <c r="F363" s="68"/>
      <c r="G363" s="68"/>
      <c r="H363" s="69"/>
    </row>
    <row r="364" spans="1:8" x14ac:dyDescent="0.25">
      <c r="A364" s="68">
        <v>8</v>
      </c>
      <c r="B364" s="143" t="s">
        <v>24</v>
      </c>
      <c r="C364" s="144"/>
      <c r="D364" s="145"/>
      <c r="E364" s="68" t="s">
        <v>31</v>
      </c>
      <c r="F364" s="68">
        <v>4</v>
      </c>
      <c r="G364" s="68">
        <v>60</v>
      </c>
      <c r="H364" s="69">
        <f>G364*F364</f>
        <v>240</v>
      </c>
    </row>
    <row r="365" spans="1:8" x14ac:dyDescent="0.25">
      <c r="A365" s="70"/>
      <c r="B365" s="70"/>
      <c r="C365" s="70"/>
      <c r="D365" s="70"/>
      <c r="E365" s="70"/>
      <c r="F365" s="71"/>
      <c r="G365" s="68" t="s">
        <v>32</v>
      </c>
      <c r="H365" s="69">
        <f>SUM(H357:H364)</f>
        <v>7960</v>
      </c>
    </row>
    <row r="366" spans="1:8" x14ac:dyDescent="0.25">
      <c r="A366" s="70"/>
      <c r="B366" s="70" t="s">
        <v>25</v>
      </c>
      <c r="C366" s="70"/>
      <c r="D366" s="70"/>
      <c r="E366" s="146">
        <v>1000</v>
      </c>
      <c r="F366" s="147"/>
      <c r="G366" s="70"/>
      <c r="H366" s="29"/>
    </row>
    <row r="367" spans="1:8" x14ac:dyDescent="0.25">
      <c r="A367" s="70"/>
      <c r="B367" s="70" t="s">
        <v>26</v>
      </c>
      <c r="C367" s="70"/>
      <c r="D367" s="70"/>
      <c r="E367" s="70"/>
      <c r="F367" s="70"/>
      <c r="G367" s="66"/>
      <c r="H367" s="70"/>
    </row>
    <row r="368" spans="1:8" x14ac:dyDescent="0.25">
      <c r="A368" s="70"/>
      <c r="B368" s="70" t="s">
        <v>27</v>
      </c>
      <c r="C368" s="66"/>
      <c r="D368" s="66"/>
      <c r="E368" s="70"/>
      <c r="F368" s="70"/>
      <c r="G368" s="72"/>
    </row>
  </sheetData>
  <mergeCells count="140">
    <mergeCell ref="B356:D356"/>
    <mergeCell ref="B357:D357"/>
    <mergeCell ref="B358:D358"/>
    <mergeCell ref="B359:D359"/>
    <mergeCell ref="B360:D360"/>
    <mergeCell ref="B364:D364"/>
    <mergeCell ref="E366:F366"/>
    <mergeCell ref="E181:F181"/>
    <mergeCell ref="B161:D161"/>
    <mergeCell ref="E163:F163"/>
    <mergeCell ref="B171:D171"/>
    <mergeCell ref="B172:D172"/>
    <mergeCell ref="B173:D173"/>
    <mergeCell ref="B227:D227"/>
    <mergeCell ref="B228:D228"/>
    <mergeCell ref="B229:D229"/>
    <mergeCell ref="B230:D230"/>
    <mergeCell ref="B231:D231"/>
    <mergeCell ref="B235:D235"/>
    <mergeCell ref="E237:F237"/>
    <mergeCell ref="B189:D189"/>
    <mergeCell ref="B190:D190"/>
    <mergeCell ref="B191:D191"/>
    <mergeCell ref="B192:D192"/>
    <mergeCell ref="B154:D154"/>
    <mergeCell ref="B155:D155"/>
    <mergeCell ref="B156:D156"/>
    <mergeCell ref="B26:D26"/>
    <mergeCell ref="B27:D27"/>
    <mergeCell ref="B28:D28"/>
    <mergeCell ref="B65:D65"/>
    <mergeCell ref="B69:D69"/>
    <mergeCell ref="B82:D82"/>
    <mergeCell ref="B83:D83"/>
    <mergeCell ref="B87:D87"/>
    <mergeCell ref="B105:D105"/>
    <mergeCell ref="B117:D117"/>
    <mergeCell ref="B118:D118"/>
    <mergeCell ref="B119:D119"/>
    <mergeCell ref="B97:D97"/>
    <mergeCell ref="B98:D98"/>
    <mergeCell ref="B99:D99"/>
    <mergeCell ref="B100:D100"/>
    <mergeCell ref="B101:D101"/>
    <mergeCell ref="B44:D44"/>
    <mergeCell ref="B45:D45"/>
    <mergeCell ref="B46:D46"/>
    <mergeCell ref="B50:D50"/>
    <mergeCell ref="E52:F52"/>
    <mergeCell ref="B61:D61"/>
    <mergeCell ref="B62:D62"/>
    <mergeCell ref="B63:D63"/>
    <mergeCell ref="B153:D153"/>
    <mergeCell ref="E89:F89"/>
    <mergeCell ref="E107:F107"/>
    <mergeCell ref="B6:D6"/>
    <mergeCell ref="E16:F16"/>
    <mergeCell ref="B14:D14"/>
    <mergeCell ref="B10:D10"/>
    <mergeCell ref="B9:D9"/>
    <mergeCell ref="B8:D8"/>
    <mergeCell ref="B7:D7"/>
    <mergeCell ref="B24:D24"/>
    <mergeCell ref="B25:D25"/>
    <mergeCell ref="B157:D157"/>
    <mergeCell ref="B174:D174"/>
    <mergeCell ref="B175:D175"/>
    <mergeCell ref="B179:D179"/>
    <mergeCell ref="B32:D32"/>
    <mergeCell ref="B120:D120"/>
    <mergeCell ref="B121:D121"/>
    <mergeCell ref="B125:D125"/>
    <mergeCell ref="E127:F127"/>
    <mergeCell ref="B143:D143"/>
    <mergeCell ref="E145:F145"/>
    <mergeCell ref="B135:D135"/>
    <mergeCell ref="B136:D136"/>
    <mergeCell ref="B137:D137"/>
    <mergeCell ref="B138:D138"/>
    <mergeCell ref="B139:D139"/>
    <mergeCell ref="E71:F71"/>
    <mergeCell ref="B79:D79"/>
    <mergeCell ref="B80:D80"/>
    <mergeCell ref="B81:D81"/>
    <mergeCell ref="B64:D64"/>
    <mergeCell ref="E34:F34"/>
    <mergeCell ref="B42:D42"/>
    <mergeCell ref="B43:D43"/>
    <mergeCell ref="B193:D193"/>
    <mergeCell ref="B211:D211"/>
    <mergeCell ref="B212:D212"/>
    <mergeCell ref="B216:D216"/>
    <mergeCell ref="E218:F218"/>
    <mergeCell ref="B197:D197"/>
    <mergeCell ref="E199:F199"/>
    <mergeCell ref="B208:D208"/>
    <mergeCell ref="B209:D209"/>
    <mergeCell ref="B210:D210"/>
    <mergeCell ref="E347:F347"/>
    <mergeCell ref="B245:D245"/>
    <mergeCell ref="B246:D246"/>
    <mergeCell ref="B247:D247"/>
    <mergeCell ref="B248:D248"/>
    <mergeCell ref="B249:D249"/>
    <mergeCell ref="B253:D253"/>
    <mergeCell ref="E255:F255"/>
    <mergeCell ref="E328:F328"/>
    <mergeCell ref="B337:D337"/>
    <mergeCell ref="B338:D338"/>
    <mergeCell ref="B339:D339"/>
    <mergeCell ref="B340:D340"/>
    <mergeCell ref="B319:D319"/>
    <mergeCell ref="B320:D320"/>
    <mergeCell ref="B321:D321"/>
    <mergeCell ref="B322:D322"/>
    <mergeCell ref="B326:D326"/>
    <mergeCell ref="B285:D285"/>
    <mergeCell ref="B286:D286"/>
    <mergeCell ref="B290:D290"/>
    <mergeCell ref="E292:F292"/>
    <mergeCell ref="B318:D318"/>
    <mergeCell ref="B308:D308"/>
    <mergeCell ref="B271:D271"/>
    <mergeCell ref="E273:F273"/>
    <mergeCell ref="B263:D263"/>
    <mergeCell ref="B264:D264"/>
    <mergeCell ref="B265:D265"/>
    <mergeCell ref="B266:D266"/>
    <mergeCell ref="B341:D341"/>
    <mergeCell ref="B345:D345"/>
    <mergeCell ref="E310:F310"/>
    <mergeCell ref="B282:D282"/>
    <mergeCell ref="B283:D283"/>
    <mergeCell ref="B284:D284"/>
    <mergeCell ref="B300:D300"/>
    <mergeCell ref="B301:D301"/>
    <mergeCell ref="B302:D302"/>
    <mergeCell ref="B303:D303"/>
    <mergeCell ref="B304:D304"/>
    <mergeCell ref="B267:D267"/>
  </mergeCells>
  <pageMargins left="1.299212598425197" right="0.31496062992125984" top="0.19685039370078741" bottom="0.19685039370078741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S14" sqref="S14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5122" r:id="rId4">
          <objectPr defaultSize="0" autoPict="0" r:id="rId5">
            <anchor moveWithCells="1">
              <from>
                <xdr:col>8</xdr:col>
                <xdr:colOff>295275</xdr:colOff>
                <xdr:row>2</xdr:row>
                <xdr:rowOff>19050</xdr:rowOff>
              </from>
              <to>
                <xdr:col>8</xdr:col>
                <xdr:colOff>504825</xdr:colOff>
                <xdr:row>14</xdr:row>
                <xdr:rowOff>47625</xdr:rowOff>
              </to>
            </anchor>
          </objectPr>
        </oleObject>
      </mc:Choice>
      <mc:Fallback>
        <oleObject progId="Visio.Drawing.11" shapeId="5122" r:id="rId4"/>
      </mc:Fallback>
    </mc:AlternateContent>
    <mc:AlternateContent xmlns:mc="http://schemas.openxmlformats.org/markup-compatibility/2006">
      <mc:Choice Requires="x14">
        <oleObject progId="Visio.Drawing.11" shapeId="5123" r:id="rId6">
          <objectPr defaultSize="0" autoPict="0" r:id="rId5">
            <anchor moveWithCells="1">
              <from>
                <xdr:col>0</xdr:col>
                <xdr:colOff>266700</xdr:colOff>
                <xdr:row>2</xdr:row>
                <xdr:rowOff>0</xdr:rowOff>
              </from>
              <to>
                <xdr:col>0</xdr:col>
                <xdr:colOff>476250</xdr:colOff>
                <xdr:row>14</xdr:row>
                <xdr:rowOff>28575</xdr:rowOff>
              </to>
            </anchor>
          </objectPr>
        </oleObject>
      </mc:Choice>
      <mc:Fallback>
        <oleObject progId="Visio.Drawing.11" shapeId="5123" r:id="rId6"/>
      </mc:Fallback>
    </mc:AlternateContent>
    <mc:AlternateContent xmlns:mc="http://schemas.openxmlformats.org/markup-compatibility/2006">
      <mc:Choice Requires="x14">
        <oleObject progId="Visio.Drawing.11" shapeId="5124" r:id="rId7">
          <objectPr defaultSize="0" autoPict="0" r:id="rId5">
            <anchor moveWithCells="1">
              <from>
                <xdr:col>16</xdr:col>
                <xdr:colOff>352425</xdr:colOff>
                <xdr:row>2</xdr:row>
                <xdr:rowOff>38100</xdr:rowOff>
              </from>
              <to>
                <xdr:col>16</xdr:col>
                <xdr:colOff>561975</xdr:colOff>
                <xdr:row>14</xdr:row>
                <xdr:rowOff>66675</xdr:rowOff>
              </to>
            </anchor>
          </objectPr>
        </oleObject>
      </mc:Choice>
      <mc:Fallback>
        <oleObject progId="Visio.Drawing.11" shapeId="5124" r:id="rId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R19" sqref="R19"/>
    </sheetView>
  </sheetViews>
  <sheetFormatPr defaultRowHeight="15" x14ac:dyDescent="0.25"/>
  <cols>
    <col min="1" max="1" width="8.85546875" customWidth="1"/>
    <col min="2" max="3" width="4.140625" bestFit="1" customWidth="1"/>
    <col min="4" max="5" width="3.7109375" customWidth="1"/>
    <col min="6" max="6" width="4.140625" bestFit="1" customWidth="1"/>
    <col min="7" max="7" width="5.42578125" bestFit="1" customWidth="1"/>
    <col min="8" max="8" width="3.85546875" customWidth="1"/>
    <col min="9" max="9" width="4" customWidth="1"/>
    <col min="10" max="11" width="4.140625" bestFit="1" customWidth="1"/>
    <col min="12" max="12" width="4.140625" customWidth="1"/>
    <col min="13" max="13" width="6.42578125" bestFit="1" customWidth="1"/>
    <col min="14" max="15" width="4.140625" bestFit="1" customWidth="1"/>
    <col min="16" max="16" width="9.42578125" customWidth="1"/>
    <col min="17" max="17" width="6.140625" bestFit="1" customWidth="1"/>
    <col min="18" max="18" width="12.5703125" bestFit="1" customWidth="1"/>
    <col min="20" max="20" width="5.7109375" hidden="1" customWidth="1"/>
    <col min="21" max="21" width="9.140625" hidden="1" customWidth="1"/>
    <col min="22" max="22" width="6.7109375" bestFit="1" customWidth="1"/>
    <col min="23" max="23" width="7.5703125" bestFit="1" customWidth="1"/>
    <col min="24" max="24" width="10.28515625" bestFit="1" customWidth="1"/>
  </cols>
  <sheetData>
    <row r="1" spans="1:24" x14ac:dyDescent="0.25">
      <c r="A1" s="104"/>
      <c r="B1" s="91">
        <v>3</v>
      </c>
      <c r="C1" s="91">
        <v>4</v>
      </c>
      <c r="D1" s="91">
        <v>6</v>
      </c>
      <c r="E1" s="114">
        <v>9</v>
      </c>
      <c r="F1" s="91">
        <v>16</v>
      </c>
      <c r="G1" s="91">
        <v>22</v>
      </c>
      <c r="H1" s="115">
        <v>17</v>
      </c>
      <c r="I1" s="115">
        <v>18</v>
      </c>
      <c r="J1" s="91">
        <v>19</v>
      </c>
      <c r="K1" s="91">
        <v>20</v>
      </c>
      <c r="L1" s="114">
        <v>21</v>
      </c>
      <c r="M1" s="91">
        <v>36</v>
      </c>
      <c r="N1" s="91">
        <v>26</v>
      </c>
      <c r="O1" s="91">
        <v>11</v>
      </c>
      <c r="P1" s="106" t="s">
        <v>141</v>
      </c>
      <c r="Q1" s="106" t="s">
        <v>142</v>
      </c>
      <c r="R1" s="91"/>
      <c r="S1" s="157"/>
      <c r="T1" s="158"/>
      <c r="U1" s="159"/>
      <c r="V1" s="31" t="s">
        <v>198</v>
      </c>
      <c r="W1" s="31" t="s">
        <v>199</v>
      </c>
      <c r="X1" s="31"/>
    </row>
    <row r="2" spans="1:24" ht="15.75" x14ac:dyDescent="0.25">
      <c r="A2" s="116">
        <v>0.33333333333333298</v>
      </c>
      <c r="B2" s="117">
        <v>5</v>
      </c>
      <c r="C2" s="117">
        <v>5</v>
      </c>
      <c r="D2" s="117">
        <v>1</v>
      </c>
      <c r="E2" s="122"/>
      <c r="F2" s="120"/>
      <c r="G2" s="117"/>
      <c r="H2" s="117"/>
      <c r="I2" s="117"/>
      <c r="J2" s="117"/>
      <c r="K2" s="117"/>
      <c r="L2" s="117"/>
      <c r="M2" s="117"/>
      <c r="N2" s="117"/>
      <c r="O2" s="117"/>
      <c r="P2" s="117" t="s">
        <v>143</v>
      </c>
      <c r="Q2" s="117">
        <v>1</v>
      </c>
      <c r="R2" s="119" t="s">
        <v>135</v>
      </c>
      <c r="S2" s="157"/>
      <c r="T2" s="158"/>
      <c r="U2" s="159"/>
      <c r="V2" s="31">
        <f>V3</f>
        <v>9</v>
      </c>
      <c r="W2" s="31">
        <v>6</v>
      </c>
      <c r="X2" s="96">
        <f>Лист4!H15</f>
        <v>11040</v>
      </c>
    </row>
    <row r="3" spans="1:24" ht="15.75" x14ac:dyDescent="0.25">
      <c r="A3" s="116">
        <v>2</v>
      </c>
      <c r="B3" s="117"/>
      <c r="C3" s="117"/>
      <c r="D3" s="117"/>
      <c r="E3" s="117"/>
      <c r="F3" s="117">
        <v>5</v>
      </c>
      <c r="G3" s="117">
        <v>4</v>
      </c>
      <c r="H3" s="117"/>
      <c r="I3" s="117"/>
      <c r="J3" s="117"/>
      <c r="K3" s="117"/>
      <c r="L3" s="117"/>
      <c r="M3" s="117"/>
      <c r="N3" s="117"/>
      <c r="O3" s="117"/>
      <c r="P3" s="117" t="s">
        <v>144</v>
      </c>
      <c r="Q3" s="117"/>
      <c r="R3" s="119" t="s">
        <v>135</v>
      </c>
      <c r="S3" s="157"/>
      <c r="T3" s="158"/>
      <c r="U3" s="159"/>
      <c r="V3" s="31">
        <f>G3+F3</f>
        <v>9</v>
      </c>
      <c r="W3" s="31">
        <v>6</v>
      </c>
      <c r="X3" s="96">
        <f>Лист4!H33</f>
        <v>9360</v>
      </c>
    </row>
    <row r="4" spans="1:24" ht="15.75" x14ac:dyDescent="0.25">
      <c r="A4" s="110">
        <v>3</v>
      </c>
      <c r="B4" s="91"/>
      <c r="C4" s="91"/>
      <c r="D4" s="91"/>
      <c r="E4" s="114"/>
      <c r="F4" s="91"/>
      <c r="G4" s="91"/>
      <c r="H4" s="115"/>
      <c r="I4" s="115"/>
      <c r="J4" s="91">
        <v>18</v>
      </c>
      <c r="K4" s="91">
        <v>13</v>
      </c>
      <c r="L4" s="114"/>
      <c r="M4" s="91"/>
      <c r="N4" s="102"/>
      <c r="O4" s="91">
        <v>5</v>
      </c>
      <c r="P4" s="108" t="s">
        <v>145</v>
      </c>
      <c r="Q4" s="106">
        <v>1</v>
      </c>
      <c r="R4" s="31" t="s">
        <v>134</v>
      </c>
      <c r="S4" s="157"/>
      <c r="T4" s="158"/>
      <c r="U4" s="159"/>
      <c r="V4" s="31">
        <f>K4+J4+O4</f>
        <v>36</v>
      </c>
      <c r="W4" s="31">
        <v>17</v>
      </c>
      <c r="X4" s="96"/>
    </row>
    <row r="5" spans="1:24" ht="15.75" x14ac:dyDescent="0.25">
      <c r="A5" s="110">
        <v>3</v>
      </c>
      <c r="B5" s="106"/>
      <c r="C5" s="106"/>
      <c r="D5" s="106"/>
      <c r="E5" s="114"/>
      <c r="F5" s="106"/>
      <c r="G5" s="106"/>
      <c r="H5" s="115"/>
      <c r="I5" s="115"/>
      <c r="J5" s="106"/>
      <c r="K5" s="106"/>
      <c r="L5" s="114"/>
      <c r="M5" s="106"/>
      <c r="N5" s="102"/>
      <c r="O5" s="106"/>
      <c r="P5" s="108" t="s">
        <v>146</v>
      </c>
      <c r="Q5" s="106">
        <v>2</v>
      </c>
      <c r="R5" s="31" t="s">
        <v>134</v>
      </c>
      <c r="S5" s="157"/>
      <c r="T5" s="158"/>
      <c r="U5" s="159"/>
      <c r="V5" s="31"/>
      <c r="W5" s="31">
        <v>4</v>
      </c>
      <c r="X5" s="96">
        <f>Лист4!H51</f>
        <v>35360</v>
      </c>
    </row>
    <row r="6" spans="1:24" ht="15.75" x14ac:dyDescent="0.25">
      <c r="A6" s="116">
        <v>4</v>
      </c>
      <c r="B6" s="117"/>
      <c r="C6" s="117"/>
      <c r="D6" s="117"/>
      <c r="E6" s="117"/>
      <c r="F6" s="117"/>
      <c r="G6" s="117"/>
      <c r="H6" s="117"/>
      <c r="I6" s="117"/>
      <c r="J6" s="117">
        <v>19</v>
      </c>
      <c r="K6" s="117">
        <v>19</v>
      </c>
      <c r="L6" s="117"/>
      <c r="M6" s="117"/>
      <c r="N6" s="117"/>
      <c r="O6" s="117"/>
      <c r="P6" s="118" t="s">
        <v>147</v>
      </c>
      <c r="Q6" s="117">
        <v>2</v>
      </c>
      <c r="R6" s="119" t="s">
        <v>131</v>
      </c>
      <c r="S6" s="157"/>
      <c r="T6" s="158"/>
      <c r="U6" s="159"/>
      <c r="V6" s="31">
        <f>K6+J6</f>
        <v>38</v>
      </c>
      <c r="W6" s="31">
        <v>19</v>
      </c>
      <c r="X6" s="96">
        <f>Лист4!H70</f>
        <v>33410</v>
      </c>
    </row>
    <row r="7" spans="1:24" ht="15.75" x14ac:dyDescent="0.25">
      <c r="A7" s="110">
        <v>5</v>
      </c>
      <c r="B7" s="91"/>
      <c r="C7" s="91"/>
      <c r="D7" s="91"/>
      <c r="E7" s="114"/>
      <c r="F7" s="91"/>
      <c r="G7" s="91" t="s">
        <v>185</v>
      </c>
      <c r="H7" s="115"/>
      <c r="I7" s="115"/>
      <c r="J7" s="91"/>
      <c r="K7" s="91"/>
      <c r="L7" s="114"/>
      <c r="M7" s="91" t="s">
        <v>186</v>
      </c>
      <c r="N7" s="91"/>
      <c r="O7" s="91"/>
      <c r="P7" s="109" t="s">
        <v>148</v>
      </c>
      <c r="Q7" s="106">
        <v>2</v>
      </c>
      <c r="R7" s="31" t="s">
        <v>196</v>
      </c>
      <c r="S7" s="157"/>
      <c r="T7" s="158"/>
      <c r="U7" s="159"/>
      <c r="V7" s="31">
        <v>18</v>
      </c>
      <c r="W7" s="31">
        <v>10</v>
      </c>
      <c r="X7" s="96">
        <f>Лист4!H88</f>
        <v>17700</v>
      </c>
    </row>
    <row r="8" spans="1:24" ht="15.75" x14ac:dyDescent="0.25">
      <c r="A8" s="110">
        <v>6</v>
      </c>
      <c r="B8" s="91"/>
      <c r="C8" s="91"/>
      <c r="D8" s="91"/>
      <c r="E8" s="114"/>
      <c r="F8" s="91"/>
      <c r="G8" s="91">
        <v>8</v>
      </c>
      <c r="H8" s="115"/>
      <c r="I8" s="115"/>
      <c r="J8" s="91"/>
      <c r="K8" s="91"/>
      <c r="L8" s="114"/>
      <c r="M8" s="91">
        <v>8</v>
      </c>
      <c r="N8" s="91"/>
      <c r="O8" s="91"/>
      <c r="P8" s="109" t="s">
        <v>149</v>
      </c>
      <c r="Q8" s="106">
        <v>2</v>
      </c>
      <c r="R8" s="31"/>
      <c r="S8" s="157"/>
      <c r="T8" s="158"/>
      <c r="U8" s="159"/>
      <c r="V8" s="31">
        <f>M8+G8</f>
        <v>16</v>
      </c>
      <c r="W8" s="31">
        <v>9</v>
      </c>
      <c r="X8" s="96">
        <f>Лист4!H106</f>
        <v>15830</v>
      </c>
    </row>
    <row r="9" spans="1:24" ht="15.75" x14ac:dyDescent="0.25">
      <c r="A9" s="110">
        <v>7</v>
      </c>
      <c r="B9" s="91"/>
      <c r="C9" s="91"/>
      <c r="D9" s="91"/>
      <c r="E9" s="114"/>
      <c r="F9" s="91"/>
      <c r="G9" s="91"/>
      <c r="H9" s="115"/>
      <c r="I9" s="115"/>
      <c r="J9" s="91"/>
      <c r="K9" s="91"/>
      <c r="L9" s="114"/>
      <c r="M9" s="91"/>
      <c r="N9" s="91">
        <v>10</v>
      </c>
      <c r="O9" s="91"/>
      <c r="P9" s="108" t="s">
        <v>150</v>
      </c>
      <c r="Q9" s="106"/>
      <c r="R9" s="31" t="s">
        <v>133</v>
      </c>
      <c r="S9" s="157"/>
      <c r="T9" s="158"/>
      <c r="U9" s="159"/>
      <c r="V9" s="31">
        <f>N9</f>
        <v>10</v>
      </c>
      <c r="W9" s="31">
        <v>11</v>
      </c>
      <c r="X9" s="96">
        <f>Лист4!H126</f>
        <v>12470</v>
      </c>
    </row>
    <row r="10" spans="1:24" ht="15.75" x14ac:dyDescent="0.25">
      <c r="A10" s="110">
        <v>0.25</v>
      </c>
      <c r="B10" s="91"/>
      <c r="C10" s="91"/>
      <c r="D10" s="91"/>
      <c r="E10" s="114"/>
      <c r="F10" s="91"/>
      <c r="G10" s="91">
        <v>7</v>
      </c>
      <c r="H10" s="115"/>
      <c r="I10" s="115"/>
      <c r="J10" s="91"/>
      <c r="K10" s="91"/>
      <c r="L10" s="114"/>
      <c r="M10" s="91">
        <v>7</v>
      </c>
      <c r="N10" s="91"/>
      <c r="O10" s="91"/>
      <c r="P10" s="109" t="s">
        <v>149</v>
      </c>
      <c r="Q10" s="106">
        <v>1</v>
      </c>
      <c r="R10" s="31" t="s">
        <v>140</v>
      </c>
      <c r="S10" s="157"/>
      <c r="T10" s="158"/>
      <c r="U10" s="159"/>
      <c r="V10" s="31">
        <f>M10+G10</f>
        <v>14</v>
      </c>
      <c r="W10" s="31">
        <v>8</v>
      </c>
      <c r="X10" s="96">
        <f>Лист4!H144</f>
        <v>13840</v>
      </c>
    </row>
    <row r="11" spans="1:24" ht="15.75" x14ac:dyDescent="0.25">
      <c r="A11" s="116">
        <v>2</v>
      </c>
      <c r="B11" s="117">
        <v>5</v>
      </c>
      <c r="C11" s="117">
        <v>5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 t="s">
        <v>187</v>
      </c>
      <c r="Q11" s="117"/>
      <c r="R11" s="119" t="s">
        <v>132</v>
      </c>
      <c r="S11" s="157"/>
      <c r="T11" s="158"/>
      <c r="U11" s="159"/>
      <c r="V11" s="31">
        <f>C11+B11</f>
        <v>10</v>
      </c>
      <c r="W11" s="31">
        <v>6</v>
      </c>
      <c r="X11" s="96">
        <f>Лист4!H162</f>
        <v>9980</v>
      </c>
    </row>
    <row r="12" spans="1:24" ht="15.75" x14ac:dyDescent="0.25">
      <c r="A12" s="110">
        <v>3</v>
      </c>
      <c r="B12" s="105"/>
      <c r="C12" s="105"/>
      <c r="D12" s="105"/>
      <c r="E12" s="114"/>
      <c r="F12" s="105"/>
      <c r="G12" s="105">
        <v>28</v>
      </c>
      <c r="H12" s="115"/>
      <c r="I12" s="115"/>
      <c r="J12" s="105"/>
      <c r="K12" s="105"/>
      <c r="L12" s="114"/>
      <c r="M12" s="105"/>
      <c r="N12" s="105"/>
      <c r="O12" s="105">
        <v>14</v>
      </c>
      <c r="P12" s="108" t="s">
        <v>151</v>
      </c>
      <c r="Q12" s="106">
        <v>4</v>
      </c>
      <c r="R12" s="31" t="s">
        <v>140</v>
      </c>
      <c r="S12" s="157"/>
      <c r="T12" s="158"/>
      <c r="U12" s="159"/>
      <c r="V12" s="31">
        <f>O12+G12</f>
        <v>42</v>
      </c>
      <c r="W12" s="31">
        <v>17</v>
      </c>
      <c r="X12" s="96">
        <f>Лист4!H180</f>
        <v>36300</v>
      </c>
    </row>
    <row r="13" spans="1:24" ht="18.75" x14ac:dyDescent="0.3">
      <c r="A13" s="110">
        <v>4</v>
      </c>
      <c r="B13" s="105"/>
      <c r="C13" s="105"/>
      <c r="D13" s="105"/>
      <c r="E13" s="114"/>
      <c r="F13" s="105"/>
      <c r="G13" s="105"/>
      <c r="H13" s="115">
        <v>8</v>
      </c>
      <c r="I13" s="115">
        <v>8</v>
      </c>
      <c r="J13" s="107"/>
      <c r="K13" s="107"/>
      <c r="L13" s="107"/>
      <c r="M13" s="105"/>
      <c r="N13" s="105"/>
      <c r="O13" s="105"/>
      <c r="P13" s="109" t="s">
        <v>213</v>
      </c>
      <c r="Q13" s="106">
        <v>2</v>
      </c>
      <c r="R13" s="31" t="s">
        <v>131</v>
      </c>
      <c r="S13" s="157"/>
      <c r="T13" s="158"/>
      <c r="U13" s="159"/>
      <c r="V13" s="31">
        <f>I13+H13</f>
        <v>16</v>
      </c>
      <c r="W13" s="31">
        <v>9</v>
      </c>
      <c r="X13" s="96">
        <f>Лист4!H198</f>
        <v>15830</v>
      </c>
    </row>
    <row r="14" spans="1:24" ht="15.75" x14ac:dyDescent="0.25">
      <c r="A14" s="110">
        <v>5</v>
      </c>
      <c r="B14" s="91"/>
      <c r="C14" s="91"/>
      <c r="D14" s="91"/>
      <c r="E14" s="114"/>
      <c r="F14" s="91"/>
      <c r="G14" s="91"/>
      <c r="H14" s="115"/>
      <c r="I14" s="115"/>
      <c r="J14" s="91"/>
      <c r="K14" s="91"/>
      <c r="L14" s="114"/>
      <c r="M14" s="91">
        <v>4</v>
      </c>
      <c r="N14" s="91">
        <v>4</v>
      </c>
      <c r="O14" s="91"/>
      <c r="P14" s="108" t="s">
        <v>154</v>
      </c>
      <c r="Q14" s="106">
        <v>1</v>
      </c>
      <c r="R14" s="31" t="s">
        <v>140</v>
      </c>
      <c r="S14" s="157"/>
      <c r="T14" s="158"/>
      <c r="U14" s="159"/>
      <c r="V14" s="31">
        <f>N14+M14</f>
        <v>8</v>
      </c>
      <c r="W14" s="31">
        <v>6</v>
      </c>
      <c r="X14" s="96">
        <f>Лист4!H217</f>
        <v>8860</v>
      </c>
    </row>
    <row r="15" spans="1:24" ht="18.75" x14ac:dyDescent="0.3">
      <c r="A15" s="110">
        <v>0.2</v>
      </c>
      <c r="B15" s="105"/>
      <c r="C15" s="105"/>
      <c r="D15" s="105"/>
      <c r="E15" s="114"/>
      <c r="F15" s="105"/>
      <c r="G15" s="105"/>
      <c r="H15" s="115"/>
      <c r="I15" s="115"/>
      <c r="J15" s="107"/>
      <c r="K15" s="107"/>
      <c r="L15" s="125" t="s">
        <v>200</v>
      </c>
      <c r="M15" s="126"/>
      <c r="N15" s="126"/>
      <c r="O15" s="127"/>
      <c r="P15" s="124"/>
      <c r="Q15" s="106"/>
      <c r="R15" s="31" t="s">
        <v>182</v>
      </c>
      <c r="V15" s="31">
        <v>12</v>
      </c>
      <c r="W15" s="31"/>
      <c r="X15" s="96">
        <f>Лист4!H236</f>
        <v>4963.636363636364</v>
      </c>
    </row>
    <row r="16" spans="1:24" ht="18.75" customHeight="1" x14ac:dyDescent="0.25">
      <c r="A16" s="110">
        <v>6</v>
      </c>
      <c r="B16" s="114"/>
      <c r="C16" s="114"/>
      <c r="D16" s="114"/>
      <c r="E16" s="114"/>
      <c r="F16" s="114"/>
      <c r="G16" s="114"/>
      <c r="H16" s="115"/>
      <c r="I16" s="115"/>
      <c r="J16" s="157" t="s">
        <v>201</v>
      </c>
      <c r="K16" s="158"/>
      <c r="L16" s="158"/>
      <c r="M16" s="158"/>
      <c r="N16" s="158"/>
      <c r="O16" s="158"/>
      <c r="P16" s="159"/>
      <c r="Q16" s="114"/>
      <c r="R16" s="31" t="s">
        <v>182</v>
      </c>
      <c r="U16" s="113"/>
      <c r="V16" s="31">
        <v>8</v>
      </c>
      <c r="W16" s="31"/>
      <c r="X16" s="96">
        <f>Лист4!H254</f>
        <v>3826.3636363636365</v>
      </c>
    </row>
    <row r="17" spans="1:24" ht="15.75" x14ac:dyDescent="0.25">
      <c r="A17" s="110">
        <v>7</v>
      </c>
      <c r="B17" s="114"/>
      <c r="C17" s="114"/>
      <c r="D17" s="114"/>
      <c r="E17" s="114"/>
      <c r="F17" s="114"/>
      <c r="G17" s="114"/>
      <c r="H17" s="115"/>
      <c r="I17" s="115"/>
      <c r="J17" s="121">
        <v>13</v>
      </c>
      <c r="K17" s="121"/>
      <c r="L17" s="121">
        <v>13</v>
      </c>
      <c r="M17" s="114"/>
      <c r="N17" s="114"/>
      <c r="O17" s="114"/>
      <c r="P17" s="108" t="s">
        <v>192</v>
      </c>
      <c r="Q17" s="114"/>
      <c r="R17" s="31" t="s">
        <v>195</v>
      </c>
      <c r="U17" s="113"/>
      <c r="V17" s="31">
        <f>L17+J17</f>
        <v>26</v>
      </c>
      <c r="W17" s="31">
        <v>13</v>
      </c>
      <c r="X17" s="96">
        <f>Лист4!H272</f>
        <v>25570</v>
      </c>
    </row>
    <row r="18" spans="1:24" ht="15.75" x14ac:dyDescent="0.25">
      <c r="A18" s="110">
        <v>8</v>
      </c>
      <c r="B18" s="114"/>
      <c r="C18" s="114"/>
      <c r="D18" s="114"/>
      <c r="E18" s="114"/>
      <c r="F18" s="114"/>
      <c r="G18" s="121"/>
      <c r="H18" s="121"/>
      <c r="I18" s="121"/>
      <c r="J18" s="121">
        <v>5</v>
      </c>
      <c r="K18" s="121">
        <v>5</v>
      </c>
      <c r="L18" s="121">
        <v>1</v>
      </c>
      <c r="M18" s="114"/>
      <c r="N18" s="114"/>
      <c r="O18" s="114"/>
      <c r="P18" s="108" t="s">
        <v>193</v>
      </c>
      <c r="Q18" s="114">
        <v>1</v>
      </c>
      <c r="R18" s="31" t="s">
        <v>183</v>
      </c>
      <c r="S18" s="111"/>
      <c r="T18" s="112"/>
      <c r="U18" s="113"/>
      <c r="V18" s="31">
        <f>L18+K18+J18</f>
        <v>11</v>
      </c>
      <c r="W18" s="31">
        <v>7</v>
      </c>
      <c r="X18" s="96">
        <f>Лист4!H291</f>
        <v>11350</v>
      </c>
    </row>
    <row r="19" spans="1:24" ht="18.75" x14ac:dyDescent="0.3">
      <c r="A19" s="110">
        <v>9</v>
      </c>
      <c r="B19" s="114"/>
      <c r="C19" s="114"/>
      <c r="D19" s="114"/>
      <c r="E19" s="114">
        <v>8</v>
      </c>
      <c r="F19" s="114">
        <v>8</v>
      </c>
      <c r="G19" s="114"/>
      <c r="H19" s="115"/>
      <c r="I19" s="115"/>
      <c r="J19" s="107"/>
      <c r="K19" s="107"/>
      <c r="L19" s="107"/>
      <c r="M19" s="114"/>
      <c r="N19" s="114"/>
      <c r="O19" s="114"/>
      <c r="P19" s="108" t="s">
        <v>194</v>
      </c>
      <c r="Q19" s="114">
        <v>3</v>
      </c>
      <c r="R19" s="31" t="s">
        <v>182</v>
      </c>
      <c r="S19" s="111"/>
      <c r="T19" s="112"/>
      <c r="U19" s="113"/>
      <c r="V19" s="31">
        <f>F19+E19</f>
        <v>16</v>
      </c>
      <c r="W19" s="31">
        <v>10</v>
      </c>
      <c r="X19" s="96">
        <f>Лист4!H309</f>
        <v>16980</v>
      </c>
    </row>
    <row r="20" spans="1:24" ht="18.75" x14ac:dyDescent="0.3">
      <c r="A20" s="110">
        <v>10</v>
      </c>
      <c r="B20" s="105"/>
      <c r="C20" s="105"/>
      <c r="D20" s="105"/>
      <c r="E20" s="114"/>
      <c r="F20" s="105"/>
      <c r="G20" s="105">
        <v>10</v>
      </c>
      <c r="H20" s="115"/>
      <c r="I20" s="115"/>
      <c r="J20" s="107"/>
      <c r="K20" s="107"/>
      <c r="L20" s="107"/>
      <c r="M20" s="105"/>
      <c r="N20" s="105"/>
      <c r="O20" s="105"/>
      <c r="P20" s="108" t="s">
        <v>154</v>
      </c>
      <c r="Q20" s="106">
        <v>2</v>
      </c>
      <c r="R20" s="31" t="s">
        <v>184</v>
      </c>
      <c r="S20" s="157"/>
      <c r="T20" s="158"/>
      <c r="U20" s="159"/>
      <c r="V20" s="31">
        <f>G20</f>
        <v>10</v>
      </c>
      <c r="W20" s="31">
        <v>7</v>
      </c>
      <c r="X20" s="96">
        <f>Лист4!H327</f>
        <v>10850</v>
      </c>
    </row>
    <row r="21" spans="1:24" ht="18.75" x14ac:dyDescent="0.3">
      <c r="A21" s="110">
        <v>11</v>
      </c>
      <c r="B21" s="133"/>
      <c r="C21" s="133"/>
      <c r="D21" s="133"/>
      <c r="E21" s="133"/>
      <c r="F21" s="133"/>
      <c r="G21" s="133"/>
      <c r="H21" s="133"/>
      <c r="I21" s="133"/>
      <c r="J21" s="107"/>
      <c r="K21" s="107"/>
      <c r="L21" s="107">
        <v>6</v>
      </c>
      <c r="M21" s="133"/>
      <c r="N21" s="133"/>
      <c r="O21" s="133"/>
      <c r="P21" s="108"/>
      <c r="Q21" s="133"/>
      <c r="R21" s="31" t="s">
        <v>132</v>
      </c>
      <c r="S21" s="130"/>
      <c r="T21" s="131"/>
      <c r="U21" s="132"/>
      <c r="V21" s="31">
        <v>6</v>
      </c>
      <c r="W21" s="31"/>
      <c r="X21" s="96">
        <v>3720</v>
      </c>
    </row>
    <row r="22" spans="1:24" ht="18.75" x14ac:dyDescent="0.3">
      <c r="A22" s="110">
        <v>12</v>
      </c>
      <c r="B22" s="115"/>
      <c r="C22" s="115"/>
      <c r="D22" s="115"/>
      <c r="E22" s="115"/>
      <c r="F22" s="115"/>
      <c r="G22" s="115"/>
      <c r="H22" s="115"/>
      <c r="I22" s="115"/>
      <c r="J22" s="107"/>
      <c r="K22" s="107"/>
      <c r="L22" s="107"/>
      <c r="M22" s="115"/>
      <c r="N22" s="115">
        <v>8</v>
      </c>
      <c r="O22" s="115"/>
      <c r="P22" s="108" t="s">
        <v>211</v>
      </c>
      <c r="Q22" s="115"/>
      <c r="R22" s="31" t="s">
        <v>210</v>
      </c>
      <c r="S22" s="157"/>
      <c r="T22" s="158"/>
      <c r="U22" s="159"/>
      <c r="V22" s="31">
        <v>8</v>
      </c>
      <c r="W22" s="31">
        <v>9</v>
      </c>
      <c r="X22" s="96">
        <f>Лист4!H346</f>
        <v>10630</v>
      </c>
    </row>
    <row r="23" spans="1:24" ht="18.75" x14ac:dyDescent="0.3">
      <c r="A23" s="134">
        <v>13</v>
      </c>
      <c r="B23" s="115"/>
      <c r="C23" s="115"/>
      <c r="D23" s="115"/>
      <c r="E23" s="115"/>
      <c r="F23" s="115"/>
      <c r="G23" s="115"/>
      <c r="H23" s="115"/>
      <c r="I23" s="115"/>
      <c r="J23" s="107"/>
      <c r="K23" s="107"/>
      <c r="L23" s="107"/>
      <c r="M23" s="115"/>
      <c r="N23" s="115"/>
      <c r="O23" s="115">
        <v>3</v>
      </c>
      <c r="P23" s="108" t="s">
        <v>212</v>
      </c>
      <c r="Q23" s="115"/>
      <c r="R23" s="31"/>
      <c r="S23" s="157"/>
      <c r="T23" s="158"/>
      <c r="U23" s="159"/>
      <c r="V23" s="31">
        <v>9</v>
      </c>
      <c r="W23" s="31">
        <v>4</v>
      </c>
      <c r="X23" s="96">
        <f>Лист4!H365</f>
        <v>7960</v>
      </c>
    </row>
    <row r="24" spans="1:24" ht="18.75" x14ac:dyDescent="0.3">
      <c r="A24" s="110"/>
      <c r="B24" s="115"/>
      <c r="C24" s="115"/>
      <c r="D24" s="115"/>
      <c r="E24" s="115"/>
      <c r="F24" s="115"/>
      <c r="G24" s="115"/>
      <c r="H24" s="115"/>
      <c r="I24" s="115"/>
      <c r="J24" s="107"/>
      <c r="K24" s="107"/>
      <c r="L24" s="107"/>
      <c r="M24" s="115"/>
      <c r="N24" s="115"/>
      <c r="O24" s="115"/>
      <c r="P24" s="108"/>
      <c r="Q24" s="115"/>
      <c r="R24" s="31"/>
      <c r="S24" s="157"/>
      <c r="T24" s="158"/>
      <c r="U24" s="159"/>
      <c r="V24" s="31"/>
      <c r="W24" s="31"/>
      <c r="X24" s="31"/>
    </row>
    <row r="25" spans="1:24" ht="18.75" x14ac:dyDescent="0.3">
      <c r="A25" s="110"/>
      <c r="B25" s="115"/>
      <c r="C25" s="115"/>
      <c r="D25" s="115"/>
      <c r="E25" s="115"/>
      <c r="F25" s="115"/>
      <c r="G25" s="115"/>
      <c r="H25" s="115"/>
      <c r="I25" s="115"/>
      <c r="J25" s="107"/>
      <c r="K25" s="107"/>
      <c r="L25" s="107"/>
      <c r="M25" s="115"/>
      <c r="N25" s="115"/>
      <c r="O25" s="115"/>
      <c r="P25" s="108"/>
      <c r="Q25" s="115"/>
      <c r="R25" s="31"/>
      <c r="S25" s="157"/>
      <c r="T25" s="158"/>
      <c r="U25" s="159"/>
      <c r="V25" s="31"/>
      <c r="W25" s="31"/>
      <c r="X25" s="31"/>
    </row>
    <row r="26" spans="1:24" ht="18.75" x14ac:dyDescent="0.3">
      <c r="A26" s="110"/>
      <c r="B26" s="115"/>
      <c r="C26" s="115"/>
      <c r="D26" s="115"/>
      <c r="E26" s="115"/>
      <c r="F26" s="115"/>
      <c r="G26" s="115"/>
      <c r="H26" s="115"/>
      <c r="I26" s="115"/>
      <c r="J26" s="107"/>
      <c r="K26" s="107"/>
      <c r="L26" s="107"/>
      <c r="M26" s="115"/>
      <c r="N26" s="115"/>
      <c r="O26" s="115"/>
      <c r="P26" s="108"/>
      <c r="Q26" s="115"/>
      <c r="R26" s="31"/>
      <c r="S26" s="154" t="s">
        <v>114</v>
      </c>
      <c r="T26" s="155"/>
      <c r="U26" s="156"/>
      <c r="V26" s="31">
        <f>SUM(V1:V25)</f>
        <v>332</v>
      </c>
      <c r="W26" s="31">
        <f>SUM(W1:W25)</f>
        <v>178</v>
      </c>
      <c r="X26" s="96">
        <f>SUM(X1:X25)</f>
        <v>315830</v>
      </c>
    </row>
    <row r="27" spans="1:24" ht="18.75" x14ac:dyDescent="0.3">
      <c r="A27" s="101"/>
      <c r="B27" s="103">
        <f t="shared" ref="B27:K27" si="0">SUM(B2:B20)</f>
        <v>10</v>
      </c>
      <c r="C27" s="103">
        <f t="shared" si="0"/>
        <v>10</v>
      </c>
      <c r="D27" s="103">
        <f t="shared" si="0"/>
        <v>1</v>
      </c>
      <c r="E27" s="103">
        <f t="shared" si="0"/>
        <v>8</v>
      </c>
      <c r="F27" s="103">
        <f t="shared" si="0"/>
        <v>13</v>
      </c>
      <c r="G27" s="103">
        <f t="shared" si="0"/>
        <v>57</v>
      </c>
      <c r="H27" s="103">
        <f t="shared" si="0"/>
        <v>8</v>
      </c>
      <c r="I27" s="103">
        <f t="shared" si="0"/>
        <v>8</v>
      </c>
      <c r="J27" s="103">
        <f t="shared" si="0"/>
        <v>55</v>
      </c>
      <c r="K27" s="103">
        <f t="shared" si="0"/>
        <v>37</v>
      </c>
      <c r="L27" s="103">
        <f>SUM(L2:L26)</f>
        <v>20</v>
      </c>
      <c r="M27" s="103">
        <f>SUM(M2:M20)</f>
        <v>19</v>
      </c>
      <c r="N27" s="103">
        <f>SUM(N2:N26)</f>
        <v>22</v>
      </c>
      <c r="O27" s="103">
        <f>SUM(O2:O20)</f>
        <v>19</v>
      </c>
      <c r="P27" s="103">
        <v>87</v>
      </c>
      <c r="Q27" s="103">
        <f>SUM(Q2:Q20)</f>
        <v>24</v>
      </c>
      <c r="R27" s="103">
        <f>SUM(B27:O27)</f>
        <v>287</v>
      </c>
      <c r="S27" s="31" t="s">
        <v>197</v>
      </c>
      <c r="V27" s="31">
        <f>V26*8</f>
        <v>2656</v>
      </c>
      <c r="W27" s="31">
        <f>W26*8</f>
        <v>1424</v>
      </c>
    </row>
    <row r="28" spans="1:24" x14ac:dyDescent="0.25">
      <c r="A28" s="100"/>
      <c r="G28" s="123">
        <v>66</v>
      </c>
      <c r="M28" s="123">
        <v>28</v>
      </c>
      <c r="V28" s="31"/>
      <c r="W28" s="31">
        <f>W27+V27</f>
        <v>4080</v>
      </c>
      <c r="X28" s="31"/>
    </row>
  </sheetData>
  <mergeCells count="21">
    <mergeCell ref="S20:U20"/>
    <mergeCell ref="J16:P16"/>
    <mergeCell ref="S1:U1"/>
    <mergeCell ref="S2:U2"/>
    <mergeCell ref="S3:U3"/>
    <mergeCell ref="S4:U4"/>
    <mergeCell ref="S5:U5"/>
    <mergeCell ref="S11:U11"/>
    <mergeCell ref="S12:U12"/>
    <mergeCell ref="S13:U13"/>
    <mergeCell ref="S14:U14"/>
    <mergeCell ref="S6:U6"/>
    <mergeCell ref="S7:U7"/>
    <mergeCell ref="S8:U8"/>
    <mergeCell ref="S9:U9"/>
    <mergeCell ref="S10:U10"/>
    <mergeCell ref="S26:U26"/>
    <mergeCell ref="S22:U22"/>
    <mergeCell ref="S23:U23"/>
    <mergeCell ref="S24:U24"/>
    <mergeCell ref="S25:U25"/>
  </mergeCells>
  <pageMargins left="0.11811023622047245" right="0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workbookViewId="0">
      <selection activeCell="C7" sqref="C7:I7"/>
    </sheetView>
  </sheetViews>
  <sheetFormatPr defaultRowHeight="15" x14ac:dyDescent="0.25"/>
  <cols>
    <col min="1" max="1" width="6.28515625" customWidth="1"/>
    <col min="3" max="3" width="13.42578125" bestFit="1" customWidth="1"/>
    <col min="5" max="5" width="10.140625" customWidth="1"/>
    <col min="7" max="7" width="10.140625" customWidth="1"/>
  </cols>
  <sheetData>
    <row r="1" spans="1:10" x14ac:dyDescent="0.25">
      <c r="B1" s="7" t="s">
        <v>8</v>
      </c>
      <c r="C1" s="7"/>
      <c r="D1" s="7"/>
      <c r="E1" s="7"/>
      <c r="F1" s="7"/>
      <c r="G1" s="7"/>
      <c r="H1" s="7"/>
      <c r="I1" s="7"/>
      <c r="J1" s="7"/>
    </row>
    <row r="2" spans="1:10" x14ac:dyDescent="0.25">
      <c r="B2" s="7"/>
      <c r="C2" s="7"/>
      <c r="D2" s="7" t="s">
        <v>7</v>
      </c>
      <c r="E2" s="7"/>
      <c r="F2" s="7"/>
      <c r="G2" s="7"/>
      <c r="H2" s="7"/>
      <c r="I2" s="7"/>
      <c r="J2" s="7"/>
    </row>
    <row r="3" spans="1:10" ht="18.75" x14ac:dyDescent="0.3">
      <c r="E3" s="35" t="s">
        <v>28</v>
      </c>
      <c r="F3" s="47" t="s">
        <v>35</v>
      </c>
      <c r="G3" s="50">
        <v>3</v>
      </c>
    </row>
    <row r="4" spans="1:10" x14ac:dyDescent="0.25">
      <c r="B4" t="s">
        <v>13</v>
      </c>
      <c r="C4" s="48"/>
      <c r="D4" s="3"/>
      <c r="E4" s="7"/>
      <c r="F4" s="7"/>
      <c r="G4" s="7"/>
      <c r="H4" s="7"/>
      <c r="I4" s="7"/>
    </row>
    <row r="5" spans="1:10" x14ac:dyDescent="0.25">
      <c r="B5" t="s">
        <v>14</v>
      </c>
      <c r="C5" s="168"/>
      <c r="D5" s="168"/>
      <c r="E5" s="168"/>
      <c r="F5" s="168"/>
      <c r="G5" s="168"/>
      <c r="H5" s="168"/>
      <c r="I5" s="168"/>
    </row>
    <row r="6" spans="1:10" x14ac:dyDescent="0.25">
      <c r="B6" t="s">
        <v>15</v>
      </c>
      <c r="C6" s="49"/>
      <c r="D6" s="29"/>
      <c r="E6" s="29"/>
      <c r="F6" s="29"/>
      <c r="G6" s="29"/>
      <c r="H6" s="29"/>
      <c r="I6" s="29"/>
    </row>
    <row r="7" spans="1:10" x14ac:dyDescent="0.25">
      <c r="B7" t="s">
        <v>16</v>
      </c>
      <c r="C7" s="169"/>
      <c r="D7" s="169"/>
      <c r="E7" s="169"/>
      <c r="F7" s="169"/>
      <c r="G7" s="169"/>
      <c r="H7" s="169"/>
      <c r="I7" s="169"/>
    </row>
    <row r="8" spans="1:10" x14ac:dyDescent="0.25">
      <c r="C8" s="158" t="s">
        <v>104</v>
      </c>
      <c r="D8" s="158"/>
      <c r="E8" s="158"/>
      <c r="F8" s="158"/>
      <c r="G8" s="158"/>
      <c r="H8" s="158"/>
      <c r="I8" s="158"/>
    </row>
    <row r="9" spans="1:10" x14ac:dyDescent="0.25">
      <c r="A9" s="31" t="s">
        <v>34</v>
      </c>
      <c r="B9" s="164" t="s">
        <v>17</v>
      </c>
      <c r="C9" s="164"/>
      <c r="D9" s="164"/>
      <c r="E9" s="30" t="s">
        <v>18</v>
      </c>
      <c r="F9" s="30" t="s">
        <v>19</v>
      </c>
      <c r="G9" s="30" t="s">
        <v>20</v>
      </c>
      <c r="H9" s="160" t="s">
        <v>21</v>
      </c>
      <c r="I9" s="160"/>
    </row>
    <row r="10" spans="1:10" x14ac:dyDescent="0.25">
      <c r="A10" s="30">
        <v>1</v>
      </c>
      <c r="B10" s="163" t="s">
        <v>50</v>
      </c>
      <c r="C10" s="163"/>
      <c r="D10" s="163"/>
      <c r="E10" s="38" t="s">
        <v>31</v>
      </c>
      <c r="F10" s="31"/>
      <c r="G10" s="31"/>
      <c r="H10" s="157"/>
      <c r="I10" s="159"/>
    </row>
    <row r="11" spans="1:10" x14ac:dyDescent="0.25">
      <c r="A11" s="30">
        <v>2</v>
      </c>
      <c r="B11" s="163" t="s">
        <v>50</v>
      </c>
      <c r="C11" s="163"/>
      <c r="D11" s="163"/>
      <c r="E11" s="31" t="s">
        <v>31</v>
      </c>
      <c r="F11" s="31"/>
      <c r="G11" s="31"/>
      <c r="H11" s="157"/>
      <c r="I11" s="159"/>
    </row>
    <row r="12" spans="1:10" x14ac:dyDescent="0.25">
      <c r="A12" s="30">
        <v>3</v>
      </c>
      <c r="B12" s="163" t="s">
        <v>50</v>
      </c>
      <c r="C12" s="163"/>
      <c r="D12" s="163"/>
      <c r="E12" s="31" t="s">
        <v>31</v>
      </c>
      <c r="F12" s="31"/>
      <c r="G12" s="31"/>
      <c r="H12" s="157"/>
      <c r="I12" s="159"/>
    </row>
    <row r="13" spans="1:10" x14ac:dyDescent="0.25">
      <c r="A13" s="30">
        <v>4</v>
      </c>
      <c r="B13" s="163" t="s">
        <v>22</v>
      </c>
      <c r="C13" s="163"/>
      <c r="D13" s="163"/>
      <c r="E13" s="31" t="s">
        <v>31</v>
      </c>
      <c r="F13" s="31"/>
      <c r="G13" s="31"/>
      <c r="H13" s="157"/>
      <c r="I13" s="159"/>
    </row>
    <row r="14" spans="1:10" x14ac:dyDescent="0.25">
      <c r="A14" s="30">
        <v>5</v>
      </c>
      <c r="B14" s="163" t="s">
        <v>23</v>
      </c>
      <c r="C14" s="163"/>
      <c r="D14" s="163"/>
      <c r="E14" s="31" t="s">
        <v>31</v>
      </c>
      <c r="F14" s="31"/>
      <c r="G14" s="31"/>
      <c r="H14" s="157"/>
      <c r="I14" s="159"/>
    </row>
    <row r="15" spans="1:10" x14ac:dyDescent="0.25">
      <c r="A15" s="30">
        <v>6</v>
      </c>
      <c r="B15" s="32" t="s">
        <v>23</v>
      </c>
      <c r="C15" s="33"/>
      <c r="D15" s="34" t="s">
        <v>42</v>
      </c>
      <c r="E15" s="31" t="s">
        <v>31</v>
      </c>
      <c r="F15" s="31"/>
      <c r="G15" s="31"/>
      <c r="H15" s="157"/>
      <c r="I15" s="159"/>
    </row>
    <row r="16" spans="1:10" x14ac:dyDescent="0.25">
      <c r="A16" s="30">
        <v>7</v>
      </c>
      <c r="B16" s="163" t="s">
        <v>24</v>
      </c>
      <c r="C16" s="163"/>
      <c r="D16" s="163"/>
      <c r="E16" s="31" t="s">
        <v>31</v>
      </c>
      <c r="F16" s="31"/>
      <c r="G16" s="31"/>
      <c r="H16" s="157"/>
      <c r="I16" s="159"/>
    </row>
    <row r="17" spans="1:10" ht="15.75" x14ac:dyDescent="0.25">
      <c r="G17" s="31" t="s">
        <v>32</v>
      </c>
      <c r="H17" s="165"/>
      <c r="I17" s="166"/>
    </row>
    <row r="18" spans="1:10" ht="18.75" x14ac:dyDescent="0.3">
      <c r="B18" t="s">
        <v>25</v>
      </c>
      <c r="E18" s="161"/>
      <c r="F18" s="167"/>
    </row>
    <row r="19" spans="1:10" x14ac:dyDescent="0.25">
      <c r="B19" t="s">
        <v>26</v>
      </c>
    </row>
    <row r="20" spans="1:10" ht="15.75" x14ac:dyDescent="0.25">
      <c r="B20" t="s">
        <v>27</v>
      </c>
      <c r="C20" s="170"/>
      <c r="D20" s="170"/>
      <c r="E20" s="170"/>
    </row>
    <row r="21" spans="1:10" x14ac:dyDescent="0.25">
      <c r="C21" s="7"/>
      <c r="D21" s="7"/>
      <c r="E21" s="7"/>
    </row>
    <row r="22" spans="1:10" ht="15.75" thickBot="1" x14ac:dyDescent="0.3">
      <c r="B22" s="36"/>
      <c r="C22" s="36"/>
      <c r="D22" s="36"/>
      <c r="E22" s="36"/>
      <c r="F22" s="36"/>
      <c r="G22" s="36"/>
      <c r="H22" s="36"/>
      <c r="I22" s="36"/>
      <c r="J22" s="7"/>
    </row>
    <row r="23" spans="1:10" ht="15.75" thickTop="1" x14ac:dyDescent="0.25"/>
    <row r="24" spans="1:10" ht="18.75" x14ac:dyDescent="0.3">
      <c r="E24" s="35" t="s">
        <v>28</v>
      </c>
      <c r="F24" s="47" t="s">
        <v>35</v>
      </c>
      <c r="G24" s="50">
        <v>3</v>
      </c>
    </row>
    <row r="25" spans="1:10" x14ac:dyDescent="0.25">
      <c r="B25" t="s">
        <v>13</v>
      </c>
      <c r="C25" s="48"/>
      <c r="D25" s="3"/>
      <c r="E25" s="7"/>
      <c r="F25" s="7"/>
      <c r="G25" s="7"/>
      <c r="H25" s="7"/>
      <c r="I25" s="7"/>
    </row>
    <row r="26" spans="1:10" x14ac:dyDescent="0.25">
      <c r="B26" t="s">
        <v>14</v>
      </c>
      <c r="C26" s="29"/>
      <c r="D26" s="29"/>
      <c r="E26" s="3"/>
      <c r="F26" s="3"/>
      <c r="G26" s="3"/>
      <c r="H26" s="3"/>
      <c r="I26" s="3"/>
    </row>
    <row r="27" spans="1:10" x14ac:dyDescent="0.25">
      <c r="B27" t="s">
        <v>15</v>
      </c>
      <c r="C27" s="49"/>
      <c r="D27" s="29"/>
      <c r="E27" s="29"/>
      <c r="F27" s="29"/>
      <c r="G27" s="29"/>
      <c r="H27" s="29"/>
      <c r="I27" s="29"/>
    </row>
    <row r="28" spans="1:10" x14ac:dyDescent="0.25">
      <c r="B28" t="s">
        <v>16</v>
      </c>
      <c r="C28" s="29"/>
      <c r="D28" s="29"/>
      <c r="E28" s="29"/>
      <c r="F28" s="29"/>
      <c r="G28" s="29"/>
      <c r="H28" s="29"/>
      <c r="I28" s="29"/>
    </row>
    <row r="29" spans="1:10" x14ac:dyDescent="0.25">
      <c r="C29" s="12" t="str">
        <f>C8</f>
        <v>Монтаж</v>
      </c>
      <c r="D29" s="12"/>
      <c r="E29" s="12"/>
      <c r="F29" s="12"/>
      <c r="G29" s="12"/>
      <c r="H29" s="12"/>
      <c r="I29" s="12"/>
    </row>
    <row r="30" spans="1:10" x14ac:dyDescent="0.25">
      <c r="A30" s="30" t="s">
        <v>34</v>
      </c>
      <c r="B30" s="174" t="s">
        <v>17</v>
      </c>
      <c r="C30" s="175"/>
      <c r="D30" s="176"/>
      <c r="E30" s="30" t="s">
        <v>18</v>
      </c>
      <c r="F30" s="30" t="s">
        <v>19</v>
      </c>
      <c r="G30" s="30" t="s">
        <v>20</v>
      </c>
      <c r="H30" s="157" t="s">
        <v>21</v>
      </c>
      <c r="I30" s="159"/>
    </row>
    <row r="31" spans="1:10" x14ac:dyDescent="0.25">
      <c r="A31" s="30">
        <v>1</v>
      </c>
      <c r="B31" s="163" t="str">
        <f t="shared" ref="B31:B36" si="0">B10</f>
        <v xml:space="preserve">Секция  № </v>
      </c>
      <c r="C31" s="163"/>
      <c r="D31" s="163"/>
      <c r="E31" s="31" t="s">
        <v>31</v>
      </c>
      <c r="F31" s="31"/>
      <c r="G31" s="31"/>
      <c r="H31" s="160"/>
      <c r="I31" s="160"/>
    </row>
    <row r="32" spans="1:10" x14ac:dyDescent="0.25">
      <c r="A32" s="30">
        <v>2</v>
      </c>
      <c r="B32" s="163" t="str">
        <f t="shared" si="0"/>
        <v xml:space="preserve">Секция  № </v>
      </c>
      <c r="C32" s="163"/>
      <c r="D32" s="163"/>
      <c r="E32" s="31" t="s">
        <v>31</v>
      </c>
      <c r="F32" s="31"/>
      <c r="G32" s="31"/>
      <c r="H32" s="160"/>
      <c r="I32" s="160"/>
    </row>
    <row r="33" spans="1:10" x14ac:dyDescent="0.25">
      <c r="A33" s="30">
        <v>3</v>
      </c>
      <c r="B33" s="163" t="str">
        <f>B12</f>
        <v xml:space="preserve">Секция  № </v>
      </c>
      <c r="C33" s="163"/>
      <c r="D33" s="163"/>
      <c r="E33" s="31" t="s">
        <v>31</v>
      </c>
      <c r="F33" s="31"/>
      <c r="G33" s="31"/>
      <c r="H33" s="160"/>
      <c r="I33" s="160"/>
    </row>
    <row r="34" spans="1:10" x14ac:dyDescent="0.25">
      <c r="A34" s="30">
        <v>4</v>
      </c>
      <c r="B34" s="163" t="str">
        <f t="shared" si="0"/>
        <v>Секция  №</v>
      </c>
      <c r="C34" s="163"/>
      <c r="D34" s="163"/>
      <c r="E34" s="31" t="s">
        <v>31</v>
      </c>
      <c r="F34" s="31"/>
      <c r="G34" s="31"/>
      <c r="H34" s="160"/>
      <c r="I34" s="160"/>
    </row>
    <row r="35" spans="1:10" x14ac:dyDescent="0.25">
      <c r="A35" s="30">
        <v>5</v>
      </c>
      <c r="B35" s="163" t="str">
        <f t="shared" si="0"/>
        <v>Столб                    м.</v>
      </c>
      <c r="C35" s="163"/>
      <c r="D35" s="163"/>
      <c r="E35" s="31" t="s">
        <v>31</v>
      </c>
      <c r="F35" s="31"/>
      <c r="G35" s="31"/>
      <c r="H35" s="160"/>
      <c r="I35" s="160"/>
    </row>
    <row r="36" spans="1:10" x14ac:dyDescent="0.25">
      <c r="A36" s="30">
        <v>6</v>
      </c>
      <c r="B36" s="163" t="str">
        <f t="shared" si="0"/>
        <v>Столб                    м.</v>
      </c>
      <c r="C36" s="163"/>
      <c r="D36" s="163"/>
      <c r="E36" s="31" t="s">
        <v>31</v>
      </c>
      <c r="F36" s="31"/>
      <c r="G36" s="31"/>
      <c r="H36" s="160"/>
      <c r="I36" s="160"/>
    </row>
    <row r="37" spans="1:10" x14ac:dyDescent="0.25">
      <c r="A37" s="30">
        <v>7</v>
      </c>
      <c r="B37" s="163" t="s">
        <v>24</v>
      </c>
      <c r="C37" s="163"/>
      <c r="D37" s="163"/>
      <c r="E37" s="31" t="s">
        <v>31</v>
      </c>
      <c r="F37" s="31"/>
      <c r="G37" s="31"/>
      <c r="H37" s="160"/>
      <c r="I37" s="160"/>
    </row>
    <row r="38" spans="1:10" x14ac:dyDescent="0.25">
      <c r="G38" s="5" t="s">
        <v>32</v>
      </c>
      <c r="H38" s="157"/>
      <c r="I38" s="159"/>
    </row>
    <row r="39" spans="1:10" ht="18.75" x14ac:dyDescent="0.3">
      <c r="B39" t="s">
        <v>25</v>
      </c>
      <c r="E39" s="161"/>
      <c r="F39" s="162"/>
    </row>
    <row r="40" spans="1:10" x14ac:dyDescent="0.25">
      <c r="B40" t="s">
        <v>26</v>
      </c>
    </row>
    <row r="41" spans="1:10" x14ac:dyDescent="0.25">
      <c r="B41" t="s">
        <v>27</v>
      </c>
      <c r="C41" s="171"/>
      <c r="D41" s="171"/>
      <c r="E41" s="171"/>
    </row>
    <row r="42" spans="1:10" x14ac:dyDescent="0.25">
      <c r="C42" s="7"/>
      <c r="D42" s="7"/>
      <c r="E42" s="7"/>
    </row>
    <row r="43" spans="1:10" ht="15.75" thickBot="1" x14ac:dyDescent="0.3">
      <c r="B43" s="36"/>
      <c r="C43" s="36"/>
      <c r="D43" s="36"/>
      <c r="E43" s="36"/>
      <c r="F43" s="36"/>
      <c r="G43" s="36"/>
      <c r="H43" s="36"/>
      <c r="I43" s="36"/>
      <c r="J43" s="7"/>
    </row>
    <row r="44" spans="1:10" ht="15.75" thickTop="1" x14ac:dyDescent="0.25"/>
    <row r="45" spans="1:10" ht="18.75" x14ac:dyDescent="0.3">
      <c r="D45" s="37" t="s">
        <v>33</v>
      </c>
      <c r="E45" s="37"/>
      <c r="F45" s="37"/>
      <c r="G45" s="46" t="s">
        <v>35</v>
      </c>
      <c r="H45" s="50">
        <v>3</v>
      </c>
    </row>
    <row r="47" spans="1:10" x14ac:dyDescent="0.25">
      <c r="A47" s="172" t="s">
        <v>17</v>
      </c>
      <c r="B47" s="169"/>
      <c r="C47" s="173"/>
      <c r="D47" s="31" t="s">
        <v>29</v>
      </c>
      <c r="E47" s="31" t="s">
        <v>19</v>
      </c>
      <c r="F47" s="160" t="s">
        <v>27</v>
      </c>
      <c r="G47" s="160"/>
      <c r="H47" s="160" t="s">
        <v>30</v>
      </c>
      <c r="I47" s="160"/>
    </row>
    <row r="48" spans="1:10" x14ac:dyDescent="0.25">
      <c r="A48" s="163" t="str">
        <f t="shared" ref="A48:A54" si="1">B31</f>
        <v xml:space="preserve">Секция  № </v>
      </c>
      <c r="B48" s="163"/>
      <c r="C48" s="163"/>
      <c r="D48" s="31" t="s">
        <v>31</v>
      </c>
      <c r="E48" s="31"/>
      <c r="F48" s="160"/>
      <c r="G48" s="160"/>
      <c r="H48" s="160"/>
      <c r="I48" s="160"/>
    </row>
    <row r="49" spans="1:9" x14ac:dyDescent="0.25">
      <c r="A49" s="163" t="str">
        <f t="shared" si="1"/>
        <v xml:space="preserve">Секция  № </v>
      </c>
      <c r="B49" s="163"/>
      <c r="C49" s="163"/>
      <c r="D49" s="31" t="s">
        <v>31</v>
      </c>
      <c r="E49" s="31"/>
      <c r="F49" s="160"/>
      <c r="G49" s="160"/>
      <c r="H49" s="160"/>
      <c r="I49" s="160"/>
    </row>
    <row r="50" spans="1:9" x14ac:dyDescent="0.25">
      <c r="A50" s="163" t="str">
        <f t="shared" si="1"/>
        <v xml:space="preserve">Секция  № </v>
      </c>
      <c r="B50" s="163"/>
      <c r="C50" s="163"/>
      <c r="D50" s="31" t="s">
        <v>31</v>
      </c>
      <c r="E50" s="31"/>
      <c r="F50" s="160"/>
      <c r="G50" s="160"/>
      <c r="H50" s="160"/>
      <c r="I50" s="160"/>
    </row>
    <row r="51" spans="1:9" x14ac:dyDescent="0.25">
      <c r="A51" s="163" t="str">
        <f t="shared" si="1"/>
        <v>Секция  №</v>
      </c>
      <c r="B51" s="163"/>
      <c r="C51" s="163"/>
      <c r="D51" s="31" t="s">
        <v>31</v>
      </c>
      <c r="E51" s="31"/>
      <c r="F51" s="160"/>
      <c r="G51" s="160"/>
      <c r="H51" s="160"/>
      <c r="I51" s="160"/>
    </row>
    <row r="52" spans="1:9" x14ac:dyDescent="0.25">
      <c r="A52" s="163" t="str">
        <f t="shared" si="1"/>
        <v>Столб                    м.</v>
      </c>
      <c r="B52" s="163"/>
      <c r="C52" s="163"/>
      <c r="D52" s="31" t="s">
        <v>31</v>
      </c>
      <c r="E52" s="31"/>
      <c r="F52" s="160"/>
      <c r="G52" s="160"/>
      <c r="H52" s="160"/>
      <c r="I52" s="160"/>
    </row>
    <row r="53" spans="1:9" x14ac:dyDescent="0.25">
      <c r="A53" s="163" t="str">
        <f t="shared" si="1"/>
        <v>Столб                    м.</v>
      </c>
      <c r="B53" s="163"/>
      <c r="C53" s="163"/>
      <c r="D53" s="31" t="s">
        <v>31</v>
      </c>
      <c r="E53" s="31"/>
      <c r="F53" s="160"/>
      <c r="G53" s="160"/>
      <c r="H53" s="160"/>
      <c r="I53" s="160"/>
    </row>
    <row r="54" spans="1:9" x14ac:dyDescent="0.25">
      <c r="A54" s="163" t="str">
        <f t="shared" si="1"/>
        <v>Крышка</v>
      </c>
      <c r="B54" s="163"/>
      <c r="C54" s="163"/>
      <c r="D54" s="31" t="s">
        <v>31</v>
      </c>
      <c r="E54" s="31"/>
      <c r="F54" s="160"/>
      <c r="G54" s="160"/>
      <c r="H54" s="160"/>
      <c r="I54" s="160"/>
    </row>
    <row r="55" spans="1:9" x14ac:dyDescent="0.25">
      <c r="A55" s="135"/>
      <c r="B55" s="135"/>
      <c r="C55" s="135"/>
      <c r="D55" s="7"/>
      <c r="E55" s="7"/>
      <c r="F55" s="56"/>
      <c r="G55" s="56"/>
      <c r="H55" s="56"/>
      <c r="I55" s="56"/>
    </row>
    <row r="56" spans="1:9" x14ac:dyDescent="0.25">
      <c r="A56" t="s">
        <v>225</v>
      </c>
      <c r="B56" s="7" t="s">
        <v>8</v>
      </c>
      <c r="C56" s="7"/>
      <c r="D56" s="7"/>
      <c r="E56" s="7"/>
      <c r="F56" s="7"/>
      <c r="G56" s="7"/>
      <c r="H56" s="7"/>
      <c r="I56" s="7"/>
    </row>
    <row r="57" spans="1:9" x14ac:dyDescent="0.25">
      <c r="B57" s="7"/>
      <c r="C57" s="7"/>
      <c r="D57" s="7" t="s">
        <v>7</v>
      </c>
      <c r="E57" s="7"/>
      <c r="F57" s="7"/>
      <c r="G57" s="7"/>
      <c r="H57" s="7"/>
      <c r="I57" s="7"/>
    </row>
    <row r="58" spans="1:9" ht="18.75" x14ac:dyDescent="0.3">
      <c r="E58" s="51" t="s">
        <v>28</v>
      </c>
      <c r="F58" s="52" t="s">
        <v>44</v>
      </c>
      <c r="G58" s="53">
        <v>3</v>
      </c>
    </row>
    <row r="59" spans="1:9" x14ac:dyDescent="0.25">
      <c r="B59" t="s">
        <v>13</v>
      </c>
      <c r="C59" s="48">
        <v>42443</v>
      </c>
      <c r="D59" s="3"/>
      <c r="E59" s="7"/>
      <c r="F59" s="7"/>
      <c r="G59" s="7"/>
      <c r="H59" s="7"/>
      <c r="I59" s="7"/>
    </row>
    <row r="60" spans="1:9" x14ac:dyDescent="0.25">
      <c r="B60" t="s">
        <v>14</v>
      </c>
      <c r="C60" s="168" t="s">
        <v>45</v>
      </c>
      <c r="D60" s="168"/>
      <c r="E60" s="168"/>
      <c r="F60" s="168"/>
      <c r="G60" s="168"/>
      <c r="H60" s="168"/>
      <c r="I60" s="168"/>
    </row>
    <row r="61" spans="1:9" x14ac:dyDescent="0.25">
      <c r="B61" t="s">
        <v>15</v>
      </c>
      <c r="C61" s="49" t="s">
        <v>46</v>
      </c>
      <c r="D61" s="29"/>
      <c r="E61" s="29"/>
      <c r="F61" s="29"/>
      <c r="G61" s="29"/>
      <c r="H61" s="29"/>
      <c r="I61" s="29"/>
    </row>
    <row r="62" spans="1:9" x14ac:dyDescent="0.25">
      <c r="B62" t="s">
        <v>16</v>
      </c>
      <c r="C62" s="169" t="s">
        <v>47</v>
      </c>
      <c r="D62" s="169"/>
      <c r="E62" s="169"/>
      <c r="F62" s="169"/>
      <c r="G62" s="169"/>
      <c r="H62" s="169"/>
      <c r="I62" s="169"/>
    </row>
    <row r="63" spans="1:9" x14ac:dyDescent="0.25">
      <c r="C63" s="158"/>
      <c r="D63" s="158"/>
      <c r="E63" s="158"/>
      <c r="F63" s="158"/>
      <c r="G63" s="158"/>
      <c r="H63" s="158"/>
      <c r="I63" s="158"/>
    </row>
    <row r="64" spans="1:9" x14ac:dyDescent="0.25">
      <c r="A64" s="31" t="s">
        <v>34</v>
      </c>
      <c r="B64" s="164" t="s">
        <v>17</v>
      </c>
      <c r="C64" s="164"/>
      <c r="D64" s="164"/>
      <c r="E64" s="42" t="s">
        <v>18</v>
      </c>
      <c r="F64" s="42" t="s">
        <v>19</v>
      </c>
      <c r="G64" s="42" t="s">
        <v>20</v>
      </c>
      <c r="H64" s="160" t="s">
        <v>21</v>
      </c>
      <c r="I64" s="160"/>
    </row>
    <row r="65" spans="1:9" x14ac:dyDescent="0.25">
      <c r="A65" s="42">
        <v>1</v>
      </c>
      <c r="B65" s="163" t="s">
        <v>48</v>
      </c>
      <c r="C65" s="163"/>
      <c r="D65" s="163"/>
      <c r="E65" s="41" t="s">
        <v>31</v>
      </c>
      <c r="F65" s="31">
        <v>5</v>
      </c>
      <c r="G65" s="31">
        <v>620</v>
      </c>
      <c r="H65" s="157">
        <f>F65*G65</f>
        <v>3100</v>
      </c>
      <c r="I65" s="159"/>
    </row>
    <row r="66" spans="1:9" x14ac:dyDescent="0.25">
      <c r="A66" s="42">
        <v>2</v>
      </c>
      <c r="B66" s="163" t="s">
        <v>49</v>
      </c>
      <c r="C66" s="163"/>
      <c r="D66" s="163"/>
      <c r="E66" s="31" t="s">
        <v>31</v>
      </c>
      <c r="F66" s="31">
        <v>4</v>
      </c>
      <c r="G66" s="31">
        <v>620</v>
      </c>
      <c r="H66" s="157">
        <f t="shared" ref="H66:H71" si="2">G66*F66</f>
        <v>2480</v>
      </c>
      <c r="I66" s="159"/>
    </row>
    <row r="67" spans="1:9" x14ac:dyDescent="0.25">
      <c r="A67" s="42">
        <v>3</v>
      </c>
      <c r="B67" s="163" t="s">
        <v>50</v>
      </c>
      <c r="C67" s="163"/>
      <c r="D67" s="163"/>
      <c r="E67" s="31" t="s">
        <v>31</v>
      </c>
      <c r="F67" s="31"/>
      <c r="G67" s="31">
        <v>620</v>
      </c>
      <c r="H67" s="157">
        <f t="shared" si="2"/>
        <v>0</v>
      </c>
      <c r="I67" s="159"/>
    </row>
    <row r="68" spans="1:9" x14ac:dyDescent="0.25">
      <c r="A68" s="42">
        <v>4</v>
      </c>
      <c r="B68" s="163" t="s">
        <v>22</v>
      </c>
      <c r="C68" s="163"/>
      <c r="D68" s="163"/>
      <c r="E68" s="31" t="s">
        <v>31</v>
      </c>
      <c r="F68" s="31"/>
      <c r="G68" s="31"/>
      <c r="H68" s="157">
        <f t="shared" si="2"/>
        <v>0</v>
      </c>
      <c r="I68" s="159"/>
    </row>
    <row r="69" spans="1:9" x14ac:dyDescent="0.25">
      <c r="A69" s="42">
        <v>5</v>
      </c>
      <c r="B69" s="163" t="s">
        <v>41</v>
      </c>
      <c r="C69" s="163"/>
      <c r="D69" s="163"/>
      <c r="E69" s="31" t="s">
        <v>31</v>
      </c>
      <c r="F69" s="31">
        <v>6</v>
      </c>
      <c r="G69" s="31">
        <v>570</v>
      </c>
      <c r="H69" s="157">
        <f t="shared" si="2"/>
        <v>3420</v>
      </c>
      <c r="I69" s="159"/>
    </row>
    <row r="70" spans="1:9" x14ac:dyDescent="0.25">
      <c r="A70" s="42">
        <v>6</v>
      </c>
      <c r="B70" s="43" t="s">
        <v>51</v>
      </c>
      <c r="C70" s="44"/>
      <c r="D70" s="45" t="s">
        <v>42</v>
      </c>
      <c r="E70" s="31" t="s">
        <v>31</v>
      </c>
      <c r="F70" s="31"/>
      <c r="G70" s="31">
        <v>690</v>
      </c>
      <c r="H70" s="157">
        <f t="shared" si="2"/>
        <v>0</v>
      </c>
      <c r="I70" s="159"/>
    </row>
    <row r="71" spans="1:9" x14ac:dyDescent="0.25">
      <c r="A71" s="42">
        <v>7</v>
      </c>
      <c r="B71" s="163" t="s">
        <v>24</v>
      </c>
      <c r="C71" s="163"/>
      <c r="D71" s="163"/>
      <c r="E71" s="31" t="s">
        <v>31</v>
      </c>
      <c r="F71" s="31">
        <v>6</v>
      </c>
      <c r="G71" s="31">
        <v>60</v>
      </c>
      <c r="H71" s="157">
        <f t="shared" si="2"/>
        <v>360</v>
      </c>
      <c r="I71" s="159"/>
    </row>
    <row r="72" spans="1:9" ht="15.75" x14ac:dyDescent="0.25">
      <c r="G72" s="31" t="s">
        <v>32</v>
      </c>
      <c r="H72" s="165">
        <f>SUM(H65:H71)</f>
        <v>9360</v>
      </c>
      <c r="I72" s="166"/>
    </row>
    <row r="73" spans="1:9" ht="18.75" x14ac:dyDescent="0.3">
      <c r="B73" t="s">
        <v>25</v>
      </c>
      <c r="E73" s="161">
        <v>3000</v>
      </c>
      <c r="F73" s="167"/>
    </row>
    <row r="74" spans="1:9" x14ac:dyDescent="0.25">
      <c r="B74" t="s">
        <v>26</v>
      </c>
    </row>
    <row r="75" spans="1:9" ht="15.75" x14ac:dyDescent="0.25">
      <c r="B75" t="s">
        <v>27</v>
      </c>
      <c r="C75" s="170" t="s">
        <v>43</v>
      </c>
      <c r="D75" s="170"/>
      <c r="E75" s="170"/>
    </row>
    <row r="76" spans="1:9" x14ac:dyDescent="0.25">
      <c r="C76" s="7"/>
      <c r="D76" s="7"/>
      <c r="E76" s="7"/>
    </row>
    <row r="77" spans="1:9" ht="15.75" thickBot="1" x14ac:dyDescent="0.3">
      <c r="B77" s="36"/>
      <c r="C77" s="36"/>
      <c r="D77" s="36"/>
      <c r="E77" s="36"/>
      <c r="F77" s="36"/>
      <c r="G77" s="36"/>
      <c r="H77" s="36"/>
      <c r="I77" s="36"/>
    </row>
    <row r="78" spans="1:9" ht="15.75" thickTop="1" x14ac:dyDescent="0.25"/>
    <row r="79" spans="1:9" ht="18.75" x14ac:dyDescent="0.3">
      <c r="E79" s="35" t="s">
        <v>28</v>
      </c>
      <c r="F79" s="47" t="str">
        <f>F58</f>
        <v>2/</v>
      </c>
      <c r="G79" s="50">
        <v>3</v>
      </c>
    </row>
    <row r="80" spans="1:9" x14ac:dyDescent="0.25">
      <c r="B80" t="s">
        <v>13</v>
      </c>
      <c r="C80" s="48">
        <f>C59</f>
        <v>42443</v>
      </c>
      <c r="D80" s="3"/>
      <c r="E80" s="7"/>
      <c r="F80" s="7"/>
      <c r="G80" s="7"/>
      <c r="H80" s="7"/>
      <c r="I80" s="7"/>
    </row>
    <row r="81" spans="1:9" x14ac:dyDescent="0.25">
      <c r="B81" t="s">
        <v>14</v>
      </c>
      <c r="C81" s="29" t="str">
        <f>C60</f>
        <v>Нерепа Надежна Ефремовна</v>
      </c>
      <c r="D81" s="29"/>
      <c r="E81" s="3"/>
      <c r="F81" s="3"/>
      <c r="G81" s="3"/>
      <c r="H81" s="3"/>
      <c r="I81" s="3"/>
    </row>
    <row r="82" spans="1:9" x14ac:dyDescent="0.25">
      <c r="B82" t="s">
        <v>15</v>
      </c>
      <c r="C82" s="49" t="str">
        <f>C61</f>
        <v>8 904 080 45 10</v>
      </c>
      <c r="D82" s="29"/>
      <c r="E82" s="29"/>
      <c r="F82" s="29"/>
      <c r="G82" s="29"/>
      <c r="H82" s="29"/>
      <c r="I82" s="29"/>
    </row>
    <row r="83" spans="1:9" x14ac:dyDescent="0.25">
      <c r="B83" t="s">
        <v>16</v>
      </c>
      <c r="C83" s="29" t="str">
        <f>C62</f>
        <v>Шебекинский р-он с.Н.Таволжанка, ул.Серикова № 85</v>
      </c>
      <c r="D83" s="29"/>
      <c r="E83" s="29"/>
      <c r="F83" s="29"/>
      <c r="G83" s="29"/>
      <c r="H83" s="29"/>
      <c r="I83" s="29"/>
    </row>
    <row r="84" spans="1:9" x14ac:dyDescent="0.25">
      <c r="C84" s="12">
        <f>C63</f>
        <v>0</v>
      </c>
      <c r="D84" s="12"/>
      <c r="E84" s="12"/>
      <c r="F84" s="12"/>
      <c r="G84" s="12"/>
      <c r="H84" s="12"/>
      <c r="I84" s="12"/>
    </row>
    <row r="85" spans="1:9" x14ac:dyDescent="0.25">
      <c r="A85" s="42" t="s">
        <v>34</v>
      </c>
      <c r="B85" s="174" t="s">
        <v>17</v>
      </c>
      <c r="C85" s="175"/>
      <c r="D85" s="176"/>
      <c r="E85" s="42" t="s">
        <v>18</v>
      </c>
      <c r="F85" s="42" t="s">
        <v>19</v>
      </c>
      <c r="G85" s="42" t="s">
        <v>20</v>
      </c>
      <c r="H85" s="157" t="s">
        <v>21</v>
      </c>
      <c r="I85" s="159"/>
    </row>
    <row r="86" spans="1:9" x14ac:dyDescent="0.25">
      <c r="A86" s="42">
        <v>1</v>
      </c>
      <c r="B86" s="163" t="str">
        <f t="shared" ref="B86:B91" si="3">B65</f>
        <v>Секция  № 16</v>
      </c>
      <c r="C86" s="163"/>
      <c r="D86" s="163"/>
      <c r="E86" s="31" t="s">
        <v>31</v>
      </c>
      <c r="F86" s="31">
        <f t="shared" ref="F86:H92" si="4">F65</f>
        <v>5</v>
      </c>
      <c r="G86" s="31">
        <f t="shared" si="4"/>
        <v>620</v>
      </c>
      <c r="H86" s="160">
        <f t="shared" si="4"/>
        <v>3100</v>
      </c>
      <c r="I86" s="160"/>
    </row>
    <row r="87" spans="1:9" x14ac:dyDescent="0.25">
      <c r="A87" s="42">
        <v>2</v>
      </c>
      <c r="B87" s="163" t="str">
        <f t="shared" si="3"/>
        <v>Секция  № 22</v>
      </c>
      <c r="C87" s="163"/>
      <c r="D87" s="163"/>
      <c r="E87" s="31" t="s">
        <v>31</v>
      </c>
      <c r="F87" s="31">
        <f t="shared" si="4"/>
        <v>4</v>
      </c>
      <c r="G87" s="31">
        <f t="shared" si="4"/>
        <v>620</v>
      </c>
      <c r="H87" s="160">
        <f t="shared" si="4"/>
        <v>2480</v>
      </c>
      <c r="I87" s="160"/>
    </row>
    <row r="88" spans="1:9" x14ac:dyDescent="0.25">
      <c r="A88" s="42">
        <v>3</v>
      </c>
      <c r="B88" s="163" t="str">
        <f t="shared" si="3"/>
        <v xml:space="preserve">Секция  № </v>
      </c>
      <c r="C88" s="163"/>
      <c r="D88" s="163"/>
      <c r="E88" s="31" t="s">
        <v>31</v>
      </c>
      <c r="F88" s="31">
        <f t="shared" si="4"/>
        <v>0</v>
      </c>
      <c r="G88" s="31">
        <f t="shared" si="4"/>
        <v>620</v>
      </c>
      <c r="H88" s="160">
        <f t="shared" si="4"/>
        <v>0</v>
      </c>
      <c r="I88" s="160"/>
    </row>
    <row r="89" spans="1:9" x14ac:dyDescent="0.25">
      <c r="A89" s="42">
        <v>4</v>
      </c>
      <c r="B89" s="163" t="str">
        <f t="shared" si="3"/>
        <v>Секция  №</v>
      </c>
      <c r="C89" s="163"/>
      <c r="D89" s="163"/>
      <c r="E89" s="31" t="s">
        <v>31</v>
      </c>
      <c r="F89" s="31">
        <f t="shared" si="4"/>
        <v>0</v>
      </c>
      <c r="G89" s="31">
        <f t="shared" si="4"/>
        <v>0</v>
      </c>
      <c r="H89" s="160">
        <f t="shared" si="4"/>
        <v>0</v>
      </c>
      <c r="I89" s="160"/>
    </row>
    <row r="90" spans="1:9" x14ac:dyDescent="0.25">
      <c r="A90" s="42">
        <v>5</v>
      </c>
      <c r="B90" s="163" t="str">
        <f t="shared" si="3"/>
        <v>Столб       1,0             м.</v>
      </c>
      <c r="C90" s="163"/>
      <c r="D90" s="163"/>
      <c r="E90" s="31" t="s">
        <v>31</v>
      </c>
      <c r="F90" s="31">
        <f t="shared" si="4"/>
        <v>6</v>
      </c>
      <c r="G90" s="31">
        <f t="shared" si="4"/>
        <v>570</v>
      </c>
      <c r="H90" s="160">
        <f t="shared" si="4"/>
        <v>3420</v>
      </c>
      <c r="I90" s="160"/>
    </row>
    <row r="91" spans="1:9" x14ac:dyDescent="0.25">
      <c r="A91" s="42">
        <v>6</v>
      </c>
      <c r="B91" s="163" t="str">
        <f t="shared" si="3"/>
        <v>Столб                         м.</v>
      </c>
      <c r="C91" s="163"/>
      <c r="D91" s="163"/>
      <c r="E91" s="31" t="s">
        <v>31</v>
      </c>
      <c r="F91" s="31">
        <f t="shared" si="4"/>
        <v>0</v>
      </c>
      <c r="G91" s="31">
        <f t="shared" si="4"/>
        <v>690</v>
      </c>
      <c r="H91" s="160">
        <f t="shared" si="4"/>
        <v>0</v>
      </c>
      <c r="I91" s="160"/>
    </row>
    <row r="92" spans="1:9" x14ac:dyDescent="0.25">
      <c r="A92" s="42">
        <v>7</v>
      </c>
      <c r="B92" s="163" t="s">
        <v>24</v>
      </c>
      <c r="C92" s="163"/>
      <c r="D92" s="163"/>
      <c r="E92" s="31" t="s">
        <v>31</v>
      </c>
      <c r="F92" s="31">
        <f t="shared" si="4"/>
        <v>6</v>
      </c>
      <c r="G92" s="31">
        <f t="shared" si="4"/>
        <v>60</v>
      </c>
      <c r="H92" s="160">
        <f t="shared" si="4"/>
        <v>360</v>
      </c>
      <c r="I92" s="160"/>
    </row>
    <row r="93" spans="1:9" x14ac:dyDescent="0.25">
      <c r="G93" s="5" t="s">
        <v>32</v>
      </c>
      <c r="H93" s="157"/>
      <c r="I93" s="159"/>
    </row>
    <row r="94" spans="1:9" ht="18.75" x14ac:dyDescent="0.3">
      <c r="B94" t="s">
        <v>25</v>
      </c>
      <c r="E94" s="161">
        <f>E73</f>
        <v>3000</v>
      </c>
      <c r="F94" s="162"/>
    </row>
    <row r="95" spans="1:9" x14ac:dyDescent="0.25">
      <c r="B95" t="s">
        <v>26</v>
      </c>
    </row>
    <row r="96" spans="1:9" x14ac:dyDescent="0.25">
      <c r="B96" t="s">
        <v>27</v>
      </c>
      <c r="C96" s="171" t="str">
        <f>C75</f>
        <v>Белый мрамор</v>
      </c>
      <c r="D96" s="171"/>
      <c r="E96" s="171"/>
    </row>
    <row r="97" spans="1:9" x14ac:dyDescent="0.25">
      <c r="C97" s="7"/>
      <c r="D97" s="7"/>
      <c r="E97" s="7"/>
    </row>
    <row r="98" spans="1:9" ht="15.75" thickBot="1" x14ac:dyDescent="0.3">
      <c r="B98" s="36"/>
      <c r="C98" s="36"/>
      <c r="D98" s="36"/>
      <c r="E98" s="36"/>
      <c r="F98" s="36"/>
      <c r="G98" s="36"/>
      <c r="H98" s="36"/>
      <c r="I98" s="36"/>
    </row>
    <row r="99" spans="1:9" ht="15.75" thickTop="1" x14ac:dyDescent="0.25"/>
    <row r="100" spans="1:9" ht="18.75" x14ac:dyDescent="0.3">
      <c r="D100" s="37" t="s">
        <v>33</v>
      </c>
      <c r="E100" s="37"/>
      <c r="F100" s="37"/>
      <c r="G100" s="46" t="str">
        <f>F79</f>
        <v>2/</v>
      </c>
      <c r="H100" s="50">
        <v>3</v>
      </c>
    </row>
    <row r="102" spans="1:9" x14ac:dyDescent="0.25">
      <c r="A102" s="172" t="s">
        <v>17</v>
      </c>
      <c r="B102" s="169"/>
      <c r="C102" s="173"/>
      <c r="D102" s="31" t="s">
        <v>29</v>
      </c>
      <c r="E102" s="31" t="s">
        <v>19</v>
      </c>
      <c r="F102" s="160" t="s">
        <v>27</v>
      </c>
      <c r="G102" s="160"/>
      <c r="H102" s="160" t="s">
        <v>30</v>
      </c>
      <c r="I102" s="160"/>
    </row>
    <row r="103" spans="1:9" x14ac:dyDescent="0.25">
      <c r="A103" s="163" t="str">
        <f t="shared" ref="A103:A109" si="5">B86</f>
        <v>Секция  № 16</v>
      </c>
      <c r="B103" s="163"/>
      <c r="C103" s="163"/>
      <c r="D103" s="31" t="s">
        <v>31</v>
      </c>
      <c r="E103" s="31">
        <f>F86</f>
        <v>5</v>
      </c>
      <c r="F103" s="160" t="str">
        <f>C96</f>
        <v>Белый мрамор</v>
      </c>
      <c r="G103" s="160"/>
      <c r="H103" s="160"/>
      <c r="I103" s="160"/>
    </row>
    <row r="104" spans="1:9" x14ac:dyDescent="0.25">
      <c r="A104" s="163" t="str">
        <f t="shared" si="5"/>
        <v>Секция  № 22</v>
      </c>
      <c r="B104" s="163"/>
      <c r="C104" s="163"/>
      <c r="D104" s="31" t="s">
        <v>31</v>
      </c>
      <c r="E104" s="31">
        <f>F87</f>
        <v>4</v>
      </c>
      <c r="F104" s="160" t="str">
        <f>C96</f>
        <v>Белый мрамор</v>
      </c>
      <c r="G104" s="160"/>
      <c r="H104" s="160"/>
      <c r="I104" s="160"/>
    </row>
    <row r="105" spans="1:9" x14ac:dyDescent="0.25">
      <c r="A105" s="163" t="str">
        <f t="shared" si="5"/>
        <v xml:space="preserve">Секция  № </v>
      </c>
      <c r="B105" s="163"/>
      <c r="C105" s="163"/>
      <c r="D105" s="31" t="s">
        <v>31</v>
      </c>
      <c r="E105" s="31"/>
      <c r="F105" s="160" t="str">
        <f>C96</f>
        <v>Белый мрамор</v>
      </c>
      <c r="G105" s="160"/>
      <c r="H105" s="160"/>
      <c r="I105" s="160"/>
    </row>
    <row r="106" spans="1:9" x14ac:dyDescent="0.25">
      <c r="A106" s="163" t="str">
        <f t="shared" si="5"/>
        <v>Секция  №</v>
      </c>
      <c r="B106" s="163"/>
      <c r="C106" s="163"/>
      <c r="D106" s="31" t="s">
        <v>31</v>
      </c>
      <c r="E106" s="31"/>
      <c r="F106" s="160"/>
      <c r="G106" s="160"/>
      <c r="H106" s="160"/>
      <c r="I106" s="160"/>
    </row>
    <row r="107" spans="1:9" x14ac:dyDescent="0.25">
      <c r="A107" s="163" t="str">
        <f t="shared" si="5"/>
        <v>Столб       1,0             м.</v>
      </c>
      <c r="B107" s="163"/>
      <c r="C107" s="163"/>
      <c r="D107" s="31" t="s">
        <v>31</v>
      </c>
      <c r="E107" s="31">
        <f>F90</f>
        <v>6</v>
      </c>
      <c r="F107" s="160" t="str">
        <f>C96</f>
        <v>Белый мрамор</v>
      </c>
      <c r="G107" s="160"/>
      <c r="H107" s="160"/>
      <c r="I107" s="160"/>
    </row>
    <row r="108" spans="1:9" x14ac:dyDescent="0.25">
      <c r="A108" s="163" t="str">
        <f t="shared" si="5"/>
        <v>Столб                         м.</v>
      </c>
      <c r="B108" s="163"/>
      <c r="C108" s="163"/>
      <c r="D108" s="31" t="s">
        <v>31</v>
      </c>
      <c r="E108" s="31"/>
      <c r="F108" s="160" t="str">
        <f>C96</f>
        <v>Белый мрамор</v>
      </c>
      <c r="G108" s="160"/>
      <c r="H108" s="160"/>
      <c r="I108" s="160"/>
    </row>
    <row r="109" spans="1:9" x14ac:dyDescent="0.25">
      <c r="A109" s="163" t="str">
        <f t="shared" si="5"/>
        <v>Крышка</v>
      </c>
      <c r="B109" s="163"/>
      <c r="C109" s="163"/>
      <c r="D109" s="31" t="s">
        <v>31</v>
      </c>
      <c r="E109" s="31">
        <f>F92</f>
        <v>6</v>
      </c>
      <c r="F109" s="160" t="str">
        <f>C96</f>
        <v>Белый мрамор</v>
      </c>
      <c r="G109" s="160"/>
      <c r="H109" s="160"/>
      <c r="I109" s="160"/>
    </row>
    <row r="114" spans="1:9" x14ac:dyDescent="0.25">
      <c r="B114" s="7" t="s">
        <v>8</v>
      </c>
      <c r="C114" s="7"/>
      <c r="D114" s="7"/>
      <c r="E114" s="7"/>
      <c r="F114" s="7"/>
      <c r="G114" s="7"/>
      <c r="H114" s="7"/>
      <c r="I114" s="7"/>
    </row>
    <row r="115" spans="1:9" x14ac:dyDescent="0.25">
      <c r="B115" s="7"/>
      <c r="C115" s="7"/>
      <c r="D115" s="7" t="s">
        <v>7</v>
      </c>
      <c r="E115" s="7"/>
      <c r="F115" s="7"/>
      <c r="G115" s="7"/>
      <c r="H115" s="7"/>
      <c r="I115" s="7"/>
    </row>
    <row r="116" spans="1:9" ht="18.75" x14ac:dyDescent="0.3">
      <c r="E116" s="51" t="s">
        <v>28</v>
      </c>
      <c r="F116" s="52" t="s">
        <v>52</v>
      </c>
      <c r="G116" s="53">
        <v>3</v>
      </c>
    </row>
    <row r="117" spans="1:9" x14ac:dyDescent="0.25">
      <c r="B117" t="s">
        <v>13</v>
      </c>
      <c r="C117" s="48">
        <v>42443</v>
      </c>
      <c r="D117" s="3"/>
      <c r="E117" s="7"/>
      <c r="F117" s="7"/>
      <c r="G117" s="7"/>
      <c r="H117" s="7"/>
      <c r="I117" s="7"/>
    </row>
    <row r="118" spans="1:9" x14ac:dyDescent="0.25">
      <c r="B118" t="s">
        <v>14</v>
      </c>
      <c r="C118" s="168" t="s">
        <v>53</v>
      </c>
      <c r="D118" s="168"/>
      <c r="E118" s="168"/>
      <c r="F118" s="168"/>
      <c r="G118" s="168"/>
      <c r="H118" s="168"/>
      <c r="I118" s="168"/>
    </row>
    <row r="119" spans="1:9" x14ac:dyDescent="0.25">
      <c r="B119" t="s">
        <v>15</v>
      </c>
      <c r="C119" s="49" t="s">
        <v>54</v>
      </c>
      <c r="D119" s="29"/>
      <c r="E119" s="29"/>
      <c r="F119" s="29"/>
      <c r="G119" s="29"/>
      <c r="H119" s="29"/>
      <c r="I119" s="29"/>
    </row>
    <row r="120" spans="1:9" x14ac:dyDescent="0.25">
      <c r="B120" t="s">
        <v>16</v>
      </c>
      <c r="C120" s="169" t="s">
        <v>55</v>
      </c>
      <c r="D120" s="169"/>
      <c r="E120" s="169"/>
      <c r="F120" s="169"/>
      <c r="G120" s="169"/>
      <c r="H120" s="169"/>
      <c r="I120" s="169"/>
    </row>
    <row r="121" spans="1:9" x14ac:dyDescent="0.25">
      <c r="C121" s="158"/>
      <c r="D121" s="158"/>
      <c r="E121" s="158"/>
      <c r="F121" s="158"/>
      <c r="G121" s="158"/>
      <c r="H121" s="158"/>
      <c r="I121" s="158"/>
    </row>
    <row r="122" spans="1:9" x14ac:dyDescent="0.25">
      <c r="A122" s="31" t="s">
        <v>34</v>
      </c>
      <c r="B122" s="164" t="s">
        <v>17</v>
      </c>
      <c r="C122" s="164"/>
      <c r="D122" s="164"/>
      <c r="E122" s="42" t="s">
        <v>18</v>
      </c>
      <c r="F122" s="42" t="s">
        <v>19</v>
      </c>
      <c r="G122" s="42" t="s">
        <v>20</v>
      </c>
      <c r="H122" s="160" t="s">
        <v>21</v>
      </c>
      <c r="I122" s="160"/>
    </row>
    <row r="123" spans="1:9" x14ac:dyDescent="0.25">
      <c r="A123" s="42">
        <v>1</v>
      </c>
      <c r="B123" s="163" t="s">
        <v>56</v>
      </c>
      <c r="C123" s="163"/>
      <c r="D123" s="163"/>
      <c r="E123" s="41" t="s">
        <v>31</v>
      </c>
      <c r="F123" s="31">
        <v>18</v>
      </c>
      <c r="G123" s="31">
        <v>620</v>
      </c>
      <c r="H123" s="157">
        <f>F123*G123</f>
        <v>11160</v>
      </c>
      <c r="I123" s="159"/>
    </row>
    <row r="124" spans="1:9" x14ac:dyDescent="0.25">
      <c r="A124" s="42">
        <v>2</v>
      </c>
      <c r="B124" s="163" t="s">
        <v>57</v>
      </c>
      <c r="C124" s="163"/>
      <c r="D124" s="163"/>
      <c r="E124" s="31" t="s">
        <v>31</v>
      </c>
      <c r="F124" s="31">
        <v>13</v>
      </c>
      <c r="G124" s="31">
        <v>620</v>
      </c>
      <c r="H124" s="157">
        <f t="shared" ref="H124:H130" si="6">G124*F124</f>
        <v>8060</v>
      </c>
      <c r="I124" s="159"/>
    </row>
    <row r="125" spans="1:9" x14ac:dyDescent="0.25">
      <c r="A125" s="42">
        <v>3</v>
      </c>
      <c r="B125" s="163" t="s">
        <v>58</v>
      </c>
      <c r="C125" s="163"/>
      <c r="D125" s="163"/>
      <c r="E125" s="31" t="s">
        <v>31</v>
      </c>
      <c r="F125" s="31">
        <v>5</v>
      </c>
      <c r="G125" s="31">
        <v>620</v>
      </c>
      <c r="H125" s="157">
        <f t="shared" si="6"/>
        <v>3100</v>
      </c>
      <c r="I125" s="159"/>
    </row>
    <row r="126" spans="1:9" x14ac:dyDescent="0.25">
      <c r="A126" s="42">
        <v>4</v>
      </c>
      <c r="B126" s="163" t="s">
        <v>61</v>
      </c>
      <c r="C126" s="163"/>
      <c r="D126" s="163"/>
      <c r="E126" s="31" t="s">
        <v>31</v>
      </c>
      <c r="F126" s="31">
        <v>16</v>
      </c>
      <c r="G126" s="31">
        <v>570</v>
      </c>
      <c r="H126" s="157">
        <f t="shared" si="6"/>
        <v>9120</v>
      </c>
      <c r="I126" s="159"/>
    </row>
    <row r="127" spans="1:9" x14ac:dyDescent="0.25">
      <c r="A127" s="42">
        <v>5</v>
      </c>
      <c r="B127" s="43" t="s">
        <v>62</v>
      </c>
      <c r="C127" s="44"/>
      <c r="D127" s="45"/>
      <c r="E127" s="31" t="s">
        <v>31</v>
      </c>
      <c r="F127" s="31">
        <v>1</v>
      </c>
      <c r="G127" s="31">
        <v>690</v>
      </c>
      <c r="H127" s="157">
        <f t="shared" si="6"/>
        <v>690</v>
      </c>
      <c r="I127" s="159"/>
    </row>
    <row r="128" spans="1:9" x14ac:dyDescent="0.25">
      <c r="A128" s="42">
        <v>6</v>
      </c>
      <c r="B128" s="163" t="s">
        <v>59</v>
      </c>
      <c r="C128" s="163"/>
      <c r="D128" s="163"/>
      <c r="E128" s="31" t="s">
        <v>31</v>
      </c>
      <c r="F128" s="31">
        <v>4</v>
      </c>
      <c r="G128" s="31">
        <v>570</v>
      </c>
      <c r="H128" s="157">
        <f t="shared" si="6"/>
        <v>2280</v>
      </c>
      <c r="I128" s="159"/>
    </row>
    <row r="129" spans="1:9" x14ac:dyDescent="0.25">
      <c r="A129" s="42">
        <v>7</v>
      </c>
      <c r="B129" s="43" t="s">
        <v>63</v>
      </c>
      <c r="C129" s="44"/>
      <c r="D129" s="45"/>
      <c r="E129" s="31" t="s">
        <v>31</v>
      </c>
      <c r="F129" s="31">
        <v>2</v>
      </c>
      <c r="G129" s="31">
        <v>690</v>
      </c>
      <c r="H129" s="157">
        <f t="shared" si="6"/>
        <v>1380</v>
      </c>
      <c r="I129" s="159"/>
    </row>
    <row r="130" spans="1:9" x14ac:dyDescent="0.25">
      <c r="A130" s="42">
        <v>8</v>
      </c>
      <c r="B130" s="163" t="s">
        <v>24</v>
      </c>
      <c r="C130" s="163"/>
      <c r="D130" s="163"/>
      <c r="E130" s="31" t="s">
        <v>31</v>
      </c>
      <c r="F130" s="31">
        <v>7</v>
      </c>
      <c r="G130" s="31">
        <v>60</v>
      </c>
      <c r="H130" s="157">
        <f t="shared" si="6"/>
        <v>420</v>
      </c>
      <c r="I130" s="159"/>
    </row>
    <row r="131" spans="1:9" ht="15.75" x14ac:dyDescent="0.25">
      <c r="G131" s="31" t="s">
        <v>32</v>
      </c>
      <c r="H131" s="165">
        <f>SUM(H123:H130)</f>
        <v>36210</v>
      </c>
      <c r="I131" s="166"/>
    </row>
    <row r="132" spans="1:9" ht="18.75" x14ac:dyDescent="0.3">
      <c r="B132" t="s">
        <v>25</v>
      </c>
      <c r="E132" s="161">
        <v>2000</v>
      </c>
      <c r="F132" s="167"/>
    </row>
    <row r="133" spans="1:9" x14ac:dyDescent="0.25">
      <c r="B133" t="s">
        <v>26</v>
      </c>
    </row>
    <row r="134" spans="1:9" ht="15.75" x14ac:dyDescent="0.25">
      <c r="B134" t="s">
        <v>27</v>
      </c>
      <c r="C134" s="170" t="s">
        <v>60</v>
      </c>
      <c r="D134" s="170"/>
      <c r="E134" s="170"/>
    </row>
    <row r="135" spans="1:9" ht="15.75" thickBot="1" x14ac:dyDescent="0.3">
      <c r="B135" s="36"/>
      <c r="C135" s="36"/>
      <c r="D135" s="36"/>
      <c r="E135" s="36"/>
      <c r="F135" s="36"/>
      <c r="G135" s="36"/>
      <c r="H135" s="36"/>
      <c r="I135" s="36"/>
    </row>
    <row r="136" spans="1:9" ht="19.5" thickTop="1" x14ac:dyDescent="0.3">
      <c r="E136" s="35" t="s">
        <v>28</v>
      </c>
      <c r="F136" s="47" t="str">
        <f>F116</f>
        <v>3/</v>
      </c>
      <c r="G136" s="50">
        <v>3</v>
      </c>
    </row>
    <row r="137" spans="1:9" x14ac:dyDescent="0.25">
      <c r="B137" t="s">
        <v>13</v>
      </c>
      <c r="C137" s="48">
        <f>C117</f>
        <v>42443</v>
      </c>
      <c r="D137" s="3"/>
      <c r="E137" s="7"/>
      <c r="F137" s="7"/>
      <c r="G137" s="7"/>
      <c r="H137" s="7"/>
      <c r="I137" s="7"/>
    </row>
    <row r="138" spans="1:9" x14ac:dyDescent="0.25">
      <c r="B138" t="s">
        <v>14</v>
      </c>
      <c r="C138" s="29" t="str">
        <f>C118</f>
        <v>Ушакова Людмила Владимировна</v>
      </c>
      <c r="D138" s="29"/>
      <c r="E138" s="3"/>
      <c r="F138" s="3"/>
      <c r="G138" s="3"/>
      <c r="H138" s="3"/>
      <c r="I138" s="3"/>
    </row>
    <row r="139" spans="1:9" x14ac:dyDescent="0.25">
      <c r="B139" t="s">
        <v>15</v>
      </c>
      <c r="C139" s="49" t="str">
        <f>C119</f>
        <v>8 952 439 18 40</v>
      </c>
      <c r="D139" s="29"/>
      <c r="E139" s="29"/>
      <c r="F139" s="29"/>
      <c r="G139" s="29"/>
      <c r="H139" s="29"/>
      <c r="I139" s="29"/>
    </row>
    <row r="140" spans="1:9" x14ac:dyDescent="0.25">
      <c r="B140" t="s">
        <v>16</v>
      </c>
      <c r="C140" s="29" t="str">
        <f>C120</f>
        <v>Шебекинский р-он с.Н.Таволжанка, ул.Серикова № 76</v>
      </c>
      <c r="D140" s="29"/>
      <c r="E140" s="29"/>
      <c r="F140" s="29"/>
      <c r="G140" s="29"/>
      <c r="H140" s="29"/>
      <c r="I140" s="29"/>
    </row>
    <row r="141" spans="1:9" x14ac:dyDescent="0.25">
      <c r="A141" s="42" t="s">
        <v>34</v>
      </c>
      <c r="B141" s="174" t="s">
        <v>17</v>
      </c>
      <c r="C141" s="175"/>
      <c r="D141" s="176"/>
      <c r="E141" s="42" t="s">
        <v>18</v>
      </c>
      <c r="F141" s="42" t="s">
        <v>19</v>
      </c>
      <c r="G141" s="42" t="s">
        <v>20</v>
      </c>
      <c r="H141" s="157" t="s">
        <v>21</v>
      </c>
      <c r="I141" s="159"/>
    </row>
    <row r="142" spans="1:9" x14ac:dyDescent="0.25">
      <c r="A142" s="42">
        <v>1</v>
      </c>
      <c r="B142" s="163" t="str">
        <f t="shared" ref="B142:B148" si="7">B123</f>
        <v>Секция  № 19</v>
      </c>
      <c r="C142" s="163"/>
      <c r="D142" s="163"/>
      <c r="E142" s="31" t="s">
        <v>31</v>
      </c>
      <c r="F142" s="31">
        <f t="shared" ref="F142:H149" si="8">F123</f>
        <v>18</v>
      </c>
      <c r="G142" s="31">
        <f t="shared" si="8"/>
        <v>620</v>
      </c>
      <c r="H142" s="160">
        <f t="shared" si="8"/>
        <v>11160</v>
      </c>
      <c r="I142" s="160"/>
    </row>
    <row r="143" spans="1:9" x14ac:dyDescent="0.25">
      <c r="A143" s="42">
        <v>2</v>
      </c>
      <c r="B143" s="163" t="str">
        <f t="shared" si="7"/>
        <v>Секция  № 20</v>
      </c>
      <c r="C143" s="163"/>
      <c r="D143" s="163"/>
      <c r="E143" s="31" t="s">
        <v>31</v>
      </c>
      <c r="F143" s="31">
        <f t="shared" si="8"/>
        <v>13</v>
      </c>
      <c r="G143" s="31">
        <f t="shared" si="8"/>
        <v>620</v>
      </c>
      <c r="H143" s="160">
        <f t="shared" si="8"/>
        <v>8060</v>
      </c>
      <c r="I143" s="160"/>
    </row>
    <row r="144" spans="1:9" x14ac:dyDescent="0.25">
      <c r="A144" s="42">
        <v>3</v>
      </c>
      <c r="B144" s="163" t="str">
        <f t="shared" si="7"/>
        <v>Секция  № 11</v>
      </c>
      <c r="C144" s="163"/>
      <c r="D144" s="163"/>
      <c r="E144" s="31" t="s">
        <v>31</v>
      </c>
      <c r="F144" s="31">
        <f t="shared" si="8"/>
        <v>5</v>
      </c>
      <c r="G144" s="31">
        <f t="shared" si="8"/>
        <v>620</v>
      </c>
      <c r="H144" s="160">
        <f t="shared" si="8"/>
        <v>3100</v>
      </c>
      <c r="I144" s="160"/>
    </row>
    <row r="145" spans="1:9" x14ac:dyDescent="0.25">
      <c r="A145" s="42">
        <v>4</v>
      </c>
      <c r="B145" s="163" t="str">
        <f t="shared" si="7"/>
        <v>Столб       1,0     м.</v>
      </c>
      <c r="C145" s="163"/>
      <c r="D145" s="163"/>
      <c r="E145" s="31" t="s">
        <v>31</v>
      </c>
      <c r="F145" s="31">
        <f t="shared" si="8"/>
        <v>16</v>
      </c>
      <c r="G145" s="31">
        <f t="shared" si="8"/>
        <v>570</v>
      </c>
      <c r="H145" s="160">
        <f t="shared" si="8"/>
        <v>9120</v>
      </c>
      <c r="I145" s="160"/>
    </row>
    <row r="146" spans="1:9" x14ac:dyDescent="0.25">
      <c r="A146" s="42">
        <v>5</v>
      </c>
      <c r="B146" s="43" t="str">
        <f t="shared" si="7"/>
        <v>Столб       1,0     м. углов</v>
      </c>
      <c r="C146" s="44"/>
      <c r="D146" s="45"/>
      <c r="E146" s="31" t="s">
        <v>31</v>
      </c>
      <c r="F146" s="31">
        <f t="shared" si="8"/>
        <v>1</v>
      </c>
      <c r="G146" s="31">
        <f t="shared" si="8"/>
        <v>690</v>
      </c>
      <c r="H146" s="160">
        <f t="shared" si="8"/>
        <v>690</v>
      </c>
      <c r="I146" s="160"/>
    </row>
    <row r="147" spans="1:9" x14ac:dyDescent="0.25">
      <c r="A147" s="42">
        <v>6</v>
      </c>
      <c r="B147" s="172" t="str">
        <f t="shared" si="7"/>
        <v>Столб       0,5             м.</v>
      </c>
      <c r="C147" s="169"/>
      <c r="D147" s="173"/>
      <c r="E147" s="31" t="s">
        <v>31</v>
      </c>
      <c r="F147" s="31">
        <f t="shared" si="8"/>
        <v>4</v>
      </c>
      <c r="G147" s="31">
        <f t="shared" si="8"/>
        <v>570</v>
      </c>
      <c r="H147" s="160">
        <f t="shared" si="8"/>
        <v>2280</v>
      </c>
      <c r="I147" s="160"/>
    </row>
    <row r="148" spans="1:9" x14ac:dyDescent="0.25">
      <c r="A148" s="42">
        <v>7</v>
      </c>
      <c r="B148" s="43" t="str">
        <f t="shared" si="7"/>
        <v>Столб      0,5     м. углов</v>
      </c>
      <c r="C148" s="44"/>
      <c r="D148" s="45"/>
      <c r="E148" s="31" t="s">
        <v>31</v>
      </c>
      <c r="F148" s="31">
        <f t="shared" si="8"/>
        <v>2</v>
      </c>
      <c r="G148" s="31">
        <f t="shared" si="8"/>
        <v>690</v>
      </c>
      <c r="H148" s="160">
        <f t="shared" si="8"/>
        <v>1380</v>
      </c>
      <c r="I148" s="160"/>
    </row>
    <row r="149" spans="1:9" x14ac:dyDescent="0.25">
      <c r="A149" s="54">
        <v>8</v>
      </c>
      <c r="B149" s="163" t="s">
        <v>24</v>
      </c>
      <c r="C149" s="163"/>
      <c r="D149" s="163"/>
      <c r="E149" s="31" t="s">
        <v>31</v>
      </c>
      <c r="F149" s="31">
        <f t="shared" si="8"/>
        <v>7</v>
      </c>
      <c r="G149" s="31">
        <f t="shared" si="8"/>
        <v>60</v>
      </c>
      <c r="H149" s="160">
        <f t="shared" si="8"/>
        <v>420</v>
      </c>
      <c r="I149" s="160"/>
    </row>
    <row r="150" spans="1:9" x14ac:dyDescent="0.25">
      <c r="G150" s="5" t="s">
        <v>32</v>
      </c>
      <c r="H150" s="157">
        <f>SUM(H142:H149)</f>
        <v>36210</v>
      </c>
      <c r="I150" s="159"/>
    </row>
    <row r="151" spans="1:9" ht="18.75" x14ac:dyDescent="0.3">
      <c r="B151" t="s">
        <v>25</v>
      </c>
      <c r="E151" s="161">
        <f>E132</f>
        <v>2000</v>
      </c>
      <c r="F151" s="162"/>
    </row>
    <row r="152" spans="1:9" x14ac:dyDescent="0.25">
      <c r="B152" t="s">
        <v>26</v>
      </c>
    </row>
    <row r="153" spans="1:9" x14ac:dyDescent="0.25">
      <c r="B153" t="s">
        <v>27</v>
      </c>
      <c r="C153" s="171" t="str">
        <f>C134</f>
        <v>Черный мрамор</v>
      </c>
      <c r="D153" s="171"/>
      <c r="E153" s="171"/>
    </row>
    <row r="154" spans="1:9" ht="18.75" x14ac:dyDescent="0.3">
      <c r="D154" s="37" t="s">
        <v>33</v>
      </c>
      <c r="E154" s="37"/>
      <c r="F154" s="37"/>
      <c r="G154" s="46" t="str">
        <f>F136</f>
        <v>3/</v>
      </c>
      <c r="H154" s="50">
        <v>3</v>
      </c>
    </row>
    <row r="155" spans="1:9" x14ac:dyDescent="0.25">
      <c r="A155" s="172" t="s">
        <v>17</v>
      </c>
      <c r="B155" s="169"/>
      <c r="C155" s="173"/>
      <c r="D155" s="31" t="s">
        <v>29</v>
      </c>
      <c r="E155" s="31" t="s">
        <v>19</v>
      </c>
      <c r="F155" s="160" t="s">
        <v>27</v>
      </c>
      <c r="G155" s="160"/>
      <c r="H155" s="160" t="s">
        <v>30</v>
      </c>
      <c r="I155" s="160"/>
    </row>
    <row r="156" spans="1:9" x14ac:dyDescent="0.25">
      <c r="A156" s="163" t="str">
        <f t="shared" ref="A156:A163" si="9">B142</f>
        <v>Секция  № 19</v>
      </c>
      <c r="B156" s="163"/>
      <c r="C156" s="163"/>
      <c r="D156" s="31" t="s">
        <v>31</v>
      </c>
      <c r="E156" s="31">
        <f>F142</f>
        <v>18</v>
      </c>
      <c r="F156" s="160" t="str">
        <f>C153</f>
        <v>Черный мрамор</v>
      </c>
      <c r="G156" s="160"/>
      <c r="H156" s="160"/>
      <c r="I156" s="160"/>
    </row>
    <row r="157" spans="1:9" x14ac:dyDescent="0.25">
      <c r="A157" s="163" t="str">
        <f t="shared" si="9"/>
        <v>Секция  № 20</v>
      </c>
      <c r="B157" s="163"/>
      <c r="C157" s="163"/>
      <c r="D157" s="31" t="s">
        <v>31</v>
      </c>
      <c r="E157" s="31">
        <f>F143</f>
        <v>13</v>
      </c>
      <c r="F157" s="160" t="str">
        <f>C153</f>
        <v>Черный мрамор</v>
      </c>
      <c r="G157" s="160"/>
      <c r="H157" s="160"/>
      <c r="I157" s="160"/>
    </row>
    <row r="158" spans="1:9" x14ac:dyDescent="0.25">
      <c r="A158" s="163" t="str">
        <f t="shared" si="9"/>
        <v>Секция  № 11</v>
      </c>
      <c r="B158" s="163"/>
      <c r="C158" s="163"/>
      <c r="D158" s="31" t="s">
        <v>31</v>
      </c>
      <c r="E158" s="31">
        <f>F144</f>
        <v>5</v>
      </c>
      <c r="F158" s="160" t="str">
        <f>C153</f>
        <v>Черный мрамор</v>
      </c>
      <c r="G158" s="160"/>
      <c r="H158" s="160"/>
      <c r="I158" s="160"/>
    </row>
    <row r="159" spans="1:9" x14ac:dyDescent="0.25">
      <c r="A159" s="163" t="str">
        <f t="shared" si="9"/>
        <v>Столб       1,0     м.</v>
      </c>
      <c r="B159" s="163"/>
      <c r="C159" s="163"/>
      <c r="D159" s="31" t="s">
        <v>31</v>
      </c>
      <c r="E159" s="31">
        <f>F145</f>
        <v>16</v>
      </c>
      <c r="F159" s="160" t="str">
        <f>C153</f>
        <v>Черный мрамор</v>
      </c>
      <c r="G159" s="160"/>
      <c r="H159" s="160"/>
      <c r="I159" s="160"/>
    </row>
    <row r="160" spans="1:9" x14ac:dyDescent="0.25">
      <c r="A160" s="163" t="str">
        <f t="shared" si="9"/>
        <v>Столб       1,0     м. углов</v>
      </c>
      <c r="B160" s="163"/>
      <c r="C160" s="163"/>
      <c r="D160" s="31"/>
      <c r="E160" s="31">
        <v>1</v>
      </c>
      <c r="F160" s="157" t="str">
        <f>C153</f>
        <v>Черный мрамор</v>
      </c>
      <c r="G160" s="159"/>
      <c r="H160" s="157"/>
      <c r="I160" s="159"/>
    </row>
    <row r="161" spans="1:9" x14ac:dyDescent="0.25">
      <c r="A161" s="163" t="str">
        <f t="shared" si="9"/>
        <v>Столб       0,5             м.</v>
      </c>
      <c r="B161" s="163"/>
      <c r="C161" s="163"/>
      <c r="D161" s="31" t="s">
        <v>31</v>
      </c>
      <c r="E161" s="31">
        <f>F147</f>
        <v>4</v>
      </c>
      <c r="F161" s="160" t="str">
        <f>C153</f>
        <v>Черный мрамор</v>
      </c>
      <c r="G161" s="160"/>
      <c r="H161" s="160"/>
      <c r="I161" s="160"/>
    </row>
    <row r="162" spans="1:9" x14ac:dyDescent="0.25">
      <c r="A162" s="163" t="str">
        <f t="shared" si="9"/>
        <v>Столб      0,5     м. углов</v>
      </c>
      <c r="B162" s="163"/>
      <c r="C162" s="163"/>
      <c r="D162" s="31" t="s">
        <v>31</v>
      </c>
      <c r="E162" s="31">
        <f>F148</f>
        <v>2</v>
      </c>
      <c r="F162" s="160" t="str">
        <f>C153</f>
        <v>Черный мрамор</v>
      </c>
      <c r="G162" s="160"/>
      <c r="H162" s="160" t="s">
        <v>65</v>
      </c>
      <c r="I162" s="160"/>
    </row>
    <row r="163" spans="1:9" x14ac:dyDescent="0.25">
      <c r="A163" s="163" t="str">
        <f t="shared" si="9"/>
        <v>Крышка</v>
      </c>
      <c r="B163" s="163"/>
      <c r="C163" s="163"/>
      <c r="D163" s="31" t="s">
        <v>31</v>
      </c>
      <c r="E163" s="31">
        <f>F149</f>
        <v>7</v>
      </c>
      <c r="F163" s="160" t="str">
        <f>C153</f>
        <v>Черный мрамор</v>
      </c>
      <c r="G163" s="160"/>
      <c r="H163" s="160"/>
      <c r="I163" s="160"/>
    </row>
    <row r="164" spans="1:9" x14ac:dyDescent="0.25">
      <c r="B164" s="7" t="s">
        <v>8</v>
      </c>
      <c r="C164" s="7"/>
      <c r="D164" s="7"/>
      <c r="E164" s="7"/>
      <c r="F164" s="7"/>
      <c r="G164" s="7"/>
      <c r="H164" s="7"/>
      <c r="I164" s="7"/>
    </row>
    <row r="165" spans="1:9" x14ac:dyDescent="0.25">
      <c r="B165" s="7"/>
      <c r="C165" s="7"/>
      <c r="D165" s="7" t="s">
        <v>7</v>
      </c>
      <c r="E165" s="7"/>
      <c r="F165" s="7"/>
      <c r="G165" s="7"/>
      <c r="H165" s="7"/>
      <c r="I165" s="7"/>
    </row>
    <row r="166" spans="1:9" ht="18.75" x14ac:dyDescent="0.3">
      <c r="E166" s="51" t="s">
        <v>28</v>
      </c>
      <c r="F166" s="52" t="s">
        <v>64</v>
      </c>
      <c r="G166" s="53">
        <v>3</v>
      </c>
    </row>
    <row r="167" spans="1:9" x14ac:dyDescent="0.25">
      <c r="B167" t="s">
        <v>13</v>
      </c>
      <c r="C167" s="48">
        <v>42443</v>
      </c>
      <c r="D167" s="3"/>
      <c r="E167" s="7"/>
      <c r="F167" s="7"/>
      <c r="G167" s="7"/>
      <c r="H167" s="7"/>
      <c r="I167" s="7"/>
    </row>
    <row r="168" spans="1:9" x14ac:dyDescent="0.25">
      <c r="B168" t="s">
        <v>14</v>
      </c>
      <c r="C168" s="168" t="s">
        <v>66</v>
      </c>
      <c r="D168" s="168"/>
      <c r="E168" s="168"/>
      <c r="F168" s="168"/>
      <c r="G168" s="168"/>
      <c r="H168" s="168"/>
      <c r="I168" s="168"/>
    </row>
    <row r="169" spans="1:9" x14ac:dyDescent="0.25">
      <c r="B169" t="s">
        <v>15</v>
      </c>
      <c r="C169" s="49" t="s">
        <v>67</v>
      </c>
      <c r="D169" s="29"/>
      <c r="E169" s="29"/>
      <c r="F169" s="29"/>
      <c r="G169" s="29"/>
      <c r="H169" s="29"/>
      <c r="I169" s="29"/>
    </row>
    <row r="170" spans="1:9" x14ac:dyDescent="0.25">
      <c r="B170" t="s">
        <v>16</v>
      </c>
      <c r="C170" s="169" t="s">
        <v>68</v>
      </c>
      <c r="D170" s="169"/>
      <c r="E170" s="169"/>
      <c r="F170" s="169"/>
      <c r="G170" s="169"/>
      <c r="H170" s="169"/>
      <c r="I170" s="169"/>
    </row>
    <row r="171" spans="1:9" x14ac:dyDescent="0.25">
      <c r="C171" s="158" t="s">
        <v>104</v>
      </c>
      <c r="D171" s="158"/>
      <c r="E171" s="158"/>
      <c r="F171" s="158"/>
      <c r="G171" s="158"/>
      <c r="H171" s="158"/>
      <c r="I171" s="158"/>
    </row>
    <row r="172" spans="1:9" x14ac:dyDescent="0.25">
      <c r="A172" s="31" t="s">
        <v>34</v>
      </c>
      <c r="B172" s="164" t="s">
        <v>17</v>
      </c>
      <c r="C172" s="164"/>
      <c r="D172" s="164"/>
      <c r="E172" s="42" t="s">
        <v>18</v>
      </c>
      <c r="F172" s="42" t="s">
        <v>19</v>
      </c>
      <c r="G172" s="42" t="s">
        <v>20</v>
      </c>
      <c r="H172" s="160" t="s">
        <v>21</v>
      </c>
      <c r="I172" s="160"/>
    </row>
    <row r="173" spans="1:9" x14ac:dyDescent="0.25">
      <c r="A173" s="42">
        <v>1</v>
      </c>
      <c r="B173" s="163" t="s">
        <v>56</v>
      </c>
      <c r="C173" s="163"/>
      <c r="D173" s="163"/>
      <c r="E173" s="41" t="s">
        <v>31</v>
      </c>
      <c r="F173" s="31">
        <v>19</v>
      </c>
      <c r="G173" s="31">
        <v>620</v>
      </c>
      <c r="H173" s="157">
        <f>F173*G173</f>
        <v>11780</v>
      </c>
      <c r="I173" s="159"/>
    </row>
    <row r="174" spans="1:9" x14ac:dyDescent="0.25">
      <c r="A174" s="42">
        <v>2</v>
      </c>
      <c r="B174" s="163" t="s">
        <v>57</v>
      </c>
      <c r="C174" s="163"/>
      <c r="D174" s="163"/>
      <c r="E174" s="31" t="s">
        <v>31</v>
      </c>
      <c r="F174" s="31">
        <v>19</v>
      </c>
      <c r="G174" s="31">
        <v>620</v>
      </c>
      <c r="H174" s="157">
        <f>G174*F174</f>
        <v>11780</v>
      </c>
      <c r="I174" s="159"/>
    </row>
    <row r="175" spans="1:9" x14ac:dyDescent="0.25">
      <c r="A175" s="42">
        <v>3</v>
      </c>
      <c r="B175" s="163" t="s">
        <v>50</v>
      </c>
      <c r="C175" s="163"/>
      <c r="D175" s="163"/>
      <c r="E175" s="31" t="s">
        <v>31</v>
      </c>
      <c r="F175" s="31"/>
      <c r="G175" s="31"/>
      <c r="H175" s="157"/>
      <c r="I175" s="159"/>
    </row>
    <row r="176" spans="1:9" x14ac:dyDescent="0.25">
      <c r="A176" s="42">
        <v>4</v>
      </c>
      <c r="B176" s="163" t="s">
        <v>22</v>
      </c>
      <c r="C176" s="163"/>
      <c r="D176" s="163"/>
      <c r="E176" s="31" t="s">
        <v>31</v>
      </c>
      <c r="F176" s="31"/>
      <c r="G176" s="31"/>
      <c r="H176" s="157"/>
      <c r="I176" s="159"/>
    </row>
    <row r="177" spans="1:9" x14ac:dyDescent="0.25">
      <c r="A177" s="42">
        <v>5</v>
      </c>
      <c r="B177" s="163" t="s">
        <v>70</v>
      </c>
      <c r="C177" s="163"/>
      <c r="D177" s="163"/>
      <c r="E177" s="31" t="s">
        <v>31</v>
      </c>
      <c r="F177" s="31">
        <v>17</v>
      </c>
      <c r="G177" s="31">
        <v>570</v>
      </c>
      <c r="H177" s="157">
        <f>G177*F177</f>
        <v>9690</v>
      </c>
      <c r="I177" s="159"/>
    </row>
    <row r="178" spans="1:9" x14ac:dyDescent="0.25">
      <c r="A178" s="42">
        <v>6</v>
      </c>
      <c r="B178" s="43" t="s">
        <v>71</v>
      </c>
      <c r="C178" s="44"/>
      <c r="D178" s="45" t="s">
        <v>42</v>
      </c>
      <c r="E178" s="31" t="s">
        <v>31</v>
      </c>
      <c r="F178" s="31">
        <v>2</v>
      </c>
      <c r="G178" s="31">
        <v>690</v>
      </c>
      <c r="H178" s="157">
        <f>G178*F178</f>
        <v>1380</v>
      </c>
      <c r="I178" s="159"/>
    </row>
    <row r="179" spans="1:9" x14ac:dyDescent="0.25">
      <c r="A179" s="42">
        <v>7</v>
      </c>
      <c r="B179" s="163" t="s">
        <v>24</v>
      </c>
      <c r="C179" s="163"/>
      <c r="D179" s="163"/>
      <c r="E179" s="31" t="s">
        <v>31</v>
      </c>
      <c r="F179" s="31">
        <v>19</v>
      </c>
      <c r="G179" s="31">
        <v>60</v>
      </c>
      <c r="H179" s="157">
        <f>G179*F179</f>
        <v>1140</v>
      </c>
      <c r="I179" s="159"/>
    </row>
    <row r="180" spans="1:9" ht="15.75" x14ac:dyDescent="0.25">
      <c r="G180" s="31" t="s">
        <v>32</v>
      </c>
      <c r="H180" s="165">
        <f>SUM(H173:H179)</f>
        <v>35770</v>
      </c>
      <c r="I180" s="166"/>
    </row>
    <row r="181" spans="1:9" ht="18.75" x14ac:dyDescent="0.3">
      <c r="B181" t="s">
        <v>25</v>
      </c>
      <c r="E181" s="161">
        <v>10000</v>
      </c>
      <c r="F181" s="167"/>
    </row>
    <row r="182" spans="1:9" x14ac:dyDescent="0.25">
      <c r="B182" t="s">
        <v>26</v>
      </c>
    </row>
    <row r="183" spans="1:9" ht="15.75" x14ac:dyDescent="0.25">
      <c r="B183" t="s">
        <v>27</v>
      </c>
      <c r="C183" s="170" t="s">
        <v>69</v>
      </c>
      <c r="D183" s="170"/>
      <c r="E183" s="170"/>
    </row>
    <row r="184" spans="1:9" x14ac:dyDescent="0.25">
      <c r="C184" s="7"/>
      <c r="D184" s="7"/>
      <c r="E184" s="7"/>
    </row>
    <row r="185" spans="1:9" ht="15.75" thickBot="1" x14ac:dyDescent="0.3">
      <c r="B185" s="36"/>
      <c r="C185" s="36"/>
      <c r="D185" s="36"/>
      <c r="E185" s="36"/>
      <c r="F185" s="36"/>
      <c r="G185" s="36"/>
      <c r="H185" s="36"/>
      <c r="I185" s="36"/>
    </row>
    <row r="186" spans="1:9" ht="15.75" thickTop="1" x14ac:dyDescent="0.25"/>
    <row r="187" spans="1:9" ht="18.75" x14ac:dyDescent="0.3">
      <c r="E187" s="35" t="s">
        <v>28</v>
      </c>
      <c r="F187" s="47" t="str">
        <f>F166</f>
        <v>4/</v>
      </c>
      <c r="G187" s="50">
        <v>3</v>
      </c>
    </row>
    <row r="188" spans="1:9" x14ac:dyDescent="0.25">
      <c r="B188" t="s">
        <v>13</v>
      </c>
      <c r="C188" s="48">
        <f>C167</f>
        <v>42443</v>
      </c>
      <c r="D188" s="3"/>
      <c r="E188" s="7"/>
      <c r="F188" s="7"/>
      <c r="G188" s="7"/>
      <c r="H188" s="7"/>
      <c r="I188" s="7"/>
    </row>
    <row r="189" spans="1:9" x14ac:dyDescent="0.25">
      <c r="B189" t="s">
        <v>14</v>
      </c>
      <c r="C189" s="29" t="str">
        <f>C168</f>
        <v>Ткаченко Николай Трофимович</v>
      </c>
      <c r="D189" s="29"/>
      <c r="E189" s="3"/>
      <c r="F189" s="3"/>
      <c r="G189" s="3"/>
      <c r="H189" s="3"/>
      <c r="I189" s="3"/>
    </row>
    <row r="190" spans="1:9" x14ac:dyDescent="0.25">
      <c r="B190" t="s">
        <v>15</v>
      </c>
      <c r="C190" s="49" t="str">
        <f>C169</f>
        <v>8 950 714 99 4 9 (7 75 15)</v>
      </c>
      <c r="D190" s="29"/>
      <c r="E190" s="29"/>
      <c r="F190" s="29"/>
      <c r="G190" s="29"/>
      <c r="H190" s="29"/>
      <c r="I190" s="29"/>
    </row>
    <row r="191" spans="1:9" x14ac:dyDescent="0.25">
      <c r="B191" t="s">
        <v>16</v>
      </c>
      <c r="C191" s="29" t="str">
        <f>C170</f>
        <v>Шебекинский р-он с.Белянка, ул Комсомольская № 10</v>
      </c>
      <c r="D191" s="29"/>
      <c r="E191" s="29"/>
      <c r="F191" s="29"/>
      <c r="G191" s="29"/>
      <c r="H191" s="29"/>
      <c r="I191" s="29"/>
    </row>
    <row r="192" spans="1:9" x14ac:dyDescent="0.25">
      <c r="C192" s="12" t="str">
        <f>C171</f>
        <v>Монтаж</v>
      </c>
      <c r="D192" s="12"/>
      <c r="E192" s="12"/>
      <c r="F192" s="12"/>
      <c r="G192" s="12"/>
      <c r="H192" s="12"/>
      <c r="I192" s="12"/>
    </row>
    <row r="193" spans="1:9" x14ac:dyDescent="0.25">
      <c r="A193" s="42" t="s">
        <v>34</v>
      </c>
      <c r="B193" s="174" t="s">
        <v>17</v>
      </c>
      <c r="C193" s="175"/>
      <c r="D193" s="176"/>
      <c r="E193" s="42" t="s">
        <v>18</v>
      </c>
      <c r="F193" s="42" t="s">
        <v>19</v>
      </c>
      <c r="G193" s="42" t="s">
        <v>20</v>
      </c>
      <c r="H193" s="157" t="s">
        <v>21</v>
      </c>
      <c r="I193" s="159"/>
    </row>
    <row r="194" spans="1:9" x14ac:dyDescent="0.25">
      <c r="A194" s="42">
        <v>1</v>
      </c>
      <c r="B194" s="163" t="str">
        <f t="shared" ref="B194:B199" si="10">B173</f>
        <v>Секция  № 19</v>
      </c>
      <c r="C194" s="163"/>
      <c r="D194" s="163"/>
      <c r="E194" s="31" t="s">
        <v>31</v>
      </c>
      <c r="F194" s="31">
        <f t="shared" ref="F194:H195" si="11">F173</f>
        <v>19</v>
      </c>
      <c r="G194" s="31">
        <f t="shared" si="11"/>
        <v>620</v>
      </c>
      <c r="H194" s="160">
        <f t="shared" si="11"/>
        <v>11780</v>
      </c>
      <c r="I194" s="160"/>
    </row>
    <row r="195" spans="1:9" x14ac:dyDescent="0.25">
      <c r="A195" s="42">
        <v>2</v>
      </c>
      <c r="B195" s="163" t="str">
        <f t="shared" si="10"/>
        <v>Секция  № 20</v>
      </c>
      <c r="C195" s="163"/>
      <c r="D195" s="163"/>
      <c r="E195" s="31" t="s">
        <v>31</v>
      </c>
      <c r="F195" s="31">
        <f t="shared" si="11"/>
        <v>19</v>
      </c>
      <c r="G195" s="31">
        <f t="shared" si="11"/>
        <v>620</v>
      </c>
      <c r="H195" s="160">
        <f t="shared" si="11"/>
        <v>11780</v>
      </c>
      <c r="I195" s="160"/>
    </row>
    <row r="196" spans="1:9" x14ac:dyDescent="0.25">
      <c r="A196" s="42">
        <v>3</v>
      </c>
      <c r="B196" s="163" t="str">
        <f t="shared" si="10"/>
        <v xml:space="preserve">Секция  № </v>
      </c>
      <c r="C196" s="163"/>
      <c r="D196" s="163"/>
      <c r="E196" s="31" t="s">
        <v>31</v>
      </c>
      <c r="F196" s="31"/>
      <c r="G196" s="31"/>
      <c r="H196" s="160"/>
      <c r="I196" s="160"/>
    </row>
    <row r="197" spans="1:9" x14ac:dyDescent="0.25">
      <c r="A197" s="42">
        <v>4</v>
      </c>
      <c r="B197" s="163" t="str">
        <f t="shared" si="10"/>
        <v>Секция  №</v>
      </c>
      <c r="C197" s="163"/>
      <c r="D197" s="163"/>
      <c r="E197" s="31" t="s">
        <v>31</v>
      </c>
      <c r="F197" s="31"/>
      <c r="G197" s="31"/>
      <c r="H197" s="160"/>
      <c r="I197" s="160"/>
    </row>
    <row r="198" spans="1:9" x14ac:dyDescent="0.25">
      <c r="A198" s="42">
        <v>5</v>
      </c>
      <c r="B198" s="163" t="str">
        <f t="shared" si="10"/>
        <v>Столб       0,85             м.</v>
      </c>
      <c r="C198" s="163"/>
      <c r="D198" s="163"/>
      <c r="E198" s="31" t="s">
        <v>31</v>
      </c>
      <c r="F198" s="31">
        <f t="shared" ref="F198:H200" si="12">F177</f>
        <v>17</v>
      </c>
      <c r="G198" s="31">
        <f t="shared" si="12"/>
        <v>570</v>
      </c>
      <c r="H198" s="160">
        <f t="shared" si="12"/>
        <v>9690</v>
      </c>
      <c r="I198" s="160"/>
    </row>
    <row r="199" spans="1:9" x14ac:dyDescent="0.25">
      <c r="A199" s="42">
        <v>6</v>
      </c>
      <c r="B199" s="163" t="str">
        <f t="shared" si="10"/>
        <v>Столб      0,85             м.</v>
      </c>
      <c r="C199" s="163"/>
      <c r="D199" s="163"/>
      <c r="E199" s="31" t="s">
        <v>31</v>
      </c>
      <c r="F199" s="31">
        <f t="shared" si="12"/>
        <v>2</v>
      </c>
      <c r="G199" s="31">
        <f t="shared" si="12"/>
        <v>690</v>
      </c>
      <c r="H199" s="160">
        <f t="shared" si="12"/>
        <v>1380</v>
      </c>
      <c r="I199" s="160"/>
    </row>
    <row r="200" spans="1:9" x14ac:dyDescent="0.25">
      <c r="A200" s="42">
        <v>7</v>
      </c>
      <c r="B200" s="163" t="s">
        <v>24</v>
      </c>
      <c r="C200" s="163"/>
      <c r="D200" s="163"/>
      <c r="E200" s="31" t="s">
        <v>31</v>
      </c>
      <c r="F200" s="31">
        <f t="shared" si="12"/>
        <v>19</v>
      </c>
      <c r="G200" s="31">
        <f t="shared" si="12"/>
        <v>60</v>
      </c>
      <c r="H200" s="160">
        <f t="shared" si="12"/>
        <v>1140</v>
      </c>
      <c r="I200" s="160"/>
    </row>
    <row r="201" spans="1:9" x14ac:dyDescent="0.25">
      <c r="G201" s="5" t="s">
        <v>32</v>
      </c>
      <c r="H201" s="157">
        <f>SUM(H194:H200)</f>
        <v>35770</v>
      </c>
      <c r="I201" s="159"/>
    </row>
    <row r="202" spans="1:9" ht="18.75" x14ac:dyDescent="0.3">
      <c r="B202" t="s">
        <v>25</v>
      </c>
      <c r="E202" s="161">
        <f>E181</f>
        <v>10000</v>
      </c>
      <c r="F202" s="162"/>
    </row>
    <row r="203" spans="1:9" x14ac:dyDescent="0.25">
      <c r="B203" t="s">
        <v>26</v>
      </c>
    </row>
    <row r="204" spans="1:9" x14ac:dyDescent="0.25">
      <c r="B204" t="s">
        <v>27</v>
      </c>
      <c r="C204" s="171" t="str">
        <f>C183</f>
        <v>Красно-коричневый</v>
      </c>
      <c r="D204" s="171"/>
      <c r="E204" s="171"/>
    </row>
    <row r="205" spans="1:9" x14ac:dyDescent="0.25">
      <c r="C205" s="7"/>
      <c r="D205" s="7"/>
      <c r="E205" s="7"/>
    </row>
    <row r="206" spans="1:9" ht="15.75" thickBot="1" x14ac:dyDescent="0.3">
      <c r="B206" s="36"/>
      <c r="C206" s="36"/>
      <c r="D206" s="36"/>
      <c r="E206" s="36"/>
      <c r="F206" s="36"/>
      <c r="G206" s="36"/>
      <c r="H206" s="36"/>
      <c r="I206" s="36"/>
    </row>
    <row r="207" spans="1:9" ht="15.75" thickTop="1" x14ac:dyDescent="0.25"/>
    <row r="208" spans="1:9" ht="18.75" x14ac:dyDescent="0.3">
      <c r="D208" s="37" t="s">
        <v>33</v>
      </c>
      <c r="E208" s="37"/>
      <c r="F208" s="37"/>
      <c r="G208" s="46" t="str">
        <f>F187</f>
        <v>4/</v>
      </c>
      <c r="H208" s="50">
        <v>3</v>
      </c>
    </row>
    <row r="210" spans="1:9" x14ac:dyDescent="0.25">
      <c r="A210" s="172" t="s">
        <v>17</v>
      </c>
      <c r="B210" s="169"/>
      <c r="C210" s="173"/>
      <c r="D210" s="31" t="s">
        <v>29</v>
      </c>
      <c r="E210" s="31" t="s">
        <v>19</v>
      </c>
      <c r="F210" s="160" t="s">
        <v>27</v>
      </c>
      <c r="G210" s="160"/>
      <c r="H210" s="160" t="s">
        <v>30</v>
      </c>
      <c r="I210" s="160"/>
    </row>
    <row r="211" spans="1:9" x14ac:dyDescent="0.25">
      <c r="A211" s="163" t="str">
        <f t="shared" ref="A211:A217" si="13">B194</f>
        <v>Секция  № 19</v>
      </c>
      <c r="B211" s="163"/>
      <c r="C211" s="163"/>
      <c r="D211" s="31" t="s">
        <v>31</v>
      </c>
      <c r="E211" s="31">
        <f>F194</f>
        <v>19</v>
      </c>
      <c r="F211" s="160" t="str">
        <f>C204</f>
        <v>Красно-коричневый</v>
      </c>
      <c r="G211" s="160"/>
      <c r="H211" s="160"/>
      <c r="I211" s="160"/>
    </row>
    <row r="212" spans="1:9" x14ac:dyDescent="0.25">
      <c r="A212" s="163" t="str">
        <f t="shared" si="13"/>
        <v>Секция  № 20</v>
      </c>
      <c r="B212" s="163"/>
      <c r="C212" s="163"/>
      <c r="D212" s="31" t="s">
        <v>31</v>
      </c>
      <c r="E212" s="31">
        <f>F195</f>
        <v>19</v>
      </c>
      <c r="F212" s="160" t="str">
        <f>C204</f>
        <v>Красно-коричневый</v>
      </c>
      <c r="G212" s="160"/>
      <c r="H212" s="160"/>
      <c r="I212" s="160"/>
    </row>
    <row r="213" spans="1:9" x14ac:dyDescent="0.25">
      <c r="A213" s="163" t="str">
        <f t="shared" si="13"/>
        <v xml:space="preserve">Секция  № </v>
      </c>
      <c r="B213" s="163"/>
      <c r="C213" s="163"/>
      <c r="D213" s="31" t="s">
        <v>31</v>
      </c>
      <c r="E213" s="31"/>
      <c r="F213" s="160"/>
      <c r="G213" s="160"/>
      <c r="H213" s="160"/>
      <c r="I213" s="160"/>
    </row>
    <row r="214" spans="1:9" x14ac:dyDescent="0.25">
      <c r="A214" s="163" t="str">
        <f t="shared" si="13"/>
        <v>Секция  №</v>
      </c>
      <c r="B214" s="163"/>
      <c r="C214" s="163"/>
      <c r="D214" s="31" t="s">
        <v>31</v>
      </c>
      <c r="E214" s="31"/>
      <c r="F214" s="160"/>
      <c r="G214" s="160"/>
      <c r="H214" s="160"/>
      <c r="I214" s="160"/>
    </row>
    <row r="215" spans="1:9" x14ac:dyDescent="0.25">
      <c r="A215" s="163" t="str">
        <f t="shared" si="13"/>
        <v>Столб       0,85             м.</v>
      </c>
      <c r="B215" s="163"/>
      <c r="C215" s="163"/>
      <c r="D215" s="31" t="s">
        <v>31</v>
      </c>
      <c r="E215" s="31">
        <f>F198</f>
        <v>17</v>
      </c>
      <c r="F215" s="160" t="str">
        <f>C204</f>
        <v>Красно-коричневый</v>
      </c>
      <c r="G215" s="160"/>
      <c r="H215" s="160"/>
      <c r="I215" s="160"/>
    </row>
    <row r="216" spans="1:9" x14ac:dyDescent="0.25">
      <c r="A216" s="163" t="str">
        <f t="shared" si="13"/>
        <v>Столб      0,85             м.</v>
      </c>
      <c r="B216" s="163"/>
      <c r="C216" s="163"/>
      <c r="D216" s="31" t="s">
        <v>31</v>
      </c>
      <c r="E216" s="31">
        <f>F199</f>
        <v>2</v>
      </c>
      <c r="F216" s="160" t="str">
        <f>C204</f>
        <v>Красно-коричневый</v>
      </c>
      <c r="G216" s="160"/>
      <c r="H216" s="160"/>
      <c r="I216" s="160"/>
    </row>
    <row r="217" spans="1:9" x14ac:dyDescent="0.25">
      <c r="A217" s="163" t="str">
        <f t="shared" si="13"/>
        <v>Крышка</v>
      </c>
      <c r="B217" s="163"/>
      <c r="C217" s="163"/>
      <c r="D217" s="31" t="s">
        <v>31</v>
      </c>
      <c r="E217" s="31">
        <f>F200</f>
        <v>19</v>
      </c>
      <c r="F217" s="160" t="str">
        <f>C204</f>
        <v>Красно-коричневый</v>
      </c>
      <c r="G217" s="160"/>
      <c r="H217" s="160"/>
      <c r="I217" s="160"/>
    </row>
    <row r="218" spans="1:9" x14ac:dyDescent="0.25">
      <c r="B218" s="7" t="s">
        <v>8</v>
      </c>
      <c r="C218" s="7"/>
      <c r="D218" s="7"/>
      <c r="E218" s="7"/>
      <c r="F218" s="7"/>
      <c r="G218" s="7"/>
      <c r="H218" s="7"/>
      <c r="I218" s="7"/>
    </row>
    <row r="219" spans="1:9" x14ac:dyDescent="0.25">
      <c r="B219" s="7"/>
      <c r="C219" s="7"/>
      <c r="D219" s="7" t="s">
        <v>7</v>
      </c>
      <c r="E219" s="7"/>
      <c r="F219" s="7"/>
      <c r="G219" s="7"/>
      <c r="H219" s="7"/>
      <c r="I219" s="7"/>
    </row>
    <row r="220" spans="1:9" ht="18.75" x14ac:dyDescent="0.3">
      <c r="E220" s="51" t="s">
        <v>28</v>
      </c>
      <c r="F220" s="52" t="s">
        <v>85</v>
      </c>
      <c r="G220" s="53">
        <v>3</v>
      </c>
    </row>
    <row r="221" spans="1:9" x14ac:dyDescent="0.25">
      <c r="B221" t="s">
        <v>13</v>
      </c>
      <c r="C221" s="79">
        <v>42448</v>
      </c>
      <c r="D221" s="3"/>
      <c r="E221" s="7"/>
      <c r="F221" s="7"/>
      <c r="G221" s="7"/>
      <c r="H221" s="7"/>
      <c r="I221" s="7"/>
    </row>
    <row r="222" spans="1:9" x14ac:dyDescent="0.25">
      <c r="B222" t="s">
        <v>14</v>
      </c>
      <c r="C222" s="168" t="s">
        <v>87</v>
      </c>
      <c r="D222" s="168"/>
      <c r="E222" s="168"/>
      <c r="F222" s="168"/>
      <c r="G222" s="168"/>
      <c r="H222" s="168"/>
      <c r="I222" s="168"/>
    </row>
    <row r="223" spans="1:9" x14ac:dyDescent="0.25">
      <c r="B223" t="s">
        <v>15</v>
      </c>
      <c r="C223" s="49">
        <v>89524348567</v>
      </c>
      <c r="D223" s="29"/>
      <c r="E223" s="29"/>
      <c r="F223" s="29"/>
      <c r="G223" s="29"/>
      <c r="H223" s="29"/>
      <c r="I223" s="29"/>
    </row>
    <row r="224" spans="1:9" x14ac:dyDescent="0.25">
      <c r="B224" t="s">
        <v>16</v>
      </c>
      <c r="C224" s="169" t="s">
        <v>92</v>
      </c>
      <c r="D224" s="169"/>
      <c r="E224" s="169"/>
      <c r="F224" s="169"/>
      <c r="G224" s="169"/>
      <c r="H224" s="169"/>
      <c r="I224" s="169"/>
    </row>
    <row r="225" spans="1:9" x14ac:dyDescent="0.25">
      <c r="C225" s="158"/>
      <c r="D225" s="158"/>
      <c r="E225" s="158"/>
      <c r="F225" s="158"/>
      <c r="G225" s="158"/>
      <c r="H225" s="158"/>
      <c r="I225" s="158"/>
    </row>
    <row r="226" spans="1:9" x14ac:dyDescent="0.25">
      <c r="A226" s="31" t="s">
        <v>34</v>
      </c>
      <c r="B226" s="164" t="s">
        <v>17</v>
      </c>
      <c r="C226" s="164"/>
      <c r="D226" s="164"/>
      <c r="E226" s="42" t="s">
        <v>18</v>
      </c>
      <c r="F226" s="42" t="s">
        <v>19</v>
      </c>
      <c r="G226" s="42" t="s">
        <v>20</v>
      </c>
      <c r="H226" s="160" t="s">
        <v>21</v>
      </c>
      <c r="I226" s="160"/>
    </row>
    <row r="227" spans="1:9" x14ac:dyDescent="0.25">
      <c r="A227" s="42">
        <v>1</v>
      </c>
      <c r="B227" s="163" t="s">
        <v>49</v>
      </c>
      <c r="C227" s="163"/>
      <c r="D227" s="163"/>
      <c r="E227" s="41" t="s">
        <v>31</v>
      </c>
      <c r="F227" s="31">
        <v>9</v>
      </c>
      <c r="G227" s="31">
        <v>620</v>
      </c>
      <c r="H227" s="157">
        <f>G227*F227</f>
        <v>5580</v>
      </c>
      <c r="I227" s="159"/>
    </row>
    <row r="228" spans="1:9" x14ac:dyDescent="0.25">
      <c r="A228" s="42">
        <v>2</v>
      </c>
      <c r="B228" s="163" t="s">
        <v>89</v>
      </c>
      <c r="C228" s="163"/>
      <c r="D228" s="163"/>
      <c r="E228" s="31" t="s">
        <v>31</v>
      </c>
      <c r="F228" s="31">
        <v>9</v>
      </c>
      <c r="G228" s="31">
        <v>620</v>
      </c>
      <c r="H228" s="157">
        <f>G228*F228</f>
        <v>5580</v>
      </c>
      <c r="I228" s="159"/>
    </row>
    <row r="229" spans="1:9" x14ac:dyDescent="0.25">
      <c r="A229" s="42">
        <v>3</v>
      </c>
      <c r="B229" s="163" t="s">
        <v>50</v>
      </c>
      <c r="C229" s="163"/>
      <c r="D229" s="163"/>
      <c r="E229" s="31" t="s">
        <v>31</v>
      </c>
      <c r="F229" s="31"/>
      <c r="G229" s="31"/>
      <c r="H229" s="157"/>
      <c r="I229" s="159"/>
    </row>
    <row r="230" spans="1:9" x14ac:dyDescent="0.25">
      <c r="A230" s="42">
        <v>4</v>
      </c>
      <c r="B230" s="163" t="s">
        <v>93</v>
      </c>
      <c r="C230" s="163"/>
      <c r="D230" s="163"/>
      <c r="E230" s="31" t="s">
        <v>31</v>
      </c>
      <c r="F230" s="31">
        <v>8</v>
      </c>
      <c r="G230" s="31">
        <v>570</v>
      </c>
      <c r="H230" s="157">
        <f>G230*F230</f>
        <v>4560</v>
      </c>
      <c r="I230" s="159"/>
    </row>
    <row r="231" spans="1:9" x14ac:dyDescent="0.25">
      <c r="A231" s="42">
        <v>5</v>
      </c>
      <c r="B231" s="43" t="s">
        <v>94</v>
      </c>
      <c r="C231" s="44"/>
      <c r="D231" s="45"/>
      <c r="E231" s="31" t="s">
        <v>31</v>
      </c>
      <c r="F231" s="31">
        <v>2</v>
      </c>
      <c r="G231" s="31">
        <v>690</v>
      </c>
      <c r="H231" s="157">
        <f>G231*F231</f>
        <v>1380</v>
      </c>
      <c r="I231" s="159"/>
    </row>
    <row r="232" spans="1:9" x14ac:dyDescent="0.25">
      <c r="A232" s="42">
        <v>6</v>
      </c>
      <c r="B232" s="163" t="s">
        <v>23</v>
      </c>
      <c r="C232" s="163"/>
      <c r="D232" s="163"/>
      <c r="E232" s="31" t="s">
        <v>31</v>
      </c>
      <c r="F232" s="31"/>
      <c r="G232" s="31"/>
      <c r="H232" s="157"/>
      <c r="I232" s="159"/>
    </row>
    <row r="233" spans="1:9" x14ac:dyDescent="0.25">
      <c r="A233" s="42">
        <v>7</v>
      </c>
      <c r="B233" s="43" t="s">
        <v>84</v>
      </c>
      <c r="C233" s="44"/>
      <c r="D233" s="45"/>
      <c r="E233" s="31" t="s">
        <v>31</v>
      </c>
      <c r="F233" s="31"/>
      <c r="G233" s="31"/>
      <c r="H233" s="157"/>
      <c r="I233" s="159"/>
    </row>
    <row r="234" spans="1:9" x14ac:dyDescent="0.25">
      <c r="A234" s="42">
        <v>8</v>
      </c>
      <c r="B234" s="163" t="s">
        <v>24</v>
      </c>
      <c r="C234" s="163"/>
      <c r="D234" s="163"/>
      <c r="E234" s="31" t="s">
        <v>31</v>
      </c>
      <c r="F234" s="31">
        <v>10</v>
      </c>
      <c r="G234" s="31">
        <v>60</v>
      </c>
      <c r="H234" s="157">
        <f>G234*F234</f>
        <v>600</v>
      </c>
      <c r="I234" s="159"/>
    </row>
    <row r="235" spans="1:9" ht="15.75" x14ac:dyDescent="0.25">
      <c r="G235" s="31" t="s">
        <v>32</v>
      </c>
      <c r="H235" s="165">
        <f>SUM(H227:H234)</f>
        <v>17700</v>
      </c>
      <c r="I235" s="166"/>
    </row>
    <row r="236" spans="1:9" ht="18.75" x14ac:dyDescent="0.3">
      <c r="B236" t="s">
        <v>25</v>
      </c>
      <c r="E236" s="161">
        <v>1000</v>
      </c>
      <c r="F236" s="167"/>
    </row>
    <row r="237" spans="1:9" x14ac:dyDescent="0.25">
      <c r="B237" t="s">
        <v>26</v>
      </c>
    </row>
    <row r="238" spans="1:9" ht="15.75" x14ac:dyDescent="0.25">
      <c r="B238" t="s">
        <v>27</v>
      </c>
      <c r="C238" s="170"/>
      <c r="D238" s="170"/>
      <c r="E238" s="170"/>
    </row>
    <row r="239" spans="1:9" ht="15.75" x14ac:dyDescent="0.25">
      <c r="C239" s="55"/>
      <c r="D239" s="55"/>
      <c r="E239" s="55"/>
    </row>
    <row r="240" spans="1:9" ht="15.75" thickBot="1" x14ac:dyDescent="0.3">
      <c r="B240" s="36"/>
      <c r="C240" s="36"/>
      <c r="D240" s="36"/>
      <c r="E240" s="36"/>
      <c r="F240" s="36"/>
      <c r="G240" s="36"/>
      <c r="H240" s="36"/>
      <c r="I240" s="36"/>
    </row>
    <row r="241" spans="1:9" ht="15.75" thickTop="1" x14ac:dyDescent="0.25">
      <c r="B241" s="7"/>
      <c r="C241" s="7"/>
      <c r="D241" s="7"/>
      <c r="E241" s="7"/>
      <c r="F241" s="7"/>
      <c r="G241" s="7"/>
      <c r="H241" s="7"/>
      <c r="I241" s="7"/>
    </row>
    <row r="242" spans="1:9" ht="18.75" x14ac:dyDescent="0.3">
      <c r="E242" s="35" t="s">
        <v>28</v>
      </c>
      <c r="F242" s="47" t="str">
        <f>F220</f>
        <v>5/</v>
      </c>
      <c r="G242" s="50">
        <v>3</v>
      </c>
    </row>
    <row r="243" spans="1:9" x14ac:dyDescent="0.25">
      <c r="B243" t="s">
        <v>13</v>
      </c>
      <c r="C243" s="48">
        <f>C221</f>
        <v>42448</v>
      </c>
      <c r="D243" s="3"/>
      <c r="E243" s="7"/>
      <c r="F243" s="7"/>
      <c r="G243" s="7"/>
      <c r="H243" s="7"/>
      <c r="I243" s="7"/>
    </row>
    <row r="244" spans="1:9" x14ac:dyDescent="0.25">
      <c r="B244" t="s">
        <v>14</v>
      </c>
      <c r="C244" s="29" t="str">
        <f>C222</f>
        <v>Поляков Николай Гаврилович</v>
      </c>
      <c r="D244" s="29"/>
      <c r="E244" s="3"/>
      <c r="F244" s="3"/>
      <c r="G244" s="3"/>
      <c r="H244" s="3"/>
      <c r="I244" s="3"/>
    </row>
    <row r="245" spans="1:9" x14ac:dyDescent="0.25">
      <c r="B245" t="s">
        <v>15</v>
      </c>
      <c r="C245" s="49">
        <f>C223</f>
        <v>89524348567</v>
      </c>
      <c r="D245" s="29"/>
      <c r="E245" s="29"/>
      <c r="F245" s="29"/>
      <c r="G245" s="29"/>
      <c r="H245" s="29"/>
      <c r="I245" s="29"/>
    </row>
    <row r="246" spans="1:9" x14ac:dyDescent="0.25">
      <c r="B246" t="s">
        <v>16</v>
      </c>
      <c r="C246" s="29" t="str">
        <f>C224</f>
        <v>Н.Таволжанка ул. Первомайская д.32</v>
      </c>
      <c r="D246" s="29"/>
      <c r="E246" s="29"/>
      <c r="F246" s="29"/>
      <c r="G246" s="29"/>
      <c r="H246" s="29"/>
      <c r="I246" s="29"/>
    </row>
    <row r="247" spans="1:9" x14ac:dyDescent="0.25">
      <c r="A247" s="42" t="s">
        <v>34</v>
      </c>
      <c r="B247" s="174" t="s">
        <v>17</v>
      </c>
      <c r="C247" s="175"/>
      <c r="D247" s="176"/>
      <c r="E247" s="42" t="s">
        <v>18</v>
      </c>
      <c r="F247" s="42" t="s">
        <v>19</v>
      </c>
      <c r="G247" s="42" t="s">
        <v>20</v>
      </c>
      <c r="H247" s="157" t="s">
        <v>21</v>
      </c>
      <c r="I247" s="159"/>
    </row>
    <row r="248" spans="1:9" x14ac:dyDescent="0.25">
      <c r="A248" s="42">
        <v>1</v>
      </c>
      <c r="B248" s="163" t="str">
        <f t="shared" ref="B248:B254" si="14">B227</f>
        <v>Секция  № 22</v>
      </c>
      <c r="C248" s="163"/>
      <c r="D248" s="163"/>
      <c r="E248" s="31" t="s">
        <v>31</v>
      </c>
      <c r="F248" s="31">
        <f t="shared" ref="F248:H249" si="15">F227</f>
        <v>9</v>
      </c>
      <c r="G248" s="31">
        <f t="shared" si="15"/>
        <v>620</v>
      </c>
      <c r="H248" s="160">
        <f t="shared" si="15"/>
        <v>5580</v>
      </c>
      <c r="I248" s="160"/>
    </row>
    <row r="249" spans="1:9" x14ac:dyDescent="0.25">
      <c r="A249" s="42">
        <v>2</v>
      </c>
      <c r="B249" s="163" t="str">
        <f t="shared" si="14"/>
        <v>Секция  № 36</v>
      </c>
      <c r="C249" s="163"/>
      <c r="D249" s="163"/>
      <c r="E249" s="31" t="s">
        <v>31</v>
      </c>
      <c r="F249" s="31">
        <f t="shared" si="15"/>
        <v>9</v>
      </c>
      <c r="G249" s="31">
        <f t="shared" si="15"/>
        <v>620</v>
      </c>
      <c r="H249" s="160">
        <f t="shared" si="15"/>
        <v>5580</v>
      </c>
      <c r="I249" s="160"/>
    </row>
    <row r="250" spans="1:9" x14ac:dyDescent="0.25">
      <c r="A250" s="42">
        <v>3</v>
      </c>
      <c r="B250" s="163" t="str">
        <f t="shared" si="14"/>
        <v xml:space="preserve">Секция  № </v>
      </c>
      <c r="C250" s="163"/>
      <c r="D250" s="163"/>
      <c r="E250" s="31" t="s">
        <v>31</v>
      </c>
      <c r="F250" s="31"/>
      <c r="G250" s="31"/>
      <c r="H250" s="160"/>
      <c r="I250" s="160"/>
    </row>
    <row r="251" spans="1:9" x14ac:dyDescent="0.25">
      <c r="A251" s="42">
        <v>4</v>
      </c>
      <c r="B251" s="163" t="str">
        <f t="shared" si="14"/>
        <v>Столб      1,0      м.</v>
      </c>
      <c r="C251" s="163"/>
      <c r="D251" s="163"/>
      <c r="E251" s="31" t="s">
        <v>31</v>
      </c>
      <c r="F251" s="31">
        <f t="shared" ref="F251:H252" si="16">F230</f>
        <v>8</v>
      </c>
      <c r="G251" s="31">
        <f t="shared" si="16"/>
        <v>570</v>
      </c>
      <c r="H251" s="160">
        <f t="shared" si="16"/>
        <v>4560</v>
      </c>
      <c r="I251" s="160"/>
    </row>
    <row r="252" spans="1:9" x14ac:dyDescent="0.25">
      <c r="A252" s="42">
        <v>5</v>
      </c>
      <c r="B252" s="43" t="str">
        <f t="shared" si="14"/>
        <v>Столб    1,0       м. углов</v>
      </c>
      <c r="C252" s="44"/>
      <c r="D252" s="45"/>
      <c r="E252" s="31" t="s">
        <v>31</v>
      </c>
      <c r="F252" s="31">
        <f t="shared" si="16"/>
        <v>2</v>
      </c>
      <c r="G252" s="31">
        <f t="shared" si="16"/>
        <v>690</v>
      </c>
      <c r="H252" s="160">
        <f t="shared" si="16"/>
        <v>1380</v>
      </c>
      <c r="I252" s="160"/>
    </row>
    <row r="253" spans="1:9" x14ac:dyDescent="0.25">
      <c r="A253" s="42">
        <v>6</v>
      </c>
      <c r="B253" s="172" t="str">
        <f t="shared" si="14"/>
        <v>Столб                    м.</v>
      </c>
      <c r="C253" s="169"/>
      <c r="D253" s="173"/>
      <c r="E253" s="31" t="s">
        <v>31</v>
      </c>
      <c r="F253" s="31"/>
      <c r="G253" s="31"/>
      <c r="H253" s="160"/>
      <c r="I253" s="160"/>
    </row>
    <row r="254" spans="1:9" x14ac:dyDescent="0.25">
      <c r="A254" s="42">
        <v>7</v>
      </c>
      <c r="B254" s="43" t="str">
        <f t="shared" si="14"/>
        <v>Столб                   м. углов</v>
      </c>
      <c r="C254" s="44"/>
      <c r="D254" s="45"/>
      <c r="E254" s="31" t="s">
        <v>31</v>
      </c>
      <c r="F254" s="31"/>
      <c r="G254" s="31"/>
      <c r="H254" s="160"/>
      <c r="I254" s="160"/>
    </row>
    <row r="255" spans="1:9" x14ac:dyDescent="0.25">
      <c r="A255" s="54">
        <v>8</v>
      </c>
      <c r="B255" s="163" t="s">
        <v>24</v>
      </c>
      <c r="C255" s="163"/>
      <c r="D255" s="163"/>
      <c r="E255" s="31" t="s">
        <v>31</v>
      </c>
      <c r="F255" s="31"/>
      <c r="G255" s="31">
        <f>G234</f>
        <v>60</v>
      </c>
      <c r="H255" s="160">
        <f>H234</f>
        <v>600</v>
      </c>
      <c r="I255" s="160"/>
    </row>
    <row r="256" spans="1:9" x14ac:dyDescent="0.25">
      <c r="G256" s="5" t="s">
        <v>32</v>
      </c>
      <c r="H256" s="157">
        <f>H235</f>
        <v>17700</v>
      </c>
      <c r="I256" s="159"/>
    </row>
    <row r="257" spans="1:9" ht="18.75" x14ac:dyDescent="0.3">
      <c r="B257" t="s">
        <v>25</v>
      </c>
      <c r="E257" s="161"/>
      <c r="F257" s="162"/>
    </row>
    <row r="258" spans="1:9" x14ac:dyDescent="0.25">
      <c r="B258" t="s">
        <v>26</v>
      </c>
    </row>
    <row r="259" spans="1:9" x14ac:dyDescent="0.25">
      <c r="B259" t="s">
        <v>27</v>
      </c>
      <c r="C259" s="171"/>
      <c r="D259" s="171"/>
      <c r="E259" s="171"/>
    </row>
    <row r="260" spans="1:9" x14ac:dyDescent="0.25">
      <c r="C260" s="56"/>
      <c r="D260" s="56"/>
      <c r="E260" s="56"/>
    </row>
    <row r="261" spans="1:9" ht="18.75" x14ac:dyDescent="0.3">
      <c r="D261" s="37" t="s">
        <v>33</v>
      </c>
      <c r="E261" s="37"/>
      <c r="F261" s="37"/>
      <c r="G261" s="46" t="str">
        <f>F242</f>
        <v>5/</v>
      </c>
      <c r="H261" s="50">
        <v>3</v>
      </c>
    </row>
    <row r="262" spans="1:9" ht="18.75" x14ac:dyDescent="0.3">
      <c r="D262" s="37"/>
      <c r="E262" s="37"/>
      <c r="F262" s="37"/>
      <c r="G262" s="46"/>
      <c r="H262" s="50"/>
    </row>
    <row r="263" spans="1:9" x14ac:dyDescent="0.25">
      <c r="A263" s="172" t="s">
        <v>17</v>
      </c>
      <c r="B263" s="169"/>
      <c r="C263" s="173"/>
      <c r="D263" s="31" t="s">
        <v>29</v>
      </c>
      <c r="E263" s="31" t="s">
        <v>19</v>
      </c>
      <c r="F263" s="160" t="s">
        <v>27</v>
      </c>
      <c r="G263" s="160"/>
      <c r="H263" s="160" t="s">
        <v>30</v>
      </c>
      <c r="I263" s="160"/>
    </row>
    <row r="264" spans="1:9" x14ac:dyDescent="0.25">
      <c r="A264" s="163" t="str">
        <f t="shared" ref="A264:A271" si="17">B248</f>
        <v>Секция  № 22</v>
      </c>
      <c r="B264" s="163"/>
      <c r="C264" s="163"/>
      <c r="D264" s="31" t="s">
        <v>31</v>
      </c>
      <c r="E264" s="31">
        <f>F248</f>
        <v>9</v>
      </c>
      <c r="F264" s="160"/>
      <c r="G264" s="160"/>
      <c r="H264" s="157"/>
      <c r="I264" s="159"/>
    </row>
    <row r="265" spans="1:9" x14ac:dyDescent="0.25">
      <c r="A265" s="163" t="str">
        <f t="shared" si="17"/>
        <v>Секция  № 36</v>
      </c>
      <c r="B265" s="163"/>
      <c r="C265" s="163"/>
      <c r="D265" s="31" t="s">
        <v>31</v>
      </c>
      <c r="E265" s="31">
        <f>F249</f>
        <v>9</v>
      </c>
      <c r="F265" s="160"/>
      <c r="G265" s="160"/>
      <c r="H265" s="157"/>
      <c r="I265" s="159"/>
    </row>
    <row r="266" spans="1:9" x14ac:dyDescent="0.25">
      <c r="A266" s="163" t="str">
        <f t="shared" si="17"/>
        <v xml:space="preserve">Секция  № </v>
      </c>
      <c r="B266" s="163"/>
      <c r="C266" s="163"/>
      <c r="D266" s="31" t="s">
        <v>31</v>
      </c>
      <c r="E266" s="31"/>
      <c r="F266" s="160"/>
      <c r="G266" s="160"/>
      <c r="H266" s="160"/>
      <c r="I266" s="160"/>
    </row>
    <row r="267" spans="1:9" x14ac:dyDescent="0.25">
      <c r="A267" s="163" t="str">
        <f t="shared" si="17"/>
        <v>Столб      1,0      м.</v>
      </c>
      <c r="B267" s="163"/>
      <c r="C267" s="163"/>
      <c r="D267" s="31" t="s">
        <v>31</v>
      </c>
      <c r="E267" s="31">
        <f>F251</f>
        <v>8</v>
      </c>
      <c r="F267" s="160"/>
      <c r="G267" s="160"/>
      <c r="H267" s="157"/>
      <c r="I267" s="159"/>
    </row>
    <row r="268" spans="1:9" x14ac:dyDescent="0.25">
      <c r="A268" s="163" t="str">
        <f t="shared" si="17"/>
        <v>Столб    1,0       м. углов</v>
      </c>
      <c r="B268" s="163"/>
      <c r="C268" s="163"/>
      <c r="D268" s="31" t="s">
        <v>31</v>
      </c>
      <c r="E268" s="31">
        <f>F252</f>
        <v>2</v>
      </c>
      <c r="F268" s="157"/>
      <c r="G268" s="159"/>
      <c r="H268" s="157"/>
      <c r="I268" s="159"/>
    </row>
    <row r="269" spans="1:9" x14ac:dyDescent="0.25">
      <c r="A269" s="163" t="str">
        <f t="shared" si="17"/>
        <v>Столб                    м.</v>
      </c>
      <c r="B269" s="163"/>
      <c r="C269" s="163"/>
      <c r="D269" s="31" t="s">
        <v>31</v>
      </c>
      <c r="E269" s="31"/>
      <c r="F269" s="160"/>
      <c r="G269" s="160"/>
      <c r="H269" s="160"/>
      <c r="I269" s="160"/>
    </row>
    <row r="270" spans="1:9" x14ac:dyDescent="0.25">
      <c r="A270" s="163" t="str">
        <f t="shared" si="17"/>
        <v>Столб                   м. углов</v>
      </c>
      <c r="B270" s="163"/>
      <c r="C270" s="163"/>
      <c r="D270" s="31" t="s">
        <v>31</v>
      </c>
      <c r="E270" s="31"/>
      <c r="F270" s="160"/>
      <c r="G270" s="160"/>
      <c r="H270" s="160"/>
      <c r="I270" s="160"/>
    </row>
    <row r="271" spans="1:9" x14ac:dyDescent="0.25">
      <c r="A271" s="163" t="str">
        <f t="shared" si="17"/>
        <v>Крышка</v>
      </c>
      <c r="B271" s="163"/>
      <c r="C271" s="163"/>
      <c r="D271" s="31" t="s">
        <v>31</v>
      </c>
      <c r="E271" s="31"/>
      <c r="F271" s="160"/>
      <c r="G271" s="160"/>
      <c r="H271" s="157"/>
      <c r="I271" s="159"/>
    </row>
    <row r="272" spans="1:9" x14ac:dyDescent="0.25">
      <c r="B272" s="7" t="s">
        <v>8</v>
      </c>
      <c r="C272" s="7"/>
      <c r="D272" s="7"/>
      <c r="E272" s="7"/>
      <c r="F272" s="7"/>
      <c r="G272" s="7"/>
      <c r="H272" s="7"/>
      <c r="I272" s="7"/>
    </row>
    <row r="273" spans="1:9" x14ac:dyDescent="0.25">
      <c r="B273" s="7"/>
      <c r="C273" s="7"/>
      <c r="D273" s="7" t="s">
        <v>7</v>
      </c>
      <c r="E273" s="7"/>
      <c r="F273" s="7"/>
      <c r="G273" s="7"/>
      <c r="H273" s="7"/>
      <c r="I273" s="7"/>
    </row>
    <row r="274" spans="1:9" ht="18.75" x14ac:dyDescent="0.3">
      <c r="E274" s="51" t="s">
        <v>28</v>
      </c>
      <c r="F274" s="52" t="s">
        <v>86</v>
      </c>
      <c r="G274" s="53">
        <v>3</v>
      </c>
    </row>
    <row r="275" spans="1:9" x14ac:dyDescent="0.25">
      <c r="B275" t="s">
        <v>13</v>
      </c>
      <c r="C275" s="48">
        <v>42448</v>
      </c>
      <c r="D275" s="3"/>
      <c r="E275" s="7"/>
      <c r="F275" s="7"/>
      <c r="G275" s="7"/>
      <c r="H275" s="7"/>
      <c r="I275" s="7"/>
    </row>
    <row r="276" spans="1:9" x14ac:dyDescent="0.25">
      <c r="B276" t="s">
        <v>14</v>
      </c>
      <c r="C276" s="168" t="s">
        <v>90</v>
      </c>
      <c r="D276" s="168"/>
      <c r="E276" s="168"/>
      <c r="F276" s="168"/>
      <c r="G276" s="168"/>
      <c r="H276" s="168"/>
      <c r="I276" s="168"/>
    </row>
    <row r="277" spans="1:9" x14ac:dyDescent="0.25">
      <c r="B277" t="s">
        <v>15</v>
      </c>
      <c r="C277" s="49">
        <v>89524279965</v>
      </c>
      <c r="D277" s="29"/>
      <c r="E277" s="29"/>
      <c r="F277" s="29"/>
      <c r="G277" s="29"/>
      <c r="H277" s="29"/>
      <c r="I277" s="29"/>
    </row>
    <row r="278" spans="1:9" x14ac:dyDescent="0.25">
      <c r="B278" t="s">
        <v>16</v>
      </c>
      <c r="C278" s="169" t="s">
        <v>95</v>
      </c>
      <c r="D278" s="169"/>
      <c r="E278" s="169"/>
      <c r="F278" s="169"/>
      <c r="G278" s="169"/>
      <c r="H278" s="169"/>
      <c r="I278" s="169"/>
    </row>
    <row r="279" spans="1:9" x14ac:dyDescent="0.25">
      <c r="C279" s="158"/>
      <c r="D279" s="158"/>
      <c r="E279" s="158"/>
      <c r="F279" s="158"/>
      <c r="G279" s="158"/>
      <c r="H279" s="158"/>
      <c r="I279" s="158"/>
    </row>
    <row r="280" spans="1:9" x14ac:dyDescent="0.25">
      <c r="A280" s="31" t="s">
        <v>34</v>
      </c>
      <c r="B280" s="164" t="s">
        <v>17</v>
      </c>
      <c r="C280" s="164"/>
      <c r="D280" s="164"/>
      <c r="E280" s="58" t="s">
        <v>18</v>
      </c>
      <c r="F280" s="58" t="s">
        <v>19</v>
      </c>
      <c r="G280" s="58" t="s">
        <v>20</v>
      </c>
      <c r="H280" s="160" t="s">
        <v>21</v>
      </c>
      <c r="I280" s="160"/>
    </row>
    <row r="281" spans="1:9" x14ac:dyDescent="0.25">
      <c r="A281" s="58">
        <v>1</v>
      </c>
      <c r="B281" s="163" t="s">
        <v>49</v>
      </c>
      <c r="C281" s="163"/>
      <c r="D281" s="163"/>
      <c r="E281" s="57" t="s">
        <v>31</v>
      </c>
      <c r="F281" s="31">
        <v>8</v>
      </c>
      <c r="G281" s="31">
        <v>620</v>
      </c>
      <c r="H281" s="157">
        <f>G281*F281</f>
        <v>4960</v>
      </c>
      <c r="I281" s="159"/>
    </row>
    <row r="282" spans="1:9" x14ac:dyDescent="0.25">
      <c r="A282" s="58">
        <v>2</v>
      </c>
      <c r="B282" s="163" t="s">
        <v>89</v>
      </c>
      <c r="C282" s="163"/>
      <c r="D282" s="163"/>
      <c r="E282" s="31" t="s">
        <v>31</v>
      </c>
      <c r="F282" s="31">
        <v>8</v>
      </c>
      <c r="G282" s="31">
        <v>620</v>
      </c>
      <c r="H282" s="157">
        <f>G282*F282</f>
        <v>4960</v>
      </c>
      <c r="I282" s="159"/>
    </row>
    <row r="283" spans="1:9" x14ac:dyDescent="0.25">
      <c r="A283" s="58">
        <v>3</v>
      </c>
      <c r="B283" s="163" t="s">
        <v>50</v>
      </c>
      <c r="C283" s="163"/>
      <c r="D283" s="163"/>
      <c r="E283" s="31" t="s">
        <v>31</v>
      </c>
      <c r="F283" s="31"/>
      <c r="G283" s="31"/>
      <c r="H283" s="157"/>
      <c r="I283" s="159"/>
    </row>
    <row r="284" spans="1:9" x14ac:dyDescent="0.25">
      <c r="A284" s="58">
        <v>4</v>
      </c>
      <c r="B284" s="163" t="s">
        <v>96</v>
      </c>
      <c r="C284" s="163"/>
      <c r="D284" s="163"/>
      <c r="E284" s="31" t="s">
        <v>31</v>
      </c>
      <c r="F284" s="31">
        <v>7</v>
      </c>
      <c r="G284" s="31">
        <v>570</v>
      </c>
      <c r="H284" s="157">
        <f>G284*F284</f>
        <v>3990</v>
      </c>
      <c r="I284" s="159"/>
    </row>
    <row r="285" spans="1:9" x14ac:dyDescent="0.25">
      <c r="A285" s="58">
        <v>5</v>
      </c>
      <c r="B285" s="59" t="s">
        <v>97</v>
      </c>
      <c r="C285" s="60"/>
      <c r="D285" s="61"/>
      <c r="E285" s="31" t="s">
        <v>31</v>
      </c>
      <c r="F285" s="31">
        <v>2</v>
      </c>
      <c r="G285" s="31">
        <v>690</v>
      </c>
      <c r="H285" s="157">
        <f>G285*F285</f>
        <v>1380</v>
      </c>
      <c r="I285" s="159"/>
    </row>
    <row r="286" spans="1:9" x14ac:dyDescent="0.25">
      <c r="A286" s="58">
        <v>6</v>
      </c>
      <c r="B286" s="163" t="s">
        <v>23</v>
      </c>
      <c r="C286" s="163"/>
      <c r="D286" s="163"/>
      <c r="E286" s="31" t="s">
        <v>31</v>
      </c>
      <c r="F286" s="31"/>
      <c r="G286" s="31"/>
      <c r="H286" s="157"/>
      <c r="I286" s="159"/>
    </row>
    <row r="287" spans="1:9" x14ac:dyDescent="0.25">
      <c r="A287" s="58">
        <v>7</v>
      </c>
      <c r="B287" s="59" t="s">
        <v>84</v>
      </c>
      <c r="C287" s="60"/>
      <c r="D287" s="61"/>
      <c r="E287" s="31" t="s">
        <v>31</v>
      </c>
      <c r="F287" s="31"/>
      <c r="G287" s="31"/>
      <c r="H287" s="157"/>
      <c r="I287" s="159"/>
    </row>
    <row r="288" spans="1:9" x14ac:dyDescent="0.25">
      <c r="A288" s="58">
        <v>8</v>
      </c>
      <c r="B288" s="163" t="s">
        <v>24</v>
      </c>
      <c r="C288" s="163"/>
      <c r="D288" s="163"/>
      <c r="E288" s="31" t="s">
        <v>31</v>
      </c>
      <c r="F288" s="31">
        <v>9</v>
      </c>
      <c r="G288" s="31">
        <v>60</v>
      </c>
      <c r="H288" s="157">
        <f>G288*F288</f>
        <v>540</v>
      </c>
      <c r="I288" s="159"/>
    </row>
    <row r="289" spans="1:9" ht="15.75" x14ac:dyDescent="0.25">
      <c r="G289" s="31" t="s">
        <v>32</v>
      </c>
      <c r="H289" s="165">
        <f>SUM(H281:H288)</f>
        <v>15830</v>
      </c>
      <c r="I289" s="166"/>
    </row>
    <row r="290" spans="1:9" ht="18.75" x14ac:dyDescent="0.3">
      <c r="B290" t="s">
        <v>25</v>
      </c>
      <c r="E290" s="161">
        <v>1000</v>
      </c>
      <c r="F290" s="167"/>
    </row>
    <row r="291" spans="1:9" x14ac:dyDescent="0.25">
      <c r="B291" t="s">
        <v>26</v>
      </c>
    </row>
    <row r="292" spans="1:9" ht="15.75" x14ac:dyDescent="0.25">
      <c r="B292" t="s">
        <v>27</v>
      </c>
      <c r="C292" s="170"/>
      <c r="D292" s="170"/>
      <c r="E292" s="170"/>
    </row>
    <row r="293" spans="1:9" ht="15.75" x14ac:dyDescent="0.25">
      <c r="C293" s="55"/>
      <c r="D293" s="55"/>
      <c r="E293" s="55"/>
    </row>
    <row r="294" spans="1:9" ht="15.75" thickBot="1" x14ac:dyDescent="0.3">
      <c r="B294" s="36"/>
      <c r="C294" s="36"/>
      <c r="D294" s="36"/>
      <c r="E294" s="36"/>
      <c r="F294" s="36"/>
      <c r="G294" s="36"/>
      <c r="H294" s="36"/>
      <c r="I294" s="36"/>
    </row>
    <row r="295" spans="1:9" ht="15.75" thickTop="1" x14ac:dyDescent="0.25">
      <c r="B295" s="7"/>
      <c r="C295" s="7"/>
      <c r="D295" s="7"/>
      <c r="E295" s="7"/>
      <c r="F295" s="7"/>
      <c r="G295" s="7"/>
      <c r="H295" s="7"/>
      <c r="I295" s="7"/>
    </row>
    <row r="296" spans="1:9" ht="18.75" x14ac:dyDescent="0.3">
      <c r="E296" s="35" t="s">
        <v>28</v>
      </c>
      <c r="F296" s="47" t="str">
        <f>F274</f>
        <v>6/</v>
      </c>
      <c r="G296" s="50">
        <v>3</v>
      </c>
    </row>
    <row r="297" spans="1:9" x14ac:dyDescent="0.25">
      <c r="B297" t="s">
        <v>13</v>
      </c>
      <c r="C297" s="48">
        <f>C275</f>
        <v>42448</v>
      </c>
      <c r="D297" s="3"/>
      <c r="E297" s="7"/>
      <c r="F297" s="7"/>
      <c r="G297" s="7"/>
      <c r="H297" s="7"/>
      <c r="I297" s="7"/>
    </row>
    <row r="298" spans="1:9" x14ac:dyDescent="0.25">
      <c r="B298" t="s">
        <v>14</v>
      </c>
      <c r="C298" s="29" t="str">
        <f>C276</f>
        <v>Бахмутская Анна Яковлевна</v>
      </c>
      <c r="D298" s="29"/>
      <c r="E298" s="3"/>
      <c r="F298" s="3"/>
      <c r="G298" s="3"/>
      <c r="H298" s="3"/>
      <c r="I298" s="3"/>
    </row>
    <row r="299" spans="1:9" x14ac:dyDescent="0.25">
      <c r="B299" t="s">
        <v>15</v>
      </c>
      <c r="C299" s="49">
        <f>C277</f>
        <v>89524279965</v>
      </c>
      <c r="D299" s="29"/>
      <c r="E299" s="29"/>
      <c r="F299" s="29"/>
      <c r="G299" s="29"/>
      <c r="H299" s="29"/>
      <c r="I299" s="29"/>
    </row>
    <row r="300" spans="1:9" x14ac:dyDescent="0.25">
      <c r="B300" t="s">
        <v>16</v>
      </c>
      <c r="C300" s="29" t="str">
        <f>C278</f>
        <v>Н.Таволжанка ул. Серикова д.61</v>
      </c>
      <c r="D300" s="29"/>
      <c r="E300" s="29"/>
      <c r="F300" s="29"/>
      <c r="G300" s="29"/>
      <c r="H300" s="29"/>
      <c r="I300" s="29"/>
    </row>
    <row r="301" spans="1:9" x14ac:dyDescent="0.25">
      <c r="A301" s="58" t="s">
        <v>34</v>
      </c>
      <c r="B301" s="174" t="s">
        <v>17</v>
      </c>
      <c r="C301" s="175"/>
      <c r="D301" s="176"/>
      <c r="E301" s="58" t="s">
        <v>18</v>
      </c>
      <c r="F301" s="58" t="s">
        <v>19</v>
      </c>
      <c r="G301" s="58" t="s">
        <v>20</v>
      </c>
      <c r="H301" s="157" t="s">
        <v>21</v>
      </c>
      <c r="I301" s="159"/>
    </row>
    <row r="302" spans="1:9" x14ac:dyDescent="0.25">
      <c r="A302" s="58">
        <v>1</v>
      </c>
      <c r="B302" s="163" t="str">
        <f t="shared" ref="B302:B308" si="18">B281</f>
        <v>Секция  № 22</v>
      </c>
      <c r="C302" s="163"/>
      <c r="D302" s="163"/>
      <c r="E302" s="31" t="s">
        <v>31</v>
      </c>
      <c r="F302" s="31">
        <f t="shared" ref="F302:H303" si="19">F281</f>
        <v>8</v>
      </c>
      <c r="G302" s="31">
        <f t="shared" si="19"/>
        <v>620</v>
      </c>
      <c r="H302" s="160">
        <f t="shared" si="19"/>
        <v>4960</v>
      </c>
      <c r="I302" s="160"/>
    </row>
    <row r="303" spans="1:9" x14ac:dyDescent="0.25">
      <c r="A303" s="58">
        <v>2</v>
      </c>
      <c r="B303" s="163" t="str">
        <f t="shared" si="18"/>
        <v>Секция  № 36</v>
      </c>
      <c r="C303" s="163"/>
      <c r="D303" s="163"/>
      <c r="E303" s="31" t="s">
        <v>31</v>
      </c>
      <c r="F303" s="31">
        <f t="shared" si="19"/>
        <v>8</v>
      </c>
      <c r="G303" s="31">
        <f t="shared" si="19"/>
        <v>620</v>
      </c>
      <c r="H303" s="160">
        <f t="shared" si="19"/>
        <v>4960</v>
      </c>
      <c r="I303" s="160"/>
    </row>
    <row r="304" spans="1:9" x14ac:dyDescent="0.25">
      <c r="A304" s="58">
        <v>3</v>
      </c>
      <c r="B304" s="163" t="str">
        <f t="shared" si="18"/>
        <v xml:space="preserve">Секция  № </v>
      </c>
      <c r="C304" s="163"/>
      <c r="D304" s="163"/>
      <c r="E304" s="31" t="s">
        <v>31</v>
      </c>
      <c r="F304" s="31"/>
      <c r="G304" s="31"/>
      <c r="H304" s="160"/>
      <c r="I304" s="160"/>
    </row>
    <row r="305" spans="1:9" x14ac:dyDescent="0.25">
      <c r="A305" s="58">
        <v>4</v>
      </c>
      <c r="B305" s="163" t="str">
        <f t="shared" si="18"/>
        <v>Столб      1.0      м.</v>
      </c>
      <c r="C305" s="163"/>
      <c r="D305" s="163"/>
      <c r="E305" s="31" t="s">
        <v>31</v>
      </c>
      <c r="F305" s="31">
        <f t="shared" ref="F305:H306" si="20">F284</f>
        <v>7</v>
      </c>
      <c r="G305" s="31">
        <f t="shared" si="20"/>
        <v>570</v>
      </c>
      <c r="H305" s="160">
        <f t="shared" si="20"/>
        <v>3990</v>
      </c>
      <c r="I305" s="160"/>
    </row>
    <row r="306" spans="1:9" x14ac:dyDescent="0.25">
      <c r="A306" s="58">
        <v>5</v>
      </c>
      <c r="B306" s="59" t="str">
        <f t="shared" si="18"/>
        <v>Столб     1.0      м. углов</v>
      </c>
      <c r="C306" s="60"/>
      <c r="D306" s="61"/>
      <c r="E306" s="31" t="s">
        <v>31</v>
      </c>
      <c r="F306" s="31">
        <f t="shared" si="20"/>
        <v>2</v>
      </c>
      <c r="G306" s="31">
        <f t="shared" si="20"/>
        <v>690</v>
      </c>
      <c r="H306" s="160">
        <f t="shared" si="20"/>
        <v>1380</v>
      </c>
      <c r="I306" s="160"/>
    </row>
    <row r="307" spans="1:9" x14ac:dyDescent="0.25">
      <c r="A307" s="58">
        <v>6</v>
      </c>
      <c r="B307" s="172" t="str">
        <f t="shared" si="18"/>
        <v>Столб                    м.</v>
      </c>
      <c r="C307" s="169"/>
      <c r="D307" s="173"/>
      <c r="E307" s="31" t="s">
        <v>31</v>
      </c>
      <c r="F307" s="31"/>
      <c r="G307" s="31"/>
      <c r="H307" s="160"/>
      <c r="I307" s="160"/>
    </row>
    <row r="308" spans="1:9" x14ac:dyDescent="0.25">
      <c r="A308" s="58">
        <v>7</v>
      </c>
      <c r="B308" s="59" t="str">
        <f t="shared" si="18"/>
        <v>Столб                   м. углов</v>
      </c>
      <c r="C308" s="60"/>
      <c r="D308" s="61"/>
      <c r="E308" s="31" t="s">
        <v>31</v>
      </c>
      <c r="F308" s="31"/>
      <c r="G308" s="31"/>
      <c r="H308" s="160"/>
      <c r="I308" s="160"/>
    </row>
    <row r="309" spans="1:9" x14ac:dyDescent="0.25">
      <c r="A309" s="54">
        <v>8</v>
      </c>
      <c r="B309" s="163" t="s">
        <v>24</v>
      </c>
      <c r="C309" s="163"/>
      <c r="D309" s="163"/>
      <c r="E309" s="31" t="s">
        <v>31</v>
      </c>
      <c r="F309" s="31">
        <f>F288</f>
        <v>9</v>
      </c>
      <c r="G309" s="31">
        <f>G288</f>
        <v>60</v>
      </c>
      <c r="H309" s="160">
        <f>H288</f>
        <v>540</v>
      </c>
      <c r="I309" s="160"/>
    </row>
    <row r="310" spans="1:9" x14ac:dyDescent="0.25">
      <c r="G310" s="5" t="s">
        <v>32</v>
      </c>
      <c r="H310" s="157">
        <f>SUM(H302:H309)</f>
        <v>15830</v>
      </c>
      <c r="I310" s="159"/>
    </row>
    <row r="311" spans="1:9" ht="18.75" x14ac:dyDescent="0.3">
      <c r="B311" t="s">
        <v>25</v>
      </c>
      <c r="E311" s="161">
        <f>E290</f>
        <v>1000</v>
      </c>
      <c r="F311" s="162"/>
    </row>
    <row r="312" spans="1:9" x14ac:dyDescent="0.25">
      <c r="B312" t="s">
        <v>26</v>
      </c>
    </row>
    <row r="313" spans="1:9" x14ac:dyDescent="0.25">
      <c r="B313" t="s">
        <v>27</v>
      </c>
      <c r="C313" s="171">
        <f>C292</f>
        <v>0</v>
      </c>
      <c r="D313" s="171"/>
      <c r="E313" s="171"/>
    </row>
    <row r="314" spans="1:9" x14ac:dyDescent="0.25">
      <c r="C314" s="56"/>
      <c r="D314" s="56"/>
      <c r="E314" s="56"/>
    </row>
    <row r="315" spans="1:9" ht="18.75" x14ac:dyDescent="0.3">
      <c r="D315" s="37" t="s">
        <v>33</v>
      </c>
      <c r="E315" s="37"/>
      <c r="F315" s="37"/>
      <c r="G315" s="46" t="str">
        <f>F296</f>
        <v>6/</v>
      </c>
      <c r="H315" s="50">
        <v>3</v>
      </c>
    </row>
    <row r="316" spans="1:9" ht="18.75" x14ac:dyDescent="0.3">
      <c r="D316" s="37"/>
      <c r="E316" s="37"/>
      <c r="F316" s="37"/>
      <c r="G316" s="46"/>
      <c r="H316" s="50"/>
    </row>
    <row r="317" spans="1:9" x14ac:dyDescent="0.25">
      <c r="A317" s="172" t="s">
        <v>17</v>
      </c>
      <c r="B317" s="169"/>
      <c r="C317" s="173"/>
      <c r="D317" s="31" t="s">
        <v>29</v>
      </c>
      <c r="E317" s="31" t="s">
        <v>19</v>
      </c>
      <c r="F317" s="160" t="s">
        <v>27</v>
      </c>
      <c r="G317" s="160"/>
      <c r="H317" s="160" t="s">
        <v>30</v>
      </c>
      <c r="I317" s="160"/>
    </row>
    <row r="318" spans="1:9" x14ac:dyDescent="0.25">
      <c r="A318" s="163" t="str">
        <f t="shared" ref="A318:A325" si="21">B302</f>
        <v>Секция  № 22</v>
      </c>
      <c r="B318" s="163"/>
      <c r="C318" s="163"/>
      <c r="D318" s="31" t="s">
        <v>31</v>
      </c>
      <c r="E318" s="31">
        <f>F302</f>
        <v>8</v>
      </c>
      <c r="F318" s="160">
        <f>C313</f>
        <v>0</v>
      </c>
      <c r="G318" s="160"/>
      <c r="H318" s="160"/>
      <c r="I318" s="160"/>
    </row>
    <row r="319" spans="1:9" x14ac:dyDescent="0.25">
      <c r="A319" s="163" t="str">
        <f t="shared" si="21"/>
        <v>Секция  № 36</v>
      </c>
      <c r="B319" s="163"/>
      <c r="C319" s="163"/>
      <c r="D319" s="31" t="s">
        <v>31</v>
      </c>
      <c r="E319" s="31">
        <f>F303</f>
        <v>8</v>
      </c>
      <c r="F319" s="160">
        <f>C313</f>
        <v>0</v>
      </c>
      <c r="G319" s="160"/>
      <c r="H319" s="160"/>
      <c r="I319" s="160"/>
    </row>
    <row r="320" spans="1:9" x14ac:dyDescent="0.25">
      <c r="A320" s="163" t="str">
        <f t="shared" si="21"/>
        <v xml:space="preserve">Секция  № </v>
      </c>
      <c r="B320" s="163"/>
      <c r="C320" s="163"/>
      <c r="D320" s="31" t="s">
        <v>31</v>
      </c>
      <c r="E320" s="31"/>
      <c r="F320" s="160">
        <f>C313</f>
        <v>0</v>
      </c>
      <c r="G320" s="160"/>
      <c r="H320" s="160"/>
      <c r="I320" s="160"/>
    </row>
    <row r="321" spans="1:9" x14ac:dyDescent="0.25">
      <c r="A321" s="163" t="str">
        <f t="shared" si="21"/>
        <v>Столб      1.0      м.</v>
      </c>
      <c r="B321" s="163"/>
      <c r="C321" s="163"/>
      <c r="D321" s="31" t="s">
        <v>31</v>
      </c>
      <c r="E321" s="31">
        <f>F305</f>
        <v>7</v>
      </c>
      <c r="F321" s="160">
        <f>C313</f>
        <v>0</v>
      </c>
      <c r="G321" s="160"/>
      <c r="H321" s="160"/>
      <c r="I321" s="160"/>
    </row>
    <row r="322" spans="1:9" x14ac:dyDescent="0.25">
      <c r="A322" s="163" t="str">
        <f t="shared" si="21"/>
        <v>Столб     1.0      м. углов</v>
      </c>
      <c r="B322" s="163"/>
      <c r="C322" s="163"/>
      <c r="D322" s="31" t="s">
        <v>31</v>
      </c>
      <c r="E322" s="31">
        <f>F306</f>
        <v>2</v>
      </c>
      <c r="F322" s="157">
        <f>C313</f>
        <v>0</v>
      </c>
      <c r="G322" s="159"/>
      <c r="H322" s="157"/>
      <c r="I322" s="159"/>
    </row>
    <row r="323" spans="1:9" x14ac:dyDescent="0.25">
      <c r="A323" s="163" t="str">
        <f t="shared" si="21"/>
        <v>Столб                    м.</v>
      </c>
      <c r="B323" s="163"/>
      <c r="C323" s="163"/>
      <c r="D323" s="31" t="s">
        <v>31</v>
      </c>
      <c r="E323" s="31"/>
      <c r="F323" s="160"/>
      <c r="G323" s="160"/>
      <c r="H323" s="160"/>
      <c r="I323" s="160"/>
    </row>
    <row r="324" spans="1:9" x14ac:dyDescent="0.25">
      <c r="A324" s="163" t="str">
        <f t="shared" si="21"/>
        <v>Столб                   м. углов</v>
      </c>
      <c r="B324" s="163"/>
      <c r="C324" s="163"/>
      <c r="D324" s="31" t="s">
        <v>31</v>
      </c>
      <c r="E324" s="31"/>
      <c r="F324" s="160"/>
      <c r="G324" s="160"/>
      <c r="H324" s="160"/>
      <c r="I324" s="160"/>
    </row>
    <row r="325" spans="1:9" x14ac:dyDescent="0.25">
      <c r="A325" s="163" t="str">
        <f t="shared" si="21"/>
        <v>Крышка</v>
      </c>
      <c r="B325" s="163"/>
      <c r="C325" s="163"/>
      <c r="D325" s="31" t="s">
        <v>31</v>
      </c>
      <c r="E325" s="31">
        <f>F309</f>
        <v>9</v>
      </c>
      <c r="F325" s="160">
        <f>C313</f>
        <v>0</v>
      </c>
      <c r="G325" s="160"/>
      <c r="H325" s="160"/>
      <c r="I325" s="160"/>
    </row>
    <row r="326" spans="1:9" x14ac:dyDescent="0.25">
      <c r="B326" s="7" t="s">
        <v>8</v>
      </c>
      <c r="C326" s="7"/>
      <c r="D326" s="7"/>
      <c r="E326" s="7"/>
      <c r="F326" s="7"/>
      <c r="G326" s="7"/>
      <c r="H326" s="7"/>
      <c r="I326" s="7"/>
    </row>
    <row r="327" spans="1:9" x14ac:dyDescent="0.25">
      <c r="B327" s="7"/>
      <c r="C327" s="7"/>
      <c r="D327" s="7" t="s">
        <v>7</v>
      </c>
      <c r="E327" s="7"/>
      <c r="F327" s="7"/>
      <c r="G327" s="7"/>
      <c r="H327" s="7"/>
      <c r="I327" s="7"/>
    </row>
    <row r="328" spans="1:9" ht="18.75" x14ac:dyDescent="0.3">
      <c r="E328" s="51" t="s">
        <v>28</v>
      </c>
      <c r="F328" s="52" t="s">
        <v>98</v>
      </c>
      <c r="G328" s="53">
        <v>3</v>
      </c>
    </row>
    <row r="329" spans="1:9" x14ac:dyDescent="0.25">
      <c r="B329" t="s">
        <v>13</v>
      </c>
      <c r="C329" s="48">
        <v>42453</v>
      </c>
      <c r="D329" s="3"/>
      <c r="E329" s="7"/>
      <c r="F329" s="7"/>
      <c r="G329" s="7"/>
      <c r="H329" s="7"/>
      <c r="I329" s="7"/>
    </row>
    <row r="330" spans="1:9" x14ac:dyDescent="0.25">
      <c r="B330" t="s">
        <v>14</v>
      </c>
      <c r="C330" s="168" t="s">
        <v>99</v>
      </c>
      <c r="D330" s="168"/>
      <c r="E330" s="168"/>
      <c r="F330" s="168"/>
      <c r="G330" s="168"/>
      <c r="H330" s="168"/>
      <c r="I330" s="168"/>
    </row>
    <row r="331" spans="1:9" x14ac:dyDescent="0.25">
      <c r="B331" t="s">
        <v>15</v>
      </c>
      <c r="C331" s="49">
        <v>89205763728</v>
      </c>
      <c r="D331" s="29"/>
      <c r="E331" s="29"/>
      <c r="F331" s="29"/>
      <c r="G331" s="29"/>
      <c r="H331" s="29"/>
      <c r="I331" s="29"/>
    </row>
    <row r="332" spans="1:9" x14ac:dyDescent="0.25">
      <c r="B332" t="s">
        <v>16</v>
      </c>
      <c r="C332" s="169" t="s">
        <v>100</v>
      </c>
      <c r="D332" s="169"/>
      <c r="E332" s="169"/>
      <c r="F332" s="169"/>
      <c r="G332" s="169"/>
      <c r="H332" s="169"/>
      <c r="I332" s="169"/>
    </row>
    <row r="333" spans="1:9" x14ac:dyDescent="0.25">
      <c r="C333" s="158"/>
      <c r="D333" s="158"/>
      <c r="E333" s="158"/>
      <c r="F333" s="158"/>
      <c r="G333" s="158"/>
      <c r="H333" s="158"/>
      <c r="I333" s="158"/>
    </row>
    <row r="334" spans="1:9" x14ac:dyDescent="0.25">
      <c r="A334" s="31" t="s">
        <v>34</v>
      </c>
      <c r="B334" s="164" t="s">
        <v>17</v>
      </c>
      <c r="C334" s="164"/>
      <c r="D334" s="164"/>
      <c r="E334" s="75" t="s">
        <v>18</v>
      </c>
      <c r="F334" s="75" t="s">
        <v>19</v>
      </c>
      <c r="G334" s="75" t="s">
        <v>20</v>
      </c>
      <c r="H334" s="160" t="s">
        <v>21</v>
      </c>
      <c r="I334" s="160"/>
    </row>
    <row r="335" spans="1:9" x14ac:dyDescent="0.25">
      <c r="A335" s="75">
        <v>1</v>
      </c>
      <c r="B335" s="163" t="s">
        <v>101</v>
      </c>
      <c r="C335" s="163"/>
      <c r="D335" s="163"/>
      <c r="E335" s="74" t="s">
        <v>31</v>
      </c>
      <c r="F335" s="31">
        <v>10</v>
      </c>
      <c r="G335" s="31">
        <v>620</v>
      </c>
      <c r="H335" s="157">
        <f>G335*F335</f>
        <v>6200</v>
      </c>
      <c r="I335" s="159"/>
    </row>
    <row r="336" spans="1:9" x14ac:dyDescent="0.25">
      <c r="A336" s="75">
        <v>2</v>
      </c>
      <c r="B336" s="163" t="s">
        <v>50</v>
      </c>
      <c r="C336" s="163"/>
      <c r="D336" s="163"/>
      <c r="E336" s="31" t="s">
        <v>31</v>
      </c>
      <c r="F336" s="31"/>
      <c r="G336" s="31"/>
      <c r="H336" s="157">
        <f>G336*F336</f>
        <v>0</v>
      </c>
      <c r="I336" s="159"/>
    </row>
    <row r="337" spans="1:9" x14ac:dyDescent="0.25">
      <c r="A337" s="75">
        <v>3</v>
      </c>
      <c r="B337" s="163" t="s">
        <v>50</v>
      </c>
      <c r="C337" s="163"/>
      <c r="D337" s="163"/>
      <c r="E337" s="31" t="s">
        <v>31</v>
      </c>
      <c r="F337" s="31"/>
      <c r="G337" s="31"/>
      <c r="H337" s="157"/>
      <c r="I337" s="159"/>
    </row>
    <row r="338" spans="1:9" x14ac:dyDescent="0.25">
      <c r="A338" s="75">
        <v>4</v>
      </c>
      <c r="B338" s="163" t="s">
        <v>102</v>
      </c>
      <c r="C338" s="163"/>
      <c r="D338" s="163"/>
      <c r="E338" s="31" t="s">
        <v>31</v>
      </c>
      <c r="F338" s="31">
        <v>11</v>
      </c>
      <c r="G338" s="31">
        <v>500</v>
      </c>
      <c r="H338" s="157">
        <f>G338*F338</f>
        <v>5500</v>
      </c>
      <c r="I338" s="159"/>
    </row>
    <row r="339" spans="1:9" x14ac:dyDescent="0.25">
      <c r="A339" s="75">
        <v>5</v>
      </c>
      <c r="B339" s="76" t="s">
        <v>82</v>
      </c>
      <c r="C339" s="77"/>
      <c r="D339" s="78"/>
      <c r="E339" s="31" t="s">
        <v>31</v>
      </c>
      <c r="F339" s="31"/>
      <c r="G339" s="31"/>
      <c r="H339" s="157">
        <f>G339*F339</f>
        <v>0</v>
      </c>
      <c r="I339" s="159"/>
    </row>
    <row r="340" spans="1:9" x14ac:dyDescent="0.25">
      <c r="A340" s="75">
        <v>6</v>
      </c>
      <c r="B340" s="163" t="s">
        <v>23</v>
      </c>
      <c r="C340" s="163"/>
      <c r="D340" s="163"/>
      <c r="E340" s="31" t="s">
        <v>31</v>
      </c>
      <c r="F340" s="31"/>
      <c r="G340" s="31"/>
      <c r="H340" s="157"/>
      <c r="I340" s="159"/>
    </row>
    <row r="341" spans="1:9" x14ac:dyDescent="0.25">
      <c r="A341" s="75">
        <v>7</v>
      </c>
      <c r="B341" s="76" t="s">
        <v>84</v>
      </c>
      <c r="C341" s="77"/>
      <c r="D341" s="78"/>
      <c r="E341" s="31" t="s">
        <v>31</v>
      </c>
      <c r="F341" s="31"/>
      <c r="G341" s="31"/>
      <c r="H341" s="157"/>
      <c r="I341" s="159"/>
    </row>
    <row r="342" spans="1:9" x14ac:dyDescent="0.25">
      <c r="A342" s="75">
        <v>8</v>
      </c>
      <c r="B342" s="163" t="s">
        <v>24</v>
      </c>
      <c r="C342" s="163"/>
      <c r="D342" s="163"/>
      <c r="E342" s="31" t="s">
        <v>31</v>
      </c>
      <c r="F342" s="31"/>
      <c r="G342" s="31"/>
      <c r="H342" s="157">
        <f>G342*F342</f>
        <v>0</v>
      </c>
      <c r="I342" s="159"/>
    </row>
    <row r="343" spans="1:9" ht="15.75" x14ac:dyDescent="0.25">
      <c r="G343" s="31" t="s">
        <v>32</v>
      </c>
      <c r="H343" s="165">
        <f>SUM(H335:H342)</f>
        <v>11700</v>
      </c>
      <c r="I343" s="166"/>
    </row>
    <row r="344" spans="1:9" ht="18.75" x14ac:dyDescent="0.3">
      <c r="B344" t="s">
        <v>25</v>
      </c>
      <c r="E344" s="161">
        <v>1000</v>
      </c>
      <c r="F344" s="167"/>
    </row>
    <row r="345" spans="1:9" x14ac:dyDescent="0.25">
      <c r="B345" t="s">
        <v>26</v>
      </c>
    </row>
    <row r="346" spans="1:9" ht="15.75" x14ac:dyDescent="0.25">
      <c r="B346" t="s">
        <v>27</v>
      </c>
      <c r="C346" s="170" t="s">
        <v>103</v>
      </c>
      <c r="D346" s="170"/>
      <c r="E346" s="170"/>
    </row>
    <row r="347" spans="1:9" ht="15.75" x14ac:dyDescent="0.25">
      <c r="C347" s="55"/>
      <c r="D347" s="55"/>
      <c r="E347" s="55"/>
    </row>
    <row r="348" spans="1:9" ht="15.75" thickBot="1" x14ac:dyDescent="0.3">
      <c r="B348" s="36"/>
      <c r="C348" s="36"/>
      <c r="D348" s="36"/>
      <c r="E348" s="36"/>
      <c r="F348" s="36"/>
      <c r="G348" s="36"/>
      <c r="H348" s="36"/>
      <c r="I348" s="36"/>
    </row>
    <row r="349" spans="1:9" ht="15.75" thickTop="1" x14ac:dyDescent="0.25">
      <c r="B349" s="7"/>
      <c r="C349" s="7"/>
      <c r="D349" s="7"/>
      <c r="E349" s="7"/>
      <c r="F349" s="7"/>
      <c r="G349" s="7"/>
      <c r="H349" s="7"/>
      <c r="I349" s="7"/>
    </row>
    <row r="350" spans="1:9" ht="18.75" x14ac:dyDescent="0.3">
      <c r="E350" s="35" t="s">
        <v>28</v>
      </c>
      <c r="F350" s="47" t="str">
        <f>F328</f>
        <v>7/</v>
      </c>
      <c r="G350" s="50">
        <v>3</v>
      </c>
    </row>
    <row r="351" spans="1:9" x14ac:dyDescent="0.25">
      <c r="B351" t="s">
        <v>13</v>
      </c>
      <c r="C351" s="48">
        <f>C329</f>
        <v>42453</v>
      </c>
      <c r="D351" s="3"/>
      <c r="E351" s="7"/>
      <c r="F351" s="7"/>
      <c r="G351" s="7"/>
      <c r="H351" s="7"/>
      <c r="I351" s="7"/>
    </row>
    <row r="352" spans="1:9" x14ac:dyDescent="0.25">
      <c r="B352" t="s">
        <v>14</v>
      </c>
      <c r="C352" s="29" t="str">
        <f>C330</f>
        <v>Петренко Николай Васильевич</v>
      </c>
      <c r="D352" s="29"/>
      <c r="E352" s="3"/>
      <c r="F352" s="3"/>
      <c r="G352" s="3"/>
      <c r="H352" s="3"/>
      <c r="I352" s="3"/>
    </row>
    <row r="353" spans="1:9" x14ac:dyDescent="0.25">
      <c r="B353" t="s">
        <v>15</v>
      </c>
      <c r="C353" s="49">
        <f>C331</f>
        <v>89205763728</v>
      </c>
      <c r="D353" s="29"/>
      <c r="E353" s="29"/>
      <c r="F353" s="29"/>
      <c r="G353" s="29"/>
      <c r="H353" s="29"/>
      <c r="I353" s="29"/>
    </row>
    <row r="354" spans="1:9" x14ac:dyDescent="0.25">
      <c r="B354" t="s">
        <v>16</v>
      </c>
      <c r="C354" s="29" t="str">
        <f>C332</f>
        <v>М.Михайловка  ул. Лениа д.72</v>
      </c>
      <c r="D354" s="29"/>
      <c r="E354" s="29"/>
      <c r="F354" s="29"/>
      <c r="G354" s="29"/>
      <c r="H354" s="29"/>
      <c r="I354" s="29"/>
    </row>
    <row r="355" spans="1:9" x14ac:dyDescent="0.25">
      <c r="A355" s="75" t="s">
        <v>34</v>
      </c>
      <c r="B355" s="174" t="s">
        <v>17</v>
      </c>
      <c r="C355" s="175"/>
      <c r="D355" s="176"/>
      <c r="E355" s="75" t="s">
        <v>18</v>
      </c>
      <c r="F355" s="75" t="s">
        <v>19</v>
      </c>
      <c r="G355" s="75" t="s">
        <v>20</v>
      </c>
      <c r="H355" s="157" t="s">
        <v>21</v>
      </c>
      <c r="I355" s="159"/>
    </row>
    <row r="356" spans="1:9" x14ac:dyDescent="0.25">
      <c r="A356" s="75">
        <v>1</v>
      </c>
      <c r="B356" s="163" t="str">
        <f t="shared" ref="B356:B362" si="22">B335</f>
        <v>Секция  № 26</v>
      </c>
      <c r="C356" s="163"/>
      <c r="D356" s="163"/>
      <c r="E356" s="31" t="s">
        <v>31</v>
      </c>
      <c r="F356" s="31">
        <f t="shared" ref="F356:H356" si="23">F335</f>
        <v>10</v>
      </c>
      <c r="G356" s="31">
        <f t="shared" si="23"/>
        <v>620</v>
      </c>
      <c r="H356" s="160">
        <f t="shared" si="23"/>
        <v>6200</v>
      </c>
      <c r="I356" s="160"/>
    </row>
    <row r="357" spans="1:9" x14ac:dyDescent="0.25">
      <c r="A357" s="75">
        <v>2</v>
      </c>
      <c r="B357" s="163" t="str">
        <f t="shared" si="22"/>
        <v xml:space="preserve">Секция  № </v>
      </c>
      <c r="C357" s="163"/>
      <c r="D357" s="163"/>
      <c r="E357" s="31" t="s">
        <v>31</v>
      </c>
      <c r="F357" s="31">
        <f t="shared" ref="F357:H357" si="24">F336</f>
        <v>0</v>
      </c>
      <c r="G357" s="31">
        <f t="shared" si="24"/>
        <v>0</v>
      </c>
      <c r="H357" s="160">
        <f t="shared" si="24"/>
        <v>0</v>
      </c>
      <c r="I357" s="160"/>
    </row>
    <row r="358" spans="1:9" x14ac:dyDescent="0.25">
      <c r="A358" s="75">
        <v>3</v>
      </c>
      <c r="B358" s="163" t="str">
        <f t="shared" si="22"/>
        <v xml:space="preserve">Секция  № </v>
      </c>
      <c r="C358" s="163"/>
      <c r="D358" s="163"/>
      <c r="E358" s="31" t="s">
        <v>31</v>
      </c>
      <c r="F358" s="31"/>
      <c r="G358" s="31"/>
      <c r="H358" s="160"/>
      <c r="I358" s="160"/>
    </row>
    <row r="359" spans="1:9" x14ac:dyDescent="0.25">
      <c r="A359" s="75">
        <v>4</v>
      </c>
      <c r="B359" s="163" t="str">
        <f t="shared" si="22"/>
        <v>Столб      0.5      м.</v>
      </c>
      <c r="C359" s="163"/>
      <c r="D359" s="163"/>
      <c r="E359" s="31" t="s">
        <v>31</v>
      </c>
      <c r="F359" s="31">
        <f t="shared" ref="F359:H359" si="25">F338</f>
        <v>11</v>
      </c>
      <c r="G359" s="31">
        <f t="shared" si="25"/>
        <v>500</v>
      </c>
      <c r="H359" s="160">
        <f t="shared" si="25"/>
        <v>5500</v>
      </c>
      <c r="I359" s="160"/>
    </row>
    <row r="360" spans="1:9" x14ac:dyDescent="0.25">
      <c r="A360" s="75">
        <v>5</v>
      </c>
      <c r="B360" s="76" t="str">
        <f t="shared" si="22"/>
        <v>Столб                м. углов</v>
      </c>
      <c r="C360" s="77"/>
      <c r="D360" s="78"/>
      <c r="E360" s="31" t="s">
        <v>31</v>
      </c>
      <c r="F360" s="31">
        <f t="shared" ref="F360:H360" si="26">F339</f>
        <v>0</v>
      </c>
      <c r="G360" s="31">
        <f t="shared" si="26"/>
        <v>0</v>
      </c>
      <c r="H360" s="160">
        <f t="shared" si="26"/>
        <v>0</v>
      </c>
      <c r="I360" s="160"/>
    </row>
    <row r="361" spans="1:9" x14ac:dyDescent="0.25">
      <c r="A361" s="75">
        <v>6</v>
      </c>
      <c r="B361" s="172" t="str">
        <f t="shared" si="22"/>
        <v>Столб                    м.</v>
      </c>
      <c r="C361" s="169"/>
      <c r="D361" s="173"/>
      <c r="E361" s="31" t="s">
        <v>31</v>
      </c>
      <c r="F361" s="31"/>
      <c r="G361" s="31"/>
      <c r="H361" s="160"/>
      <c r="I361" s="160"/>
    </row>
    <row r="362" spans="1:9" x14ac:dyDescent="0.25">
      <c r="A362" s="75">
        <v>7</v>
      </c>
      <c r="B362" s="76" t="str">
        <f t="shared" si="22"/>
        <v>Столб                   м. углов</v>
      </c>
      <c r="C362" s="77"/>
      <c r="D362" s="78"/>
      <c r="E362" s="31" t="s">
        <v>31</v>
      </c>
      <c r="F362" s="31"/>
      <c r="G362" s="31"/>
      <c r="H362" s="160"/>
      <c r="I362" s="160"/>
    </row>
    <row r="363" spans="1:9" x14ac:dyDescent="0.25">
      <c r="A363" s="54">
        <v>8</v>
      </c>
      <c r="B363" s="163" t="s">
        <v>24</v>
      </c>
      <c r="C363" s="163"/>
      <c r="D363" s="163"/>
      <c r="E363" s="31" t="s">
        <v>31</v>
      </c>
      <c r="F363" s="31">
        <f>F342</f>
        <v>0</v>
      </c>
      <c r="G363" s="31">
        <f>G342</f>
        <v>0</v>
      </c>
      <c r="H363" s="160">
        <f>H342</f>
        <v>0</v>
      </c>
      <c r="I363" s="160"/>
    </row>
    <row r="364" spans="1:9" x14ac:dyDescent="0.25">
      <c r="G364" s="5" t="s">
        <v>32</v>
      </c>
      <c r="H364" s="157">
        <f>SUM(H356:H363)</f>
        <v>11700</v>
      </c>
      <c r="I364" s="159"/>
    </row>
    <row r="365" spans="1:9" ht="18.75" x14ac:dyDescent="0.3">
      <c r="B365" t="s">
        <v>25</v>
      </c>
      <c r="E365" s="161">
        <f>E344</f>
        <v>1000</v>
      </c>
      <c r="F365" s="162"/>
    </row>
    <row r="366" spans="1:9" x14ac:dyDescent="0.25">
      <c r="B366" t="s">
        <v>26</v>
      </c>
    </row>
    <row r="367" spans="1:9" x14ac:dyDescent="0.25">
      <c r="B367" t="s">
        <v>27</v>
      </c>
      <c r="C367" s="171" t="str">
        <f>C346</f>
        <v>Коричневый 686</v>
      </c>
      <c r="D367" s="171"/>
      <c r="E367" s="171"/>
    </row>
    <row r="368" spans="1:9" x14ac:dyDescent="0.25">
      <c r="C368" s="56"/>
      <c r="D368" s="56"/>
      <c r="E368" s="56"/>
    </row>
    <row r="369" spans="1:9" ht="18.75" x14ac:dyDescent="0.3">
      <c r="D369" s="37" t="s">
        <v>33</v>
      </c>
      <c r="E369" s="37"/>
      <c r="F369" s="37"/>
      <c r="G369" s="46" t="str">
        <f>F350</f>
        <v>7/</v>
      </c>
      <c r="H369" s="50">
        <v>3</v>
      </c>
    </row>
    <row r="370" spans="1:9" ht="18.75" x14ac:dyDescent="0.3">
      <c r="D370" s="37"/>
      <c r="E370" s="37"/>
      <c r="F370" s="37"/>
      <c r="G370" s="46"/>
      <c r="H370" s="50"/>
    </row>
    <row r="371" spans="1:9" x14ac:dyDescent="0.25">
      <c r="A371" s="172" t="s">
        <v>17</v>
      </c>
      <c r="B371" s="169"/>
      <c r="C371" s="173"/>
      <c r="D371" s="31" t="s">
        <v>29</v>
      </c>
      <c r="E371" s="31" t="s">
        <v>19</v>
      </c>
      <c r="F371" s="160" t="s">
        <v>27</v>
      </c>
      <c r="G371" s="160"/>
      <c r="H371" s="160" t="s">
        <v>30</v>
      </c>
      <c r="I371" s="160"/>
    </row>
    <row r="372" spans="1:9" x14ac:dyDescent="0.25">
      <c r="A372" s="163" t="str">
        <f t="shared" ref="A372:A379" si="27">B356</f>
        <v>Секция  № 26</v>
      </c>
      <c r="B372" s="163"/>
      <c r="C372" s="163"/>
      <c r="D372" s="31" t="s">
        <v>31</v>
      </c>
      <c r="E372" s="31">
        <f>F356</f>
        <v>10</v>
      </c>
      <c r="F372" s="160" t="str">
        <f>C367</f>
        <v>Коричневый 686</v>
      </c>
      <c r="G372" s="160"/>
      <c r="H372" s="160"/>
      <c r="I372" s="160"/>
    </row>
    <row r="373" spans="1:9" x14ac:dyDescent="0.25">
      <c r="A373" s="163" t="str">
        <f t="shared" si="27"/>
        <v xml:space="preserve">Секция  № </v>
      </c>
      <c r="B373" s="163"/>
      <c r="C373" s="163"/>
      <c r="D373" s="31" t="s">
        <v>31</v>
      </c>
      <c r="E373" s="31">
        <f>F357</f>
        <v>0</v>
      </c>
      <c r="F373" s="160" t="str">
        <f>C367</f>
        <v>Коричневый 686</v>
      </c>
      <c r="G373" s="160"/>
      <c r="H373" s="160"/>
      <c r="I373" s="160"/>
    </row>
    <row r="374" spans="1:9" x14ac:dyDescent="0.25">
      <c r="A374" s="163" t="str">
        <f t="shared" si="27"/>
        <v xml:space="preserve">Секция  № </v>
      </c>
      <c r="B374" s="163"/>
      <c r="C374" s="163"/>
      <c r="D374" s="31" t="s">
        <v>31</v>
      </c>
      <c r="E374" s="31"/>
      <c r="F374" s="160" t="str">
        <f>C367</f>
        <v>Коричневый 686</v>
      </c>
      <c r="G374" s="160"/>
      <c r="H374" s="160"/>
      <c r="I374" s="160"/>
    </row>
    <row r="375" spans="1:9" x14ac:dyDescent="0.25">
      <c r="A375" s="163" t="str">
        <f t="shared" si="27"/>
        <v>Столб      0.5      м.</v>
      </c>
      <c r="B375" s="163"/>
      <c r="C375" s="163"/>
      <c r="D375" s="31" t="s">
        <v>31</v>
      </c>
      <c r="E375" s="31">
        <f>F359</f>
        <v>11</v>
      </c>
      <c r="F375" s="160" t="str">
        <f>C367</f>
        <v>Коричневый 686</v>
      </c>
      <c r="G375" s="160"/>
      <c r="H375" s="160"/>
      <c r="I375" s="160"/>
    </row>
    <row r="376" spans="1:9" x14ac:dyDescent="0.25">
      <c r="A376" s="163" t="str">
        <f t="shared" si="27"/>
        <v>Столб                м. углов</v>
      </c>
      <c r="B376" s="163"/>
      <c r="C376" s="163"/>
      <c r="D376" s="31" t="s">
        <v>31</v>
      </c>
      <c r="E376" s="31">
        <f>F360</f>
        <v>0</v>
      </c>
      <c r="F376" s="157" t="str">
        <f>C367</f>
        <v>Коричневый 686</v>
      </c>
      <c r="G376" s="159"/>
      <c r="H376" s="157"/>
      <c r="I376" s="159"/>
    </row>
    <row r="377" spans="1:9" x14ac:dyDescent="0.25">
      <c r="A377" s="163" t="str">
        <f t="shared" si="27"/>
        <v>Столб                    м.</v>
      </c>
      <c r="B377" s="163"/>
      <c r="C377" s="163"/>
      <c r="D377" s="31" t="s">
        <v>31</v>
      </c>
      <c r="E377" s="31"/>
      <c r="F377" s="160"/>
      <c r="G377" s="160"/>
      <c r="H377" s="160"/>
      <c r="I377" s="160"/>
    </row>
    <row r="378" spans="1:9" x14ac:dyDescent="0.25">
      <c r="A378" s="163" t="str">
        <f t="shared" si="27"/>
        <v>Столб                   м. углов</v>
      </c>
      <c r="B378" s="163"/>
      <c r="C378" s="163"/>
      <c r="D378" s="31" t="s">
        <v>31</v>
      </c>
      <c r="E378" s="31"/>
      <c r="F378" s="160"/>
      <c r="G378" s="160"/>
      <c r="H378" s="160"/>
      <c r="I378" s="160"/>
    </row>
    <row r="379" spans="1:9" x14ac:dyDescent="0.25">
      <c r="A379" s="163" t="str">
        <f t="shared" si="27"/>
        <v>Крышка</v>
      </c>
      <c r="B379" s="163"/>
      <c r="C379" s="163"/>
      <c r="D379" s="31" t="s">
        <v>31</v>
      </c>
      <c r="E379" s="31">
        <f>F363</f>
        <v>0</v>
      </c>
      <c r="F379" s="160" t="str">
        <f>C367</f>
        <v>Коричневый 686</v>
      </c>
      <c r="G379" s="160"/>
      <c r="H379" s="160"/>
      <c r="I379" s="160"/>
    </row>
    <row r="380" spans="1:9" x14ac:dyDescent="0.25">
      <c r="B380" s="7" t="s">
        <v>8</v>
      </c>
      <c r="C380" s="7"/>
      <c r="D380" s="7"/>
      <c r="E380" s="7"/>
      <c r="F380" s="7"/>
      <c r="G380" s="7"/>
      <c r="H380" s="7"/>
      <c r="I380" s="7"/>
    </row>
    <row r="381" spans="1:9" x14ac:dyDescent="0.25">
      <c r="B381" s="7"/>
      <c r="C381" s="7"/>
      <c r="D381" s="7" t="s">
        <v>7</v>
      </c>
      <c r="E381" s="7"/>
      <c r="F381" s="7"/>
      <c r="G381" s="7"/>
      <c r="H381" s="7"/>
      <c r="I381" s="7"/>
    </row>
    <row r="382" spans="1:9" ht="18.75" x14ac:dyDescent="0.3">
      <c r="E382" s="51" t="s">
        <v>28</v>
      </c>
      <c r="F382" s="52" t="s">
        <v>35</v>
      </c>
      <c r="G382" s="53">
        <v>4</v>
      </c>
    </row>
    <row r="383" spans="1:9" x14ac:dyDescent="0.25">
      <c r="B383" t="s">
        <v>13</v>
      </c>
      <c r="C383" s="48">
        <v>42462</v>
      </c>
      <c r="D383" s="3"/>
      <c r="E383" s="7"/>
      <c r="F383" s="7"/>
      <c r="G383" s="7"/>
      <c r="H383" s="7"/>
      <c r="I383" s="7"/>
    </row>
    <row r="384" spans="1:9" x14ac:dyDescent="0.25">
      <c r="B384" t="s">
        <v>14</v>
      </c>
      <c r="C384" s="168" t="s">
        <v>107</v>
      </c>
      <c r="D384" s="168"/>
      <c r="E384" s="168"/>
      <c r="F384" s="168"/>
      <c r="G384" s="168"/>
      <c r="H384" s="168"/>
      <c r="I384" s="168"/>
    </row>
    <row r="385" spans="1:9" x14ac:dyDescent="0.25">
      <c r="B385" t="s">
        <v>15</v>
      </c>
      <c r="C385" s="49">
        <v>89507150544</v>
      </c>
      <c r="D385" s="29"/>
      <c r="E385" s="29"/>
      <c r="F385" s="29"/>
      <c r="G385" s="29"/>
      <c r="H385" s="29"/>
      <c r="I385" s="29"/>
    </row>
    <row r="386" spans="1:9" x14ac:dyDescent="0.25">
      <c r="B386" t="s">
        <v>16</v>
      </c>
      <c r="C386" s="169" t="s">
        <v>119</v>
      </c>
      <c r="D386" s="169"/>
      <c r="E386" s="169"/>
      <c r="F386" s="169"/>
      <c r="G386" s="169"/>
      <c r="H386" s="169"/>
      <c r="I386" s="169"/>
    </row>
    <row r="387" spans="1:9" x14ac:dyDescent="0.25">
      <c r="C387" s="158"/>
      <c r="D387" s="158"/>
      <c r="E387" s="158"/>
      <c r="F387" s="158"/>
      <c r="G387" s="158"/>
      <c r="H387" s="158"/>
      <c r="I387" s="158"/>
    </row>
    <row r="388" spans="1:9" x14ac:dyDescent="0.25">
      <c r="A388" s="31" t="s">
        <v>34</v>
      </c>
      <c r="B388" s="164" t="s">
        <v>17</v>
      </c>
      <c r="C388" s="164"/>
      <c r="D388" s="164"/>
      <c r="E388" s="75" t="s">
        <v>18</v>
      </c>
      <c r="F388" s="75" t="s">
        <v>19</v>
      </c>
      <c r="G388" s="75" t="s">
        <v>20</v>
      </c>
      <c r="H388" s="160" t="s">
        <v>21</v>
      </c>
      <c r="I388" s="160"/>
    </row>
    <row r="389" spans="1:9" x14ac:dyDescent="0.25">
      <c r="A389" s="75">
        <v>1</v>
      </c>
      <c r="B389" s="163" t="s">
        <v>49</v>
      </c>
      <c r="C389" s="163"/>
      <c r="D389" s="163"/>
      <c r="E389" s="74" t="s">
        <v>31</v>
      </c>
      <c r="F389" s="31">
        <v>7</v>
      </c>
      <c r="G389" s="31">
        <v>620</v>
      </c>
      <c r="H389" s="157">
        <f>G389*F389</f>
        <v>4340</v>
      </c>
      <c r="I389" s="159"/>
    </row>
    <row r="390" spans="1:9" x14ac:dyDescent="0.25">
      <c r="A390" s="75">
        <v>2</v>
      </c>
      <c r="B390" s="163" t="s">
        <v>89</v>
      </c>
      <c r="C390" s="163"/>
      <c r="D390" s="163"/>
      <c r="E390" s="31" t="s">
        <v>31</v>
      </c>
      <c r="F390" s="31">
        <v>7</v>
      </c>
      <c r="G390" s="31">
        <v>620</v>
      </c>
      <c r="H390" s="157">
        <f>G390*F390</f>
        <v>4340</v>
      </c>
      <c r="I390" s="159"/>
    </row>
    <row r="391" spans="1:9" x14ac:dyDescent="0.25">
      <c r="A391" s="75">
        <v>3</v>
      </c>
      <c r="B391" s="163" t="s">
        <v>50</v>
      </c>
      <c r="C391" s="163"/>
      <c r="D391" s="163"/>
      <c r="E391" s="31" t="s">
        <v>31</v>
      </c>
      <c r="F391" s="31"/>
      <c r="G391" s="31"/>
      <c r="H391" s="157"/>
      <c r="I391" s="159"/>
    </row>
    <row r="392" spans="1:9" x14ac:dyDescent="0.25">
      <c r="A392" s="75">
        <v>4</v>
      </c>
      <c r="B392" s="163" t="s">
        <v>96</v>
      </c>
      <c r="C392" s="163"/>
      <c r="D392" s="163"/>
      <c r="E392" s="31" t="s">
        <v>31</v>
      </c>
      <c r="F392" s="31">
        <v>7</v>
      </c>
      <c r="G392" s="31">
        <v>570</v>
      </c>
      <c r="H392" s="157">
        <f>G392*F392</f>
        <v>3990</v>
      </c>
      <c r="I392" s="159"/>
    </row>
    <row r="393" spans="1:9" x14ac:dyDescent="0.25">
      <c r="A393" s="75">
        <v>5</v>
      </c>
      <c r="B393" s="76" t="s">
        <v>120</v>
      </c>
      <c r="C393" s="77"/>
      <c r="D393" s="78"/>
      <c r="E393" s="31" t="s">
        <v>31</v>
      </c>
      <c r="F393" s="31">
        <v>1</v>
      </c>
      <c r="G393" s="31">
        <v>690</v>
      </c>
      <c r="H393" s="157">
        <f>G393*F393</f>
        <v>690</v>
      </c>
      <c r="I393" s="159"/>
    </row>
    <row r="394" spans="1:9" x14ac:dyDescent="0.25">
      <c r="A394" s="75">
        <v>6</v>
      </c>
      <c r="B394" s="163" t="s">
        <v>23</v>
      </c>
      <c r="C394" s="163"/>
      <c r="D394" s="163"/>
      <c r="E394" s="31" t="s">
        <v>31</v>
      </c>
      <c r="F394" s="31"/>
      <c r="G394" s="31"/>
      <c r="H394" s="157"/>
      <c r="I394" s="159"/>
    </row>
    <row r="395" spans="1:9" x14ac:dyDescent="0.25">
      <c r="A395" s="75">
        <v>7</v>
      </c>
      <c r="B395" s="76" t="s">
        <v>84</v>
      </c>
      <c r="C395" s="77"/>
      <c r="D395" s="78"/>
      <c r="E395" s="31" t="s">
        <v>31</v>
      </c>
      <c r="F395" s="31"/>
      <c r="G395" s="31"/>
      <c r="H395" s="157"/>
      <c r="I395" s="159"/>
    </row>
    <row r="396" spans="1:9" x14ac:dyDescent="0.25">
      <c r="A396" s="75">
        <v>8</v>
      </c>
      <c r="B396" s="163" t="s">
        <v>24</v>
      </c>
      <c r="C396" s="163"/>
      <c r="D396" s="163"/>
      <c r="E396" s="31" t="s">
        <v>31</v>
      </c>
      <c r="F396" s="31">
        <v>8</v>
      </c>
      <c r="G396" s="31">
        <v>60</v>
      </c>
      <c r="H396" s="157">
        <f>G396*F396</f>
        <v>480</v>
      </c>
      <c r="I396" s="159"/>
    </row>
    <row r="397" spans="1:9" ht="15.75" x14ac:dyDescent="0.25">
      <c r="G397" s="31" t="s">
        <v>32</v>
      </c>
      <c r="H397" s="165">
        <f>SUM(H389:H396)</f>
        <v>13840</v>
      </c>
      <c r="I397" s="166"/>
    </row>
    <row r="398" spans="1:9" ht="18.75" x14ac:dyDescent="0.3">
      <c r="B398" t="s">
        <v>25</v>
      </c>
      <c r="E398" s="161">
        <v>1000</v>
      </c>
      <c r="F398" s="167"/>
    </row>
    <row r="399" spans="1:9" x14ac:dyDescent="0.25">
      <c r="B399" t="s">
        <v>26</v>
      </c>
    </row>
    <row r="400" spans="1:9" ht="15.75" x14ac:dyDescent="0.25">
      <c r="B400" t="s">
        <v>27</v>
      </c>
      <c r="C400" s="170" t="s">
        <v>125</v>
      </c>
      <c r="D400" s="170"/>
      <c r="E400" s="170"/>
    </row>
    <row r="401" spans="1:9" ht="15.75" x14ac:dyDescent="0.25">
      <c r="C401" s="55"/>
      <c r="D401" s="55"/>
      <c r="E401" s="55"/>
    </row>
    <row r="402" spans="1:9" ht="15.75" thickBot="1" x14ac:dyDescent="0.3">
      <c r="B402" s="36"/>
      <c r="C402" s="36"/>
      <c r="D402" s="36"/>
      <c r="E402" s="36"/>
      <c r="F402" s="36"/>
      <c r="G402" s="36"/>
      <c r="H402" s="36"/>
      <c r="I402" s="36"/>
    </row>
    <row r="403" spans="1:9" ht="15.75" thickTop="1" x14ac:dyDescent="0.25">
      <c r="B403" s="7"/>
      <c r="C403" s="7"/>
      <c r="D403" s="7"/>
      <c r="E403" s="7"/>
      <c r="F403" s="7"/>
      <c r="G403" s="7"/>
      <c r="H403" s="7"/>
      <c r="I403" s="7"/>
    </row>
    <row r="404" spans="1:9" ht="18.75" x14ac:dyDescent="0.3">
      <c r="E404" s="35" t="s">
        <v>28</v>
      </c>
      <c r="F404" s="47" t="str">
        <f>F382</f>
        <v>1/</v>
      </c>
      <c r="G404" s="50">
        <f>G382</f>
        <v>4</v>
      </c>
    </row>
    <row r="405" spans="1:9" x14ac:dyDescent="0.25">
      <c r="B405" t="s">
        <v>13</v>
      </c>
      <c r="C405" s="48">
        <f>C383</f>
        <v>42462</v>
      </c>
      <c r="D405" s="3"/>
      <c r="E405" s="7"/>
      <c r="F405" s="7"/>
      <c r="G405" s="7"/>
      <c r="H405" s="7"/>
      <c r="I405" s="7"/>
    </row>
    <row r="406" spans="1:9" x14ac:dyDescent="0.25">
      <c r="B406" t="s">
        <v>14</v>
      </c>
      <c r="C406" s="29" t="str">
        <f>C384</f>
        <v>Свекольникова Наталья Николаевна</v>
      </c>
      <c r="D406" s="29"/>
      <c r="E406" s="3"/>
      <c r="F406" s="3"/>
      <c r="G406" s="3"/>
      <c r="H406" s="3"/>
      <c r="I406" s="3"/>
    </row>
    <row r="407" spans="1:9" x14ac:dyDescent="0.25">
      <c r="B407" t="s">
        <v>15</v>
      </c>
      <c r="C407" s="49">
        <f>C385</f>
        <v>89507150544</v>
      </c>
      <c r="D407" s="29"/>
      <c r="E407" s="29"/>
      <c r="F407" s="29"/>
      <c r="G407" s="29"/>
      <c r="H407" s="29"/>
      <c r="I407" s="29"/>
    </row>
    <row r="408" spans="1:9" x14ac:dyDescent="0.25">
      <c r="B408" t="s">
        <v>16</v>
      </c>
      <c r="C408" s="29" t="str">
        <f>C386</f>
        <v>с.Ч.Дибровка ул.Школьная 29</v>
      </c>
      <c r="D408" s="29"/>
      <c r="E408" s="29"/>
      <c r="F408" s="29"/>
      <c r="G408" s="29"/>
      <c r="H408" s="29"/>
      <c r="I408" s="29"/>
    </row>
    <row r="409" spans="1:9" x14ac:dyDescent="0.25">
      <c r="A409" s="75" t="s">
        <v>34</v>
      </c>
      <c r="B409" s="174" t="s">
        <v>17</v>
      </c>
      <c r="C409" s="175"/>
      <c r="D409" s="176"/>
      <c r="E409" s="75" t="s">
        <v>18</v>
      </c>
      <c r="F409" s="75" t="s">
        <v>19</v>
      </c>
      <c r="G409" s="75" t="s">
        <v>20</v>
      </c>
      <c r="H409" s="157" t="s">
        <v>21</v>
      </c>
      <c r="I409" s="159"/>
    </row>
    <row r="410" spans="1:9" x14ac:dyDescent="0.25">
      <c r="A410" s="75">
        <v>1</v>
      </c>
      <c r="B410" s="163" t="str">
        <f t="shared" ref="B410:B416" si="28">B389</f>
        <v>Секция  № 22</v>
      </c>
      <c r="C410" s="163"/>
      <c r="D410" s="163"/>
      <c r="E410" s="31" t="s">
        <v>31</v>
      </c>
      <c r="F410" s="31">
        <f t="shared" ref="F410:H410" si="29">F389</f>
        <v>7</v>
      </c>
      <c r="G410" s="31">
        <f t="shared" si="29"/>
        <v>620</v>
      </c>
      <c r="H410" s="160">
        <f t="shared" si="29"/>
        <v>4340</v>
      </c>
      <c r="I410" s="160"/>
    </row>
    <row r="411" spans="1:9" x14ac:dyDescent="0.25">
      <c r="A411" s="75">
        <v>2</v>
      </c>
      <c r="B411" s="163" t="str">
        <f t="shared" si="28"/>
        <v>Секция  № 36</v>
      </c>
      <c r="C411" s="163"/>
      <c r="D411" s="163"/>
      <c r="E411" s="31" t="s">
        <v>31</v>
      </c>
      <c r="F411" s="31">
        <f t="shared" ref="F411:H411" si="30">F390</f>
        <v>7</v>
      </c>
      <c r="G411" s="31">
        <f t="shared" si="30"/>
        <v>620</v>
      </c>
      <c r="H411" s="160">
        <f t="shared" si="30"/>
        <v>4340</v>
      </c>
      <c r="I411" s="160"/>
    </row>
    <row r="412" spans="1:9" x14ac:dyDescent="0.25">
      <c r="A412" s="75">
        <v>3</v>
      </c>
      <c r="B412" s="163" t="str">
        <f t="shared" si="28"/>
        <v xml:space="preserve">Секция  № </v>
      </c>
      <c r="C412" s="163"/>
      <c r="D412" s="163"/>
      <c r="E412" s="31" t="s">
        <v>31</v>
      </c>
      <c r="F412" s="31"/>
      <c r="G412" s="31"/>
      <c r="H412" s="160"/>
      <c r="I412" s="160"/>
    </row>
    <row r="413" spans="1:9" x14ac:dyDescent="0.25">
      <c r="A413" s="75">
        <v>4</v>
      </c>
      <c r="B413" s="163" t="str">
        <f t="shared" si="28"/>
        <v>Столб      1.0      м.</v>
      </c>
      <c r="C413" s="163"/>
      <c r="D413" s="163"/>
      <c r="E413" s="31" t="s">
        <v>31</v>
      </c>
      <c r="F413" s="31">
        <f t="shared" ref="F413:H413" si="31">F392</f>
        <v>7</v>
      </c>
      <c r="G413" s="31">
        <f t="shared" si="31"/>
        <v>570</v>
      </c>
      <c r="H413" s="160">
        <f t="shared" si="31"/>
        <v>3990</v>
      </c>
      <c r="I413" s="160"/>
    </row>
    <row r="414" spans="1:9" x14ac:dyDescent="0.25">
      <c r="A414" s="75">
        <v>5</v>
      </c>
      <c r="B414" s="76" t="str">
        <f>B393</f>
        <v>Столб      1.0       м. углов</v>
      </c>
      <c r="C414" s="77"/>
      <c r="D414" s="78"/>
      <c r="E414" s="31" t="s">
        <v>31</v>
      </c>
      <c r="F414" s="31">
        <f t="shared" ref="F414:H414" si="32">F393</f>
        <v>1</v>
      </c>
      <c r="G414" s="31">
        <f t="shared" si="32"/>
        <v>690</v>
      </c>
      <c r="H414" s="160">
        <f t="shared" si="32"/>
        <v>690</v>
      </c>
      <c r="I414" s="160"/>
    </row>
    <row r="415" spans="1:9" x14ac:dyDescent="0.25">
      <c r="A415" s="75">
        <v>6</v>
      </c>
      <c r="B415" s="172" t="str">
        <f t="shared" si="28"/>
        <v>Столб                    м.</v>
      </c>
      <c r="C415" s="169"/>
      <c r="D415" s="173"/>
      <c r="E415" s="31" t="s">
        <v>31</v>
      </c>
      <c r="F415" s="31"/>
      <c r="G415" s="31"/>
      <c r="H415" s="160"/>
      <c r="I415" s="160"/>
    </row>
    <row r="416" spans="1:9" x14ac:dyDescent="0.25">
      <c r="A416" s="75">
        <v>7</v>
      </c>
      <c r="B416" s="76" t="str">
        <f t="shared" si="28"/>
        <v>Столб                   м. углов</v>
      </c>
      <c r="C416" s="77"/>
      <c r="D416" s="78"/>
      <c r="E416" s="31" t="s">
        <v>31</v>
      </c>
      <c r="F416" s="31"/>
      <c r="G416" s="31"/>
      <c r="H416" s="160"/>
      <c r="I416" s="160"/>
    </row>
    <row r="417" spans="1:9" x14ac:dyDescent="0.25">
      <c r="A417" s="54">
        <v>8</v>
      </c>
      <c r="B417" s="163" t="s">
        <v>24</v>
      </c>
      <c r="C417" s="163"/>
      <c r="D417" s="163"/>
      <c r="E417" s="31" t="s">
        <v>31</v>
      </c>
      <c r="F417" s="31">
        <f>F396</f>
        <v>8</v>
      </c>
      <c r="G417" s="31">
        <f>G396</f>
        <v>60</v>
      </c>
      <c r="H417" s="160">
        <f>H396</f>
        <v>480</v>
      </c>
      <c r="I417" s="160"/>
    </row>
    <row r="418" spans="1:9" x14ac:dyDescent="0.25">
      <c r="G418" s="5" t="s">
        <v>32</v>
      </c>
      <c r="H418" s="157">
        <f>SUM(H410:H417)</f>
        <v>13840</v>
      </c>
      <c r="I418" s="159"/>
    </row>
    <row r="419" spans="1:9" ht="18.75" x14ac:dyDescent="0.3">
      <c r="B419" t="s">
        <v>25</v>
      </c>
      <c r="E419" s="161">
        <f>E398</f>
        <v>1000</v>
      </c>
      <c r="F419" s="162"/>
    </row>
    <row r="420" spans="1:9" x14ac:dyDescent="0.25">
      <c r="B420" t="s">
        <v>26</v>
      </c>
    </row>
    <row r="421" spans="1:9" x14ac:dyDescent="0.25">
      <c r="B421" t="s">
        <v>27</v>
      </c>
      <c r="C421" s="171" t="str">
        <f>C400</f>
        <v>Кр.Коричневый светл</v>
      </c>
      <c r="D421" s="171"/>
      <c r="E421" s="171"/>
    </row>
    <row r="422" spans="1:9" x14ac:dyDescent="0.25">
      <c r="C422" s="56"/>
      <c r="D422" s="56"/>
      <c r="E422" s="56"/>
    </row>
    <row r="423" spans="1:9" ht="18.75" x14ac:dyDescent="0.3">
      <c r="D423" s="37" t="s">
        <v>33</v>
      </c>
      <c r="E423" s="37"/>
      <c r="F423" s="37"/>
      <c r="G423" s="46" t="str">
        <f>F404</f>
        <v>1/</v>
      </c>
      <c r="H423" s="50">
        <f>G404</f>
        <v>4</v>
      </c>
    </row>
    <row r="424" spans="1:9" ht="18.75" x14ac:dyDescent="0.3">
      <c r="D424" s="37"/>
      <c r="E424" s="37"/>
      <c r="F424" s="37"/>
      <c r="G424" s="46"/>
      <c r="H424" s="50"/>
    </row>
    <row r="425" spans="1:9" x14ac:dyDescent="0.25">
      <c r="A425" s="172" t="s">
        <v>17</v>
      </c>
      <c r="B425" s="169"/>
      <c r="C425" s="173"/>
      <c r="D425" s="31" t="s">
        <v>29</v>
      </c>
      <c r="E425" s="31" t="s">
        <v>19</v>
      </c>
      <c r="F425" s="160" t="s">
        <v>27</v>
      </c>
      <c r="G425" s="160"/>
      <c r="H425" s="160" t="s">
        <v>30</v>
      </c>
      <c r="I425" s="160"/>
    </row>
    <row r="426" spans="1:9" x14ac:dyDescent="0.25">
      <c r="A426" s="163" t="str">
        <f t="shared" ref="A426:A433" si="33">B410</f>
        <v>Секция  № 22</v>
      </c>
      <c r="B426" s="163"/>
      <c r="C426" s="163"/>
      <c r="D426" s="31" t="s">
        <v>31</v>
      </c>
      <c r="E426" s="31">
        <f>F410</f>
        <v>7</v>
      </c>
      <c r="F426" s="160" t="str">
        <f>C421</f>
        <v>Кр.Коричневый светл</v>
      </c>
      <c r="G426" s="160"/>
      <c r="H426" s="160"/>
      <c r="I426" s="160"/>
    </row>
    <row r="427" spans="1:9" x14ac:dyDescent="0.25">
      <c r="A427" s="163" t="str">
        <f t="shared" si="33"/>
        <v>Секция  № 36</v>
      </c>
      <c r="B427" s="163"/>
      <c r="C427" s="163"/>
      <c r="D427" s="31" t="s">
        <v>31</v>
      </c>
      <c r="E427" s="31">
        <f>F411</f>
        <v>7</v>
      </c>
      <c r="F427" s="160" t="str">
        <f>C421</f>
        <v>Кр.Коричневый светл</v>
      </c>
      <c r="G427" s="160"/>
      <c r="H427" s="160"/>
      <c r="I427" s="160"/>
    </row>
    <row r="428" spans="1:9" x14ac:dyDescent="0.25">
      <c r="A428" s="163" t="str">
        <f t="shared" si="33"/>
        <v xml:space="preserve">Секция  № </v>
      </c>
      <c r="B428" s="163"/>
      <c r="C428" s="163"/>
      <c r="D428" s="31" t="s">
        <v>31</v>
      </c>
      <c r="E428" s="31"/>
      <c r="F428" s="160" t="str">
        <f>C421</f>
        <v>Кр.Коричневый светл</v>
      </c>
      <c r="G428" s="160"/>
      <c r="H428" s="160"/>
      <c r="I428" s="160"/>
    </row>
    <row r="429" spans="1:9" x14ac:dyDescent="0.25">
      <c r="A429" s="163" t="str">
        <f t="shared" si="33"/>
        <v>Столб      1.0      м.</v>
      </c>
      <c r="B429" s="163"/>
      <c r="C429" s="163"/>
      <c r="D429" s="31" t="s">
        <v>31</v>
      </c>
      <c r="E429" s="31">
        <f>F413</f>
        <v>7</v>
      </c>
      <c r="F429" s="160" t="str">
        <f>C421</f>
        <v>Кр.Коричневый светл</v>
      </c>
      <c r="G429" s="160"/>
      <c r="H429" s="160"/>
      <c r="I429" s="160"/>
    </row>
    <row r="430" spans="1:9" x14ac:dyDescent="0.25">
      <c r="A430" s="163" t="str">
        <f t="shared" si="33"/>
        <v>Столб      1.0       м. углов</v>
      </c>
      <c r="B430" s="163"/>
      <c r="C430" s="163"/>
      <c r="D430" s="31" t="s">
        <v>31</v>
      </c>
      <c r="E430" s="31">
        <f>F414</f>
        <v>1</v>
      </c>
      <c r="F430" s="157" t="str">
        <f>C421</f>
        <v>Кр.Коричневый светл</v>
      </c>
      <c r="G430" s="159"/>
      <c r="H430" s="157"/>
      <c r="I430" s="159"/>
    </row>
    <row r="431" spans="1:9" x14ac:dyDescent="0.25">
      <c r="A431" s="163" t="str">
        <f t="shared" si="33"/>
        <v>Столб                    м.</v>
      </c>
      <c r="B431" s="163"/>
      <c r="C431" s="163"/>
      <c r="D431" s="31" t="s">
        <v>31</v>
      </c>
      <c r="E431" s="31"/>
      <c r="F431" s="160"/>
      <c r="G431" s="160"/>
      <c r="H431" s="160"/>
      <c r="I431" s="160"/>
    </row>
    <row r="432" spans="1:9" x14ac:dyDescent="0.25">
      <c r="A432" s="163" t="str">
        <f t="shared" si="33"/>
        <v>Столб                   м. углов</v>
      </c>
      <c r="B432" s="163"/>
      <c r="C432" s="163"/>
      <c r="D432" s="31" t="s">
        <v>31</v>
      </c>
      <c r="E432" s="31"/>
      <c r="F432" s="160"/>
      <c r="G432" s="160"/>
      <c r="H432" s="160"/>
      <c r="I432" s="160"/>
    </row>
    <row r="433" spans="1:9" x14ac:dyDescent="0.25">
      <c r="A433" s="163" t="str">
        <f t="shared" si="33"/>
        <v>Крышка</v>
      </c>
      <c r="B433" s="163"/>
      <c r="C433" s="163"/>
      <c r="D433" s="31" t="s">
        <v>31</v>
      </c>
      <c r="E433" s="31">
        <f>F417</f>
        <v>8</v>
      </c>
      <c r="F433" s="160" t="str">
        <f>C421</f>
        <v>Кр.Коричневый светл</v>
      </c>
      <c r="G433" s="160"/>
      <c r="H433" s="160"/>
      <c r="I433" s="160"/>
    </row>
    <row r="434" spans="1:9" x14ac:dyDescent="0.25">
      <c r="B434" s="7" t="s">
        <v>8</v>
      </c>
      <c r="C434" s="7"/>
      <c r="D434" s="7"/>
      <c r="E434" s="7"/>
      <c r="F434" s="7"/>
      <c r="G434" s="7"/>
      <c r="H434" s="7"/>
      <c r="I434" s="7"/>
    </row>
    <row r="435" spans="1:9" x14ac:dyDescent="0.25">
      <c r="B435" s="7"/>
      <c r="C435" s="7"/>
      <c r="D435" s="7" t="s">
        <v>7</v>
      </c>
      <c r="E435" s="7"/>
      <c r="F435" s="7"/>
      <c r="G435" s="7"/>
      <c r="H435" s="7"/>
      <c r="I435" s="7"/>
    </row>
    <row r="436" spans="1:9" ht="18.75" x14ac:dyDescent="0.3">
      <c r="E436" s="51" t="s">
        <v>28</v>
      </c>
      <c r="F436" s="52" t="s">
        <v>44</v>
      </c>
      <c r="G436" s="53">
        <v>4</v>
      </c>
    </row>
    <row r="437" spans="1:9" x14ac:dyDescent="0.25">
      <c r="B437" t="s">
        <v>13</v>
      </c>
      <c r="C437" s="48">
        <v>42473</v>
      </c>
      <c r="D437" s="3"/>
      <c r="E437" s="7"/>
      <c r="F437" s="7"/>
      <c r="G437" s="7"/>
      <c r="H437" s="7"/>
      <c r="I437" s="7"/>
    </row>
    <row r="438" spans="1:9" x14ac:dyDescent="0.25">
      <c r="B438" t="s">
        <v>14</v>
      </c>
      <c r="C438" s="168" t="s">
        <v>121</v>
      </c>
      <c r="D438" s="168"/>
      <c r="E438" s="168"/>
      <c r="F438" s="168"/>
      <c r="G438" s="168"/>
      <c r="H438" s="168"/>
      <c r="I438" s="168"/>
    </row>
    <row r="439" spans="1:9" x14ac:dyDescent="0.25">
      <c r="B439" t="s">
        <v>15</v>
      </c>
      <c r="C439" s="49">
        <v>89205511184</v>
      </c>
      <c r="D439" s="29"/>
      <c r="E439" s="29"/>
      <c r="F439" s="29"/>
      <c r="G439" s="29"/>
      <c r="H439" s="29"/>
      <c r="I439" s="29"/>
    </row>
    <row r="440" spans="1:9" x14ac:dyDescent="0.25">
      <c r="B440" t="s">
        <v>16</v>
      </c>
      <c r="C440" s="169" t="s">
        <v>122</v>
      </c>
      <c r="D440" s="169"/>
      <c r="E440" s="169"/>
      <c r="F440" s="169"/>
      <c r="G440" s="169"/>
      <c r="H440" s="169"/>
      <c r="I440" s="169"/>
    </row>
    <row r="441" spans="1:9" x14ac:dyDescent="0.25">
      <c r="C441" s="158"/>
      <c r="D441" s="158"/>
      <c r="E441" s="158"/>
      <c r="F441" s="158"/>
      <c r="G441" s="158"/>
      <c r="H441" s="158"/>
      <c r="I441" s="158"/>
    </row>
    <row r="442" spans="1:9" x14ac:dyDescent="0.25">
      <c r="A442" s="31" t="s">
        <v>34</v>
      </c>
      <c r="B442" s="164" t="s">
        <v>17</v>
      </c>
      <c r="C442" s="164"/>
      <c r="D442" s="164"/>
      <c r="E442" s="82" t="s">
        <v>18</v>
      </c>
      <c r="F442" s="82" t="s">
        <v>19</v>
      </c>
      <c r="G442" s="82" t="s">
        <v>20</v>
      </c>
      <c r="H442" s="160" t="s">
        <v>21</v>
      </c>
      <c r="I442" s="160"/>
    </row>
    <row r="443" spans="1:9" x14ac:dyDescent="0.25">
      <c r="A443" s="82">
        <v>1</v>
      </c>
      <c r="B443" s="163" t="s">
        <v>38</v>
      </c>
      <c r="C443" s="163"/>
      <c r="D443" s="163"/>
      <c r="E443" s="81" t="s">
        <v>31</v>
      </c>
      <c r="F443" s="31">
        <v>5</v>
      </c>
      <c r="G443" s="31">
        <v>620</v>
      </c>
      <c r="H443" s="157">
        <f>G443*F443</f>
        <v>3100</v>
      </c>
      <c r="I443" s="159"/>
    </row>
    <row r="444" spans="1:9" x14ac:dyDescent="0.25">
      <c r="A444" s="82">
        <v>2</v>
      </c>
      <c r="B444" s="163" t="s">
        <v>39</v>
      </c>
      <c r="C444" s="163"/>
      <c r="D444" s="163"/>
      <c r="E444" s="31" t="s">
        <v>31</v>
      </c>
      <c r="F444" s="31">
        <v>5</v>
      </c>
      <c r="G444" s="31">
        <v>620</v>
      </c>
      <c r="H444" s="157">
        <f>G444*F444</f>
        <v>3100</v>
      </c>
      <c r="I444" s="159"/>
    </row>
    <row r="445" spans="1:9" x14ac:dyDescent="0.25">
      <c r="A445" s="82">
        <v>3</v>
      </c>
      <c r="B445" s="163" t="s">
        <v>50</v>
      </c>
      <c r="C445" s="163"/>
      <c r="D445" s="163"/>
      <c r="E445" s="31" t="s">
        <v>31</v>
      </c>
      <c r="F445" s="31"/>
      <c r="G445" s="31"/>
      <c r="H445" s="157"/>
      <c r="I445" s="159"/>
    </row>
    <row r="446" spans="1:9" x14ac:dyDescent="0.25">
      <c r="A446" s="82">
        <v>4</v>
      </c>
      <c r="B446" s="163" t="s">
        <v>96</v>
      </c>
      <c r="C446" s="163"/>
      <c r="D446" s="163"/>
      <c r="E446" s="31" t="s">
        <v>31</v>
      </c>
      <c r="F446" s="31">
        <v>6</v>
      </c>
      <c r="G446" s="31">
        <v>570</v>
      </c>
      <c r="H446" s="157">
        <f>G446*F446</f>
        <v>3420</v>
      </c>
      <c r="I446" s="159"/>
    </row>
    <row r="447" spans="1:9" x14ac:dyDescent="0.25">
      <c r="A447" s="82">
        <v>5</v>
      </c>
      <c r="B447" s="88" t="s">
        <v>120</v>
      </c>
      <c r="C447" s="89"/>
      <c r="D447" s="90"/>
      <c r="E447" s="31" t="s">
        <v>31</v>
      </c>
      <c r="F447" s="31"/>
      <c r="G447" s="31">
        <v>690</v>
      </c>
      <c r="H447" s="157">
        <f>G447*F447</f>
        <v>0</v>
      </c>
      <c r="I447" s="159"/>
    </row>
    <row r="448" spans="1:9" x14ac:dyDescent="0.25">
      <c r="A448" s="82">
        <v>6</v>
      </c>
      <c r="B448" s="163" t="s">
        <v>23</v>
      </c>
      <c r="C448" s="163"/>
      <c r="D448" s="163"/>
      <c r="E448" s="31" t="s">
        <v>31</v>
      </c>
      <c r="F448" s="31"/>
      <c r="G448" s="31"/>
      <c r="H448" s="157"/>
      <c r="I448" s="159"/>
    </row>
    <row r="449" spans="1:9" x14ac:dyDescent="0.25">
      <c r="A449" s="82">
        <v>7</v>
      </c>
      <c r="B449" s="88" t="s">
        <v>84</v>
      </c>
      <c r="C449" s="89"/>
      <c r="D449" s="90"/>
      <c r="E449" s="31" t="s">
        <v>31</v>
      </c>
      <c r="F449" s="31"/>
      <c r="G449" s="31"/>
      <c r="H449" s="157"/>
      <c r="I449" s="159"/>
    </row>
    <row r="450" spans="1:9" x14ac:dyDescent="0.25">
      <c r="A450" s="82">
        <v>8</v>
      </c>
      <c r="B450" s="163" t="s">
        <v>24</v>
      </c>
      <c r="C450" s="163"/>
      <c r="D450" s="163"/>
      <c r="E450" s="31" t="s">
        <v>31</v>
      </c>
      <c r="F450" s="31">
        <v>6</v>
      </c>
      <c r="G450" s="31">
        <v>60</v>
      </c>
      <c r="H450" s="157">
        <f>G450*F450</f>
        <v>360</v>
      </c>
      <c r="I450" s="159"/>
    </row>
    <row r="451" spans="1:9" ht="15.75" x14ac:dyDescent="0.25">
      <c r="G451" s="31" t="s">
        <v>32</v>
      </c>
      <c r="H451" s="165">
        <f>SUM(H443:H450)</f>
        <v>9980</v>
      </c>
      <c r="I451" s="166"/>
    </row>
    <row r="452" spans="1:9" ht="18.75" x14ac:dyDescent="0.3">
      <c r="B452" t="s">
        <v>25</v>
      </c>
      <c r="E452" s="161">
        <v>1000</v>
      </c>
      <c r="F452" s="167"/>
    </row>
    <row r="453" spans="1:9" x14ac:dyDescent="0.25">
      <c r="B453" t="s">
        <v>26</v>
      </c>
    </row>
    <row r="454" spans="1:9" ht="15.75" x14ac:dyDescent="0.25">
      <c r="B454" t="s">
        <v>27</v>
      </c>
      <c r="C454" s="170" t="s">
        <v>126</v>
      </c>
      <c r="D454" s="170"/>
      <c r="E454" s="170"/>
    </row>
    <row r="455" spans="1:9" ht="15.75" x14ac:dyDescent="0.25">
      <c r="C455" s="55"/>
      <c r="D455" s="55"/>
      <c r="E455" s="55"/>
    </row>
    <row r="456" spans="1:9" ht="15.75" thickBot="1" x14ac:dyDescent="0.3">
      <c r="B456" s="36"/>
      <c r="C456" s="36"/>
      <c r="D456" s="36"/>
      <c r="E456" s="36"/>
      <c r="F456" s="36"/>
      <c r="G456" s="36"/>
      <c r="H456" s="36"/>
      <c r="I456" s="36"/>
    </row>
    <row r="457" spans="1:9" ht="15.75" thickTop="1" x14ac:dyDescent="0.25">
      <c r="B457" s="7"/>
      <c r="C457" s="7"/>
      <c r="D457" s="7"/>
      <c r="E457" s="7"/>
      <c r="F457" s="7"/>
      <c r="G457" s="7"/>
      <c r="H457" s="7"/>
      <c r="I457" s="7"/>
    </row>
    <row r="458" spans="1:9" ht="18.75" x14ac:dyDescent="0.3">
      <c r="E458" s="35" t="s">
        <v>28</v>
      </c>
      <c r="F458" s="47" t="str">
        <f>F436</f>
        <v>2/</v>
      </c>
      <c r="G458" s="50">
        <f>G436</f>
        <v>4</v>
      </c>
    </row>
    <row r="459" spans="1:9" x14ac:dyDescent="0.25">
      <c r="B459" t="s">
        <v>13</v>
      </c>
      <c r="C459" s="48">
        <f>C437</f>
        <v>42473</v>
      </c>
      <c r="D459" s="3"/>
      <c r="E459" s="7"/>
      <c r="F459" s="7"/>
      <c r="G459" s="7"/>
      <c r="H459" s="7"/>
      <c r="I459" s="7"/>
    </row>
    <row r="460" spans="1:9" x14ac:dyDescent="0.25">
      <c r="B460" t="s">
        <v>14</v>
      </c>
      <c r="C460" s="29" t="str">
        <f>C438</f>
        <v>Гунько Аленксандр Васильевич</v>
      </c>
      <c r="D460" s="29"/>
      <c r="E460" s="3"/>
      <c r="F460" s="3"/>
      <c r="G460" s="3"/>
      <c r="H460" s="3"/>
      <c r="I460" s="3"/>
    </row>
    <row r="461" spans="1:9" x14ac:dyDescent="0.25">
      <c r="B461" t="s">
        <v>15</v>
      </c>
      <c r="C461" s="49">
        <f>C439</f>
        <v>89205511184</v>
      </c>
      <c r="D461" s="29"/>
      <c r="E461" s="29"/>
      <c r="F461" s="29"/>
      <c r="G461" s="29"/>
      <c r="H461" s="29"/>
      <c r="I461" s="29"/>
    </row>
    <row r="462" spans="1:9" x14ac:dyDescent="0.25">
      <c r="B462" t="s">
        <v>16</v>
      </c>
      <c r="C462" s="29" t="str">
        <f>C440</f>
        <v>Шебекино  ул.Мостовая 1</v>
      </c>
      <c r="D462" s="29"/>
      <c r="E462" s="29"/>
      <c r="F462" s="29"/>
      <c r="G462" s="29"/>
      <c r="H462" s="29"/>
      <c r="I462" s="29"/>
    </row>
    <row r="463" spans="1:9" x14ac:dyDescent="0.25">
      <c r="A463" s="82" t="s">
        <v>34</v>
      </c>
      <c r="B463" s="174" t="s">
        <v>17</v>
      </c>
      <c r="C463" s="175"/>
      <c r="D463" s="176"/>
      <c r="E463" s="82" t="s">
        <v>18</v>
      </c>
      <c r="F463" s="82" t="s">
        <v>19</v>
      </c>
      <c r="G463" s="82" t="s">
        <v>20</v>
      </c>
      <c r="H463" s="157" t="s">
        <v>21</v>
      </c>
      <c r="I463" s="159"/>
    </row>
    <row r="464" spans="1:9" x14ac:dyDescent="0.25">
      <c r="A464" s="82">
        <v>1</v>
      </c>
      <c r="B464" s="163" t="str">
        <f t="shared" ref="B464:B470" si="34">B443</f>
        <v>Секция  № 3</v>
      </c>
      <c r="C464" s="163"/>
      <c r="D464" s="163"/>
      <c r="E464" s="31" t="s">
        <v>31</v>
      </c>
      <c r="F464" s="31">
        <f t="shared" ref="F464:H464" si="35">F443</f>
        <v>5</v>
      </c>
      <c r="G464" s="31">
        <f t="shared" si="35"/>
        <v>620</v>
      </c>
      <c r="H464" s="160">
        <f t="shared" si="35"/>
        <v>3100</v>
      </c>
      <c r="I464" s="160"/>
    </row>
    <row r="465" spans="1:9" x14ac:dyDescent="0.25">
      <c r="A465" s="82">
        <v>2</v>
      </c>
      <c r="B465" s="163" t="str">
        <f t="shared" si="34"/>
        <v>Секция  № 4</v>
      </c>
      <c r="C465" s="163"/>
      <c r="D465" s="163"/>
      <c r="E465" s="31" t="s">
        <v>31</v>
      </c>
      <c r="F465" s="31">
        <f t="shared" ref="F465:H465" si="36">F444</f>
        <v>5</v>
      </c>
      <c r="G465" s="31">
        <f t="shared" si="36"/>
        <v>620</v>
      </c>
      <c r="H465" s="160">
        <f t="shared" si="36"/>
        <v>3100</v>
      </c>
      <c r="I465" s="160"/>
    </row>
    <row r="466" spans="1:9" x14ac:dyDescent="0.25">
      <c r="A466" s="82">
        <v>3</v>
      </c>
      <c r="B466" s="163" t="str">
        <f t="shared" si="34"/>
        <v xml:space="preserve">Секция  № </v>
      </c>
      <c r="C466" s="163"/>
      <c r="D466" s="163"/>
      <c r="E466" s="31" t="s">
        <v>31</v>
      </c>
      <c r="F466" s="31"/>
      <c r="G466" s="31"/>
      <c r="H466" s="160"/>
      <c r="I466" s="160"/>
    </row>
    <row r="467" spans="1:9" x14ac:dyDescent="0.25">
      <c r="A467" s="82">
        <v>4</v>
      </c>
      <c r="B467" s="163" t="str">
        <f t="shared" si="34"/>
        <v>Столб      1.0      м.</v>
      </c>
      <c r="C467" s="163"/>
      <c r="D467" s="163"/>
      <c r="E467" s="31" t="s">
        <v>31</v>
      </c>
      <c r="F467" s="31">
        <f t="shared" ref="F467:H467" si="37">F446</f>
        <v>6</v>
      </c>
      <c r="G467" s="31">
        <f t="shared" si="37"/>
        <v>570</v>
      </c>
      <c r="H467" s="160">
        <f t="shared" si="37"/>
        <v>3420</v>
      </c>
      <c r="I467" s="160"/>
    </row>
    <row r="468" spans="1:9" x14ac:dyDescent="0.25">
      <c r="A468" s="82">
        <v>5</v>
      </c>
      <c r="B468" s="88" t="str">
        <f>B447</f>
        <v>Столб      1.0       м. углов</v>
      </c>
      <c r="C468" s="89"/>
      <c r="D468" s="90"/>
      <c r="E468" s="31" t="s">
        <v>31</v>
      </c>
      <c r="F468" s="31">
        <f t="shared" ref="F468:H468" si="38">F447</f>
        <v>0</v>
      </c>
      <c r="G468" s="31">
        <f t="shared" si="38"/>
        <v>690</v>
      </c>
      <c r="H468" s="160">
        <f t="shared" si="38"/>
        <v>0</v>
      </c>
      <c r="I468" s="160"/>
    </row>
    <row r="469" spans="1:9" x14ac:dyDescent="0.25">
      <c r="A469" s="82">
        <v>6</v>
      </c>
      <c r="B469" s="172" t="str">
        <f t="shared" si="34"/>
        <v>Столб                    м.</v>
      </c>
      <c r="C469" s="169"/>
      <c r="D469" s="173"/>
      <c r="E469" s="31" t="s">
        <v>31</v>
      </c>
      <c r="F469" s="31"/>
      <c r="G469" s="31"/>
      <c r="H469" s="160"/>
      <c r="I469" s="160"/>
    </row>
    <row r="470" spans="1:9" x14ac:dyDescent="0.25">
      <c r="A470" s="82">
        <v>7</v>
      </c>
      <c r="B470" s="88" t="str">
        <f t="shared" si="34"/>
        <v>Столб                   м. углов</v>
      </c>
      <c r="C470" s="89"/>
      <c r="D470" s="90"/>
      <c r="E470" s="31" t="s">
        <v>31</v>
      </c>
      <c r="F470" s="31"/>
      <c r="G470" s="31"/>
      <c r="H470" s="160"/>
      <c r="I470" s="160"/>
    </row>
    <row r="471" spans="1:9" x14ac:dyDescent="0.25">
      <c r="A471" s="54">
        <v>8</v>
      </c>
      <c r="B471" s="163" t="s">
        <v>24</v>
      </c>
      <c r="C471" s="163"/>
      <c r="D471" s="163"/>
      <c r="E471" s="31" t="s">
        <v>31</v>
      </c>
      <c r="F471" s="31">
        <f>F450</f>
        <v>6</v>
      </c>
      <c r="G471" s="31">
        <f>G450</f>
        <v>60</v>
      </c>
      <c r="H471" s="160">
        <f>H450</f>
        <v>360</v>
      </c>
      <c r="I471" s="160"/>
    </row>
    <row r="472" spans="1:9" x14ac:dyDescent="0.25">
      <c r="G472" s="5" t="s">
        <v>32</v>
      </c>
      <c r="H472" s="157">
        <f>SUM(H464:H471)</f>
        <v>9980</v>
      </c>
      <c r="I472" s="159"/>
    </row>
    <row r="473" spans="1:9" ht="18.75" x14ac:dyDescent="0.3">
      <c r="B473" t="s">
        <v>25</v>
      </c>
      <c r="E473" s="161">
        <f>E452</f>
        <v>1000</v>
      </c>
      <c r="F473" s="162"/>
    </row>
    <row r="474" spans="1:9" x14ac:dyDescent="0.25">
      <c r="B474" t="s">
        <v>26</v>
      </c>
    </row>
    <row r="475" spans="1:9" x14ac:dyDescent="0.25">
      <c r="B475" t="s">
        <v>27</v>
      </c>
      <c r="C475" s="171" t="str">
        <f>C454</f>
        <v>Кр.Коричневый темн</v>
      </c>
      <c r="D475" s="171"/>
      <c r="E475" s="171"/>
    </row>
    <row r="476" spans="1:9" x14ac:dyDescent="0.25">
      <c r="C476" s="56"/>
      <c r="D476" s="56"/>
      <c r="E476" s="56"/>
    </row>
    <row r="477" spans="1:9" ht="18.75" x14ac:dyDescent="0.3">
      <c r="D477" s="37" t="s">
        <v>33</v>
      </c>
      <c r="E477" s="37"/>
      <c r="F477" s="37"/>
      <c r="G477" s="46" t="str">
        <f>F458</f>
        <v>2/</v>
      </c>
      <c r="H477" s="50">
        <f>G458</f>
        <v>4</v>
      </c>
    </row>
    <row r="478" spans="1:9" ht="18.75" x14ac:dyDescent="0.3">
      <c r="D478" s="37"/>
      <c r="E478" s="37"/>
      <c r="F478" s="37"/>
      <c r="G478" s="46"/>
      <c r="H478" s="50"/>
    </row>
    <row r="479" spans="1:9" x14ac:dyDescent="0.25">
      <c r="A479" s="172" t="s">
        <v>17</v>
      </c>
      <c r="B479" s="169"/>
      <c r="C479" s="173"/>
      <c r="D479" s="31" t="s">
        <v>29</v>
      </c>
      <c r="E479" s="31" t="s">
        <v>19</v>
      </c>
      <c r="F479" s="160" t="s">
        <v>27</v>
      </c>
      <c r="G479" s="160"/>
      <c r="H479" s="160" t="s">
        <v>30</v>
      </c>
      <c r="I479" s="160"/>
    </row>
    <row r="480" spans="1:9" x14ac:dyDescent="0.25">
      <c r="A480" s="163" t="str">
        <f t="shared" ref="A480:A487" si="39">B464</f>
        <v>Секция  № 3</v>
      </c>
      <c r="B480" s="163"/>
      <c r="C480" s="163"/>
      <c r="D480" s="31" t="s">
        <v>31</v>
      </c>
      <c r="E480" s="31">
        <f>F464</f>
        <v>5</v>
      </c>
      <c r="F480" s="160" t="str">
        <f>C475</f>
        <v>Кр.Коричневый темн</v>
      </c>
      <c r="G480" s="160"/>
      <c r="H480" s="160"/>
      <c r="I480" s="160"/>
    </row>
    <row r="481" spans="1:9" x14ac:dyDescent="0.25">
      <c r="A481" s="163" t="str">
        <f t="shared" si="39"/>
        <v>Секция  № 4</v>
      </c>
      <c r="B481" s="163"/>
      <c r="C481" s="163"/>
      <c r="D481" s="31" t="s">
        <v>31</v>
      </c>
      <c r="E481" s="31">
        <f>F465</f>
        <v>5</v>
      </c>
      <c r="F481" s="160" t="str">
        <f>C475</f>
        <v>Кр.Коричневый темн</v>
      </c>
      <c r="G481" s="160"/>
      <c r="H481" s="160"/>
      <c r="I481" s="160"/>
    </row>
    <row r="482" spans="1:9" x14ac:dyDescent="0.25">
      <c r="A482" s="163" t="str">
        <f t="shared" si="39"/>
        <v xml:space="preserve">Секция  № </v>
      </c>
      <c r="B482" s="163"/>
      <c r="C482" s="163"/>
      <c r="D482" s="31" t="s">
        <v>31</v>
      </c>
      <c r="E482" s="31"/>
      <c r="F482" s="160" t="str">
        <f>C475</f>
        <v>Кр.Коричневый темн</v>
      </c>
      <c r="G482" s="160"/>
      <c r="H482" s="160"/>
      <c r="I482" s="160"/>
    </row>
    <row r="483" spans="1:9" x14ac:dyDescent="0.25">
      <c r="A483" s="163" t="str">
        <f t="shared" si="39"/>
        <v>Столб      1.0      м.</v>
      </c>
      <c r="B483" s="163"/>
      <c r="C483" s="163"/>
      <c r="D483" s="31" t="s">
        <v>31</v>
      </c>
      <c r="E483" s="31">
        <f>F467</f>
        <v>6</v>
      </c>
      <c r="F483" s="160" t="str">
        <f>C475</f>
        <v>Кр.Коричневый темн</v>
      </c>
      <c r="G483" s="160"/>
      <c r="H483" s="160"/>
      <c r="I483" s="160"/>
    </row>
    <row r="484" spans="1:9" x14ac:dyDescent="0.25">
      <c r="A484" s="163" t="str">
        <f t="shared" si="39"/>
        <v>Столб      1.0       м. углов</v>
      </c>
      <c r="B484" s="163"/>
      <c r="C484" s="163"/>
      <c r="D484" s="31" t="s">
        <v>31</v>
      </c>
      <c r="E484" s="31">
        <f>F468</f>
        <v>0</v>
      </c>
      <c r="F484" s="157" t="str">
        <f>C475</f>
        <v>Кр.Коричневый темн</v>
      </c>
      <c r="G484" s="159"/>
      <c r="H484" s="157"/>
      <c r="I484" s="159"/>
    </row>
    <row r="485" spans="1:9" x14ac:dyDescent="0.25">
      <c r="A485" s="163" t="str">
        <f t="shared" si="39"/>
        <v>Столб                    м.</v>
      </c>
      <c r="B485" s="163"/>
      <c r="C485" s="163"/>
      <c r="D485" s="31" t="s">
        <v>31</v>
      </c>
      <c r="E485" s="31"/>
      <c r="F485" s="160"/>
      <c r="G485" s="160"/>
      <c r="H485" s="160"/>
      <c r="I485" s="160"/>
    </row>
    <row r="486" spans="1:9" x14ac:dyDescent="0.25">
      <c r="A486" s="163" t="str">
        <f t="shared" si="39"/>
        <v>Столб                   м. углов</v>
      </c>
      <c r="B486" s="163"/>
      <c r="C486" s="163"/>
      <c r="D486" s="31" t="s">
        <v>31</v>
      </c>
      <c r="E486" s="31"/>
      <c r="F486" s="160"/>
      <c r="G486" s="160"/>
      <c r="H486" s="160"/>
      <c r="I486" s="160"/>
    </row>
    <row r="487" spans="1:9" x14ac:dyDescent="0.25">
      <c r="A487" s="163" t="str">
        <f t="shared" si="39"/>
        <v>Крышка</v>
      </c>
      <c r="B487" s="163"/>
      <c r="C487" s="163"/>
      <c r="D487" s="31" t="s">
        <v>31</v>
      </c>
      <c r="E487" s="31">
        <f>F471</f>
        <v>6</v>
      </c>
      <c r="F487" s="160" t="str">
        <f>C475</f>
        <v>Кр.Коричневый темн</v>
      </c>
      <c r="G487" s="160"/>
      <c r="H487" s="160"/>
      <c r="I487" s="160"/>
    </row>
    <row r="488" spans="1:9" x14ac:dyDescent="0.25">
      <c r="B488" s="7" t="s">
        <v>8</v>
      </c>
      <c r="C488" s="7"/>
      <c r="D488" s="7"/>
      <c r="E488" s="7"/>
      <c r="F488" s="7"/>
      <c r="G488" s="7"/>
      <c r="H488" s="7"/>
      <c r="I488" s="7"/>
    </row>
    <row r="489" spans="1:9" x14ac:dyDescent="0.25">
      <c r="B489" s="7"/>
      <c r="C489" s="7"/>
      <c r="D489" s="7" t="s">
        <v>7</v>
      </c>
      <c r="E489" s="7"/>
      <c r="F489" s="7"/>
      <c r="G489" s="7"/>
      <c r="H489" s="7"/>
      <c r="I489" s="7"/>
    </row>
    <row r="490" spans="1:9" ht="18.75" x14ac:dyDescent="0.3">
      <c r="E490" s="51" t="s">
        <v>28</v>
      </c>
      <c r="F490" s="52" t="s">
        <v>52</v>
      </c>
      <c r="G490" s="53">
        <v>4</v>
      </c>
    </row>
    <row r="491" spans="1:9" x14ac:dyDescent="0.25">
      <c r="B491" t="s">
        <v>13</v>
      </c>
      <c r="C491" s="48">
        <v>42476</v>
      </c>
      <c r="D491" s="3"/>
      <c r="E491" s="7"/>
      <c r="F491" s="7"/>
      <c r="G491" s="7"/>
      <c r="H491" s="7"/>
      <c r="I491" s="7"/>
    </row>
    <row r="492" spans="1:9" x14ac:dyDescent="0.25">
      <c r="B492" t="s">
        <v>14</v>
      </c>
      <c r="C492" s="168" t="s">
        <v>123</v>
      </c>
      <c r="D492" s="168"/>
      <c r="E492" s="168"/>
      <c r="F492" s="168"/>
      <c r="G492" s="168"/>
      <c r="H492" s="168"/>
      <c r="I492" s="168"/>
    </row>
    <row r="493" spans="1:9" x14ac:dyDescent="0.25">
      <c r="B493" t="s">
        <v>15</v>
      </c>
      <c r="C493" s="49">
        <v>89051728195</v>
      </c>
      <c r="D493" s="29"/>
      <c r="E493" s="29"/>
      <c r="F493" s="29"/>
      <c r="G493" s="29"/>
      <c r="H493" s="29"/>
      <c r="I493" s="29"/>
    </row>
    <row r="494" spans="1:9" x14ac:dyDescent="0.25">
      <c r="B494" t="s">
        <v>16</v>
      </c>
      <c r="C494" s="169" t="s">
        <v>124</v>
      </c>
      <c r="D494" s="169"/>
      <c r="E494" s="169"/>
      <c r="F494" s="169"/>
      <c r="G494" s="169"/>
      <c r="H494" s="169"/>
      <c r="I494" s="169"/>
    </row>
    <row r="495" spans="1:9" x14ac:dyDescent="0.25">
      <c r="C495" s="158"/>
      <c r="D495" s="158"/>
      <c r="E495" s="158"/>
      <c r="F495" s="158"/>
      <c r="G495" s="158"/>
      <c r="H495" s="158"/>
      <c r="I495" s="158"/>
    </row>
    <row r="496" spans="1:9" x14ac:dyDescent="0.25">
      <c r="A496" s="31" t="s">
        <v>34</v>
      </c>
      <c r="B496" s="164" t="s">
        <v>17</v>
      </c>
      <c r="C496" s="164"/>
      <c r="D496" s="164"/>
      <c r="E496" s="82" t="s">
        <v>18</v>
      </c>
      <c r="F496" s="82" t="s">
        <v>19</v>
      </c>
      <c r="G496" s="82" t="s">
        <v>20</v>
      </c>
      <c r="H496" s="160" t="s">
        <v>21</v>
      </c>
      <c r="I496" s="160"/>
    </row>
    <row r="497" spans="1:9" x14ac:dyDescent="0.25">
      <c r="A497" s="82">
        <v>1</v>
      </c>
      <c r="B497" s="163" t="s">
        <v>49</v>
      </c>
      <c r="C497" s="163"/>
      <c r="D497" s="163"/>
      <c r="E497" s="81" t="s">
        <v>31</v>
      </c>
      <c r="F497" s="31">
        <v>28</v>
      </c>
      <c r="G497" s="31">
        <v>620</v>
      </c>
      <c r="H497" s="157">
        <f>G497*F497</f>
        <v>17360</v>
      </c>
      <c r="I497" s="159"/>
    </row>
    <row r="498" spans="1:9" x14ac:dyDescent="0.25">
      <c r="A498" s="82">
        <v>2</v>
      </c>
      <c r="B498" s="163" t="s">
        <v>58</v>
      </c>
      <c r="C498" s="163"/>
      <c r="D498" s="163"/>
      <c r="E498" s="31" t="s">
        <v>31</v>
      </c>
      <c r="F498" s="31">
        <v>14</v>
      </c>
      <c r="G498" s="31">
        <v>480</v>
      </c>
      <c r="H498" s="157">
        <f>G498*F498</f>
        <v>6720</v>
      </c>
      <c r="I498" s="159"/>
    </row>
    <row r="499" spans="1:9" x14ac:dyDescent="0.25">
      <c r="A499" s="82">
        <v>3</v>
      </c>
      <c r="B499" s="163" t="s">
        <v>50</v>
      </c>
      <c r="C499" s="163"/>
      <c r="D499" s="163"/>
      <c r="E499" s="31" t="s">
        <v>31</v>
      </c>
      <c r="F499" s="31"/>
      <c r="G499" s="31"/>
      <c r="H499" s="157"/>
      <c r="I499" s="159"/>
    </row>
    <row r="500" spans="1:9" x14ac:dyDescent="0.25">
      <c r="A500" s="82">
        <v>4</v>
      </c>
      <c r="B500" s="163" t="s">
        <v>96</v>
      </c>
      <c r="C500" s="163"/>
      <c r="D500" s="163"/>
      <c r="E500" s="31" t="s">
        <v>31</v>
      </c>
      <c r="F500" s="31">
        <v>13</v>
      </c>
      <c r="G500" s="31">
        <v>640</v>
      </c>
      <c r="H500" s="157">
        <f>G500*F500</f>
        <v>8320</v>
      </c>
      <c r="I500" s="159"/>
    </row>
    <row r="501" spans="1:9" x14ac:dyDescent="0.25">
      <c r="A501" s="82">
        <v>5</v>
      </c>
      <c r="B501" s="88" t="s">
        <v>120</v>
      </c>
      <c r="C501" s="89"/>
      <c r="D501" s="90"/>
      <c r="E501" s="31" t="s">
        <v>31</v>
      </c>
      <c r="F501" s="31">
        <v>4</v>
      </c>
      <c r="G501" s="31">
        <v>720</v>
      </c>
      <c r="H501" s="157">
        <f>G501*F501</f>
        <v>2880</v>
      </c>
      <c r="I501" s="159"/>
    </row>
    <row r="502" spans="1:9" x14ac:dyDescent="0.25">
      <c r="A502" s="82">
        <v>6</v>
      </c>
      <c r="B502" s="163" t="s">
        <v>23</v>
      </c>
      <c r="C502" s="163"/>
      <c r="D502" s="163"/>
      <c r="E502" s="31" t="s">
        <v>31</v>
      </c>
      <c r="F502" s="31"/>
      <c r="G502" s="31"/>
      <c r="H502" s="157"/>
      <c r="I502" s="159"/>
    </row>
    <row r="503" spans="1:9" x14ac:dyDescent="0.25">
      <c r="A503" s="82">
        <v>7</v>
      </c>
      <c r="B503" s="88" t="s">
        <v>84</v>
      </c>
      <c r="C503" s="89"/>
      <c r="D503" s="90"/>
      <c r="E503" s="31" t="s">
        <v>31</v>
      </c>
      <c r="F503" s="31"/>
      <c r="G503" s="31"/>
      <c r="H503" s="157"/>
      <c r="I503" s="159"/>
    </row>
    <row r="504" spans="1:9" x14ac:dyDescent="0.25">
      <c r="A504" s="82">
        <v>8</v>
      </c>
      <c r="B504" s="163" t="s">
        <v>24</v>
      </c>
      <c r="C504" s="163"/>
      <c r="D504" s="163"/>
      <c r="E504" s="31" t="s">
        <v>31</v>
      </c>
      <c r="F504" s="31">
        <v>17</v>
      </c>
      <c r="G504" s="31">
        <v>60</v>
      </c>
      <c r="H504" s="157">
        <f>G504*F504</f>
        <v>1020</v>
      </c>
      <c r="I504" s="159"/>
    </row>
    <row r="505" spans="1:9" ht="15.75" x14ac:dyDescent="0.25">
      <c r="G505" s="31" t="s">
        <v>32</v>
      </c>
      <c r="H505" s="165">
        <f>SUM(H497:H504)</f>
        <v>36300</v>
      </c>
      <c r="I505" s="166"/>
    </row>
    <row r="506" spans="1:9" ht="18.75" x14ac:dyDescent="0.3">
      <c r="B506" t="s">
        <v>25</v>
      </c>
      <c r="E506" s="161">
        <v>1000</v>
      </c>
      <c r="F506" s="167"/>
    </row>
    <row r="507" spans="1:9" x14ac:dyDescent="0.25">
      <c r="B507" t="s">
        <v>26</v>
      </c>
    </row>
    <row r="508" spans="1:9" ht="15.75" x14ac:dyDescent="0.25">
      <c r="B508" t="s">
        <v>27</v>
      </c>
      <c r="C508" s="170" t="s">
        <v>127</v>
      </c>
      <c r="D508" s="170"/>
      <c r="E508" s="170"/>
    </row>
    <row r="509" spans="1:9" ht="15.75" x14ac:dyDescent="0.25">
      <c r="C509" s="55"/>
      <c r="D509" s="55"/>
      <c r="E509" s="55"/>
    </row>
    <row r="510" spans="1:9" ht="15.75" thickBot="1" x14ac:dyDescent="0.3">
      <c r="B510" s="36"/>
      <c r="C510" s="36"/>
      <c r="D510" s="36"/>
      <c r="E510" s="36"/>
      <c r="F510" s="36"/>
      <c r="G510" s="36"/>
      <c r="H510" s="36"/>
      <c r="I510" s="36"/>
    </row>
    <row r="511" spans="1:9" ht="15.75" thickTop="1" x14ac:dyDescent="0.25">
      <c r="B511" s="7"/>
      <c r="C511" s="7"/>
      <c r="D511" s="7"/>
      <c r="E511" s="7"/>
      <c r="F511" s="7"/>
      <c r="G511" s="7"/>
      <c r="H511" s="7"/>
      <c r="I511" s="7"/>
    </row>
    <row r="512" spans="1:9" ht="18.75" x14ac:dyDescent="0.3">
      <c r="E512" s="35" t="s">
        <v>28</v>
      </c>
      <c r="F512" s="47" t="str">
        <f>F490</f>
        <v>3/</v>
      </c>
      <c r="G512" s="50">
        <f>G490</f>
        <v>4</v>
      </c>
    </row>
    <row r="513" spans="1:9" x14ac:dyDescent="0.25">
      <c r="B513" t="s">
        <v>13</v>
      </c>
      <c r="C513" s="48">
        <f>C491</f>
        <v>42476</v>
      </c>
      <c r="D513" s="3"/>
      <c r="E513" s="7"/>
      <c r="F513" s="7"/>
      <c r="G513" s="7"/>
      <c r="H513" s="7"/>
      <c r="I513" s="7"/>
    </row>
    <row r="514" spans="1:9" x14ac:dyDescent="0.25">
      <c r="B514" t="s">
        <v>14</v>
      </c>
      <c r="C514" s="29" t="str">
        <f>C492</f>
        <v>Лешов Виктор  Анатольевич</v>
      </c>
      <c r="D514" s="29"/>
      <c r="E514" s="3"/>
      <c r="F514" s="3"/>
      <c r="G514" s="3"/>
      <c r="H514" s="3"/>
      <c r="I514" s="3"/>
    </row>
    <row r="515" spans="1:9" x14ac:dyDescent="0.25">
      <c r="B515" t="s">
        <v>15</v>
      </c>
      <c r="C515" s="49">
        <f>C493</f>
        <v>89051728195</v>
      </c>
      <c r="D515" s="29"/>
      <c r="E515" s="29"/>
      <c r="F515" s="29"/>
      <c r="G515" s="29"/>
      <c r="H515" s="29"/>
      <c r="I515" s="29"/>
    </row>
    <row r="516" spans="1:9" x14ac:dyDescent="0.25">
      <c r="B516" t="s">
        <v>16</v>
      </c>
      <c r="C516" s="29" t="str">
        <f>C494</f>
        <v>с.Вознесеновка ул.Бутырина 58</v>
      </c>
      <c r="D516" s="29"/>
      <c r="E516" s="29"/>
      <c r="F516" s="29"/>
      <c r="G516" s="29"/>
      <c r="H516" s="29"/>
      <c r="I516" s="29"/>
    </row>
    <row r="517" spans="1:9" x14ac:dyDescent="0.25">
      <c r="A517" s="82" t="s">
        <v>34</v>
      </c>
      <c r="B517" s="174" t="s">
        <v>17</v>
      </c>
      <c r="C517" s="175"/>
      <c r="D517" s="176"/>
      <c r="E517" s="82" t="s">
        <v>18</v>
      </c>
      <c r="F517" s="82" t="s">
        <v>19</v>
      </c>
      <c r="G517" s="82" t="s">
        <v>20</v>
      </c>
      <c r="H517" s="157" t="s">
        <v>21</v>
      </c>
      <c r="I517" s="159"/>
    </row>
    <row r="518" spans="1:9" x14ac:dyDescent="0.25">
      <c r="A518" s="82">
        <v>1</v>
      </c>
      <c r="B518" s="163" t="str">
        <f t="shared" ref="B518:B524" si="40">B497</f>
        <v>Секция  № 22</v>
      </c>
      <c r="C518" s="163"/>
      <c r="D518" s="163"/>
      <c r="E518" s="31" t="s">
        <v>31</v>
      </c>
      <c r="F518" s="31">
        <f t="shared" ref="F518:H518" si="41">F497</f>
        <v>28</v>
      </c>
      <c r="G518" s="31">
        <f t="shared" si="41"/>
        <v>620</v>
      </c>
      <c r="H518" s="160">
        <f t="shared" si="41"/>
        <v>17360</v>
      </c>
      <c r="I518" s="160"/>
    </row>
    <row r="519" spans="1:9" x14ac:dyDescent="0.25">
      <c r="A519" s="82">
        <v>2</v>
      </c>
      <c r="B519" s="163" t="str">
        <f t="shared" si="40"/>
        <v>Секция  № 11</v>
      </c>
      <c r="C519" s="163"/>
      <c r="D519" s="163"/>
      <c r="E519" s="31" t="s">
        <v>31</v>
      </c>
      <c r="F519" s="31">
        <f t="shared" ref="F519:H519" si="42">F498</f>
        <v>14</v>
      </c>
      <c r="G519" s="31">
        <f t="shared" si="42"/>
        <v>480</v>
      </c>
      <c r="H519" s="160">
        <f t="shared" si="42"/>
        <v>6720</v>
      </c>
      <c r="I519" s="160"/>
    </row>
    <row r="520" spans="1:9" x14ac:dyDescent="0.25">
      <c r="A520" s="82">
        <v>3</v>
      </c>
      <c r="B520" s="163" t="str">
        <f t="shared" si="40"/>
        <v xml:space="preserve">Секция  № </v>
      </c>
      <c r="C520" s="163"/>
      <c r="D520" s="163"/>
      <c r="E520" s="31" t="s">
        <v>31</v>
      </c>
      <c r="F520" s="31"/>
      <c r="G520" s="31"/>
      <c r="H520" s="160"/>
      <c r="I520" s="160"/>
    </row>
    <row r="521" spans="1:9" x14ac:dyDescent="0.25">
      <c r="A521" s="82">
        <v>4</v>
      </c>
      <c r="B521" s="163" t="str">
        <f t="shared" si="40"/>
        <v>Столб      1.0      м.</v>
      </c>
      <c r="C521" s="163"/>
      <c r="D521" s="163"/>
      <c r="E521" s="31" t="s">
        <v>31</v>
      </c>
      <c r="F521" s="31">
        <f t="shared" ref="F521:H521" si="43">F500</f>
        <v>13</v>
      </c>
      <c r="G521" s="31">
        <f t="shared" si="43"/>
        <v>640</v>
      </c>
      <c r="H521" s="160">
        <f t="shared" si="43"/>
        <v>8320</v>
      </c>
      <c r="I521" s="160"/>
    </row>
    <row r="522" spans="1:9" x14ac:dyDescent="0.25">
      <c r="A522" s="82">
        <v>5</v>
      </c>
      <c r="B522" s="88" t="str">
        <f>B501</f>
        <v>Столб      1.0       м. углов</v>
      </c>
      <c r="C522" s="89"/>
      <c r="D522" s="90"/>
      <c r="E522" s="31" t="s">
        <v>31</v>
      </c>
      <c r="F522" s="31">
        <f t="shared" ref="F522:H522" si="44">F501</f>
        <v>4</v>
      </c>
      <c r="G522" s="31">
        <f t="shared" si="44"/>
        <v>720</v>
      </c>
      <c r="H522" s="160">
        <f t="shared" si="44"/>
        <v>2880</v>
      </c>
      <c r="I522" s="160"/>
    </row>
    <row r="523" spans="1:9" x14ac:dyDescent="0.25">
      <c r="A523" s="82">
        <v>6</v>
      </c>
      <c r="B523" s="172" t="str">
        <f t="shared" si="40"/>
        <v>Столб                    м.</v>
      </c>
      <c r="C523" s="169"/>
      <c r="D523" s="173"/>
      <c r="E523" s="31" t="s">
        <v>31</v>
      </c>
      <c r="F523" s="31"/>
      <c r="G523" s="31"/>
      <c r="H523" s="160"/>
      <c r="I523" s="160"/>
    </row>
    <row r="524" spans="1:9" x14ac:dyDescent="0.25">
      <c r="A524" s="82">
        <v>7</v>
      </c>
      <c r="B524" s="88" t="str">
        <f t="shared" si="40"/>
        <v>Столб                   м. углов</v>
      </c>
      <c r="C524" s="89"/>
      <c r="D524" s="90"/>
      <c r="E524" s="31" t="s">
        <v>31</v>
      </c>
      <c r="F524" s="31"/>
      <c r="G524" s="31"/>
      <c r="H524" s="160"/>
      <c r="I524" s="160"/>
    </row>
    <row r="525" spans="1:9" x14ac:dyDescent="0.25">
      <c r="A525" s="54">
        <v>8</v>
      </c>
      <c r="B525" s="163" t="s">
        <v>24</v>
      </c>
      <c r="C525" s="163"/>
      <c r="D525" s="163"/>
      <c r="E525" s="31" t="s">
        <v>31</v>
      </c>
      <c r="F525" s="31">
        <f>F504</f>
        <v>17</v>
      </c>
      <c r="G525" s="31">
        <f>G504</f>
        <v>60</v>
      </c>
      <c r="H525" s="160">
        <f>H504</f>
        <v>1020</v>
      </c>
      <c r="I525" s="160"/>
    </row>
    <row r="526" spans="1:9" x14ac:dyDescent="0.25">
      <c r="G526" s="5" t="s">
        <v>32</v>
      </c>
      <c r="H526" s="157">
        <f>SUM(H518:H525)</f>
        <v>36300</v>
      </c>
      <c r="I526" s="159"/>
    </row>
    <row r="527" spans="1:9" ht="18.75" x14ac:dyDescent="0.3">
      <c r="B527" t="s">
        <v>25</v>
      </c>
      <c r="E527" s="161">
        <f>E506</f>
        <v>1000</v>
      </c>
      <c r="F527" s="162"/>
    </row>
    <row r="528" spans="1:9" x14ac:dyDescent="0.25">
      <c r="B528" t="s">
        <v>26</v>
      </c>
    </row>
    <row r="529" spans="1:9" x14ac:dyDescent="0.25">
      <c r="B529" t="s">
        <v>27</v>
      </c>
      <c r="C529" s="171" t="str">
        <f>C508</f>
        <v>красно-коричн. светл</v>
      </c>
      <c r="D529" s="171"/>
      <c r="E529" s="171"/>
    </row>
    <row r="530" spans="1:9" x14ac:dyDescent="0.25">
      <c r="C530" s="56"/>
      <c r="D530" s="56"/>
      <c r="E530" s="56"/>
    </row>
    <row r="531" spans="1:9" ht="18.75" x14ac:dyDescent="0.3">
      <c r="D531" s="37" t="s">
        <v>33</v>
      </c>
      <c r="E531" s="37"/>
      <c r="F531" s="37"/>
      <c r="G531" s="46" t="str">
        <f>F512</f>
        <v>3/</v>
      </c>
      <c r="H531" s="50">
        <f>G512</f>
        <v>4</v>
      </c>
    </row>
    <row r="532" spans="1:9" ht="18.75" x14ac:dyDescent="0.3">
      <c r="D532" s="37"/>
      <c r="E532" s="37"/>
      <c r="F532" s="37"/>
      <c r="G532" s="46"/>
      <c r="H532" s="50"/>
    </row>
    <row r="533" spans="1:9" x14ac:dyDescent="0.25">
      <c r="A533" s="172" t="s">
        <v>17</v>
      </c>
      <c r="B533" s="169"/>
      <c r="C533" s="173"/>
      <c r="D533" s="31" t="s">
        <v>29</v>
      </c>
      <c r="E533" s="31" t="s">
        <v>19</v>
      </c>
      <c r="F533" s="160" t="s">
        <v>27</v>
      </c>
      <c r="G533" s="160"/>
      <c r="H533" s="160" t="s">
        <v>30</v>
      </c>
      <c r="I533" s="160"/>
    </row>
    <row r="534" spans="1:9" x14ac:dyDescent="0.25">
      <c r="A534" s="163" t="str">
        <f t="shared" ref="A534:A541" si="45">B518</f>
        <v>Секция  № 22</v>
      </c>
      <c r="B534" s="163"/>
      <c r="C534" s="163"/>
      <c r="D534" s="31" t="s">
        <v>31</v>
      </c>
      <c r="E534" s="31">
        <f>F518</f>
        <v>28</v>
      </c>
      <c r="F534" s="160" t="str">
        <f>C529</f>
        <v>красно-коричн. светл</v>
      </c>
      <c r="G534" s="160"/>
      <c r="H534" s="160"/>
      <c r="I534" s="160"/>
    </row>
    <row r="535" spans="1:9" x14ac:dyDescent="0.25">
      <c r="A535" s="163" t="str">
        <f t="shared" si="45"/>
        <v>Секция  № 11</v>
      </c>
      <c r="B535" s="163"/>
      <c r="C535" s="163"/>
      <c r="D535" s="31" t="s">
        <v>31</v>
      </c>
      <c r="E535" s="31">
        <f>F519</f>
        <v>14</v>
      </c>
      <c r="F535" s="160" t="str">
        <f>C529</f>
        <v>красно-коричн. светл</v>
      </c>
      <c r="G535" s="160"/>
      <c r="H535" s="160"/>
      <c r="I535" s="160"/>
    </row>
    <row r="536" spans="1:9" x14ac:dyDescent="0.25">
      <c r="A536" s="163" t="str">
        <f t="shared" si="45"/>
        <v xml:space="preserve">Секция  № </v>
      </c>
      <c r="B536" s="163"/>
      <c r="C536" s="163"/>
      <c r="D536" s="31" t="s">
        <v>31</v>
      </c>
      <c r="E536" s="31"/>
      <c r="F536" s="160" t="str">
        <f>C529</f>
        <v>красно-коричн. светл</v>
      </c>
      <c r="G536" s="160"/>
      <c r="H536" s="160"/>
      <c r="I536" s="160"/>
    </row>
    <row r="537" spans="1:9" x14ac:dyDescent="0.25">
      <c r="A537" s="163" t="str">
        <f t="shared" si="45"/>
        <v>Столб      1.0      м.</v>
      </c>
      <c r="B537" s="163"/>
      <c r="C537" s="163"/>
      <c r="D537" s="31" t="s">
        <v>31</v>
      </c>
      <c r="E537" s="31">
        <f>F521</f>
        <v>13</v>
      </c>
      <c r="F537" s="160" t="str">
        <f>C529</f>
        <v>красно-коричн. светл</v>
      </c>
      <c r="G537" s="160"/>
      <c r="H537" s="160"/>
      <c r="I537" s="160"/>
    </row>
    <row r="538" spans="1:9" x14ac:dyDescent="0.25">
      <c r="A538" s="163" t="str">
        <f t="shared" si="45"/>
        <v>Столб      1.0       м. углов</v>
      </c>
      <c r="B538" s="163"/>
      <c r="C538" s="163"/>
      <c r="D538" s="31" t="s">
        <v>31</v>
      </c>
      <c r="E538" s="31">
        <f>F522</f>
        <v>4</v>
      </c>
      <c r="F538" s="157" t="str">
        <f>C529</f>
        <v>красно-коричн. светл</v>
      </c>
      <c r="G538" s="159"/>
      <c r="H538" s="157"/>
      <c r="I538" s="159"/>
    </row>
    <row r="539" spans="1:9" x14ac:dyDescent="0.25">
      <c r="A539" s="163" t="str">
        <f t="shared" si="45"/>
        <v>Столб                    м.</v>
      </c>
      <c r="B539" s="163"/>
      <c r="C539" s="163"/>
      <c r="D539" s="31" t="s">
        <v>31</v>
      </c>
      <c r="E539" s="31"/>
      <c r="F539" s="160"/>
      <c r="G539" s="160"/>
      <c r="H539" s="160"/>
      <c r="I539" s="160"/>
    </row>
    <row r="540" spans="1:9" x14ac:dyDescent="0.25">
      <c r="A540" s="163" t="str">
        <f t="shared" si="45"/>
        <v>Столб                   м. углов</v>
      </c>
      <c r="B540" s="163"/>
      <c r="C540" s="163"/>
      <c r="D540" s="31" t="s">
        <v>31</v>
      </c>
      <c r="E540" s="31"/>
      <c r="F540" s="160"/>
      <c r="G540" s="160"/>
      <c r="H540" s="160"/>
      <c r="I540" s="160"/>
    </row>
    <row r="541" spans="1:9" x14ac:dyDescent="0.25">
      <c r="A541" s="163" t="str">
        <f t="shared" si="45"/>
        <v>Крышка</v>
      </c>
      <c r="B541" s="163"/>
      <c r="C541" s="163"/>
      <c r="D541" s="31" t="s">
        <v>31</v>
      </c>
      <c r="E541" s="31">
        <f>F525</f>
        <v>17</v>
      </c>
      <c r="F541" s="160" t="str">
        <f>C529</f>
        <v>красно-коричн. светл</v>
      </c>
      <c r="G541" s="160"/>
      <c r="H541" s="160"/>
      <c r="I541" s="160"/>
    </row>
  </sheetData>
  <mergeCells count="668">
    <mergeCell ref="A539:C539"/>
    <mergeCell ref="F539:G539"/>
    <mergeCell ref="H539:I539"/>
    <mergeCell ref="A540:C540"/>
    <mergeCell ref="F540:G540"/>
    <mergeCell ref="H540:I540"/>
    <mergeCell ref="A541:C541"/>
    <mergeCell ref="F541:G541"/>
    <mergeCell ref="H541:I541"/>
    <mergeCell ref="A536:C536"/>
    <mergeCell ref="F536:G536"/>
    <mergeCell ref="H536:I536"/>
    <mergeCell ref="A537:C537"/>
    <mergeCell ref="F537:G537"/>
    <mergeCell ref="H537:I537"/>
    <mergeCell ref="A538:C538"/>
    <mergeCell ref="F538:G538"/>
    <mergeCell ref="H538:I538"/>
    <mergeCell ref="A533:C533"/>
    <mergeCell ref="F533:G533"/>
    <mergeCell ref="H533:I533"/>
    <mergeCell ref="A534:C534"/>
    <mergeCell ref="F534:G534"/>
    <mergeCell ref="H534:I534"/>
    <mergeCell ref="A535:C535"/>
    <mergeCell ref="F535:G535"/>
    <mergeCell ref="H535:I535"/>
    <mergeCell ref="H522:I522"/>
    <mergeCell ref="B523:D523"/>
    <mergeCell ref="H523:I523"/>
    <mergeCell ref="H524:I524"/>
    <mergeCell ref="B525:D525"/>
    <mergeCell ref="H525:I525"/>
    <mergeCell ref="H526:I526"/>
    <mergeCell ref="E527:F527"/>
    <mergeCell ref="C529:E529"/>
    <mergeCell ref="B517:D517"/>
    <mergeCell ref="H517:I517"/>
    <mergeCell ref="B518:D518"/>
    <mergeCell ref="H518:I518"/>
    <mergeCell ref="B519:D519"/>
    <mergeCell ref="H519:I519"/>
    <mergeCell ref="B520:D520"/>
    <mergeCell ref="H520:I520"/>
    <mergeCell ref="B521:D521"/>
    <mergeCell ref="H521:I521"/>
    <mergeCell ref="H501:I501"/>
    <mergeCell ref="B502:D502"/>
    <mergeCell ref="H502:I502"/>
    <mergeCell ref="H503:I503"/>
    <mergeCell ref="B504:D504"/>
    <mergeCell ref="H504:I504"/>
    <mergeCell ref="H505:I505"/>
    <mergeCell ref="E506:F506"/>
    <mergeCell ref="C508:E508"/>
    <mergeCell ref="B496:D496"/>
    <mergeCell ref="H496:I496"/>
    <mergeCell ref="B497:D497"/>
    <mergeCell ref="H497:I497"/>
    <mergeCell ref="B498:D498"/>
    <mergeCell ref="H498:I498"/>
    <mergeCell ref="B499:D499"/>
    <mergeCell ref="H499:I499"/>
    <mergeCell ref="B500:D500"/>
    <mergeCell ref="H500:I500"/>
    <mergeCell ref="A486:C486"/>
    <mergeCell ref="F486:G486"/>
    <mergeCell ref="H486:I486"/>
    <mergeCell ref="A487:C487"/>
    <mergeCell ref="F487:G487"/>
    <mergeCell ref="H487:I487"/>
    <mergeCell ref="C492:I492"/>
    <mergeCell ref="C494:I494"/>
    <mergeCell ref="C495:I495"/>
    <mergeCell ref="A485:C485"/>
    <mergeCell ref="F485:G485"/>
    <mergeCell ref="H485:I485"/>
    <mergeCell ref="C440:I440"/>
    <mergeCell ref="C441:I441"/>
    <mergeCell ref="B445:D445"/>
    <mergeCell ref="B450:D450"/>
    <mergeCell ref="H450:I450"/>
    <mergeCell ref="H451:I451"/>
    <mergeCell ref="E452:F452"/>
    <mergeCell ref="C454:E454"/>
    <mergeCell ref="B466:D466"/>
    <mergeCell ref="B471:D471"/>
    <mergeCell ref="H471:I471"/>
    <mergeCell ref="H472:I472"/>
    <mergeCell ref="E473:F473"/>
    <mergeCell ref="C475:E475"/>
    <mergeCell ref="A482:C482"/>
    <mergeCell ref="F482:G482"/>
    <mergeCell ref="H482:I482"/>
    <mergeCell ref="A483:C483"/>
    <mergeCell ref="F483:G483"/>
    <mergeCell ref="H483:I483"/>
    <mergeCell ref="A484:C484"/>
    <mergeCell ref="F484:G484"/>
    <mergeCell ref="H484:I484"/>
    <mergeCell ref="A479:C479"/>
    <mergeCell ref="F479:G479"/>
    <mergeCell ref="H479:I479"/>
    <mergeCell ref="A480:C480"/>
    <mergeCell ref="F480:G480"/>
    <mergeCell ref="H480:I480"/>
    <mergeCell ref="A481:C481"/>
    <mergeCell ref="F481:G481"/>
    <mergeCell ref="H481:I481"/>
    <mergeCell ref="H470:I470"/>
    <mergeCell ref="B464:D464"/>
    <mergeCell ref="H464:I464"/>
    <mergeCell ref="B465:D465"/>
    <mergeCell ref="H465:I465"/>
    <mergeCell ref="H466:I466"/>
    <mergeCell ref="B467:D467"/>
    <mergeCell ref="H467:I467"/>
    <mergeCell ref="H468:I468"/>
    <mergeCell ref="B469:D469"/>
    <mergeCell ref="H469:I469"/>
    <mergeCell ref="H449:I449"/>
    <mergeCell ref="B463:D463"/>
    <mergeCell ref="H463:I463"/>
    <mergeCell ref="B443:D443"/>
    <mergeCell ref="H443:I443"/>
    <mergeCell ref="B444:D444"/>
    <mergeCell ref="H444:I444"/>
    <mergeCell ref="H445:I445"/>
    <mergeCell ref="B446:D446"/>
    <mergeCell ref="H446:I446"/>
    <mergeCell ref="H447:I447"/>
    <mergeCell ref="B448:D448"/>
    <mergeCell ref="H448:I448"/>
    <mergeCell ref="C438:I438"/>
    <mergeCell ref="B442:D442"/>
    <mergeCell ref="H442:I442"/>
    <mergeCell ref="A432:C432"/>
    <mergeCell ref="F432:G432"/>
    <mergeCell ref="H432:I432"/>
    <mergeCell ref="A433:C433"/>
    <mergeCell ref="F433:G433"/>
    <mergeCell ref="H433:I433"/>
    <mergeCell ref="A429:C429"/>
    <mergeCell ref="F429:G429"/>
    <mergeCell ref="H429:I429"/>
    <mergeCell ref="A430:C430"/>
    <mergeCell ref="F430:G430"/>
    <mergeCell ref="H430:I430"/>
    <mergeCell ref="A431:C431"/>
    <mergeCell ref="F431:G431"/>
    <mergeCell ref="H431:I431"/>
    <mergeCell ref="A426:C426"/>
    <mergeCell ref="F426:G426"/>
    <mergeCell ref="H426:I426"/>
    <mergeCell ref="A427:C427"/>
    <mergeCell ref="F427:G427"/>
    <mergeCell ref="H427:I427"/>
    <mergeCell ref="A428:C428"/>
    <mergeCell ref="F428:G428"/>
    <mergeCell ref="H428:I428"/>
    <mergeCell ref="H416:I416"/>
    <mergeCell ref="B417:D417"/>
    <mergeCell ref="H417:I417"/>
    <mergeCell ref="H418:I418"/>
    <mergeCell ref="E419:F419"/>
    <mergeCell ref="C421:E421"/>
    <mergeCell ref="A425:C425"/>
    <mergeCell ref="F425:G425"/>
    <mergeCell ref="H425:I425"/>
    <mergeCell ref="B411:D411"/>
    <mergeCell ref="H411:I411"/>
    <mergeCell ref="B412:D412"/>
    <mergeCell ref="H412:I412"/>
    <mergeCell ref="B413:D413"/>
    <mergeCell ref="H413:I413"/>
    <mergeCell ref="H414:I414"/>
    <mergeCell ref="B415:D415"/>
    <mergeCell ref="H415:I415"/>
    <mergeCell ref="H395:I395"/>
    <mergeCell ref="B396:D396"/>
    <mergeCell ref="H396:I396"/>
    <mergeCell ref="H397:I397"/>
    <mergeCell ref="E398:F398"/>
    <mergeCell ref="C400:E400"/>
    <mergeCell ref="B409:D409"/>
    <mergeCell ref="H409:I409"/>
    <mergeCell ref="B410:D410"/>
    <mergeCell ref="H410:I410"/>
    <mergeCell ref="B390:D390"/>
    <mergeCell ref="H390:I390"/>
    <mergeCell ref="B391:D391"/>
    <mergeCell ref="H391:I391"/>
    <mergeCell ref="B392:D392"/>
    <mergeCell ref="H392:I392"/>
    <mergeCell ref="H393:I393"/>
    <mergeCell ref="B394:D394"/>
    <mergeCell ref="H394:I394"/>
    <mergeCell ref="A379:C379"/>
    <mergeCell ref="F379:G379"/>
    <mergeCell ref="H379:I379"/>
    <mergeCell ref="C384:I384"/>
    <mergeCell ref="C386:I386"/>
    <mergeCell ref="C387:I387"/>
    <mergeCell ref="B388:D388"/>
    <mergeCell ref="H388:I388"/>
    <mergeCell ref="B389:D389"/>
    <mergeCell ref="H389:I389"/>
    <mergeCell ref="A376:C376"/>
    <mergeCell ref="F376:G376"/>
    <mergeCell ref="H376:I376"/>
    <mergeCell ref="A377:C377"/>
    <mergeCell ref="F377:G377"/>
    <mergeCell ref="H377:I377"/>
    <mergeCell ref="A378:C378"/>
    <mergeCell ref="F378:G378"/>
    <mergeCell ref="H378:I378"/>
    <mergeCell ref="A373:C373"/>
    <mergeCell ref="F373:G373"/>
    <mergeCell ref="H373:I373"/>
    <mergeCell ref="A374:C374"/>
    <mergeCell ref="F374:G374"/>
    <mergeCell ref="H374:I374"/>
    <mergeCell ref="A375:C375"/>
    <mergeCell ref="F375:G375"/>
    <mergeCell ref="H375:I375"/>
    <mergeCell ref="H364:I364"/>
    <mergeCell ref="E365:F365"/>
    <mergeCell ref="C367:E367"/>
    <mergeCell ref="A371:C371"/>
    <mergeCell ref="F371:G371"/>
    <mergeCell ref="H371:I371"/>
    <mergeCell ref="A372:C372"/>
    <mergeCell ref="F372:G372"/>
    <mergeCell ref="H372:I372"/>
    <mergeCell ref="B358:D358"/>
    <mergeCell ref="H358:I358"/>
    <mergeCell ref="B359:D359"/>
    <mergeCell ref="H359:I359"/>
    <mergeCell ref="H360:I360"/>
    <mergeCell ref="B361:D361"/>
    <mergeCell ref="H361:I361"/>
    <mergeCell ref="H362:I362"/>
    <mergeCell ref="B363:D363"/>
    <mergeCell ref="H363:I363"/>
    <mergeCell ref="H343:I343"/>
    <mergeCell ref="E344:F344"/>
    <mergeCell ref="C346:E346"/>
    <mergeCell ref="B355:D355"/>
    <mergeCell ref="H355:I355"/>
    <mergeCell ref="B356:D356"/>
    <mergeCell ref="H356:I356"/>
    <mergeCell ref="B357:D357"/>
    <mergeCell ref="H357:I357"/>
    <mergeCell ref="B337:D337"/>
    <mergeCell ref="H337:I337"/>
    <mergeCell ref="B338:D338"/>
    <mergeCell ref="H338:I338"/>
    <mergeCell ref="H339:I339"/>
    <mergeCell ref="B340:D340"/>
    <mergeCell ref="H340:I340"/>
    <mergeCell ref="H341:I341"/>
    <mergeCell ref="B342:D342"/>
    <mergeCell ref="H342:I342"/>
    <mergeCell ref="C330:I330"/>
    <mergeCell ref="C332:I332"/>
    <mergeCell ref="C333:I333"/>
    <mergeCell ref="B334:D334"/>
    <mergeCell ref="H334:I334"/>
    <mergeCell ref="B335:D335"/>
    <mergeCell ref="H335:I335"/>
    <mergeCell ref="B336:D336"/>
    <mergeCell ref="H336:I336"/>
    <mergeCell ref="A324:C324"/>
    <mergeCell ref="F324:G324"/>
    <mergeCell ref="H324:I324"/>
    <mergeCell ref="A325:C325"/>
    <mergeCell ref="F325:G325"/>
    <mergeCell ref="H325:I325"/>
    <mergeCell ref="A323:C323"/>
    <mergeCell ref="F323:G323"/>
    <mergeCell ref="H323:I323"/>
    <mergeCell ref="B281:D281"/>
    <mergeCell ref="H281:I281"/>
    <mergeCell ref="B282:D282"/>
    <mergeCell ref="H282:I282"/>
    <mergeCell ref="H283:I283"/>
    <mergeCell ref="B284:D284"/>
    <mergeCell ref="H284:I284"/>
    <mergeCell ref="H285:I285"/>
    <mergeCell ref="B286:D286"/>
    <mergeCell ref="H286:I286"/>
    <mergeCell ref="B283:D283"/>
    <mergeCell ref="B288:D288"/>
    <mergeCell ref="H288:I288"/>
    <mergeCell ref="H289:I289"/>
    <mergeCell ref="E290:F290"/>
    <mergeCell ref="C292:E292"/>
    <mergeCell ref="B304:D304"/>
    <mergeCell ref="H287:I287"/>
    <mergeCell ref="B301:D301"/>
    <mergeCell ref="H301:I301"/>
    <mergeCell ref="B309:D309"/>
    <mergeCell ref="H309:I309"/>
    <mergeCell ref="H310:I310"/>
    <mergeCell ref="E311:F311"/>
    <mergeCell ref="C313:E313"/>
    <mergeCell ref="A320:C320"/>
    <mergeCell ref="F320:G320"/>
    <mergeCell ref="H320:I320"/>
    <mergeCell ref="A321:C321"/>
    <mergeCell ref="F321:G321"/>
    <mergeCell ref="H321:I321"/>
    <mergeCell ref="A322:C322"/>
    <mergeCell ref="F322:G322"/>
    <mergeCell ref="H322:I322"/>
    <mergeCell ref="A317:C317"/>
    <mergeCell ref="F317:G317"/>
    <mergeCell ref="H317:I317"/>
    <mergeCell ref="A318:C318"/>
    <mergeCell ref="F318:G318"/>
    <mergeCell ref="H318:I318"/>
    <mergeCell ref="A319:C319"/>
    <mergeCell ref="F319:G319"/>
    <mergeCell ref="H319:I319"/>
    <mergeCell ref="H308:I308"/>
    <mergeCell ref="B302:D302"/>
    <mergeCell ref="H302:I302"/>
    <mergeCell ref="B303:D303"/>
    <mergeCell ref="H303:I303"/>
    <mergeCell ref="H304:I304"/>
    <mergeCell ref="B305:D305"/>
    <mergeCell ref="H305:I305"/>
    <mergeCell ref="H306:I306"/>
    <mergeCell ref="B307:D307"/>
    <mergeCell ref="H307:I307"/>
    <mergeCell ref="C276:I276"/>
    <mergeCell ref="B280:D280"/>
    <mergeCell ref="H280:I280"/>
    <mergeCell ref="A270:C270"/>
    <mergeCell ref="F270:G270"/>
    <mergeCell ref="H270:I270"/>
    <mergeCell ref="A271:C271"/>
    <mergeCell ref="F271:G271"/>
    <mergeCell ref="H271:I271"/>
    <mergeCell ref="C278:I278"/>
    <mergeCell ref="C279:I279"/>
    <mergeCell ref="A268:C268"/>
    <mergeCell ref="F268:G268"/>
    <mergeCell ref="H268:I268"/>
    <mergeCell ref="A269:C269"/>
    <mergeCell ref="F269:G269"/>
    <mergeCell ref="H269:I269"/>
    <mergeCell ref="A266:C266"/>
    <mergeCell ref="F266:G266"/>
    <mergeCell ref="H266:I266"/>
    <mergeCell ref="A267:C267"/>
    <mergeCell ref="F267:G267"/>
    <mergeCell ref="H267:I267"/>
    <mergeCell ref="A264:C264"/>
    <mergeCell ref="F264:G264"/>
    <mergeCell ref="H264:I264"/>
    <mergeCell ref="A265:C265"/>
    <mergeCell ref="F265:G265"/>
    <mergeCell ref="H265:I265"/>
    <mergeCell ref="H256:I256"/>
    <mergeCell ref="E257:F257"/>
    <mergeCell ref="C259:E259"/>
    <mergeCell ref="A263:C263"/>
    <mergeCell ref="F263:G263"/>
    <mergeCell ref="H263:I263"/>
    <mergeCell ref="H252:I252"/>
    <mergeCell ref="B253:D253"/>
    <mergeCell ref="H253:I253"/>
    <mergeCell ref="H254:I254"/>
    <mergeCell ref="B255:D255"/>
    <mergeCell ref="H255:I255"/>
    <mergeCell ref="B249:D249"/>
    <mergeCell ref="H249:I249"/>
    <mergeCell ref="B250:D250"/>
    <mergeCell ref="H250:I250"/>
    <mergeCell ref="B251:D251"/>
    <mergeCell ref="H251:I251"/>
    <mergeCell ref="C238:E238"/>
    <mergeCell ref="B247:D247"/>
    <mergeCell ref="H247:I247"/>
    <mergeCell ref="B248:D248"/>
    <mergeCell ref="H248:I248"/>
    <mergeCell ref="H233:I233"/>
    <mergeCell ref="B234:D234"/>
    <mergeCell ref="H234:I234"/>
    <mergeCell ref="H235:I235"/>
    <mergeCell ref="E236:F236"/>
    <mergeCell ref="B230:D230"/>
    <mergeCell ref="H230:I230"/>
    <mergeCell ref="H231:I231"/>
    <mergeCell ref="B232:D232"/>
    <mergeCell ref="H232:I232"/>
    <mergeCell ref="B227:D227"/>
    <mergeCell ref="H227:I227"/>
    <mergeCell ref="B228:D228"/>
    <mergeCell ref="H228:I228"/>
    <mergeCell ref="B229:D229"/>
    <mergeCell ref="H229:I229"/>
    <mergeCell ref="C222:I222"/>
    <mergeCell ref="C224:I224"/>
    <mergeCell ref="C225:I225"/>
    <mergeCell ref="B226:D226"/>
    <mergeCell ref="H226:I226"/>
    <mergeCell ref="B147:D147"/>
    <mergeCell ref="H147:I147"/>
    <mergeCell ref="A161:C161"/>
    <mergeCell ref="F160:G160"/>
    <mergeCell ref="H160:I160"/>
    <mergeCell ref="A216:C216"/>
    <mergeCell ref="F216:G216"/>
    <mergeCell ref="H216:I216"/>
    <mergeCell ref="A217:C217"/>
    <mergeCell ref="F217:G217"/>
    <mergeCell ref="H217:I217"/>
    <mergeCell ref="A214:C214"/>
    <mergeCell ref="F214:G214"/>
    <mergeCell ref="H214:I214"/>
    <mergeCell ref="A215:C215"/>
    <mergeCell ref="F215:G215"/>
    <mergeCell ref="H215:I215"/>
    <mergeCell ref="A212:C212"/>
    <mergeCell ref="F212:G212"/>
    <mergeCell ref="H212:I212"/>
    <mergeCell ref="A213:C213"/>
    <mergeCell ref="F213:G213"/>
    <mergeCell ref="H213:I213"/>
    <mergeCell ref="A210:C210"/>
    <mergeCell ref="F210:G210"/>
    <mergeCell ref="H210:I210"/>
    <mergeCell ref="A211:C211"/>
    <mergeCell ref="F211:G211"/>
    <mergeCell ref="H211:I211"/>
    <mergeCell ref="B200:D200"/>
    <mergeCell ref="H200:I200"/>
    <mergeCell ref="H201:I201"/>
    <mergeCell ref="E202:F202"/>
    <mergeCell ref="C204:E204"/>
    <mergeCell ref="B197:D197"/>
    <mergeCell ref="H197:I197"/>
    <mergeCell ref="B198:D198"/>
    <mergeCell ref="H198:I198"/>
    <mergeCell ref="B199:D199"/>
    <mergeCell ref="H199:I199"/>
    <mergeCell ref="B194:D194"/>
    <mergeCell ref="H194:I194"/>
    <mergeCell ref="B195:D195"/>
    <mergeCell ref="H195:I195"/>
    <mergeCell ref="B196:D196"/>
    <mergeCell ref="H196:I196"/>
    <mergeCell ref="H180:I180"/>
    <mergeCell ref="E181:F181"/>
    <mergeCell ref="C183:E183"/>
    <mergeCell ref="B193:D193"/>
    <mergeCell ref="H193:I193"/>
    <mergeCell ref="B177:D177"/>
    <mergeCell ref="H177:I177"/>
    <mergeCell ref="H178:I178"/>
    <mergeCell ref="B179:D179"/>
    <mergeCell ref="H179:I179"/>
    <mergeCell ref="B174:D174"/>
    <mergeCell ref="H174:I174"/>
    <mergeCell ref="B175:D175"/>
    <mergeCell ref="H175:I175"/>
    <mergeCell ref="B176:D176"/>
    <mergeCell ref="H176:I176"/>
    <mergeCell ref="C171:I171"/>
    <mergeCell ref="B172:D172"/>
    <mergeCell ref="H172:I172"/>
    <mergeCell ref="B173:D173"/>
    <mergeCell ref="H173:I173"/>
    <mergeCell ref="A163:C163"/>
    <mergeCell ref="F163:G163"/>
    <mergeCell ref="H163:I163"/>
    <mergeCell ref="C168:I168"/>
    <mergeCell ref="C170:I170"/>
    <mergeCell ref="A160:C160"/>
    <mergeCell ref="F161:G161"/>
    <mergeCell ref="H161:I161"/>
    <mergeCell ref="A162:C162"/>
    <mergeCell ref="F162:G162"/>
    <mergeCell ref="H162:I162"/>
    <mergeCell ref="A158:C158"/>
    <mergeCell ref="F158:G158"/>
    <mergeCell ref="H158:I158"/>
    <mergeCell ref="A159:C159"/>
    <mergeCell ref="F159:G159"/>
    <mergeCell ref="H159:I159"/>
    <mergeCell ref="A156:C156"/>
    <mergeCell ref="F156:G156"/>
    <mergeCell ref="H156:I156"/>
    <mergeCell ref="A157:C157"/>
    <mergeCell ref="F157:G157"/>
    <mergeCell ref="H157:I157"/>
    <mergeCell ref="E151:F151"/>
    <mergeCell ref="C153:E153"/>
    <mergeCell ref="A155:C155"/>
    <mergeCell ref="F155:G155"/>
    <mergeCell ref="H155:I155"/>
    <mergeCell ref="H148:I148"/>
    <mergeCell ref="B149:D149"/>
    <mergeCell ref="H149:I149"/>
    <mergeCell ref="H150:I150"/>
    <mergeCell ref="B144:D144"/>
    <mergeCell ref="H144:I144"/>
    <mergeCell ref="B145:D145"/>
    <mergeCell ref="H145:I145"/>
    <mergeCell ref="H146:I146"/>
    <mergeCell ref="B141:D141"/>
    <mergeCell ref="H141:I141"/>
    <mergeCell ref="B142:D142"/>
    <mergeCell ref="H142:I142"/>
    <mergeCell ref="B143:D143"/>
    <mergeCell ref="H143:I143"/>
    <mergeCell ref="B130:D130"/>
    <mergeCell ref="H130:I130"/>
    <mergeCell ref="H131:I131"/>
    <mergeCell ref="E132:F132"/>
    <mergeCell ref="C134:E134"/>
    <mergeCell ref="B126:D126"/>
    <mergeCell ref="H126:I126"/>
    <mergeCell ref="H127:I127"/>
    <mergeCell ref="H129:I129"/>
    <mergeCell ref="B128:D128"/>
    <mergeCell ref="H128:I128"/>
    <mergeCell ref="B123:D123"/>
    <mergeCell ref="H123:I123"/>
    <mergeCell ref="B124:D124"/>
    <mergeCell ref="H124:I124"/>
    <mergeCell ref="B125:D125"/>
    <mergeCell ref="H125:I125"/>
    <mergeCell ref="C118:I118"/>
    <mergeCell ref="C120:I120"/>
    <mergeCell ref="C121:I121"/>
    <mergeCell ref="B122:D122"/>
    <mergeCell ref="H122:I122"/>
    <mergeCell ref="A108:C108"/>
    <mergeCell ref="F108:G108"/>
    <mergeCell ref="H108:I108"/>
    <mergeCell ref="A109:C109"/>
    <mergeCell ref="F109:G109"/>
    <mergeCell ref="H109:I109"/>
    <mergeCell ref="A106:C106"/>
    <mergeCell ref="F106:G106"/>
    <mergeCell ref="H106:I106"/>
    <mergeCell ref="A107:C107"/>
    <mergeCell ref="F107:G107"/>
    <mergeCell ref="H107:I107"/>
    <mergeCell ref="A104:C104"/>
    <mergeCell ref="F104:G104"/>
    <mergeCell ref="H104:I104"/>
    <mergeCell ref="A105:C105"/>
    <mergeCell ref="F105:G105"/>
    <mergeCell ref="H105:I105"/>
    <mergeCell ref="A102:C102"/>
    <mergeCell ref="F102:G102"/>
    <mergeCell ref="H102:I102"/>
    <mergeCell ref="A103:C103"/>
    <mergeCell ref="F103:G103"/>
    <mergeCell ref="H103:I103"/>
    <mergeCell ref="B92:D92"/>
    <mergeCell ref="H92:I92"/>
    <mergeCell ref="H93:I93"/>
    <mergeCell ref="E94:F94"/>
    <mergeCell ref="C96:E96"/>
    <mergeCell ref="B89:D89"/>
    <mergeCell ref="H89:I89"/>
    <mergeCell ref="B90:D90"/>
    <mergeCell ref="H90:I90"/>
    <mergeCell ref="B91:D91"/>
    <mergeCell ref="H91:I91"/>
    <mergeCell ref="B86:D86"/>
    <mergeCell ref="H86:I86"/>
    <mergeCell ref="B87:D87"/>
    <mergeCell ref="H87:I87"/>
    <mergeCell ref="B88:D88"/>
    <mergeCell ref="H88:I88"/>
    <mergeCell ref="H72:I72"/>
    <mergeCell ref="E73:F73"/>
    <mergeCell ref="C75:E75"/>
    <mergeCell ref="B85:D85"/>
    <mergeCell ref="H85:I85"/>
    <mergeCell ref="B69:D69"/>
    <mergeCell ref="H69:I69"/>
    <mergeCell ref="H70:I70"/>
    <mergeCell ref="B71:D71"/>
    <mergeCell ref="H71:I71"/>
    <mergeCell ref="B66:D66"/>
    <mergeCell ref="H66:I66"/>
    <mergeCell ref="B67:D67"/>
    <mergeCell ref="H67:I67"/>
    <mergeCell ref="B68:D68"/>
    <mergeCell ref="H68:I68"/>
    <mergeCell ref="C63:I63"/>
    <mergeCell ref="B64:D64"/>
    <mergeCell ref="H64:I64"/>
    <mergeCell ref="B65:D65"/>
    <mergeCell ref="H65:I65"/>
    <mergeCell ref="C5:I5"/>
    <mergeCell ref="C7:I7"/>
    <mergeCell ref="C8:I8"/>
    <mergeCell ref="C60:I60"/>
    <mergeCell ref="C62:I62"/>
    <mergeCell ref="C20:E20"/>
    <mergeCell ref="C41:E41"/>
    <mergeCell ref="A53:C53"/>
    <mergeCell ref="A54:C54"/>
    <mergeCell ref="F53:G53"/>
    <mergeCell ref="F54:G54"/>
    <mergeCell ref="A49:C49"/>
    <mergeCell ref="A47:C47"/>
    <mergeCell ref="F49:G49"/>
    <mergeCell ref="B30:D30"/>
    <mergeCell ref="B37:D37"/>
    <mergeCell ref="H53:I53"/>
    <mergeCell ref="H54:I54"/>
    <mergeCell ref="A51:C51"/>
    <mergeCell ref="B33:D33"/>
    <mergeCell ref="B34:D34"/>
    <mergeCell ref="B35:D35"/>
    <mergeCell ref="B36:D36"/>
    <mergeCell ref="F51:G51"/>
    <mergeCell ref="H51:I51"/>
    <mergeCell ref="A52:C52"/>
    <mergeCell ref="F52:G52"/>
    <mergeCell ref="H52:I52"/>
    <mergeCell ref="H49:I49"/>
    <mergeCell ref="A50:C50"/>
    <mergeCell ref="F50:G50"/>
    <mergeCell ref="H50:I50"/>
    <mergeCell ref="H14:I14"/>
    <mergeCell ref="H15:I15"/>
    <mergeCell ref="H16:I16"/>
    <mergeCell ref="H17:I17"/>
    <mergeCell ref="H31:I31"/>
    <mergeCell ref="H30:I30"/>
    <mergeCell ref="F47:G47"/>
    <mergeCell ref="H47:I47"/>
    <mergeCell ref="A48:C48"/>
    <mergeCell ref="F48:G48"/>
    <mergeCell ref="H48:I48"/>
    <mergeCell ref="H34:I34"/>
    <mergeCell ref="B14:D14"/>
    <mergeCell ref="B16:D16"/>
    <mergeCell ref="E18:F18"/>
    <mergeCell ref="H32:I32"/>
    <mergeCell ref="H33:I33"/>
    <mergeCell ref="E39:F39"/>
    <mergeCell ref="H38:I38"/>
    <mergeCell ref="H35:I35"/>
    <mergeCell ref="H36:I36"/>
    <mergeCell ref="H37:I37"/>
    <mergeCell ref="B31:D31"/>
    <mergeCell ref="B32:D32"/>
    <mergeCell ref="B9:D9"/>
    <mergeCell ref="H9:I9"/>
    <mergeCell ref="B10:D10"/>
    <mergeCell ref="B13:D13"/>
    <mergeCell ref="B11:D11"/>
    <mergeCell ref="B12:D12"/>
    <mergeCell ref="H10:I10"/>
    <mergeCell ref="H11:I11"/>
    <mergeCell ref="H12:I12"/>
    <mergeCell ref="H13:I13"/>
  </mergeCells>
  <pageMargins left="0.70866141732283472" right="0.70866141732283472" top="0.15748031496062992" bottom="0.15748031496062992" header="0.31496062992125984" footer="0.31496062992125984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15" sqref="F15"/>
    </sheetView>
  </sheetViews>
  <sheetFormatPr defaultRowHeight="15" x14ac:dyDescent="0.25"/>
  <cols>
    <col min="1" max="1" width="4.5703125" customWidth="1"/>
  </cols>
  <sheetData/>
  <pageMargins left="0" right="0" top="0.74803149606299213" bottom="0.74803149606299213" header="0.31496062992125984" footer="0.31496062992125984"/>
  <pageSetup paperSize="9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4104" r:id="rId4">
          <objectPr defaultSize="0" autoPict="0" r:id="rId5">
            <anchor moveWithCells="1">
              <from>
                <xdr:col>15</xdr:col>
                <xdr:colOff>47625</xdr:colOff>
                <xdr:row>2</xdr:row>
                <xdr:rowOff>95250</xdr:rowOff>
              </from>
              <to>
                <xdr:col>15</xdr:col>
                <xdr:colOff>238125</xdr:colOff>
                <xdr:row>13</xdr:row>
                <xdr:rowOff>142875</xdr:rowOff>
              </to>
            </anchor>
          </objectPr>
        </oleObject>
      </mc:Choice>
      <mc:Fallback>
        <oleObject progId="Visio.Drawing.11" shapeId="4104" r:id="rId4"/>
      </mc:Fallback>
    </mc:AlternateContent>
    <mc:AlternateContent xmlns:mc="http://schemas.openxmlformats.org/markup-compatibility/2006">
      <mc:Choice Requires="x14">
        <oleObject progId="Visio.Drawing.11" shapeId="4106" r:id="rId6">
          <objectPr defaultSize="0" autoPict="0" r:id="rId5">
            <anchor moveWithCells="1">
              <from>
                <xdr:col>11</xdr:col>
                <xdr:colOff>219075</xdr:colOff>
                <xdr:row>2</xdr:row>
                <xdr:rowOff>66675</xdr:rowOff>
              </from>
              <to>
                <xdr:col>11</xdr:col>
                <xdr:colOff>409575</xdr:colOff>
                <xdr:row>13</xdr:row>
                <xdr:rowOff>114300</xdr:rowOff>
              </to>
            </anchor>
          </objectPr>
        </oleObject>
      </mc:Choice>
      <mc:Fallback>
        <oleObject progId="Visio.Drawing.11" shapeId="4106" r:id="rId6"/>
      </mc:Fallback>
    </mc:AlternateContent>
    <mc:AlternateContent xmlns:mc="http://schemas.openxmlformats.org/markup-compatibility/2006">
      <mc:Choice Requires="x14">
        <oleObject progId="Visio.Drawing.11" shapeId="4108" r:id="rId7">
          <objectPr defaultSize="0" autoPict="0" r:id="rId5">
            <anchor moveWithCells="1">
              <from>
                <xdr:col>7</xdr:col>
                <xdr:colOff>590550</xdr:colOff>
                <xdr:row>2</xdr:row>
                <xdr:rowOff>66675</xdr:rowOff>
              </from>
              <to>
                <xdr:col>8</xdr:col>
                <xdr:colOff>171450</xdr:colOff>
                <xdr:row>13</xdr:row>
                <xdr:rowOff>114300</xdr:rowOff>
              </to>
            </anchor>
          </objectPr>
        </oleObject>
      </mc:Choice>
      <mc:Fallback>
        <oleObject progId="Visio.Drawing.11" shapeId="4108" r:id="rId7"/>
      </mc:Fallback>
    </mc:AlternateContent>
    <mc:AlternateContent xmlns:mc="http://schemas.openxmlformats.org/markup-compatibility/2006">
      <mc:Choice Requires="x14">
        <oleObject progId="Visio.Drawing.11" shapeId="4113" r:id="rId8">
          <objectPr defaultSize="0" autoPict="0" r:id="rId5">
            <anchor moveWithCells="1">
              <from>
                <xdr:col>4</xdr:col>
                <xdr:colOff>238125</xdr:colOff>
                <xdr:row>2</xdr:row>
                <xdr:rowOff>57150</xdr:rowOff>
              </from>
              <to>
                <xdr:col>4</xdr:col>
                <xdr:colOff>428625</xdr:colOff>
                <xdr:row>13</xdr:row>
                <xdr:rowOff>104775</xdr:rowOff>
              </to>
            </anchor>
          </objectPr>
        </oleObject>
      </mc:Choice>
      <mc:Fallback>
        <oleObject progId="Visio.Drawing.11" shapeId="4113" r:id="rId8"/>
      </mc:Fallback>
    </mc:AlternateContent>
    <mc:AlternateContent xmlns:mc="http://schemas.openxmlformats.org/markup-compatibility/2006">
      <mc:Choice Requires="x14">
        <oleObject progId="Visio.Drawing.11" shapeId="4115" r:id="rId9">
          <objectPr defaultSize="0" autoPict="0" r:id="rId5">
            <anchor moveWithCells="1">
              <from>
                <xdr:col>1</xdr:col>
                <xdr:colOff>0</xdr:colOff>
                <xdr:row>2</xdr:row>
                <xdr:rowOff>57150</xdr:rowOff>
              </from>
              <to>
                <xdr:col>1</xdr:col>
                <xdr:colOff>190500</xdr:colOff>
                <xdr:row>13</xdr:row>
                <xdr:rowOff>104775</xdr:rowOff>
              </to>
            </anchor>
          </objectPr>
        </oleObject>
      </mc:Choice>
      <mc:Fallback>
        <oleObject progId="Visio.Drawing.11" shapeId="4115" r:id="rId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8"/>
  <sheetViews>
    <sheetView workbookViewId="0">
      <selection activeCell="A14" sqref="A14:XFD14"/>
    </sheetView>
  </sheetViews>
  <sheetFormatPr defaultRowHeight="15" x14ac:dyDescent="0.25"/>
  <cols>
    <col min="2" max="3" width="9.140625" customWidth="1"/>
    <col min="4" max="4" width="15.140625" customWidth="1"/>
    <col min="5" max="5" width="7" customWidth="1"/>
    <col min="8" max="8" width="11.85546875" customWidth="1"/>
  </cols>
  <sheetData>
    <row r="3" spans="5:9" x14ac:dyDescent="0.25">
      <c r="E3" t="s">
        <v>242</v>
      </c>
      <c r="F3" t="s">
        <v>226</v>
      </c>
      <c r="I3" t="s">
        <v>229</v>
      </c>
    </row>
    <row r="4" spans="5:9" x14ac:dyDescent="0.25">
      <c r="I4" t="s">
        <v>228</v>
      </c>
    </row>
    <row r="5" spans="5:9" x14ac:dyDescent="0.25">
      <c r="I5" t="s">
        <v>230</v>
      </c>
    </row>
    <row r="6" spans="5:9" x14ac:dyDescent="0.25">
      <c r="E6" t="s">
        <v>243</v>
      </c>
      <c r="F6" t="s">
        <v>227</v>
      </c>
      <c r="I6" t="s">
        <v>231</v>
      </c>
    </row>
    <row r="9" spans="5:9" x14ac:dyDescent="0.25">
      <c r="E9" t="s">
        <v>244</v>
      </c>
      <c r="F9" t="s">
        <v>238</v>
      </c>
      <c r="I9" t="s">
        <v>232</v>
      </c>
    </row>
    <row r="10" spans="5:9" x14ac:dyDescent="0.25">
      <c r="I10" t="s">
        <v>233</v>
      </c>
    </row>
    <row r="11" spans="5:9" x14ac:dyDescent="0.25">
      <c r="I11" t="s">
        <v>234</v>
      </c>
    </row>
    <row r="12" spans="5:9" x14ac:dyDescent="0.25">
      <c r="E12" t="s">
        <v>245</v>
      </c>
      <c r="F12" t="s">
        <v>239</v>
      </c>
      <c r="I12" t="s">
        <v>231</v>
      </c>
    </row>
    <row r="15" spans="5:9" x14ac:dyDescent="0.25">
      <c r="E15" t="s">
        <v>246</v>
      </c>
      <c r="F15" t="s">
        <v>240</v>
      </c>
      <c r="I15" t="s">
        <v>235</v>
      </c>
    </row>
    <row r="16" spans="5:9" x14ac:dyDescent="0.25">
      <c r="I16" t="s">
        <v>233</v>
      </c>
    </row>
    <row r="17" spans="5:9" x14ac:dyDescent="0.25">
      <c r="I17" t="s">
        <v>236</v>
      </c>
    </row>
    <row r="18" spans="5:9" x14ac:dyDescent="0.25">
      <c r="E18" t="s">
        <v>247</v>
      </c>
      <c r="F18" t="s">
        <v>241</v>
      </c>
      <c r="I18" t="s">
        <v>237</v>
      </c>
    </row>
  </sheetData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Лист2</vt:lpstr>
      <vt:lpstr>Лист6</vt:lpstr>
      <vt:lpstr>Лист5</vt:lpstr>
      <vt:lpstr>Лист4</vt:lpstr>
      <vt:lpstr>Лист9</vt:lpstr>
      <vt:lpstr>Лист1</vt:lpstr>
      <vt:lpstr>Лист3</vt:lpstr>
      <vt:lpstr>Лист8</vt:lpstr>
      <vt:lpstr>Лист10</vt:lpstr>
      <vt:lpstr>Лист7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ruffeya</dc:creator>
  <cp:lastModifiedBy>ruffeya</cp:lastModifiedBy>
  <cp:lastPrinted>2017-04-24T20:39:06Z</cp:lastPrinted>
  <dcterms:created xsi:type="dcterms:W3CDTF">2014-04-08T16:25:49Z</dcterms:created>
  <dcterms:modified xsi:type="dcterms:W3CDTF">2017-04-27T20:14:33Z</dcterms:modified>
</cp:coreProperties>
</file>