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09"/>
  <workbookPr/>
  <mc:AlternateContent xmlns:mc="http://schemas.openxmlformats.org/markup-compatibility/2006">
    <mc:Choice Requires="x15">
      <x15ac:absPath xmlns:x15ac="http://schemas.microsoft.com/office/spreadsheetml/2010/11/ac" url="/Users/zhiru/Dropbox/Conference, Project, Publication/Publications/Potential_Team Forming Project/GDPR_Group Formation/"/>
    </mc:Choice>
  </mc:AlternateContent>
  <xr:revisionPtr revIDLastSave="0" documentId="8_{8614743D-4BA2-4F58-A998-DDABA73FA25C}" xr6:coauthVersionLast="45" xr6:coauthVersionMax="45" xr10:uidLastSave="{00000000-0000-0000-0000-000000000000}"/>
  <bookViews>
    <workbookView xWindow="0" yWindow="460" windowWidth="28800" windowHeight="16500" firstSheet="2" activeTab="2" xr2:uid="{48E67989-C0FC-4EF1-B4D5-2EAAD7CB79A6}"/>
  </bookViews>
  <sheets>
    <sheet name="Moreno et al. 2012" sheetId="1" r:id="rId1"/>
    <sheet name="Garshasbi et al. 2019" sheetId="2" r:id="rId2"/>
    <sheet name="Sun Marco 2020" sheetId="4" r:id="rId3"/>
    <sheet name="Chen Kuo 2019" sheetId="3" r:id="rId4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" i="4" l="1"/>
  <c r="B15" i="4"/>
  <c r="G7" i="4"/>
  <c r="F7" i="4"/>
  <c r="E7" i="4"/>
  <c r="G6" i="4"/>
  <c r="F6" i="4"/>
  <c r="E6" i="4"/>
  <c r="G5" i="4"/>
  <c r="F5" i="4"/>
  <c r="E5" i="4"/>
  <c r="G4" i="4"/>
  <c r="F4" i="4"/>
  <c r="E4" i="4"/>
  <c r="G3" i="4"/>
  <c r="F3" i="4"/>
  <c r="E3" i="4"/>
  <c r="G2" i="4"/>
  <c r="F2" i="4"/>
  <c r="E2" i="4"/>
  <c r="G12" i="4" l="1"/>
  <c r="G18" i="4"/>
  <c r="G16" i="4"/>
  <c r="B16" i="4"/>
  <c r="B12" i="4"/>
  <c r="F8" i="4"/>
  <c r="H18" i="4"/>
  <c r="H16" i="4"/>
  <c r="C16" i="4"/>
  <c r="G8" i="4"/>
  <c r="I18" i="4"/>
  <c r="I16" i="4"/>
  <c r="D16" i="4"/>
  <c r="G13" i="4"/>
  <c r="G21" i="4"/>
  <c r="H13" i="4"/>
  <c r="H21" i="4"/>
  <c r="G19" i="4"/>
  <c r="I13" i="4"/>
  <c r="H19" i="4"/>
  <c r="I21" i="4"/>
  <c r="G17" i="4"/>
  <c r="B18" i="4"/>
  <c r="B17" i="4"/>
  <c r="H17" i="4"/>
  <c r="C18" i="4"/>
  <c r="C17" i="4"/>
  <c r="I17" i="4"/>
  <c r="D18" i="4"/>
  <c r="D17" i="4"/>
  <c r="B13" i="4"/>
  <c r="G20" i="4"/>
  <c r="B19" i="4"/>
  <c r="C13" i="4"/>
  <c r="H20" i="4"/>
  <c r="C19" i="4"/>
  <c r="I20" i="4"/>
  <c r="D19" i="4"/>
  <c r="B21" i="4"/>
  <c r="B20" i="4"/>
  <c r="C21" i="4"/>
  <c r="C20" i="4"/>
  <c r="D13" i="4"/>
  <c r="D21" i="4"/>
  <c r="D20" i="4"/>
  <c r="H12" i="4"/>
  <c r="E8" i="4"/>
  <c r="C12" i="4"/>
  <c r="I12" i="4"/>
  <c r="D12" i="4"/>
  <c r="G7" i="3"/>
  <c r="F7" i="3"/>
  <c r="E7" i="3"/>
  <c r="G6" i="3"/>
  <c r="F6" i="3"/>
  <c r="E6" i="3"/>
  <c r="G5" i="3"/>
  <c r="F5" i="3"/>
  <c r="C13" i="3" s="1"/>
  <c r="E5" i="3"/>
  <c r="B13" i="3" s="1"/>
  <c r="G4" i="3"/>
  <c r="F4" i="3"/>
  <c r="E4" i="3"/>
  <c r="G3" i="3"/>
  <c r="I13" i="3" s="1"/>
  <c r="F3" i="3"/>
  <c r="H13" i="3" s="1"/>
  <c r="E3" i="3"/>
  <c r="G13" i="3" s="1"/>
  <c r="G2" i="3"/>
  <c r="G8" i="3" s="1"/>
  <c r="F2" i="3"/>
  <c r="F8" i="3" s="1"/>
  <c r="E2" i="3"/>
  <c r="G12" i="3" s="1"/>
  <c r="G7" i="2"/>
  <c r="F7" i="2"/>
  <c r="E7" i="2"/>
  <c r="G6" i="2"/>
  <c r="F6" i="2"/>
  <c r="E6" i="2"/>
  <c r="G5" i="2"/>
  <c r="F5" i="2"/>
  <c r="C13" i="2" s="1"/>
  <c r="E5" i="2"/>
  <c r="G4" i="2"/>
  <c r="F4" i="2"/>
  <c r="E4" i="2"/>
  <c r="G3" i="2"/>
  <c r="I13" i="2" s="1"/>
  <c r="F3" i="2"/>
  <c r="H13" i="2" s="1"/>
  <c r="E3" i="2"/>
  <c r="G2" i="2"/>
  <c r="G8" i="2" s="1"/>
  <c r="F2" i="2"/>
  <c r="H12" i="2" s="1"/>
  <c r="E2" i="2"/>
  <c r="F7" i="1"/>
  <c r="G7" i="1"/>
  <c r="F6" i="1"/>
  <c r="G6" i="1"/>
  <c r="F5" i="1"/>
  <c r="C13" i="1" s="1"/>
  <c r="G5" i="1"/>
  <c r="D13" i="1" s="1"/>
  <c r="F4" i="1"/>
  <c r="G4" i="1"/>
  <c r="F3" i="1"/>
  <c r="H13" i="1" s="1"/>
  <c r="G3" i="1"/>
  <c r="I13" i="1" s="1"/>
  <c r="G2" i="1"/>
  <c r="F2" i="1"/>
  <c r="E7" i="1"/>
  <c r="E6" i="1"/>
  <c r="E5" i="1"/>
  <c r="B13" i="1" s="1"/>
  <c r="E4" i="1"/>
  <c r="E3" i="1"/>
  <c r="G13" i="1" s="1"/>
  <c r="E2" i="1"/>
  <c r="G12" i="1" l="1"/>
  <c r="B12" i="1"/>
  <c r="E8" i="1"/>
  <c r="H12" i="1"/>
  <c r="C12" i="1"/>
  <c r="F8" i="1"/>
  <c r="I12" i="1"/>
  <c r="D12" i="1"/>
  <c r="G8" i="1"/>
  <c r="D13" i="2"/>
  <c r="D13" i="3"/>
  <c r="E20" i="4"/>
  <c r="E21" i="4"/>
  <c r="E19" i="4"/>
  <c r="F21" i="4" s="1"/>
  <c r="J20" i="4"/>
  <c r="E17" i="4"/>
  <c r="E18" i="4"/>
  <c r="J17" i="4"/>
  <c r="J19" i="4"/>
  <c r="J21" i="4"/>
  <c r="E16" i="4"/>
  <c r="F18" i="4" s="1"/>
  <c r="J16" i="4"/>
  <c r="J18" i="4"/>
  <c r="E8" i="2"/>
  <c r="B13" i="2"/>
  <c r="B12" i="2"/>
  <c r="G12" i="2"/>
  <c r="E8" i="3"/>
  <c r="C12" i="3"/>
  <c r="I12" i="3"/>
  <c r="B12" i="3"/>
  <c r="H12" i="3"/>
  <c r="D12" i="3"/>
  <c r="C12" i="2"/>
  <c r="I12" i="2"/>
  <c r="G13" i="2"/>
  <c r="F8" i="2"/>
  <c r="D12" i="2"/>
  <c r="G16" i="2" l="1"/>
  <c r="B16" i="2"/>
  <c r="K18" i="4"/>
  <c r="K21" i="4"/>
  <c r="B15" i="1"/>
  <c r="B16" i="1" s="1"/>
  <c r="F15" i="1"/>
  <c r="F16" i="1" s="1"/>
  <c r="G15" i="2"/>
  <c r="G19" i="2"/>
  <c r="G17" i="2"/>
  <c r="G18" i="2" s="1"/>
  <c r="B15" i="2"/>
  <c r="B19" i="2"/>
  <c r="B17" i="2"/>
  <c r="B18" i="2" s="1"/>
</calcChain>
</file>

<file path=xl/sharedStrings.xml><?xml version="1.0" encoding="utf-8"?>
<sst xmlns="http://schemas.openxmlformats.org/spreadsheetml/2006/main" count="94" uniqueCount="31">
  <si>
    <t>ID</t>
  </si>
  <si>
    <t>C1</t>
  </si>
  <si>
    <t>C2</t>
  </si>
  <si>
    <t>C3</t>
  </si>
  <si>
    <t>C1_scale</t>
  </si>
  <si>
    <t>C2_scale</t>
  </si>
  <si>
    <t>C3_scale</t>
  </si>
  <si>
    <t>Group_1</t>
  </si>
  <si>
    <t>Group_2</t>
  </si>
  <si>
    <t>TM</t>
  </si>
  <si>
    <t>SE_D1 (fitness value)</t>
  </si>
  <si>
    <t>SE_D2(fitness value)</t>
  </si>
  <si>
    <t>MSE_D1</t>
  </si>
  <si>
    <t>MSE_D2</t>
  </si>
  <si>
    <t>Conclusion:</t>
  </si>
  <si>
    <t xml:space="preserve">D2 is a better grouping solution, because SE is smaller that indicates the between group difference is small (i.e. high inter-homogenerity). </t>
  </si>
  <si>
    <t>How many ways to divide n students into k grups with m students in each group?</t>
  </si>
  <si>
    <t>ans=n!/(m!)^k*k!</t>
  </si>
  <si>
    <t>Limitation:</t>
  </si>
  <si>
    <t>Did not provide solution for maximizing intra-heterogeniety solution</t>
  </si>
  <si>
    <t>R(#ofcharacteristics=C)</t>
  </si>
  <si>
    <t>Q(#ofgroups)</t>
  </si>
  <si>
    <t>P(#ofstudents)</t>
  </si>
  <si>
    <t>Grouping Methods</t>
  </si>
  <si>
    <t>MSE_Total</t>
  </si>
  <si>
    <t>MSE_Group</t>
  </si>
  <si>
    <t>SE_Total</t>
  </si>
  <si>
    <t>MSE_Group1</t>
  </si>
  <si>
    <t>Contribution: Considering both total MSE and indiviudal group MSE to determine the final optimal groups</t>
  </si>
  <si>
    <t>ß</t>
  </si>
  <si>
    <t>Contribution: Putting weights on characteristics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</si>
</sst>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SDU">
      <a:dk1>
        <a:sysClr val="windowText" lastClr="000000"/>
      </a:dk1>
      <a:lt1>
        <a:sysClr val="window" lastClr="FFFFFF"/>
      </a:lt1>
      <a:dk2>
        <a:srgbClr val="473729"/>
      </a:dk2>
      <a:lt2>
        <a:srgbClr val="EFE5D1"/>
      </a:lt2>
      <a:accent1>
        <a:srgbClr val="4E5B31"/>
      </a:accent1>
      <a:accent2>
        <a:srgbClr val="789D4A"/>
      </a:accent2>
      <a:accent3>
        <a:srgbClr val="AEB862"/>
      </a:accent3>
      <a:accent4>
        <a:srgbClr val="862633"/>
      </a:accent4>
      <a:accent5>
        <a:srgbClr val="D05A57"/>
      </a:accent5>
      <a:accent6>
        <a:srgbClr val="D38235"/>
      </a:accent6>
      <a:hlink>
        <a:srgbClr val="0563C1"/>
      </a:hlink>
      <a:folHlink>
        <a:srgbClr val="954F72"/>
      </a:folHlink>
    </a:clrScheme>
    <a:fontScheme name="SDU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08541-F21E-41F9-B948-E861F243A0E9}">
  <dimension ref="A1:I27"/>
  <sheetViews>
    <sheetView zoomScale="130" zoomScaleNormal="130" workbookViewId="0">
      <selection activeCell="B12" sqref="B12"/>
    </sheetView>
  </sheetViews>
  <sheetFormatPr defaultColWidth="8.85546875" defaultRowHeight="15"/>
  <cols>
    <col min="2" max="2" width="8.1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10</v>
      </c>
      <c r="C2">
        <v>0.8</v>
      </c>
      <c r="D2">
        <v>120</v>
      </c>
      <c r="E2" s="1">
        <f>(B2-MIN(B2:B7))/(MAX(B2:B7)-MIN(B2:B7))</f>
        <v>0</v>
      </c>
      <c r="F2" s="1">
        <f>(C2-MIN(C2:C7))/(MAX(C2:C7)-MIN(C2:C7))</f>
        <v>0.8</v>
      </c>
      <c r="G2" s="1">
        <f>(D2-MIN(D2:D7))/(MAX(D2:D7)-MIN(D2:D7))</f>
        <v>0.15</v>
      </c>
      <c r="H2">
        <v>1</v>
      </c>
      <c r="I2">
        <v>1</v>
      </c>
    </row>
    <row r="3" spans="1:9">
      <c r="A3">
        <v>2</v>
      </c>
      <c r="B3">
        <v>20</v>
      </c>
      <c r="C3">
        <v>0.6</v>
      </c>
      <c r="D3">
        <v>200</v>
      </c>
      <c r="E3" s="1">
        <f>(B3-MIN(B2:B7))/(MAX(B2:B7)-MIN(B2:B7))</f>
        <v>0.25</v>
      </c>
      <c r="F3" s="1">
        <f t="shared" ref="F3:G3" si="0">(C3-MIN(C2:C7))/(MAX(C2:C7)-MIN(C2:C7))</f>
        <v>0.6</v>
      </c>
      <c r="G3" s="1">
        <f t="shared" si="0"/>
        <v>0.25</v>
      </c>
      <c r="H3">
        <v>1</v>
      </c>
      <c r="I3">
        <v>2</v>
      </c>
    </row>
    <row r="4" spans="1:9">
      <c r="A4">
        <v>3</v>
      </c>
      <c r="B4">
        <v>10</v>
      </c>
      <c r="C4">
        <v>0.9</v>
      </c>
      <c r="D4">
        <v>0</v>
      </c>
      <c r="E4" s="1">
        <f>(B4-MIN(B2:B7))/(MAX(B2:B7)-MIN(B2:B7))</f>
        <v>0</v>
      </c>
      <c r="F4" s="1">
        <f t="shared" ref="F4:G4" si="1">(C4-MIN(C2:C7))/(MAX(C2:C7)-MIN(C2:C7))</f>
        <v>0.9</v>
      </c>
      <c r="G4" s="1">
        <f t="shared" si="1"/>
        <v>0</v>
      </c>
      <c r="H4">
        <v>1</v>
      </c>
      <c r="I4">
        <v>1</v>
      </c>
    </row>
    <row r="5" spans="1:9">
      <c r="A5">
        <v>4</v>
      </c>
      <c r="B5">
        <v>50</v>
      </c>
      <c r="C5">
        <v>0</v>
      </c>
      <c r="D5">
        <v>560</v>
      </c>
      <c r="E5" s="1">
        <f>(B5-MIN(B2:B7))/(MAX(B2:B7)-MIN(B2:B7))</f>
        <v>1</v>
      </c>
      <c r="F5" s="1">
        <f t="shared" ref="F5:G5" si="2">(C5-MIN(C2:C7))/(MAX(C2:C7)-MIN(C2:C7))</f>
        <v>0</v>
      </c>
      <c r="G5" s="1">
        <f t="shared" si="2"/>
        <v>0.7</v>
      </c>
      <c r="H5">
        <v>2</v>
      </c>
      <c r="I5">
        <v>2</v>
      </c>
    </row>
    <row r="6" spans="1:9">
      <c r="A6">
        <v>5</v>
      </c>
      <c r="B6">
        <v>30</v>
      </c>
      <c r="C6">
        <v>0.3</v>
      </c>
      <c r="D6">
        <v>800</v>
      </c>
      <c r="E6" s="1">
        <f>(B6-MIN(B2:B7))/(MAX(B2:B7)-MIN(B2:B7))</f>
        <v>0.5</v>
      </c>
      <c r="F6" s="1">
        <f t="shared" ref="F6:G6" si="3">(C6-MIN(C2:C7))/(MAX(C2:C7)-MIN(C2:C7))</f>
        <v>0.3</v>
      </c>
      <c r="G6" s="1">
        <f t="shared" si="3"/>
        <v>1</v>
      </c>
      <c r="H6">
        <v>2</v>
      </c>
      <c r="I6">
        <v>1</v>
      </c>
    </row>
    <row r="7" spans="1:9">
      <c r="A7">
        <v>6</v>
      </c>
      <c r="B7">
        <v>30</v>
      </c>
      <c r="C7">
        <v>1</v>
      </c>
      <c r="D7">
        <v>600</v>
      </c>
      <c r="E7" s="1">
        <f>(B7-MIN(B2:B7))/(MAX(B2:B7)-MIN(B2:B7))</f>
        <v>0.5</v>
      </c>
      <c r="F7" s="1">
        <f t="shared" ref="F7:G7" si="4">(C7-MIN(C2:C7))/(MAX(C2:C7)-MIN(C2:C7))</f>
        <v>1</v>
      </c>
      <c r="G7" s="1">
        <f t="shared" si="4"/>
        <v>0.75</v>
      </c>
      <c r="H7">
        <v>2</v>
      </c>
      <c r="I7">
        <v>2</v>
      </c>
    </row>
    <row r="8" spans="1:9">
      <c r="A8" t="s">
        <v>9</v>
      </c>
      <c r="E8" s="1">
        <f>AVERAGE(E2:E7)</f>
        <v>0.375</v>
      </c>
      <c r="F8" s="1">
        <f t="shared" ref="F8:G8" si="5">AVERAGE(F2:F7)</f>
        <v>0.6</v>
      </c>
      <c r="G8" s="1">
        <f t="shared" si="5"/>
        <v>0.47500000000000003</v>
      </c>
    </row>
    <row r="11" spans="1:9">
      <c r="A11" t="s">
        <v>7</v>
      </c>
      <c r="B11" t="s">
        <v>4</v>
      </c>
      <c r="C11" t="s">
        <v>5</v>
      </c>
      <c r="D11" t="s">
        <v>6</v>
      </c>
      <c r="F11" t="s">
        <v>8</v>
      </c>
      <c r="G11" t="s">
        <v>4</v>
      </c>
      <c r="H11" t="s">
        <v>5</v>
      </c>
      <c r="I11" t="s">
        <v>6</v>
      </c>
    </row>
    <row r="12" spans="1:9">
      <c r="A12">
        <v>1</v>
      </c>
      <c r="B12" s="1">
        <f>AVERAGE(E2:E4)</f>
        <v>8.3333333333333329E-2</v>
      </c>
      <c r="C12" s="1">
        <f>AVERAGE(F2:F4)</f>
        <v>0.76666666666666661</v>
      </c>
      <c r="D12" s="1">
        <f>AVERAGE(G2:G4)</f>
        <v>0.13333333333333333</v>
      </c>
      <c r="F12">
        <v>1</v>
      </c>
      <c r="G12" s="1">
        <f>AVERAGE(E2,E4,E6)</f>
        <v>0.16666666666666666</v>
      </c>
      <c r="H12" s="1">
        <f t="shared" ref="H12:I12" si="6">AVERAGE(F2,F4,F6)</f>
        <v>0.66666666666666663</v>
      </c>
      <c r="I12" s="1">
        <f t="shared" si="6"/>
        <v>0.3833333333333333</v>
      </c>
    </row>
    <row r="13" spans="1:9">
      <c r="A13">
        <v>2</v>
      </c>
      <c r="B13" s="1">
        <f>AVERAGE(E5:E7)</f>
        <v>0.66666666666666663</v>
      </c>
      <c r="C13" s="1">
        <f>AVERAGE(F5:F7)</f>
        <v>0.43333333333333335</v>
      </c>
      <c r="D13" s="1">
        <f>AVERAGE(G5:G7)</f>
        <v>0.81666666666666676</v>
      </c>
      <c r="F13">
        <v>2</v>
      </c>
      <c r="G13" s="1">
        <f>AVERAGE(E3,E5,E7)</f>
        <v>0.58333333333333337</v>
      </c>
      <c r="H13" s="1">
        <f t="shared" ref="H13:I13" si="7">AVERAGE(F3,F5,F7)</f>
        <v>0.53333333333333333</v>
      </c>
      <c r="I13" s="1">
        <f t="shared" si="7"/>
        <v>0.56666666666666665</v>
      </c>
    </row>
    <row r="15" spans="1:9">
      <c r="A15" t="s">
        <v>10</v>
      </c>
      <c r="B15" s="2">
        <f>(B12-E8)^2+(B13-E8)^2+(C12-F8)^2+(C13-F8)^2+(D12-G8)^2+(D13-G8)^2</f>
        <v>0.45916666666666667</v>
      </c>
      <c r="E15" t="s">
        <v>11</v>
      </c>
      <c r="F15" s="2">
        <f>(G12-E8)^2+(G13-E8)^2+(H12-F8)^2+(H13-F8)^2+(I12-G8)^2+(I13-G8)^2</f>
        <v>0.11250000000000003</v>
      </c>
    </row>
    <row r="16" spans="1:9">
      <c r="A16" t="s">
        <v>12</v>
      </c>
      <c r="B16">
        <f>B15/2</f>
        <v>0.22958333333333333</v>
      </c>
      <c r="E16" t="s">
        <v>13</v>
      </c>
      <c r="F16">
        <f>F15/2</f>
        <v>5.6250000000000015E-2</v>
      </c>
    </row>
    <row r="18" spans="1:1">
      <c r="A18" t="s">
        <v>14</v>
      </c>
    </row>
    <row r="19" spans="1:1">
      <c r="A19" t="s">
        <v>15</v>
      </c>
    </row>
    <row r="23" spans="1:1">
      <c r="A23" t="s">
        <v>16</v>
      </c>
    </row>
    <row r="24" spans="1:1">
      <c r="A24" t="s">
        <v>17</v>
      </c>
    </row>
    <row r="26" spans="1:1">
      <c r="A26" t="s">
        <v>18</v>
      </c>
    </row>
    <row r="27" spans="1:1">
      <c r="A27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C7283-0FE8-435E-B20B-F322CFDFCF0B}">
  <dimension ref="A1:M27"/>
  <sheetViews>
    <sheetView zoomScale="120" zoomScaleNormal="120" workbookViewId="0">
      <selection activeCell="F20" sqref="F20"/>
    </sheetView>
  </sheetViews>
  <sheetFormatPr defaultColWidth="8.85546875" defaultRowHeight="15"/>
  <cols>
    <col min="1" max="1" width="11.140625" customWidth="1"/>
    <col min="2" max="2" width="7.7109375" bestFit="1" customWidth="1"/>
    <col min="7" max="7" width="8.140625" bestFit="1" customWidth="1"/>
    <col min="11" max="11" width="21" bestFit="1" customWidth="1"/>
    <col min="12" max="12" width="11.7109375" bestFit="1" customWidth="1"/>
    <col min="13" max="13" width="12.855468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20</v>
      </c>
      <c r="L1">
        <v>3</v>
      </c>
    </row>
    <row r="2" spans="1:13">
      <c r="A2">
        <v>1</v>
      </c>
      <c r="B2">
        <v>10</v>
      </c>
      <c r="C2">
        <v>0.8</v>
      </c>
      <c r="D2">
        <v>120</v>
      </c>
      <c r="E2" s="1">
        <f>(B2-MIN(B2:B7))/(MAX(B2:B7)-MIN(B2:B7))</f>
        <v>0</v>
      </c>
      <c r="F2" s="1">
        <f>(C2-MIN(C2:C7))/(MAX(C2:C7)-MIN(C2:C7))</f>
        <v>0.8</v>
      </c>
      <c r="G2" s="1">
        <f>(D2-MIN(D2:D7))/(MAX(D2:D7)-MIN(D2:D7))</f>
        <v>0.15</v>
      </c>
      <c r="H2">
        <v>1</v>
      </c>
      <c r="I2">
        <v>1</v>
      </c>
      <c r="K2" t="s">
        <v>21</v>
      </c>
      <c r="L2">
        <v>2</v>
      </c>
    </row>
    <row r="3" spans="1:13">
      <c r="A3">
        <v>2</v>
      </c>
      <c r="B3">
        <v>20</v>
      </c>
      <c r="C3">
        <v>0.6</v>
      </c>
      <c r="D3">
        <v>200</v>
      </c>
      <c r="E3" s="1">
        <f>(B3-MIN(B2:B7))/(MAX(B2:B7)-MIN(B2:B7))</f>
        <v>0.25</v>
      </c>
      <c r="F3" s="1">
        <f t="shared" ref="F3:G3" si="0">(C3-MIN(C2:C7))/(MAX(C2:C7)-MIN(C2:C7))</f>
        <v>0.6</v>
      </c>
      <c r="G3" s="1">
        <f t="shared" si="0"/>
        <v>0.25</v>
      </c>
      <c r="H3">
        <v>1</v>
      </c>
      <c r="I3">
        <v>2</v>
      </c>
      <c r="K3" t="s">
        <v>22</v>
      </c>
      <c r="L3">
        <v>6</v>
      </c>
    </row>
    <row r="4" spans="1:13">
      <c r="A4">
        <v>3</v>
      </c>
      <c r="B4">
        <v>10</v>
      </c>
      <c r="C4">
        <v>0.9</v>
      </c>
      <c r="D4">
        <v>0</v>
      </c>
      <c r="E4" s="1">
        <f>(B4-MIN(B2:B7))/(MAX(B2:B7)-MIN(B2:B7))</f>
        <v>0</v>
      </c>
      <c r="F4" s="1">
        <f t="shared" ref="F4:G4" si="1">(C4-MIN(C2:C7))/(MAX(C2:C7)-MIN(C2:C7))</f>
        <v>0.9</v>
      </c>
      <c r="G4" s="1">
        <f t="shared" si="1"/>
        <v>0</v>
      </c>
      <c r="H4">
        <v>1</v>
      </c>
      <c r="I4">
        <v>1</v>
      </c>
    </row>
    <row r="5" spans="1:13">
      <c r="A5">
        <v>4</v>
      </c>
      <c r="B5">
        <v>50</v>
      </c>
      <c r="C5">
        <v>0</v>
      </c>
      <c r="D5">
        <v>560</v>
      </c>
      <c r="E5" s="1">
        <f>(B5-MIN(B2:B7))/(MAX(B2:B7)-MIN(B2:B7))</f>
        <v>1</v>
      </c>
      <c r="F5" s="1">
        <f t="shared" ref="F5:G5" si="2">(C5-MIN(C2:C7))/(MAX(C2:C7)-MIN(C2:C7))</f>
        <v>0</v>
      </c>
      <c r="G5" s="1">
        <f t="shared" si="2"/>
        <v>0.7</v>
      </c>
      <c r="H5">
        <v>2</v>
      </c>
      <c r="I5">
        <v>2</v>
      </c>
    </row>
    <row r="6" spans="1:13">
      <c r="A6">
        <v>5</v>
      </c>
      <c r="B6">
        <v>30</v>
      </c>
      <c r="C6">
        <v>0.3</v>
      </c>
      <c r="D6">
        <v>800</v>
      </c>
      <c r="E6" s="1">
        <f>(B6-MIN(B2:B7))/(MAX(B2:B7)-MIN(B2:B7))</f>
        <v>0.5</v>
      </c>
      <c r="F6" s="1">
        <f t="shared" ref="F6:G6" si="3">(C6-MIN(C2:C7))/(MAX(C2:C7)-MIN(C2:C7))</f>
        <v>0.3</v>
      </c>
      <c r="G6" s="1">
        <f t="shared" si="3"/>
        <v>1</v>
      </c>
      <c r="H6">
        <v>2</v>
      </c>
      <c r="I6">
        <v>1</v>
      </c>
    </row>
    <row r="7" spans="1:13">
      <c r="A7">
        <v>6</v>
      </c>
      <c r="B7">
        <v>30</v>
      </c>
      <c r="C7">
        <v>1</v>
      </c>
      <c r="D7">
        <v>600</v>
      </c>
      <c r="E7" s="1">
        <f>(B7-MIN(B2:B7))/(MAX(B2:B7)-MIN(B2:B7))</f>
        <v>0.5</v>
      </c>
      <c r="F7" s="1">
        <f t="shared" ref="F7:G7" si="4">(C7-MIN(C2:C7))/(MAX(C2:C7)-MIN(C2:C7))</f>
        <v>1</v>
      </c>
      <c r="G7" s="1">
        <f t="shared" si="4"/>
        <v>0.75</v>
      </c>
      <c r="H7">
        <v>2</v>
      </c>
      <c r="I7">
        <v>2</v>
      </c>
    </row>
    <row r="8" spans="1:13">
      <c r="A8" t="s">
        <v>9</v>
      </c>
      <c r="E8" s="1">
        <f>AVERAGE(E2:E7)</f>
        <v>0.375</v>
      </c>
      <c r="F8" s="1">
        <f t="shared" ref="F8:G8" si="5">AVERAGE(F2:F7)</f>
        <v>0.6</v>
      </c>
      <c r="G8" s="1">
        <f t="shared" si="5"/>
        <v>0.47500000000000003</v>
      </c>
    </row>
    <row r="11" spans="1:13">
      <c r="A11" t="s">
        <v>7</v>
      </c>
      <c r="B11" t="s">
        <v>4</v>
      </c>
      <c r="C11" t="s">
        <v>5</v>
      </c>
      <c r="D11" t="s">
        <v>6</v>
      </c>
      <c r="F11" t="s">
        <v>8</v>
      </c>
      <c r="G11" t="s">
        <v>4</v>
      </c>
      <c r="H11" t="s">
        <v>5</v>
      </c>
      <c r="I11" t="s">
        <v>6</v>
      </c>
      <c r="K11" t="s">
        <v>23</v>
      </c>
      <c r="L11" t="s">
        <v>24</v>
      </c>
      <c r="M11" t="s">
        <v>25</v>
      </c>
    </row>
    <row r="12" spans="1:13">
      <c r="A12">
        <v>1</v>
      </c>
      <c r="B12" s="1">
        <f>AVERAGE(E2:E4)</f>
        <v>8.3333333333333329E-2</v>
      </c>
      <c r="C12" s="1">
        <f>AVERAGE(F2:F4)</f>
        <v>0.76666666666666661</v>
      </c>
      <c r="D12" s="1">
        <f>AVERAGE(G2:G4)</f>
        <v>0.13333333333333333</v>
      </c>
      <c r="F12">
        <v>1</v>
      </c>
      <c r="G12" s="1">
        <f>AVERAGE(E2,E4,E6)</f>
        <v>0.16666666666666666</v>
      </c>
      <c r="H12" s="1">
        <f t="shared" ref="H12:I13" si="6">AVERAGE(F2,F4,F6)</f>
        <v>0.66666666666666663</v>
      </c>
      <c r="I12" s="1">
        <f t="shared" si="6"/>
        <v>0.3833333333333333</v>
      </c>
      <c r="K12">
        <v>1</v>
      </c>
      <c r="L12">
        <v>7.6499999999999999E-2</v>
      </c>
      <c r="M12">
        <v>0.15310000000000001</v>
      </c>
    </row>
    <row r="13" spans="1:13">
      <c r="A13">
        <v>2</v>
      </c>
      <c r="B13" s="1">
        <f>AVERAGE(E5:E7)</f>
        <v>0.66666666666666663</v>
      </c>
      <c r="C13" s="1">
        <f>AVERAGE(F5:F7)</f>
        <v>0.43333333333333335</v>
      </c>
      <c r="D13" s="1">
        <f>AVERAGE(G5:G7)</f>
        <v>0.81666666666666676</v>
      </c>
      <c r="F13">
        <v>2</v>
      </c>
      <c r="G13" s="1">
        <f>AVERAGE(E3,E5,E7)</f>
        <v>0.58333333333333337</v>
      </c>
      <c r="H13" s="1">
        <f t="shared" si="6"/>
        <v>0.53333333333333333</v>
      </c>
      <c r="I13" s="1">
        <f t="shared" si="6"/>
        <v>0.56666666666666665</v>
      </c>
      <c r="K13">
        <v>2</v>
      </c>
      <c r="L13">
        <v>1.8800000000000001E-2</v>
      </c>
      <c r="M13">
        <v>3.7499999999999999E-2</v>
      </c>
    </row>
    <row r="14" spans="1:13">
      <c r="B14" t="s">
        <v>26</v>
      </c>
      <c r="C14" t="s">
        <v>24</v>
      </c>
      <c r="D14" s="1"/>
      <c r="G14" s="1"/>
      <c r="H14" s="1"/>
      <c r="I14" s="1"/>
    </row>
    <row r="15" spans="1:13">
      <c r="A15">
        <v>1</v>
      </c>
      <c r="B15" s="1">
        <f>(B12-$E$8)^2+(C12-$F$8)^2+(D12-$G$8)^2</f>
        <v>0.22958333333333333</v>
      </c>
      <c r="C15" s="1"/>
      <c r="D15" s="1"/>
      <c r="G15" s="1">
        <f>(G12-$E$8)^2+(H12-$F$8)^2+(I12-$G$8)^2</f>
        <v>5.6250000000000015E-2</v>
      </c>
      <c r="H15" s="1"/>
      <c r="I15" s="1"/>
    </row>
    <row r="16" spans="1:13">
      <c r="A16">
        <v>2</v>
      </c>
      <c r="B16" s="1">
        <f>(B13-$E$8)^2+(C13-$F$8)^2+(D13-$G$8)^2</f>
        <v>0.22958333333333333</v>
      </c>
      <c r="G16" s="1">
        <f>(G13-$E$8)^2+(H13-$F$8)^2+(I13-$G$8)^2</f>
        <v>5.6250000000000008E-2</v>
      </c>
    </row>
    <row r="17" spans="1:7">
      <c r="B17" s="1">
        <f>(B12-E8)^2+(B13-E8)^2+(C12-F8)^2+(C13-F8)^2+(D12-G8)^2+(D13-G8)^2</f>
        <v>0.45916666666666667</v>
      </c>
      <c r="G17" s="2">
        <f>(G12-E8)^2+(G13-E8)^2+(H12-F8)^2+(H13-F8)^2+(I12-G8)^2+(I13-G8)^2</f>
        <v>0.11250000000000003</v>
      </c>
    </row>
    <row r="18" spans="1:7">
      <c r="B18" s="2">
        <f>B17/(L1*L2)</f>
        <v>7.6527777777777778E-2</v>
      </c>
      <c r="G18" s="2">
        <f>G17/(L1*L2)</f>
        <v>1.8750000000000006E-2</v>
      </c>
    </row>
    <row r="19" spans="1:7">
      <c r="A19" t="s">
        <v>27</v>
      </c>
      <c r="B19" s="2">
        <f>((B12-E8)^2+(B13-E8)^2+(C12-F8)^2+(C13-F8)^2+(D12-G8)^2+(D13-G8)^2)/L1</f>
        <v>0.15305555555555556</v>
      </c>
      <c r="G19" s="2">
        <f>((G12-E8)^2+(G13-E8)^2+(H12-F8)^2+(H13-F8)^2+(I12-G8)^2+(I13-G8)^2)/L1</f>
        <v>3.7500000000000012E-2</v>
      </c>
    </row>
    <row r="22" spans="1:7">
      <c r="A22" t="s">
        <v>28</v>
      </c>
    </row>
    <row r="25" spans="1:7">
      <c r="B25" s="3"/>
    </row>
    <row r="27" spans="1:7">
      <c r="E27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8A454-608F-884B-A9F0-35DF26BCA9B7}">
  <dimension ref="A1:O21"/>
  <sheetViews>
    <sheetView tabSelected="1" zoomScale="140" zoomScaleNormal="140" workbookViewId="0">
      <selection activeCell="C5" sqref="C5"/>
    </sheetView>
  </sheetViews>
  <sheetFormatPr defaultColWidth="11.42578125"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>
      <c r="A2">
        <v>1</v>
      </c>
      <c r="B2">
        <v>10</v>
      </c>
      <c r="C2">
        <v>0.8</v>
      </c>
      <c r="D2">
        <v>120</v>
      </c>
      <c r="E2" s="1">
        <f>(B2-MIN(B2:B7))/(MAX(B2:B7)-MIN(B2:B7))</f>
        <v>0</v>
      </c>
      <c r="F2" s="1">
        <f>(C2-MIN(C2:C7))/(MAX(C2:C7)-MIN(C2:C7))</f>
        <v>0.8</v>
      </c>
      <c r="G2" s="1">
        <f>(D2-MIN(D2:D7))/(MAX(D2:D7)-MIN(D2:D7))</f>
        <v>0.15</v>
      </c>
      <c r="H2">
        <v>1</v>
      </c>
      <c r="I2">
        <v>1</v>
      </c>
      <c r="K2">
        <v>0</v>
      </c>
      <c r="L2">
        <v>0.8</v>
      </c>
      <c r="M2">
        <v>0.15</v>
      </c>
      <c r="N2">
        <v>1</v>
      </c>
      <c r="O2">
        <v>1</v>
      </c>
    </row>
    <row r="3" spans="1:15">
      <c r="A3">
        <v>2</v>
      </c>
      <c r="B3">
        <v>20</v>
      </c>
      <c r="C3">
        <v>0.6</v>
      </c>
      <c r="D3">
        <v>200</v>
      </c>
      <c r="E3" s="1">
        <f>(B3-MIN(B2:B7))/(MAX(B2:B7)-MIN(B2:B7))</f>
        <v>0.25</v>
      </c>
      <c r="F3" s="1">
        <f t="shared" ref="F3:G3" si="0">(C3-MIN(C2:C7))/(MAX(C2:C7)-MIN(C2:C7))</f>
        <v>0.6</v>
      </c>
      <c r="G3" s="1">
        <f t="shared" si="0"/>
        <v>0.25</v>
      </c>
      <c r="H3">
        <v>1</v>
      </c>
      <c r="I3">
        <v>2</v>
      </c>
      <c r="K3">
        <v>0.5</v>
      </c>
      <c r="L3">
        <v>0.3</v>
      </c>
      <c r="M3">
        <v>1</v>
      </c>
      <c r="N3">
        <v>2</v>
      </c>
      <c r="O3">
        <v>1</v>
      </c>
    </row>
    <row r="4" spans="1:15">
      <c r="A4">
        <v>3</v>
      </c>
      <c r="B4">
        <v>10</v>
      </c>
      <c r="C4">
        <v>0.9</v>
      </c>
      <c r="D4">
        <v>0</v>
      </c>
      <c r="E4" s="1">
        <f>(B4-MIN(B2:B7))/(MAX(B2:B7)-MIN(B2:B7))</f>
        <v>0</v>
      </c>
      <c r="F4" s="1">
        <f t="shared" ref="F4:G4" si="1">(C4-MIN(C2:C7))/(MAX(C2:C7)-MIN(C2:C7))</f>
        <v>0.9</v>
      </c>
      <c r="G4" s="1">
        <f t="shared" si="1"/>
        <v>0</v>
      </c>
      <c r="H4">
        <v>1</v>
      </c>
      <c r="I4">
        <v>1</v>
      </c>
      <c r="K4">
        <v>0</v>
      </c>
      <c r="L4">
        <v>0.9</v>
      </c>
      <c r="M4">
        <v>0</v>
      </c>
      <c r="N4">
        <v>1</v>
      </c>
      <c r="O4">
        <v>1</v>
      </c>
    </row>
    <row r="5" spans="1:15">
      <c r="A5">
        <v>4</v>
      </c>
      <c r="B5">
        <v>50</v>
      </c>
      <c r="C5">
        <v>0</v>
      </c>
      <c r="D5">
        <v>560</v>
      </c>
      <c r="E5" s="1">
        <f>(B5-MIN(B2:B7))/(MAX(B2:B7)-MIN(B2:B7))</f>
        <v>1</v>
      </c>
      <c r="F5" s="1">
        <f t="shared" ref="F5:G5" si="2">(C5-MIN(C2:C7))/(MAX(C2:C7)-MIN(C2:C7))</f>
        <v>0</v>
      </c>
      <c r="G5" s="1">
        <f t="shared" si="2"/>
        <v>0.7</v>
      </c>
      <c r="H5">
        <v>2</v>
      </c>
      <c r="I5">
        <v>2</v>
      </c>
      <c r="K5">
        <v>1</v>
      </c>
      <c r="L5">
        <v>0</v>
      </c>
      <c r="M5">
        <v>0.7</v>
      </c>
      <c r="N5">
        <v>2</v>
      </c>
      <c r="O5">
        <v>2</v>
      </c>
    </row>
    <row r="6" spans="1:15">
      <c r="A6">
        <v>5</v>
      </c>
      <c r="B6">
        <v>30</v>
      </c>
      <c r="C6">
        <v>0.3</v>
      </c>
      <c r="D6">
        <v>800</v>
      </c>
      <c r="E6" s="1">
        <f>(B6-MIN(B2:B7))/(MAX(B2:B7)-MIN(B2:B7))</f>
        <v>0.5</v>
      </c>
      <c r="F6" s="1">
        <f t="shared" ref="F6:G6" si="3">(C6-MIN(C2:C7))/(MAX(C2:C7)-MIN(C2:C7))</f>
        <v>0.3</v>
      </c>
      <c r="G6" s="1">
        <f t="shared" si="3"/>
        <v>1</v>
      </c>
      <c r="H6">
        <v>2</v>
      </c>
      <c r="I6">
        <v>1</v>
      </c>
      <c r="K6">
        <v>0.5</v>
      </c>
      <c r="L6">
        <v>1</v>
      </c>
      <c r="M6">
        <v>0.75</v>
      </c>
      <c r="N6">
        <v>2</v>
      </c>
      <c r="O6">
        <v>2</v>
      </c>
    </row>
    <row r="7" spans="1:15">
      <c r="A7">
        <v>6</v>
      </c>
      <c r="B7">
        <v>30</v>
      </c>
      <c r="C7">
        <v>1</v>
      </c>
      <c r="D7">
        <v>600</v>
      </c>
      <c r="E7" s="1">
        <f>(B7-MIN(B2:B7))/(MAX(B2:B7)-MIN(B2:B7))</f>
        <v>0.5</v>
      </c>
      <c r="F7" s="1">
        <f t="shared" ref="F7:G7" si="4">(C7-MIN(C2:C7))/(MAX(C2:C7)-MIN(C2:C7))</f>
        <v>1</v>
      </c>
      <c r="G7" s="1">
        <f t="shared" si="4"/>
        <v>0.75</v>
      </c>
      <c r="H7">
        <v>2</v>
      </c>
      <c r="I7">
        <v>2</v>
      </c>
      <c r="K7">
        <v>0.25</v>
      </c>
      <c r="L7">
        <v>0.6</v>
      </c>
      <c r="M7">
        <v>0.25</v>
      </c>
      <c r="N7">
        <v>1</v>
      </c>
      <c r="O7">
        <v>2</v>
      </c>
    </row>
    <row r="8" spans="1:15">
      <c r="A8" t="s">
        <v>9</v>
      </c>
      <c r="E8" s="1">
        <f>AVERAGE(E2:E7)</f>
        <v>0.375</v>
      </c>
      <c r="F8" s="1">
        <f t="shared" ref="F8:G8" si="5">AVERAGE(F2:F7)</f>
        <v>0.6</v>
      </c>
      <c r="G8" s="1">
        <f t="shared" si="5"/>
        <v>0.47500000000000003</v>
      </c>
    </row>
    <row r="11" spans="1:15">
      <c r="A11" t="s">
        <v>7</v>
      </c>
      <c r="B11" t="s">
        <v>4</v>
      </c>
      <c r="C11" t="s">
        <v>5</v>
      </c>
      <c r="D11" t="s">
        <v>6</v>
      </c>
      <c r="F11" t="s">
        <v>8</v>
      </c>
      <c r="G11" t="s">
        <v>4</v>
      </c>
      <c r="H11" t="s">
        <v>5</v>
      </c>
      <c r="I11" t="s">
        <v>6</v>
      </c>
    </row>
    <row r="12" spans="1:15">
      <c r="A12">
        <v>1</v>
      </c>
      <c r="B12" s="1">
        <f>AVERAGE(E2:E4)</f>
        <v>8.3333333333333329E-2</v>
      </c>
      <c r="C12" s="1">
        <f>AVERAGE(F2:F4)</f>
        <v>0.76666666666666661</v>
      </c>
      <c r="D12" s="1">
        <f>AVERAGE(G2:G4)</f>
        <v>0.13333333333333333</v>
      </c>
      <c r="F12">
        <v>1</v>
      </c>
      <c r="G12" s="1">
        <f>AVERAGE(E2,E4,E6)</f>
        <v>0.16666666666666666</v>
      </c>
      <c r="H12" s="1">
        <f t="shared" ref="H12:I13" si="6">AVERAGE(F2,F4,F6)</f>
        <v>0.66666666666666663</v>
      </c>
      <c r="I12" s="1">
        <f t="shared" si="6"/>
        <v>0.3833333333333333</v>
      </c>
    </row>
    <row r="13" spans="1:15">
      <c r="A13">
        <v>2</v>
      </c>
      <c r="B13" s="1">
        <f>AVERAGE(E5:E7)</f>
        <v>0.66666666666666663</v>
      </c>
      <c r="C13" s="1">
        <f>AVERAGE(F5:F7)</f>
        <v>0.43333333333333335</v>
      </c>
      <c r="D13" s="1">
        <f>AVERAGE(G5:G7)</f>
        <v>0.81666666666666676</v>
      </c>
      <c r="F13">
        <v>2</v>
      </c>
      <c r="G13" s="1">
        <f>AVERAGE(E3,E5,E7)</f>
        <v>0.58333333333333337</v>
      </c>
      <c r="H13" s="1">
        <f t="shared" si="6"/>
        <v>0.53333333333333333</v>
      </c>
      <c r="I13" s="1">
        <f t="shared" si="6"/>
        <v>0.56666666666666665</v>
      </c>
    </row>
    <row r="15" spans="1:15">
      <c r="B15" s="1" t="e">
        <f>SUM(E2:G2-E3:G3)</f>
        <v>#VALUE!</v>
      </c>
    </row>
    <row r="16" spans="1:15">
      <c r="B16" s="1">
        <f>E2-E3</f>
        <v>-0.25</v>
      </c>
      <c r="C16" s="1">
        <f t="shared" ref="C16:D16" si="7">F2-F3</f>
        <v>0.20000000000000007</v>
      </c>
      <c r="D16" s="1">
        <f>G2-G3</f>
        <v>-0.1</v>
      </c>
      <c r="E16">
        <f>SUMSQ(B16:D16)</f>
        <v>0.11250000000000004</v>
      </c>
      <c r="G16" s="1">
        <f>E2-E4</f>
        <v>0</v>
      </c>
      <c r="H16" s="1">
        <f t="shared" ref="H16:I16" si="8">F2-F4</f>
        <v>-9.9999999999999978E-2</v>
      </c>
      <c r="I16" s="1">
        <f t="shared" si="8"/>
        <v>0.15</v>
      </c>
      <c r="J16">
        <f>SUMSQ(G16:I16)</f>
        <v>3.2499999999999994E-2</v>
      </c>
    </row>
    <row r="17" spans="2:11">
      <c r="B17" s="1">
        <f>E4-E3</f>
        <v>-0.25</v>
      </c>
      <c r="C17" s="1">
        <f t="shared" ref="C17:D17" si="9">F4-F3</f>
        <v>0.30000000000000004</v>
      </c>
      <c r="D17" s="1">
        <f t="shared" si="9"/>
        <v>-0.25</v>
      </c>
      <c r="E17">
        <f t="shared" ref="E17:E18" si="10">SUMSQ(B17:D17)</f>
        <v>0.21500000000000002</v>
      </c>
      <c r="G17" s="1">
        <f>E4-E6</f>
        <v>-0.5</v>
      </c>
      <c r="H17" s="1">
        <f t="shared" ref="H17:I17" si="11">F4-F6</f>
        <v>0.60000000000000009</v>
      </c>
      <c r="I17" s="1">
        <f t="shared" si="11"/>
        <v>-1</v>
      </c>
      <c r="J17">
        <f t="shared" ref="J17:J21" si="12">SUMSQ(G17:I17)</f>
        <v>1.61</v>
      </c>
    </row>
    <row r="18" spans="2:11">
      <c r="B18" s="1">
        <f>E4-E2</f>
        <v>0</v>
      </c>
      <c r="C18" s="1">
        <f t="shared" ref="C18:D18" si="13">F4-F2</f>
        <v>9.9999999999999978E-2</v>
      </c>
      <c r="D18" s="1">
        <f t="shared" si="13"/>
        <v>-0.15</v>
      </c>
      <c r="E18">
        <f t="shared" si="10"/>
        <v>3.2499999999999994E-2</v>
      </c>
      <c r="F18">
        <f>SUM(E16:E18)</f>
        <v>0.36000000000000004</v>
      </c>
      <c r="G18" s="1">
        <f>E2-E6</f>
        <v>-0.5</v>
      </c>
      <c r="H18" s="1">
        <f t="shared" ref="H18:I18" si="14">F2-F6</f>
        <v>0.5</v>
      </c>
      <c r="I18" s="1">
        <f t="shared" si="14"/>
        <v>-0.85</v>
      </c>
      <c r="J18">
        <f t="shared" si="12"/>
        <v>1.2224999999999999</v>
      </c>
      <c r="K18">
        <f>SUM(J16:J18)</f>
        <v>2.8650000000000002</v>
      </c>
    </row>
    <row r="19" spans="2:11">
      <c r="B19" s="1">
        <f>E5-E6</f>
        <v>0.5</v>
      </c>
      <c r="C19" s="1">
        <f t="shared" ref="C19" si="15">F5-F6</f>
        <v>-0.3</v>
      </c>
      <c r="D19" s="1">
        <f>G5-G6</f>
        <v>-0.30000000000000004</v>
      </c>
      <c r="E19">
        <f>SUMSQ(B19:D19)</f>
        <v>0.43</v>
      </c>
      <c r="G19" s="1">
        <f>F3-F5</f>
        <v>0.6</v>
      </c>
      <c r="H19" s="1">
        <f t="shared" ref="H19:I19" si="16">G3-G5</f>
        <v>-0.44999999999999996</v>
      </c>
      <c r="I19" s="1">
        <f t="shared" si="16"/>
        <v>-1</v>
      </c>
      <c r="J19">
        <f t="shared" si="12"/>
        <v>1.5625</v>
      </c>
    </row>
    <row r="20" spans="2:11">
      <c r="B20" s="1">
        <f>E7-E6</f>
        <v>0</v>
      </c>
      <c r="C20" s="1">
        <f t="shared" ref="C20" si="17">F7-F6</f>
        <v>0.7</v>
      </c>
      <c r="D20" s="1">
        <f t="shared" ref="D20" si="18">G7-G6</f>
        <v>-0.25</v>
      </c>
      <c r="E20">
        <f t="shared" ref="E20:E21" si="19">SUMSQ(B20:D20)</f>
        <v>0.55249999999999999</v>
      </c>
      <c r="G20" s="1">
        <f>E5-E7</f>
        <v>0.5</v>
      </c>
      <c r="H20" s="1">
        <f t="shared" ref="H20:I20" si="20">F5-F7</f>
        <v>-1</v>
      </c>
      <c r="I20" s="1">
        <f t="shared" si="20"/>
        <v>-5.0000000000000044E-2</v>
      </c>
      <c r="J20">
        <f t="shared" si="12"/>
        <v>1.2524999999999999</v>
      </c>
    </row>
    <row r="21" spans="2:11">
      <c r="B21" s="1">
        <f>E7-E5</f>
        <v>-0.5</v>
      </c>
      <c r="C21" s="1">
        <f t="shared" ref="C21" si="21">F7-F5</f>
        <v>1</v>
      </c>
      <c r="D21" s="1">
        <f t="shared" ref="D21" si="22">G7-G5</f>
        <v>5.0000000000000044E-2</v>
      </c>
      <c r="E21">
        <f t="shared" si="19"/>
        <v>1.2524999999999999</v>
      </c>
      <c r="F21">
        <f>SUM(E19:E21)</f>
        <v>2.2349999999999999</v>
      </c>
      <c r="G21" s="1">
        <f>E3-E7</f>
        <v>-0.25</v>
      </c>
      <c r="H21" s="1">
        <f t="shared" ref="H21:I21" si="23">F3-F7</f>
        <v>-0.4</v>
      </c>
      <c r="I21" s="1">
        <f t="shared" si="23"/>
        <v>-0.5</v>
      </c>
      <c r="J21">
        <f t="shared" si="12"/>
        <v>0.47250000000000003</v>
      </c>
      <c r="K21">
        <f>SUM(J19:J21)</f>
        <v>3.2875000000000001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BFFBD-9B51-4884-BFDC-7CB0D78AFED9}">
  <dimension ref="A1:I17"/>
  <sheetViews>
    <sheetView zoomScale="150" zoomScaleNormal="150" workbookViewId="0">
      <selection activeCell="A18" sqref="A18"/>
    </sheetView>
  </sheetViews>
  <sheetFormatPr defaultColWidth="8.85546875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10</v>
      </c>
      <c r="C2">
        <v>0.8</v>
      </c>
      <c r="D2">
        <v>120</v>
      </c>
      <c r="E2" s="1">
        <f>(B2-MIN(B2:B7))/(MAX(B2:B7)-MIN(B2:B7))</f>
        <v>0</v>
      </c>
      <c r="F2" s="1">
        <f>(C2-MIN(C2:C7))/(MAX(C2:C7)-MIN(C2:C7))</f>
        <v>0.8</v>
      </c>
      <c r="G2" s="1">
        <f>(D2-MIN(D2:D7))/(MAX(D2:D7)-MIN(D2:D7))</f>
        <v>0.15</v>
      </c>
      <c r="H2">
        <v>1</v>
      </c>
      <c r="I2">
        <v>1</v>
      </c>
    </row>
    <row r="3" spans="1:9">
      <c r="A3">
        <v>2</v>
      </c>
      <c r="B3">
        <v>20</v>
      </c>
      <c r="C3">
        <v>0.6</v>
      </c>
      <c r="D3">
        <v>200</v>
      </c>
      <c r="E3" s="1">
        <f>(B3-MIN(B2:B7))/(MAX(B2:B7)-MIN(B2:B7))</f>
        <v>0.25</v>
      </c>
      <c r="F3" s="1">
        <f t="shared" ref="F3:G3" si="0">(C3-MIN(C2:C7))/(MAX(C2:C7)-MIN(C2:C7))</f>
        <v>0.6</v>
      </c>
      <c r="G3" s="1">
        <f t="shared" si="0"/>
        <v>0.25</v>
      </c>
      <c r="H3">
        <v>1</v>
      </c>
      <c r="I3">
        <v>2</v>
      </c>
    </row>
    <row r="4" spans="1:9">
      <c r="A4">
        <v>3</v>
      </c>
      <c r="B4">
        <v>10</v>
      </c>
      <c r="C4">
        <v>0.9</v>
      </c>
      <c r="D4">
        <v>0</v>
      </c>
      <c r="E4" s="1">
        <f>(B4-MIN(B2:B7))/(MAX(B2:B7)-MIN(B2:B7))</f>
        <v>0</v>
      </c>
      <c r="F4" s="1">
        <f t="shared" ref="F4:G4" si="1">(C4-MIN(C2:C7))/(MAX(C2:C7)-MIN(C2:C7))</f>
        <v>0.9</v>
      </c>
      <c r="G4" s="1">
        <f t="shared" si="1"/>
        <v>0</v>
      </c>
      <c r="H4">
        <v>1</v>
      </c>
      <c r="I4">
        <v>1</v>
      </c>
    </row>
    <row r="5" spans="1:9">
      <c r="A5">
        <v>4</v>
      </c>
      <c r="B5">
        <v>50</v>
      </c>
      <c r="C5">
        <v>0</v>
      </c>
      <c r="D5">
        <v>560</v>
      </c>
      <c r="E5" s="1">
        <f>(B5-MIN(B2:B7))/(MAX(B2:B7)-MIN(B2:B7))</f>
        <v>1</v>
      </c>
      <c r="F5" s="1">
        <f t="shared" ref="F5:G5" si="2">(C5-MIN(C2:C7))/(MAX(C2:C7)-MIN(C2:C7))</f>
        <v>0</v>
      </c>
      <c r="G5" s="1">
        <f t="shared" si="2"/>
        <v>0.7</v>
      </c>
      <c r="H5">
        <v>2</v>
      </c>
      <c r="I5">
        <v>2</v>
      </c>
    </row>
    <row r="6" spans="1:9">
      <c r="A6">
        <v>5</v>
      </c>
      <c r="B6">
        <v>30</v>
      </c>
      <c r="C6">
        <v>0.3</v>
      </c>
      <c r="D6">
        <v>800</v>
      </c>
      <c r="E6" s="1">
        <f>(B6-MIN(B2:B7))/(MAX(B2:B7)-MIN(B2:B7))</f>
        <v>0.5</v>
      </c>
      <c r="F6" s="1">
        <f t="shared" ref="F6:G6" si="3">(C6-MIN(C2:C7))/(MAX(C2:C7)-MIN(C2:C7))</f>
        <v>0.3</v>
      </c>
      <c r="G6" s="1">
        <f t="shared" si="3"/>
        <v>1</v>
      </c>
      <c r="H6">
        <v>2</v>
      </c>
      <c r="I6">
        <v>1</v>
      </c>
    </row>
    <row r="7" spans="1:9">
      <c r="A7">
        <v>6</v>
      </c>
      <c r="B7">
        <v>30</v>
      </c>
      <c r="C7">
        <v>1</v>
      </c>
      <c r="D7">
        <v>600</v>
      </c>
      <c r="E7" s="1">
        <f>(B7-MIN(B2:B7))/(MAX(B2:B7)-MIN(B2:B7))</f>
        <v>0.5</v>
      </c>
      <c r="F7" s="1">
        <f t="shared" ref="F7:G7" si="4">(C7-MIN(C2:C7))/(MAX(C2:C7)-MIN(C2:C7))</f>
        <v>1</v>
      </c>
      <c r="G7" s="1">
        <f t="shared" si="4"/>
        <v>0.75</v>
      </c>
      <c r="H7">
        <v>2</v>
      </c>
      <c r="I7">
        <v>2</v>
      </c>
    </row>
    <row r="8" spans="1:9">
      <c r="A8" t="s">
        <v>9</v>
      </c>
      <c r="E8" s="1">
        <f>AVERAGE(E2:E7)</f>
        <v>0.375</v>
      </c>
      <c r="F8" s="1">
        <f t="shared" ref="F8:G8" si="5">AVERAGE(F2:F7)</f>
        <v>0.6</v>
      </c>
      <c r="G8" s="1">
        <f t="shared" si="5"/>
        <v>0.47500000000000003</v>
      </c>
    </row>
    <row r="11" spans="1:9">
      <c r="A11" t="s">
        <v>7</v>
      </c>
      <c r="B11" t="s">
        <v>4</v>
      </c>
      <c r="C11" t="s">
        <v>5</v>
      </c>
      <c r="D11" t="s">
        <v>6</v>
      </c>
      <c r="F11" t="s">
        <v>8</v>
      </c>
      <c r="G11" t="s">
        <v>4</v>
      </c>
      <c r="H11" t="s">
        <v>5</v>
      </c>
      <c r="I11" t="s">
        <v>6</v>
      </c>
    </row>
    <row r="12" spans="1:9">
      <c r="A12">
        <v>1</v>
      </c>
      <c r="B12" s="1">
        <f>AVERAGE(E2:E4)</f>
        <v>8.3333333333333329E-2</v>
      </c>
      <c r="C12" s="1">
        <f>AVERAGE(F2:F4)</f>
        <v>0.76666666666666661</v>
      </c>
      <c r="D12" s="1">
        <f>AVERAGE(G2:G4)</f>
        <v>0.13333333333333333</v>
      </c>
      <c r="F12">
        <v>1</v>
      </c>
      <c r="G12" s="1">
        <f>AVERAGE(E2,E4,E6)</f>
        <v>0.16666666666666666</v>
      </c>
      <c r="H12" s="1">
        <f t="shared" ref="H12:I13" si="6">AVERAGE(F2,F4,F6)</f>
        <v>0.66666666666666663</v>
      </c>
      <c r="I12" s="1">
        <f t="shared" si="6"/>
        <v>0.3833333333333333</v>
      </c>
    </row>
    <row r="13" spans="1:9">
      <c r="A13">
        <v>2</v>
      </c>
      <c r="B13" s="1">
        <f>AVERAGE(E5:E7)</f>
        <v>0.66666666666666663</v>
      </c>
      <c r="C13" s="1">
        <f>AVERAGE(F5:F7)</f>
        <v>0.43333333333333335</v>
      </c>
      <c r="D13" s="1">
        <f>AVERAGE(G5:G7)</f>
        <v>0.81666666666666676</v>
      </c>
      <c r="F13">
        <v>2</v>
      </c>
      <c r="G13" s="1">
        <f>AVERAGE(E3,E5,E7)</f>
        <v>0.58333333333333337</v>
      </c>
      <c r="H13" s="1">
        <f t="shared" si="6"/>
        <v>0.53333333333333333</v>
      </c>
      <c r="I13" s="1">
        <f t="shared" si="6"/>
        <v>0.56666666666666665</v>
      </c>
    </row>
    <row r="17" spans="1:1">
      <c r="A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Zhiru Sun</dc:creator>
  <cp:keywords/>
  <dc:description/>
  <cp:lastModifiedBy/>
  <cp:revision/>
  <dcterms:created xsi:type="dcterms:W3CDTF">2020-02-06T08:30:12Z</dcterms:created>
  <dcterms:modified xsi:type="dcterms:W3CDTF">2020-02-13T17:37:39Z</dcterms:modified>
  <cp:category/>
  <cp:contentStatus/>
</cp:coreProperties>
</file>