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Science Research/Summer2020/"/>
    </mc:Choice>
  </mc:AlternateContent>
  <xr:revisionPtr revIDLastSave="1299" documentId="8_{B201ED10-0BB0-1445-9910-9866A0E9959F}" xr6:coauthVersionLast="45" xr6:coauthVersionMax="45" xr10:uidLastSave="{F216C969-73B6-9344-8C2D-34339E521583}"/>
  <bookViews>
    <workbookView xWindow="0" yWindow="0" windowWidth="25600" windowHeight="16000" xr2:uid="{3A5AF11B-8052-484A-8F1F-A5D355FA74D2}"/>
  </bookViews>
  <sheets>
    <sheet name="Sheet1" sheetId="1" r:id="rId1"/>
  </sheets>
  <definedNames>
    <definedName name="_xlchart.v1.0" hidden="1">Sheet1!$D$1</definedName>
    <definedName name="_xlchart.v1.1" hidden="1">Sheet1!$D$2:$D$54</definedName>
    <definedName name="_xlchart.v1.2" hidden="1">Sheet1!$D$2:$D$55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3" i="1" l="1"/>
  <c r="D29" i="1" l="1"/>
  <c r="D12" i="1" l="1"/>
  <c r="D6" i="1" l="1"/>
  <c r="D8" i="1"/>
  <c r="D9" i="1"/>
  <c r="D10" i="1"/>
  <c r="D11" i="1"/>
  <c r="D13" i="1"/>
  <c r="D15" i="1"/>
  <c r="D16" i="1"/>
  <c r="D17" i="1"/>
  <c r="D18" i="1"/>
  <c r="D19" i="1"/>
  <c r="D20" i="1"/>
  <c r="D22" i="1"/>
  <c r="D23" i="1"/>
  <c r="D24" i="1"/>
  <c r="D25" i="1"/>
  <c r="D26" i="1"/>
  <c r="D27" i="1"/>
  <c r="D30" i="1"/>
  <c r="D31" i="1"/>
  <c r="D32" i="1"/>
  <c r="D34" i="1"/>
  <c r="D36" i="1"/>
  <c r="D37" i="1"/>
  <c r="D38" i="1"/>
  <c r="D39" i="1"/>
  <c r="D40" i="1"/>
  <c r="D41" i="1"/>
  <c r="D43" i="1"/>
  <c r="D44" i="1"/>
  <c r="D45" i="1"/>
  <c r="D46" i="1"/>
  <c r="D47" i="1"/>
  <c r="D48" i="1"/>
  <c r="D5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G2" i="1" l="1"/>
  <c r="K2" i="1"/>
  <c r="D4" i="1" l="1"/>
  <c r="M4" i="1" s="1" a="1"/>
  <c r="M4" i="1" s="1"/>
  <c r="D5" i="1"/>
  <c r="D3" i="1"/>
  <c r="D2" i="1"/>
  <c r="M5" i="1" l="1"/>
  <c r="F2" i="1"/>
  <c r="M3" i="1" l="1"/>
  <c r="J2" i="1"/>
  <c r="I2" i="1"/>
  <c r="I3" i="1" s="1"/>
  <c r="M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<sst xmlns="http://schemas.openxmlformats.org/spreadsheetml/2006/main" count="62" uniqueCount="56">
  <si>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Date</t>
  </si>
  <si>
    <t>Time Started</t>
  </si>
  <si>
    <t>Time Ended</t>
  </si>
  <si>
    <t>Time</t>
  </si>
  <si>
    <t>Activity</t>
  </si>
  <si>
    <t>Total Time Completed</t>
  </si>
  <si>
    <t>Total Days Worked</t>
  </si>
  <si>
    <t>Fraction of 90 Hours</t>
  </si>
  <si>
    <t>Hours Left</t>
  </si>
  <si>
    <t>Days Left</t>
  </si>
  <si>
    <t>Average time per day</t>
  </si>
  <si>
    <t>Making Excel hours, contacted mentor to continue project</t>
  </si>
  <si>
    <t>Completed</t>
  </si>
  <si>
    <t>Required</t>
  </si>
  <si>
    <t>Worked on hours chart, organized journal articles, read/annotated article</t>
  </si>
  <si>
    <t>Remaining</t>
  </si>
  <si>
    <t>Actual</t>
  </si>
  <si>
    <t>Worked on data analysis</t>
  </si>
  <si>
    <t>Read article and sent results</t>
  </si>
  <si>
    <t>read article and made hours line graph</t>
  </si>
  <si>
    <t>worked on data, sent results, read journal article</t>
  </si>
  <si>
    <t>set up new vim/ipython IDE</t>
  </si>
  <si>
    <t>finished setting up ide, talked to mentor</t>
  </si>
  <si>
    <t>Today</t>
  </si>
  <si>
    <t>Contacting mentor, reading journal article, improving hours chart</t>
  </si>
  <si>
    <t>Last 5 Days</t>
  </si>
  <si>
    <t>Read article</t>
  </si>
  <si>
    <t>Registered for class, contacted mentor, read article</t>
  </si>
  <si>
    <t>Read journal article and downloaded dataset</t>
  </si>
  <si>
    <t>Figured out dataset, contacted mentor, read article</t>
  </si>
  <si>
    <t>Figured out dataset, contacted mentor</t>
  </si>
  <si>
    <t>fixed dataset and began reading contents</t>
  </si>
  <si>
    <t>open dataset script</t>
  </si>
  <si>
    <t>Made correlation array and plots!</t>
  </si>
  <si>
    <t>simplified data extraction scripts, improved correlation TEMPDT plot</t>
  </si>
  <si>
    <t>Improved TEMPDT correlation plot</t>
  </si>
  <si>
    <t>sent results</t>
  </si>
  <si>
    <t>analyzed trend</t>
  </si>
  <si>
    <t>fixed ide, installed autocompletion</t>
  </si>
  <si>
    <t>added tight_layout to all plots</t>
  </si>
  <si>
    <t>Watched regeneron sts videos, contacted mentor</t>
  </si>
  <si>
    <t>downloaded dataset, read journal template/submission guidelines, improved latex editor</t>
  </si>
  <si>
    <t>added detrending, sent results</t>
  </si>
  <si>
    <t>reorganized scripts, downloaded data</t>
  </si>
  <si>
    <t>organized datasets</t>
  </si>
  <si>
    <t>meridional cross sections</t>
  </si>
  <si>
    <t>single forcing cross sections</t>
  </si>
  <si>
    <t>Figure styling</t>
  </si>
  <si>
    <t>sf cross sections</t>
  </si>
  <si>
    <t>contacted mentor, fixed figs, 2x3 plot</t>
  </si>
  <si>
    <t>worked on colormap</t>
  </si>
  <si>
    <t>completed colormap, added ts plots to all slices, sent results</t>
  </si>
  <si>
    <t>generic correlation calc</t>
  </si>
  <si>
    <t>generic ensemble open</t>
  </si>
  <si>
    <t>generic ensemble open and contour plot</t>
  </si>
  <si>
    <t>worked on ensemble correlation 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</si>
</sst>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3" borderId="1" xfId="0" applyFill="1" applyBorder="1"/>
    <xf numFmtId="165" fontId="0" fillId="3" borderId="0" xfId="0" applyNumberFormat="1" applyFill="1"/>
    <xf numFmtId="20" fontId="0" fillId="3" borderId="0" xfId="0" applyNumberFormat="1" applyFill="1"/>
    <xf numFmtId="10" fontId="0" fillId="4" borderId="0" xfId="0" applyNumberFormat="1" applyFill="1"/>
    <xf numFmtId="46" fontId="0" fillId="2" borderId="0" xfId="0" applyNumberFormat="1" applyFill="1"/>
    <xf numFmtId="46" fontId="0" fillId="5" borderId="0" xfId="0" applyNumberFormat="1" applyFill="1"/>
    <xf numFmtId="46" fontId="0" fillId="4" borderId="0" xfId="0" applyNumberFormat="1" applyFill="1"/>
    <xf numFmtId="46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10" fontId="1" fillId="8" borderId="0" xfId="0" applyNumberFormat="1" applyFont="1" applyFill="1"/>
    <xf numFmtId="20" fontId="0" fillId="0" borderId="0" xfId="0" applyNumberFormat="1"/>
    <xf numFmtId="18" fontId="0" fillId="0" borderId="0" xfId="0" applyNumberFormat="1"/>
    <xf numFmtId="164" fontId="0" fillId="9" borderId="0" xfId="0" applyNumberFormat="1" applyFill="1"/>
    <xf numFmtId="2" fontId="0" fillId="9" borderId="0" xfId="0" applyNumberFormat="1" applyFill="1"/>
    <xf numFmtId="0" fontId="0" fillId="9" borderId="2" xfId="0" applyFill="1" applyBorder="1"/>
    <xf numFmtId="0" fontId="0" fillId="7" borderId="2" xfId="0" applyFill="1" applyBorder="1"/>
    <xf numFmtId="14" fontId="0" fillId="9" borderId="2" xfId="0" applyNumberFormat="1" applyFill="1" applyBorder="1"/>
    <xf numFmtId="0" fontId="0" fillId="0" borderId="2" xfId="0" applyBorder="1"/>
    <xf numFmtId="14" fontId="0" fillId="3" borderId="1" xfId="0" applyNumberFormat="1" applyFill="1" applyBorder="1"/>
    <xf numFmtId="0" fontId="0" fillId="3" borderId="4" xfId="0" applyFill="1" applyBorder="1"/>
    <xf numFmtId="20" fontId="0" fillId="5" borderId="0" xfId="0" applyNumberFormat="1" applyFill="1"/>
    <xf numFmtId="0" fontId="0" fillId="5" borderId="0" xfId="0" applyFill="1"/>
    <xf numFmtId="0" fontId="0" fillId="9" borderId="3" xfId="0" applyFill="1" applyBorder="1"/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65"/>
      <c:rotY val="0"/>
      <c:depthPercent val="100"/>
      <c:rAngAx val="0"/>
      <c:perspective val="4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Sheet1!$I$1</c:f>
              <c:strCache>
                <c:ptCount val="1"/>
                <c:pt idx="0">
                  <c:v>Fraction of 90 Hours</c:v>
                </c:pt>
              </c:strCache>
            </c:strRef>
          </c:tx>
          <c:spPr>
            <a:effectLst>
              <a:outerShdw blurRad="50800" dist="546100" dir="10800000" algn="r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 prstMaterial="plastic">
              <a:bevelT w="127000" h="133350"/>
              <a:contourClr>
                <a:srgbClr val="000000"/>
              </a:contourClr>
            </a:sp3d>
          </c:spPr>
          <c:explosion val="7"/>
          <c:dPt>
            <c:idx val="0"/>
            <c:bubble3D val="0"/>
            <c:spPr>
              <a:solidFill>
                <a:srgbClr val="00B050"/>
              </a:solidFill>
              <a:ln w="25400">
                <a:solidFill>
                  <a:schemeClr val="lt1"/>
                </a:solidFill>
              </a:ln>
              <a:effectLst>
                <a:outerShdw blurRad="50800" dist="546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127000" h="13335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4D8-8044-9905-E7D1508D15EC}"/>
              </c:ext>
            </c:extLst>
          </c:dPt>
          <c:dPt>
            <c:idx val="1"/>
            <c:bubble3D val="0"/>
            <c:explosion val="12"/>
            <c:spPr>
              <a:solidFill>
                <a:schemeClr val="tx1">
                  <a:lumMod val="75000"/>
                  <a:lumOff val="25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50800" dist="546100" dir="10800000" algn="r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 contourW="25400" prstMaterial="plastic">
                <a:bevelT w="127000" h="133350"/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4D8-8044-9905-E7D1508D15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Sheet1!$H$2:$H$3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Sheet1!$I$2:$I$3</c:f>
              <c:numCache>
                <c:formatCode>0.00%</c:formatCode>
                <c:ptCount val="2"/>
                <c:pt idx="0">
                  <c:v>0.81397740740740754</c:v>
                </c:pt>
                <c:pt idx="1">
                  <c:v>0.18602259259259246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8-8044-9905-E7D1508D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098188324838321E-2"/>
          <c:y val="0.11385216458537076"/>
          <c:w val="0.90690181167516171"/>
          <c:h val="0.7985176313172791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 time per day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254000" dir="4500000" algn="ctr" rotWithShape="0">
                <a:srgbClr val="000000">
                  <a:alpha val="90000"/>
                </a:srgbClr>
              </a:outerShdw>
            </a:effectLst>
            <a:scene3d>
              <a:camera prst="orthographicFront"/>
              <a:lightRig rig="threePt" dir="t"/>
            </a:scene3d>
            <a:sp3d prstMaterial="metal">
              <a:bevelT w="127000" h="127000"/>
              <a:bevelB/>
              <a:contourClr>
                <a:schemeClr val="tx1"/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D20-8C4B-AB47-8DD368D80E4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20-8C4B-AB47-8DD368D80E43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>
                <a:outerShdw blurRad="50800" dist="254000" dir="4500000" algn="ctr" rotWithShape="0">
                  <a:srgbClr val="000000">
                    <a:alpha val="90000"/>
                  </a:srgb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127000" h="127000"/>
                <a:bevelB/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7F-4B4C-8061-F19A4C1836AE}"/>
              </c:ext>
            </c:extLst>
          </c:dPt>
          <c:dLbls>
            <c:dLbl>
              <c:idx val="0"/>
              <c:layout>
                <c:manualLayout>
                  <c:x val="-9.2197145082734654E-3"/>
                  <c:y val="-1.44677320773604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713292287454728"/>
                      <c:h val="5.442792349658481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D20-8C4B-AB47-8DD368D80E4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64685081412984"/>
                      <c:h val="4.086896257850573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D20-8C4B-AB47-8DD368D80E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Sheet1!$L$2:$L$5</c:f>
              <c:strCache>
                <c:ptCount val="4"/>
                <c:pt idx="0">
                  <c:v>Required</c:v>
                </c:pt>
                <c:pt idx="1">
                  <c:v>Actual</c:v>
                </c:pt>
                <c:pt idx="2">
                  <c:v>Today</c:v>
                </c:pt>
                <c:pt idx="3">
                  <c:v>Last 5 Days</c:v>
                </c:pt>
              </c:strCache>
            </c:strRef>
          </c:cat>
          <c:val>
            <c:numRef>
              <c:f>Sheet1!$M$2:$M$5</c:f>
              <c:numCache>
                <c:formatCode>[h]:mm:ss</c:formatCode>
                <c:ptCount val="4"/>
                <c:pt idx="0">
                  <c:v>2.6830181623931616E-2</c:v>
                </c:pt>
                <c:pt idx="1">
                  <c:v>5.6526208847736632E-2</c:v>
                </c:pt>
                <c:pt idx="2">
                  <c:v>4.166666666666663E-2</c:v>
                </c:pt>
                <c:pt idx="3">
                  <c:v>5.4638888888888848E-2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20-8C4B-AB47-8DD368D80E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9"/>
        <c:shape val="box"/>
        <c:axId val="40089056"/>
        <c:axId val="2117943263"/>
        <c:axId val="0"/>
      </c:bar3DChart>
      <c:catAx>
        <c:axId val="40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943263"/>
        <c:crosses val="autoZero"/>
        <c:auto val="1"/>
        <c:lblAlgn val="ctr"/>
        <c:lblOffset val="100"/>
        <c:noMultiLvlLbl val="0"/>
      </c:catAx>
      <c:valAx>
        <c:axId val="21179432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997620489746475E-2"/>
          <c:y val="4.1353383458646614E-2"/>
          <c:w val="0.87928809379596773"/>
          <c:h val="0.7849689183588893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gradFill>
                <a:gsLst>
                  <a:gs pos="47000">
                    <a:srgbClr val="4F0000"/>
                  </a:gs>
                  <a:gs pos="0">
                    <a:schemeClr val="tx1"/>
                  </a:gs>
                  <a:gs pos="100000">
                    <a:srgbClr val="FF0000"/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6"/>
            <c:dispRSqr val="0"/>
            <c:dispEq val="0"/>
          </c:trendline>
          <c:xVal>
            <c:numRef>
              <c:f>Sheet1!$A$2:$A$55</c:f>
              <c:numCache>
                <c:formatCode>m/d/yy</c:formatCode>
                <c:ptCount val="54"/>
                <c:pt idx="0">
                  <c:v>44004</c:v>
                </c:pt>
                <c:pt idx="1">
                  <c:v>44005</c:v>
                </c:pt>
                <c:pt idx="2">
                  <c:v>44006</c:v>
                </c:pt>
                <c:pt idx="3">
                  <c:v>44007</c:v>
                </c:pt>
                <c:pt idx="4">
                  <c:v>44008</c:v>
                </c:pt>
                <c:pt idx="5">
                  <c:v>44009</c:v>
                </c:pt>
                <c:pt idx="6">
                  <c:v>44010</c:v>
                </c:pt>
                <c:pt idx="7">
                  <c:v>44011</c:v>
                </c:pt>
                <c:pt idx="8">
                  <c:v>44012</c:v>
                </c:pt>
                <c:pt idx="9">
                  <c:v>44013</c:v>
                </c:pt>
                <c:pt idx="10">
                  <c:v>44014</c:v>
                </c:pt>
                <c:pt idx="11">
                  <c:v>44015</c:v>
                </c:pt>
                <c:pt idx="12">
                  <c:v>44016</c:v>
                </c:pt>
                <c:pt idx="13">
                  <c:v>44017</c:v>
                </c:pt>
                <c:pt idx="14">
                  <c:v>44018</c:v>
                </c:pt>
                <c:pt idx="15">
                  <c:v>44019</c:v>
                </c:pt>
                <c:pt idx="16">
                  <c:v>44020</c:v>
                </c:pt>
                <c:pt idx="17">
                  <c:v>44021</c:v>
                </c:pt>
                <c:pt idx="18">
                  <c:v>44022</c:v>
                </c:pt>
                <c:pt idx="19">
                  <c:v>44023</c:v>
                </c:pt>
                <c:pt idx="20">
                  <c:v>44024</c:v>
                </c:pt>
                <c:pt idx="21">
                  <c:v>44025</c:v>
                </c:pt>
                <c:pt idx="22">
                  <c:v>44026</c:v>
                </c:pt>
                <c:pt idx="23">
                  <c:v>44027</c:v>
                </c:pt>
                <c:pt idx="24">
                  <c:v>44028</c:v>
                </c:pt>
                <c:pt idx="25">
                  <c:v>44029</c:v>
                </c:pt>
                <c:pt idx="26">
                  <c:v>44030</c:v>
                </c:pt>
                <c:pt idx="27">
                  <c:v>44031</c:v>
                </c:pt>
                <c:pt idx="28">
                  <c:v>44032</c:v>
                </c:pt>
                <c:pt idx="29">
                  <c:v>44033</c:v>
                </c:pt>
                <c:pt idx="30">
                  <c:v>44034</c:v>
                </c:pt>
                <c:pt idx="31">
                  <c:v>44035</c:v>
                </c:pt>
                <c:pt idx="32">
                  <c:v>44036</c:v>
                </c:pt>
                <c:pt idx="33">
                  <c:v>44037</c:v>
                </c:pt>
                <c:pt idx="34">
                  <c:v>44038</c:v>
                </c:pt>
                <c:pt idx="35">
                  <c:v>44039</c:v>
                </c:pt>
                <c:pt idx="36">
                  <c:v>44040</c:v>
                </c:pt>
                <c:pt idx="37">
                  <c:v>44041</c:v>
                </c:pt>
                <c:pt idx="38">
                  <c:v>44042</c:v>
                </c:pt>
                <c:pt idx="39">
                  <c:v>44043</c:v>
                </c:pt>
                <c:pt idx="40">
                  <c:v>44044</c:v>
                </c:pt>
                <c:pt idx="41">
                  <c:v>44045</c:v>
                </c:pt>
                <c:pt idx="42">
                  <c:v>44046</c:v>
                </c:pt>
                <c:pt idx="43">
                  <c:v>44047</c:v>
                </c:pt>
                <c:pt idx="44">
                  <c:v>44048</c:v>
                </c:pt>
                <c:pt idx="45">
                  <c:v>44049</c:v>
                </c:pt>
                <c:pt idx="46">
                  <c:v>44050</c:v>
                </c:pt>
                <c:pt idx="47">
                  <c:v>44051</c:v>
                </c:pt>
                <c:pt idx="48">
                  <c:v>44052</c:v>
                </c:pt>
                <c:pt idx="49">
                  <c:v>44053</c:v>
                </c:pt>
                <c:pt idx="50">
                  <c:v>44054</c:v>
                </c:pt>
                <c:pt idx="51">
                  <c:v>44055</c:v>
                </c:pt>
                <c:pt idx="52">
                  <c:v>44056</c:v>
                </c:pt>
                <c:pt idx="53">
                  <c:v>44057</c:v>
                </c:pt>
              </c:numCache>
            </c:numRef>
          </c:xVal>
          <c:yVal>
            <c:numRef>
              <c:f>Sheet1!$D$2:$D$55</c:f>
              <c:numCache>
                <c:formatCode>h:mm</c:formatCode>
                <c:ptCount val="54"/>
                <c:pt idx="0">
                  <c:v>4.6527777777777724E-2</c:v>
                </c:pt>
                <c:pt idx="1">
                  <c:v>5.9027777777777735E-2</c:v>
                </c:pt>
                <c:pt idx="2">
                  <c:v>6.25E-2</c:v>
                </c:pt>
                <c:pt idx="3">
                  <c:v>6.0416666666666674E-2</c:v>
                </c:pt>
                <c:pt idx="4">
                  <c:v>4.5833333333333282E-2</c:v>
                </c:pt>
                <c:pt idx="5">
                  <c:v>1E-4</c:v>
                </c:pt>
                <c:pt idx="6">
                  <c:v>8.8888888888888851E-2</c:v>
                </c:pt>
                <c:pt idx="7">
                  <c:v>4.7916666666666677E-2</c:v>
                </c:pt>
                <c:pt idx="8">
                  <c:v>5.7638888888888851E-2</c:v>
                </c:pt>
                <c:pt idx="9">
                  <c:v>5.9722222222222288E-2</c:v>
                </c:pt>
                <c:pt idx="10">
                  <c:v>6.0416666666666674E-2</c:v>
                </c:pt>
                <c:pt idx="11">
                  <c:v>6.1111111111111061E-2</c:v>
                </c:pt>
                <c:pt idx="12">
                  <c:v>1E-4</c:v>
                </c:pt>
                <c:pt idx="13">
                  <c:v>7.5000000000000067E-2</c:v>
                </c:pt>
                <c:pt idx="14">
                  <c:v>7.291666666666663E-2</c:v>
                </c:pt>
                <c:pt idx="15">
                  <c:v>6.805555555555548E-2</c:v>
                </c:pt>
                <c:pt idx="16">
                  <c:v>5.4166666666666641E-2</c:v>
                </c:pt>
                <c:pt idx="17">
                  <c:v>6.3194444444444442E-2</c:v>
                </c:pt>
                <c:pt idx="18">
                  <c:v>8.7500000000000022E-2</c:v>
                </c:pt>
                <c:pt idx="19">
                  <c:v>1.1574074074074073E-5</c:v>
                </c:pt>
                <c:pt idx="20">
                  <c:v>5.6944444444444409E-2</c:v>
                </c:pt>
                <c:pt idx="21">
                  <c:v>5.555555555555558E-2</c:v>
                </c:pt>
                <c:pt idx="22">
                  <c:v>6.1111111111111005E-2</c:v>
                </c:pt>
                <c:pt idx="23">
                  <c:v>6.3888888888888939E-2</c:v>
                </c:pt>
                <c:pt idx="24">
                  <c:v>5.0000000000000044E-2</c:v>
                </c:pt>
                <c:pt idx="25">
                  <c:v>6.5277777777777768E-2</c:v>
                </c:pt>
                <c:pt idx="26">
                  <c:v>1E-3</c:v>
                </c:pt>
                <c:pt idx="27">
                  <c:v>4.9305555555555602E-2</c:v>
                </c:pt>
                <c:pt idx="28">
                  <c:v>6.0416666666666674E-2</c:v>
                </c:pt>
                <c:pt idx="29">
                  <c:v>6.597222222222221E-2</c:v>
                </c:pt>
                <c:pt idx="30">
                  <c:v>5.555555555555558E-2</c:v>
                </c:pt>
                <c:pt idx="31">
                  <c:v>7.4305555555555514E-2</c:v>
                </c:pt>
                <c:pt idx="32">
                  <c:v>6.2499999999999944E-2</c:v>
                </c:pt>
                <c:pt idx="33">
                  <c:v>8.1018518518518516E-4</c:v>
                </c:pt>
                <c:pt idx="34">
                  <c:v>7.4305555555555625E-2</c:v>
                </c:pt>
                <c:pt idx="35">
                  <c:v>8.6805555555555469E-2</c:v>
                </c:pt>
                <c:pt idx="36">
                  <c:v>9.375E-2</c:v>
                </c:pt>
                <c:pt idx="37">
                  <c:v>7.1527777777777857E-2</c:v>
                </c:pt>
                <c:pt idx="38">
                  <c:v>6.458333333333327E-2</c:v>
                </c:pt>
                <c:pt idx="39">
                  <c:v>0.10416666666666669</c:v>
                </c:pt>
                <c:pt idx="40">
                  <c:v>8.1018518518518516E-4</c:v>
                </c:pt>
                <c:pt idx="41">
                  <c:v>7.0833333333333304E-2</c:v>
                </c:pt>
                <c:pt idx="42">
                  <c:v>7.3611111111111183E-2</c:v>
                </c:pt>
                <c:pt idx="43">
                  <c:v>6.8749999999999978E-2</c:v>
                </c:pt>
                <c:pt idx="44">
                  <c:v>8.0555555555555547E-2</c:v>
                </c:pt>
                <c:pt idx="45">
                  <c:v>6.0416666666666785E-2</c:v>
                </c:pt>
                <c:pt idx="46">
                  <c:v>6.1805555555555558E-2</c:v>
                </c:pt>
                <c:pt idx="47">
                  <c:v>6.9444444444444447E-4</c:v>
                </c:pt>
                <c:pt idx="48">
                  <c:v>7.2916666666666741E-2</c:v>
                </c:pt>
                <c:pt idx="49">
                  <c:v>9.7222222222222209E-4</c:v>
                </c:pt>
                <c:pt idx="50">
                  <c:v>9.4444444444444331E-2</c:v>
                </c:pt>
                <c:pt idx="51">
                  <c:v>6.25E-2</c:v>
                </c:pt>
                <c:pt idx="52">
                  <c:v>7.3611111111111072E-2</c:v>
                </c:pt>
                <c:pt idx="53">
                  <c:v>4.166666666666663E-2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1-D24B-88EF-C45550113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908912"/>
        <c:axId val="1870744176"/>
      </c:scatterChart>
      <c:valAx>
        <c:axId val="184190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>
            <a:glow>
              <a:schemeClr val="accent1">
                <a:alpha val="40000"/>
              </a:schemeClr>
            </a:glow>
          </a:effectLst>
        </c:spPr>
        <c:txPr>
          <a:bodyPr rot="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744176"/>
        <c:crosses val="autoZero"/>
        <c:crossBetween val="midCat"/>
      </c:valAx>
      <c:valAx>
        <c:axId val="18707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0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</a:t>
          </a:r>
        </a:p>
      </cx:txPr>
    </cx:title>
    <cx:plotArea>
      <cx:plotAreaRegion>
        <cx:series layoutId="clusteredColumn" uniqueId="{2F570772-12B8-AF4C-9222-3D608C850E86}">
          <cx:tx>
            <cx:txData>
              <cx:f>_xlchart.v1.0</cx:f>
              <cx:v>Time</cx:v>
            </cx:txData>
          </cx:tx>
          <cx:dataId val="0"/>
          <cx:layoutPr>
            <cx:binning intervalClosed="r">
              <cx:binSize val="0.010000000000000002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en-US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134861</xdr:colOff>
      <xdr:row>6</xdr:row>
      <xdr:rowOff>48959</xdr:rowOff>
    </xdr:from>
    <xdr:to>
      <xdr:col>8</xdr:col>
      <xdr:colOff>660400</xdr:colOff>
      <xdr:row>29</xdr:row>
      <xdr:rowOff>117980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6030D5-DAD4-2444-B7C4-43A8DDC5E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728133</xdr:colOff>
      <xdr:row>6</xdr:row>
      <xdr:rowOff>67733</xdr:rowOff>
    </xdr:from>
    <xdr:to>
      <xdr:col>14</xdr:col>
      <xdr:colOff>440267</xdr:colOff>
      <xdr:row>29</xdr:row>
      <xdr:rowOff>180622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B2DD85-D837-3847-8CE0-A05C2A71E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84667</xdr:colOff>
      <xdr:row>29</xdr:row>
      <xdr:rowOff>186266</xdr:rowOff>
    </xdr:from>
    <xdr:to>
      <xdr:col>19</xdr:col>
      <xdr:colOff>270933</xdr:colOff>
      <xdr:row>45</xdr:row>
      <xdr:rowOff>81279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1A882A-BCE0-2F48-9D99-903A6C452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440267</xdr:colOff>
      <xdr:row>6</xdr:row>
      <xdr:rowOff>50800</xdr:rowOff>
    </xdr:from>
    <xdr:to>
      <xdr:col>19</xdr:col>
      <xdr:colOff>270932</xdr:colOff>
      <xdr:row>29</xdr:row>
      <xdr:rowOff>156411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1C7ED92-D45E-FF45-81DC-425AF0B8B5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956867" y="1270000"/>
              <a:ext cx="4021665" cy="47792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5FCE-4B15-7146-8992-71DDAAE64851}">
  <dimension ref="A1:N178"/>
  <sheetViews>
    <sheetView tabSelected="1" topLeftCell="A35" zoomScale="75" zoomScaleNormal="75" workbookViewId="0">
      <selection activeCell="C56" sqref="C56"/>
    </sheetView>
  </sheetViews>
  <sheetFormatPr baseColWidth="10" defaultColWidth="11" defaultRowHeight="16" x14ac:dyDescent="0.2"/>
  <cols>
    <col min="1" max="1" width="11.33203125" style="3" customWidth="1"/>
    <col min="2" max="2" width="12" style="2" bestFit="1" customWidth="1"/>
    <col min="3" max="3" width="11" style="2" bestFit="1"/>
    <col min="4" max="4" width="6" style="25" bestFit="1" customWidth="1"/>
    <col min="5" max="5" width="76" style="23" bestFit="1" customWidth="1"/>
    <col min="6" max="6" width="19.5" bestFit="1" customWidth="1"/>
    <col min="7" max="7" width="16.6640625" bestFit="1" customWidth="1"/>
    <col min="8" max="8" width="10" bestFit="1" customWidth="1"/>
    <col min="9" max="9" width="18.83203125" bestFit="1" customWidth="1"/>
    <col min="10" max="10" width="10.1640625" bestFit="1" customWidth="1"/>
    <col min="11" max="11" width="9" bestFit="1" customWidth="1"/>
    <col min="12" max="12" width="11" customWidth="1"/>
    <col min="13" max="13" width="20.5" bestFit="1" customWidth="1"/>
  </cols>
  <sheetData>
    <row r="1" spans="1:14" s="21" customFormat="1" x14ac:dyDescent="0.2">
      <c r="A1" s="26" t="s">
        <v>0</v>
      </c>
      <c r="B1" s="18" t="s">
        <v>1</v>
      </c>
      <c r="C1" s="18" t="s">
        <v>2</v>
      </c>
      <c r="D1" s="18" t="s">
        <v>3</v>
      </c>
      <c r="E1" s="27" t="s">
        <v>4</v>
      </c>
      <c r="F1" s="18" t="s">
        <v>5</v>
      </c>
      <c r="G1" s="18" t="s">
        <v>6</v>
      </c>
      <c r="H1" s="19"/>
      <c r="I1" s="19" t="s">
        <v>7</v>
      </c>
      <c r="J1" s="18" t="s">
        <v>8</v>
      </c>
      <c r="K1" s="18" t="s">
        <v>9</v>
      </c>
      <c r="L1" s="19"/>
      <c r="M1" s="19" t="s">
        <v>10</v>
      </c>
      <c r="N1" s="20">
        <v>44083</v>
      </c>
    </row>
    <row r="2" spans="1:14" x14ac:dyDescent="0.2">
      <c r="A2" s="22">
        <v>44004</v>
      </c>
      <c r="B2" s="4">
        <v>0.44097222222222227</v>
      </c>
      <c r="C2" s="5">
        <v>0.48749999999999999</v>
      </c>
      <c r="D2" s="24">
        <f>(C2-B2)</f>
        <v>4.6527777777777724E-2</v>
      </c>
      <c r="E2" s="23" t="s">
        <v>11</v>
      </c>
      <c r="F2" s="16">
        <f>SUM(D:D)</f>
        <v>3.052415277777778</v>
      </c>
      <c r="G2" s="17">
        <f ca="1">((TODAY()-A2))+1</f>
        <v>54</v>
      </c>
      <c r="H2" s="12" t="s">
        <v>12</v>
      </c>
      <c r="I2" s="6">
        <f>((F2/90)*24)</f>
        <v>0.81397740740740754</v>
      </c>
      <c r="J2" s="16">
        <f>(3.75-F2)</f>
        <v>0.69758472222222201</v>
      </c>
      <c r="K2" s="17">
        <f ca="1">(N1-TODAY())</f>
        <v>26</v>
      </c>
      <c r="L2" s="11" t="s">
        <v>13</v>
      </c>
      <c r="M2" s="8">
        <f ca="1">J2/K2</f>
        <v>2.6830181623931616E-2</v>
      </c>
    </row>
    <row r="3" spans="1:14" x14ac:dyDescent="0.2">
      <c r="A3" s="22">
        <v>44005</v>
      </c>
      <c r="B3" s="5">
        <v>0.4826388888888889</v>
      </c>
      <c r="C3" s="5">
        <v>0.54166666666666663</v>
      </c>
      <c r="D3" s="24">
        <f>(C3-B3)</f>
        <v>5.9027777777777735E-2</v>
      </c>
      <c r="E3" s="23" t="s">
        <v>14</v>
      </c>
      <c r="H3" s="11" t="s">
        <v>15</v>
      </c>
      <c r="I3" s="13">
        <f>(1-I2)</f>
        <v>0.18602259259259246</v>
      </c>
      <c r="L3" s="11" t="s">
        <v>16</v>
      </c>
      <c r="M3" s="9">
        <f ca="1">(F2/G2)</f>
        <v>5.6526208847736632E-2</v>
      </c>
    </row>
    <row r="4" spans="1:14" x14ac:dyDescent="0.2">
      <c r="A4" s="22">
        <v>44006</v>
      </c>
      <c r="B4" s="5">
        <v>0.52083333333333337</v>
      </c>
      <c r="C4" s="5">
        <v>0.58333333333333337</v>
      </c>
      <c r="D4" s="24">
        <f t="shared" ref="D4:D67" si="0">(C4-B4)</f>
        <v>6.25E-2</v>
      </c>
      <c r="E4" s="23" t="s">
        <v>17</v>
      </c>
      <c r="L4" s="11" t="s">
        <v>23</v>
      </c>
      <c r="M4" s="7" cm="1">
        <f t="array" ref="M4">INDEX(D:D,(COUNTIF(D:D, "&gt;0")+1))</f>
        <v>4.166666666666663E-2</v>
      </c>
    </row>
    <row r="5" spans="1:14" x14ac:dyDescent="0.2">
      <c r="A5" s="22">
        <v>44007</v>
      </c>
      <c r="B5" s="5">
        <v>0.46180555555555558</v>
      </c>
      <c r="C5" s="5">
        <v>0.52222222222222225</v>
      </c>
      <c r="D5" s="24">
        <f t="shared" si="0"/>
        <v>6.0416666666666674E-2</v>
      </c>
      <c r="E5" s="23" t="s">
        <v>18</v>
      </c>
      <c r="L5" s="11" t="s">
        <v>25</v>
      </c>
      <c r="M5" s="10">
        <f>AVERAGE(INDEX(D:D,(COUNTIF(D:D, "&gt;0")+1)), INDEX(D:D,(COUNTIF(D:D, "&gt;0"))), INDEX(D:D,(COUNTIF(D:D, "&gt;0")-1)), INDEX(D:D,(COUNTIF(D:D, "&gt;0")-2)), INDEX(D:D,(COUNTIF(D:D, "&gt;0")-3)))</f>
        <v>5.4638888888888848E-2</v>
      </c>
    </row>
    <row r="6" spans="1:14" x14ac:dyDescent="0.2">
      <c r="A6" s="22">
        <v>44008</v>
      </c>
      <c r="B6" s="5">
        <v>0.49027777777777781</v>
      </c>
      <c r="C6" s="5">
        <v>0.53611111111111109</v>
      </c>
      <c r="D6" s="24">
        <f t="shared" si="0"/>
        <v>4.5833333333333282E-2</v>
      </c>
      <c r="E6" s="23" t="s">
        <v>19</v>
      </c>
    </row>
    <row r="7" spans="1:14" x14ac:dyDescent="0.2">
      <c r="A7" s="22">
        <v>44009</v>
      </c>
      <c r="B7" s="5"/>
      <c r="C7" s="5"/>
      <c r="D7" s="24">
        <v>1E-4</v>
      </c>
    </row>
    <row r="8" spans="1:14" x14ac:dyDescent="0.2">
      <c r="A8" s="22">
        <v>44010</v>
      </c>
      <c r="B8" s="5">
        <v>0.45416666666666666</v>
      </c>
      <c r="C8" s="5">
        <v>0.54305555555555551</v>
      </c>
      <c r="D8" s="24">
        <f t="shared" si="0"/>
        <v>8.8888888888888851E-2</v>
      </c>
      <c r="E8" s="23" t="s">
        <v>20</v>
      </c>
    </row>
    <row r="9" spans="1:14" x14ac:dyDescent="0.2">
      <c r="A9" s="22">
        <v>44011</v>
      </c>
      <c r="B9" s="5">
        <v>8.3333333333333329E-2</v>
      </c>
      <c r="C9" s="5">
        <v>0.13125000000000001</v>
      </c>
      <c r="D9" s="24">
        <f t="shared" si="0"/>
        <v>4.7916666666666677E-2</v>
      </c>
      <c r="E9" s="23" t="s">
        <v>21</v>
      </c>
    </row>
    <row r="10" spans="1:14" x14ac:dyDescent="0.2">
      <c r="A10" s="22">
        <v>44012</v>
      </c>
      <c r="B10" s="5">
        <v>0.45833333333333331</v>
      </c>
      <c r="C10" s="5">
        <v>0.51597222222222217</v>
      </c>
      <c r="D10" s="24">
        <f t="shared" si="0"/>
        <v>5.7638888888888851E-2</v>
      </c>
      <c r="E10" s="23" t="s">
        <v>22</v>
      </c>
    </row>
    <row r="11" spans="1:14" x14ac:dyDescent="0.2">
      <c r="A11" s="22">
        <v>44013</v>
      </c>
      <c r="B11" s="5">
        <v>0.49652777777777773</v>
      </c>
      <c r="C11" s="5">
        <v>0.55625000000000002</v>
      </c>
      <c r="D11" s="24">
        <f t="shared" si="0"/>
        <v>5.9722222222222288E-2</v>
      </c>
      <c r="E11" s="23" t="s">
        <v>24</v>
      </c>
    </row>
    <row r="12" spans="1:14" x14ac:dyDescent="0.2">
      <c r="A12" s="22">
        <v>44014</v>
      </c>
      <c r="B12" s="5">
        <v>0.64930555555555558</v>
      </c>
      <c r="C12" s="5">
        <v>0.70972222222222225</v>
      </c>
      <c r="D12" s="24">
        <f t="shared" si="0"/>
        <v>6.0416666666666674E-2</v>
      </c>
      <c r="E12" s="23" t="s">
        <v>26</v>
      </c>
    </row>
    <row r="13" spans="1:14" x14ac:dyDescent="0.2">
      <c r="A13" s="22">
        <v>44015</v>
      </c>
      <c r="B13" s="5">
        <v>0.48749999999999999</v>
      </c>
      <c r="C13" s="5">
        <v>0.54861111111111105</v>
      </c>
      <c r="D13" s="24">
        <f t="shared" si="0"/>
        <v>6.1111111111111061E-2</v>
      </c>
      <c r="E13" s="23" t="s">
        <v>27</v>
      </c>
    </row>
    <row r="14" spans="1:14" x14ac:dyDescent="0.2">
      <c r="A14" s="22">
        <v>44016</v>
      </c>
      <c r="B14" s="5"/>
      <c r="C14" s="5"/>
      <c r="D14" s="24">
        <v>1E-4</v>
      </c>
    </row>
    <row r="15" spans="1:14" x14ac:dyDescent="0.2">
      <c r="A15" s="22">
        <v>44017</v>
      </c>
      <c r="B15" s="5">
        <v>0.65555555555555556</v>
      </c>
      <c r="C15" s="5">
        <v>0.73055555555555562</v>
      </c>
      <c r="D15" s="24">
        <f t="shared" si="0"/>
        <v>7.5000000000000067E-2</v>
      </c>
      <c r="E15" s="23" t="s">
        <v>28</v>
      </c>
    </row>
    <row r="16" spans="1:14" x14ac:dyDescent="0.2">
      <c r="A16" s="22">
        <v>44018</v>
      </c>
      <c r="B16" s="5">
        <v>0.43055555555555558</v>
      </c>
      <c r="C16" s="5">
        <v>0.50347222222222221</v>
      </c>
      <c r="D16" s="24">
        <f t="shared" si="0"/>
        <v>7.291666666666663E-2</v>
      </c>
      <c r="E16" s="23" t="s">
        <v>29</v>
      </c>
    </row>
    <row r="17" spans="1:5" x14ac:dyDescent="0.2">
      <c r="A17" s="22">
        <v>44019</v>
      </c>
      <c r="B17" s="5">
        <v>0.44097222222222227</v>
      </c>
      <c r="C17" s="5">
        <v>0.50902777777777775</v>
      </c>
      <c r="D17" s="24">
        <f t="shared" si="0"/>
        <v>6.805555555555548E-2</v>
      </c>
      <c r="E17" s="23" t="s">
        <v>30</v>
      </c>
    </row>
    <row r="18" spans="1:5" x14ac:dyDescent="0.2">
      <c r="A18" s="22">
        <v>44020</v>
      </c>
      <c r="B18" s="5">
        <v>0.4826388888888889</v>
      </c>
      <c r="C18" s="5">
        <v>0.53680555555555554</v>
      </c>
      <c r="D18" s="24">
        <f t="shared" si="0"/>
        <v>5.4166666666666641E-2</v>
      </c>
      <c r="E18" s="23" t="s">
        <v>31</v>
      </c>
    </row>
    <row r="19" spans="1:5" x14ac:dyDescent="0.2">
      <c r="A19" s="22">
        <v>44021</v>
      </c>
      <c r="B19" s="5">
        <v>0.42638888888888887</v>
      </c>
      <c r="C19" s="5">
        <v>0.48958333333333331</v>
      </c>
      <c r="D19" s="24">
        <f t="shared" si="0"/>
        <v>6.3194444444444442E-2</v>
      </c>
      <c r="E19" s="23" t="s">
        <v>32</v>
      </c>
    </row>
    <row r="20" spans="1:5" x14ac:dyDescent="0.2">
      <c r="A20" s="22">
        <v>44022</v>
      </c>
      <c r="B20" s="5">
        <v>0.47013888888888888</v>
      </c>
      <c r="C20" s="5">
        <v>0.55763888888888891</v>
      </c>
      <c r="D20" s="24">
        <f t="shared" si="0"/>
        <v>8.7500000000000022E-2</v>
      </c>
      <c r="E20" s="23" t="s">
        <v>32</v>
      </c>
    </row>
    <row r="21" spans="1:5" x14ac:dyDescent="0.2">
      <c r="A21" s="22">
        <v>44023</v>
      </c>
      <c r="B21" s="5"/>
      <c r="C21" s="5"/>
      <c r="D21" s="24">
        <v>1.1574074074074073E-5</v>
      </c>
    </row>
    <row r="22" spans="1:5" x14ac:dyDescent="0.2">
      <c r="A22" s="22">
        <v>44024</v>
      </c>
      <c r="B22" s="5">
        <v>0.4201388888888889</v>
      </c>
      <c r="C22" s="5">
        <v>0.4770833333333333</v>
      </c>
      <c r="D22" s="24">
        <f t="shared" si="0"/>
        <v>5.6944444444444409E-2</v>
      </c>
      <c r="E22" s="23" t="s">
        <v>33</v>
      </c>
    </row>
    <row r="23" spans="1:5" x14ac:dyDescent="0.2">
      <c r="A23" s="22">
        <v>44025</v>
      </c>
      <c r="B23" s="5">
        <v>0.4375</v>
      </c>
      <c r="C23" s="5">
        <v>0.49305555555555558</v>
      </c>
      <c r="D23" s="24">
        <f t="shared" si="0"/>
        <v>5.555555555555558E-2</v>
      </c>
      <c r="E23" s="23" t="s">
        <v>34</v>
      </c>
    </row>
    <row r="24" spans="1:5" x14ac:dyDescent="0.2">
      <c r="A24" s="22">
        <v>44026</v>
      </c>
      <c r="B24" s="5">
        <v>0.69444444444444453</v>
      </c>
      <c r="C24" s="5">
        <v>0.75555555555555554</v>
      </c>
      <c r="D24" s="24">
        <f t="shared" si="0"/>
        <v>6.1111111111111005E-2</v>
      </c>
      <c r="E24" s="23" t="s">
        <v>35</v>
      </c>
    </row>
    <row r="25" spans="1:5" x14ac:dyDescent="0.2">
      <c r="A25" s="22">
        <v>44027</v>
      </c>
      <c r="B25" s="5">
        <v>0.4513888888888889</v>
      </c>
      <c r="C25" s="5">
        <v>0.51527777777777783</v>
      </c>
      <c r="D25" s="24">
        <f t="shared" si="0"/>
        <v>6.3888888888888939E-2</v>
      </c>
      <c r="E25" s="23" t="s">
        <v>35</v>
      </c>
    </row>
    <row r="26" spans="1:5" x14ac:dyDescent="0.2">
      <c r="A26" s="22">
        <v>44028</v>
      </c>
      <c r="B26" s="5">
        <v>0.54722222222222217</v>
      </c>
      <c r="C26" s="5">
        <v>0.59722222222222221</v>
      </c>
      <c r="D26" s="24">
        <f t="shared" si="0"/>
        <v>5.0000000000000044E-2</v>
      </c>
      <c r="E26" s="23" t="s">
        <v>36</v>
      </c>
    </row>
    <row r="27" spans="1:5" x14ac:dyDescent="0.2">
      <c r="A27" s="22">
        <v>44029</v>
      </c>
      <c r="B27" s="5">
        <v>0.73263888888888884</v>
      </c>
      <c r="C27" s="5">
        <v>0.79791666666666661</v>
      </c>
      <c r="D27" s="24">
        <f t="shared" si="0"/>
        <v>6.5277777777777768E-2</v>
      </c>
      <c r="E27" s="23" t="s">
        <v>37</v>
      </c>
    </row>
    <row r="28" spans="1:5" x14ac:dyDescent="0.2">
      <c r="A28" s="22">
        <v>44030</v>
      </c>
      <c r="D28" s="24">
        <v>1E-3</v>
      </c>
    </row>
    <row r="29" spans="1:5" x14ac:dyDescent="0.2">
      <c r="A29" s="22">
        <v>44031</v>
      </c>
      <c r="B29" s="5">
        <v>0.57291666666666663</v>
      </c>
      <c r="C29" s="5">
        <v>0.62222222222222223</v>
      </c>
      <c r="D29" s="24">
        <f t="shared" si="0"/>
        <v>4.9305555555555602E-2</v>
      </c>
      <c r="E29" s="23" t="s">
        <v>35</v>
      </c>
    </row>
    <row r="30" spans="1:5" x14ac:dyDescent="0.2">
      <c r="A30" s="22">
        <v>44032</v>
      </c>
      <c r="B30" s="5">
        <v>0.49305555555555558</v>
      </c>
      <c r="C30" s="5">
        <v>0.55347222222222225</v>
      </c>
      <c r="D30" s="24">
        <f t="shared" si="0"/>
        <v>6.0416666666666674E-2</v>
      </c>
      <c r="E30" s="23" t="s">
        <v>36</v>
      </c>
    </row>
    <row r="31" spans="1:5" x14ac:dyDescent="0.2">
      <c r="A31" s="22">
        <v>44033</v>
      </c>
      <c r="B31" s="5">
        <v>0.52430555555555558</v>
      </c>
      <c r="C31" s="5">
        <v>0.59027777777777779</v>
      </c>
      <c r="D31" s="24">
        <f t="shared" si="0"/>
        <v>6.597222222222221E-2</v>
      </c>
      <c r="E31" s="23" t="s">
        <v>36</v>
      </c>
    </row>
    <row r="32" spans="1:5" x14ac:dyDescent="0.2">
      <c r="A32" s="22">
        <v>44034</v>
      </c>
      <c r="B32" s="5">
        <v>0.61111111111111105</v>
      </c>
      <c r="C32" s="5">
        <v>0.66666666666666663</v>
      </c>
      <c r="D32" s="24">
        <f t="shared" si="0"/>
        <v>5.555555555555558E-2</v>
      </c>
      <c r="E32" s="23" t="s">
        <v>38</v>
      </c>
    </row>
    <row r="33" spans="1:5" x14ac:dyDescent="0.2">
      <c r="A33" s="22">
        <v>44035</v>
      </c>
      <c r="B33" s="5">
        <v>0.52777777777777779</v>
      </c>
      <c r="C33" s="5">
        <v>0.6020833333333333</v>
      </c>
      <c r="D33" s="24">
        <f t="shared" si="0"/>
        <v>7.4305555555555514E-2</v>
      </c>
      <c r="E33" s="23" t="s">
        <v>26</v>
      </c>
    </row>
    <row r="34" spans="1:5" x14ac:dyDescent="0.2">
      <c r="A34" s="22">
        <v>44036</v>
      </c>
      <c r="B34" s="5">
        <v>0.47916666666666669</v>
      </c>
      <c r="C34" s="5">
        <v>0.54166666666666663</v>
      </c>
      <c r="D34" s="24">
        <f t="shared" si="0"/>
        <v>6.2499999999999944E-2</v>
      </c>
      <c r="E34" s="23" t="s">
        <v>39</v>
      </c>
    </row>
    <row r="35" spans="1:5" x14ac:dyDescent="0.2">
      <c r="A35" s="22">
        <v>44037</v>
      </c>
      <c r="B35" s="5"/>
      <c r="C35" s="5"/>
      <c r="D35" s="24">
        <v>8.1018518518518516E-4</v>
      </c>
    </row>
    <row r="36" spans="1:5" x14ac:dyDescent="0.2">
      <c r="A36" s="22">
        <v>44038</v>
      </c>
      <c r="B36" s="5">
        <v>0.59375</v>
      </c>
      <c r="C36" s="5">
        <v>0.66805555555555562</v>
      </c>
      <c r="D36" s="24">
        <f t="shared" si="0"/>
        <v>7.4305555555555625E-2</v>
      </c>
      <c r="E36" s="23" t="s">
        <v>40</v>
      </c>
    </row>
    <row r="37" spans="1:5" x14ac:dyDescent="0.2">
      <c r="A37" s="22">
        <v>44039</v>
      </c>
      <c r="B37" s="5">
        <v>0.40972222222222227</v>
      </c>
      <c r="C37" s="5">
        <v>0.49652777777777773</v>
      </c>
      <c r="D37" s="24">
        <f t="shared" si="0"/>
        <v>8.6805555555555469E-2</v>
      </c>
      <c r="E37" s="23" t="s">
        <v>41</v>
      </c>
    </row>
    <row r="38" spans="1:5" x14ac:dyDescent="0.2">
      <c r="A38" s="22">
        <v>44040</v>
      </c>
      <c r="B38" s="5">
        <v>0.52777777777777779</v>
      </c>
      <c r="C38" s="5">
        <v>0.62152777777777779</v>
      </c>
      <c r="D38" s="24">
        <f t="shared" si="0"/>
        <v>9.375E-2</v>
      </c>
      <c r="E38" s="23" t="s">
        <v>42</v>
      </c>
    </row>
    <row r="39" spans="1:5" x14ac:dyDescent="0.2">
      <c r="A39" s="22">
        <v>44041</v>
      </c>
      <c r="B39" s="5">
        <v>0.54861111111111105</v>
      </c>
      <c r="C39" s="5">
        <v>0.62013888888888891</v>
      </c>
      <c r="D39" s="24">
        <f t="shared" si="0"/>
        <v>7.1527777777777857E-2</v>
      </c>
      <c r="E39" s="23" t="s">
        <v>43</v>
      </c>
    </row>
    <row r="40" spans="1:5" x14ac:dyDescent="0.2">
      <c r="A40" s="22">
        <v>44042</v>
      </c>
      <c r="B40" s="5">
        <v>0.47222222222222227</v>
      </c>
      <c r="C40" s="5">
        <v>0.53680555555555554</v>
      </c>
      <c r="D40" s="24">
        <f t="shared" si="0"/>
        <v>6.458333333333327E-2</v>
      </c>
      <c r="E40" s="23" t="s">
        <v>44</v>
      </c>
    </row>
    <row r="41" spans="1:5" x14ac:dyDescent="0.2">
      <c r="A41" s="22">
        <v>44043</v>
      </c>
      <c r="B41" s="5">
        <v>0.46527777777777773</v>
      </c>
      <c r="C41" s="5">
        <v>0.56944444444444442</v>
      </c>
      <c r="D41" s="24">
        <f t="shared" si="0"/>
        <v>0.10416666666666669</v>
      </c>
      <c r="E41" s="23" t="s">
        <v>45</v>
      </c>
    </row>
    <row r="42" spans="1:5" x14ac:dyDescent="0.2">
      <c r="A42" s="22">
        <v>44044</v>
      </c>
      <c r="B42" s="5"/>
      <c r="C42" s="5"/>
      <c r="D42" s="24">
        <v>8.1018518518518516E-4</v>
      </c>
    </row>
    <row r="43" spans="1:5" x14ac:dyDescent="0.2">
      <c r="A43" s="22">
        <v>44045</v>
      </c>
      <c r="B43" s="5">
        <v>0.75</v>
      </c>
      <c r="C43" s="5">
        <v>0.8208333333333333</v>
      </c>
      <c r="D43" s="24">
        <f t="shared" si="0"/>
        <v>7.0833333333333304E-2</v>
      </c>
      <c r="E43" s="23" t="s">
        <v>46</v>
      </c>
    </row>
    <row r="44" spans="1:5" x14ac:dyDescent="0.2">
      <c r="A44" s="22">
        <v>44046</v>
      </c>
      <c r="B44" s="5">
        <v>0.57291666666666663</v>
      </c>
      <c r="C44" s="5">
        <v>0.64652777777777781</v>
      </c>
      <c r="D44" s="24">
        <f t="shared" si="0"/>
        <v>7.3611111111111183E-2</v>
      </c>
      <c r="E44" s="23" t="s">
        <v>47</v>
      </c>
    </row>
    <row r="45" spans="1:5" x14ac:dyDescent="0.2">
      <c r="A45" s="22">
        <v>44047</v>
      </c>
      <c r="B45" s="5">
        <v>0.58680555555555558</v>
      </c>
      <c r="C45" s="5">
        <v>0.65555555555555556</v>
      </c>
      <c r="D45" s="24">
        <f t="shared" si="0"/>
        <v>6.8749999999999978E-2</v>
      </c>
      <c r="E45" s="23" t="s">
        <v>48</v>
      </c>
    </row>
    <row r="46" spans="1:5" x14ac:dyDescent="0.2">
      <c r="A46" s="22">
        <v>44048</v>
      </c>
      <c r="B46" s="5">
        <v>0.49652777777777773</v>
      </c>
      <c r="C46" s="5">
        <v>0.57708333333333328</v>
      </c>
      <c r="D46" s="24">
        <f t="shared" si="0"/>
        <v>8.0555555555555547E-2</v>
      </c>
      <c r="E46" s="23" t="s">
        <v>49</v>
      </c>
    </row>
    <row r="47" spans="1:5" x14ac:dyDescent="0.2">
      <c r="A47" s="22">
        <v>44049</v>
      </c>
      <c r="B47" s="5">
        <v>0.70138888888888884</v>
      </c>
      <c r="C47" s="5">
        <v>0.76180555555555562</v>
      </c>
      <c r="D47" s="24">
        <f t="shared" si="0"/>
        <v>6.0416666666666785E-2</v>
      </c>
      <c r="E47" s="23" t="s">
        <v>50</v>
      </c>
    </row>
    <row r="48" spans="1:5" x14ac:dyDescent="0.2">
      <c r="A48" s="22">
        <v>44050</v>
      </c>
      <c r="B48" s="5">
        <v>0.61458333333333337</v>
      </c>
      <c r="C48" s="5">
        <v>0.67638888888888893</v>
      </c>
      <c r="D48" s="24">
        <f t="shared" si="0"/>
        <v>6.1805555555555558E-2</v>
      </c>
      <c r="E48" s="23" t="s">
        <v>51</v>
      </c>
    </row>
    <row r="49" spans="1:13" x14ac:dyDescent="0.2">
      <c r="A49" s="22">
        <v>44051</v>
      </c>
      <c r="B49" s="5"/>
      <c r="C49" s="5"/>
      <c r="D49" s="24">
        <v>6.9444444444444447E-4</v>
      </c>
    </row>
    <row r="50" spans="1:13" x14ac:dyDescent="0.2">
      <c r="A50" s="22">
        <v>44052</v>
      </c>
      <c r="B50" s="5">
        <v>0.60069444444444442</v>
      </c>
      <c r="C50" s="5">
        <v>0.67361111111111116</v>
      </c>
      <c r="D50" s="24">
        <f t="shared" si="0"/>
        <v>7.2916666666666741E-2</v>
      </c>
      <c r="E50" s="23" t="s">
        <v>52</v>
      </c>
      <c r="G50" s="14"/>
    </row>
    <row r="51" spans="1:13" x14ac:dyDescent="0.2">
      <c r="A51" s="22">
        <v>44053</v>
      </c>
      <c r="B51" s="5"/>
      <c r="C51" s="5"/>
      <c r="D51" s="24">
        <v>9.7222222222222209E-4</v>
      </c>
    </row>
    <row r="52" spans="1:13" x14ac:dyDescent="0.2">
      <c r="A52" s="22">
        <v>44054</v>
      </c>
      <c r="B52" s="5">
        <v>0.58333333333333337</v>
      </c>
      <c r="C52" s="5">
        <v>0.6777777777777777</v>
      </c>
      <c r="D52" s="24">
        <f t="shared" si="0"/>
        <v>9.4444444444444331E-2</v>
      </c>
      <c r="E52" s="23" t="s">
        <v>53</v>
      </c>
    </row>
    <row r="53" spans="1:13" x14ac:dyDescent="0.2">
      <c r="A53" s="22">
        <v>44055</v>
      </c>
      <c r="B53" s="5">
        <v>0.54166666666666663</v>
      </c>
      <c r="C53" s="5">
        <v>0.60416666666666663</v>
      </c>
      <c r="D53" s="24">
        <f t="shared" si="0"/>
        <v>6.25E-2</v>
      </c>
      <c r="E53" s="23" t="s">
        <v>54</v>
      </c>
      <c r="M53" s="1"/>
    </row>
    <row r="54" spans="1:13" x14ac:dyDescent="0.2">
      <c r="A54" s="22">
        <v>44056</v>
      </c>
      <c r="B54" s="5">
        <v>0.52083333333333337</v>
      </c>
      <c r="C54" s="5">
        <v>0.59444444444444444</v>
      </c>
      <c r="D54" s="24">
        <f t="shared" si="0"/>
        <v>7.3611111111111072E-2</v>
      </c>
      <c r="E54" s="23" t="s">
        <v>55</v>
      </c>
      <c r="L54" s="14"/>
    </row>
    <row r="55" spans="1:13" x14ac:dyDescent="0.2">
      <c r="A55" s="22">
        <v>44057</v>
      </c>
      <c r="B55" s="5">
        <v>0.70833333333333337</v>
      </c>
      <c r="C55" s="5">
        <v>0.75</v>
      </c>
      <c r="D55" s="24">
        <f t="shared" si="0"/>
        <v>4.166666666666663E-2</v>
      </c>
      <c r="L55" s="14"/>
    </row>
    <row r="56" spans="1:13" x14ac:dyDescent="0.2">
      <c r="A56" s="22">
        <v>44058</v>
      </c>
      <c r="B56" s="5"/>
      <c r="C56" s="5"/>
      <c r="D56" s="24">
        <f t="shared" si="0"/>
        <v>0</v>
      </c>
      <c r="L56" s="14"/>
    </row>
    <row r="57" spans="1:13" x14ac:dyDescent="0.2">
      <c r="A57" s="22">
        <v>44059</v>
      </c>
      <c r="B57" s="5"/>
      <c r="C57" s="5"/>
      <c r="D57" s="24">
        <f t="shared" si="0"/>
        <v>0</v>
      </c>
      <c r="F57" s="14"/>
      <c r="M57" s="14"/>
    </row>
    <row r="58" spans="1:13" x14ac:dyDescent="0.2">
      <c r="A58" s="22">
        <v>44060</v>
      </c>
      <c r="B58" s="5"/>
      <c r="C58" s="5"/>
      <c r="D58" s="24">
        <f t="shared" si="0"/>
        <v>0</v>
      </c>
      <c r="F58" s="15"/>
      <c r="M58" s="14"/>
    </row>
    <row r="59" spans="1:13" x14ac:dyDescent="0.2">
      <c r="A59" s="22">
        <v>44061</v>
      </c>
      <c r="B59" s="5"/>
      <c r="C59" s="5"/>
      <c r="D59" s="24">
        <f t="shared" si="0"/>
        <v>0</v>
      </c>
    </row>
    <row r="60" spans="1:13" x14ac:dyDescent="0.2">
      <c r="A60" s="22">
        <v>44062</v>
      </c>
      <c r="B60" s="5"/>
      <c r="C60" s="5"/>
      <c r="D60" s="24">
        <f t="shared" si="0"/>
        <v>0</v>
      </c>
    </row>
    <row r="61" spans="1:13" x14ac:dyDescent="0.2">
      <c r="A61" s="22">
        <v>44063</v>
      </c>
      <c r="B61" s="5"/>
      <c r="C61" s="5"/>
      <c r="D61" s="24">
        <f t="shared" si="0"/>
        <v>0</v>
      </c>
    </row>
    <row r="62" spans="1:13" x14ac:dyDescent="0.2">
      <c r="A62" s="22">
        <v>44064</v>
      </c>
      <c r="B62" s="5"/>
      <c r="C62" s="5"/>
      <c r="D62" s="24">
        <f t="shared" si="0"/>
        <v>0</v>
      </c>
    </row>
    <row r="63" spans="1:13" x14ac:dyDescent="0.2">
      <c r="A63" s="22">
        <v>44065</v>
      </c>
      <c r="B63" s="5"/>
      <c r="C63" s="5"/>
      <c r="D63" s="24">
        <f t="shared" si="0"/>
        <v>0</v>
      </c>
    </row>
    <row r="64" spans="1:13" x14ac:dyDescent="0.2">
      <c r="A64" s="22">
        <v>44066</v>
      </c>
      <c r="B64" s="5"/>
      <c r="C64" s="5"/>
      <c r="D64" s="24">
        <f t="shared" si="0"/>
        <v>0</v>
      </c>
    </row>
    <row r="65" spans="1:9" x14ac:dyDescent="0.2">
      <c r="A65" s="22">
        <v>44067</v>
      </c>
      <c r="B65" s="5"/>
      <c r="C65" s="5"/>
      <c r="D65" s="24">
        <f t="shared" si="0"/>
        <v>0</v>
      </c>
    </row>
    <row r="66" spans="1:9" x14ac:dyDescent="0.2">
      <c r="A66" s="22">
        <v>44068</v>
      </c>
      <c r="B66" s="5"/>
      <c r="C66" s="5"/>
      <c r="D66" s="24">
        <f t="shared" si="0"/>
        <v>0</v>
      </c>
    </row>
    <row r="67" spans="1:9" x14ac:dyDescent="0.2">
      <c r="A67" s="22">
        <v>44069</v>
      </c>
      <c r="B67" s="5"/>
      <c r="C67" s="5"/>
      <c r="D67" s="24">
        <f t="shared" si="0"/>
        <v>0</v>
      </c>
      <c r="I67" s="14"/>
    </row>
    <row r="68" spans="1:9" x14ac:dyDescent="0.2">
      <c r="A68" s="22">
        <v>44070</v>
      </c>
      <c r="B68" s="5"/>
      <c r="C68" s="5"/>
      <c r="D68" s="24">
        <f t="shared" ref="D68:D72" si="1">(C68-B68)</f>
        <v>0</v>
      </c>
    </row>
    <row r="69" spans="1:9" x14ac:dyDescent="0.2">
      <c r="A69" s="22">
        <v>44071</v>
      </c>
      <c r="B69" s="5"/>
      <c r="C69" s="5"/>
      <c r="D69" s="24">
        <f t="shared" si="1"/>
        <v>0</v>
      </c>
    </row>
    <row r="70" spans="1:9" x14ac:dyDescent="0.2">
      <c r="A70" s="22">
        <v>44072</v>
      </c>
      <c r="B70" s="5"/>
      <c r="C70" s="5"/>
      <c r="D70" s="24">
        <f t="shared" si="1"/>
        <v>0</v>
      </c>
    </row>
    <row r="71" spans="1:9" x14ac:dyDescent="0.2">
      <c r="A71" s="22">
        <v>44073</v>
      </c>
      <c r="B71" s="5"/>
      <c r="C71" s="5"/>
      <c r="D71" s="24">
        <f t="shared" si="1"/>
        <v>0</v>
      </c>
    </row>
    <row r="72" spans="1:9" x14ac:dyDescent="0.2">
      <c r="A72" s="22">
        <v>44074</v>
      </c>
      <c r="B72" s="5"/>
      <c r="C72" s="5"/>
      <c r="D72" s="24">
        <f t="shared" si="1"/>
        <v>0</v>
      </c>
    </row>
    <row r="73" spans="1:9" x14ac:dyDescent="0.2">
      <c r="B73" s="5"/>
      <c r="C73" s="5"/>
      <c r="D73" s="24"/>
    </row>
    <row r="74" spans="1:9" x14ac:dyDescent="0.2">
      <c r="B74" s="5"/>
      <c r="C74" s="5"/>
      <c r="D74" s="24"/>
    </row>
    <row r="75" spans="1:9" x14ac:dyDescent="0.2">
      <c r="B75" s="5"/>
      <c r="C75" s="5"/>
      <c r="D75" s="24"/>
    </row>
    <row r="76" spans="1:9" x14ac:dyDescent="0.2">
      <c r="B76" s="5"/>
      <c r="C76" s="5"/>
      <c r="D76" s="24"/>
    </row>
    <row r="77" spans="1:9" x14ac:dyDescent="0.2">
      <c r="B77" s="5"/>
      <c r="C77" s="5"/>
      <c r="D77" s="24"/>
    </row>
    <row r="78" spans="1:9" x14ac:dyDescent="0.2">
      <c r="B78" s="5"/>
      <c r="C78" s="5"/>
      <c r="D78" s="24"/>
    </row>
    <row r="79" spans="1:9" x14ac:dyDescent="0.2">
      <c r="B79" s="5"/>
      <c r="C79" s="5"/>
      <c r="D79" s="24"/>
    </row>
    <row r="80" spans="1:9" x14ac:dyDescent="0.2">
      <c r="B80" s="5"/>
      <c r="C80" s="5"/>
      <c r="D80" s="24"/>
    </row>
    <row r="81" spans="2:4" x14ac:dyDescent="0.2">
      <c r="B81" s="5"/>
      <c r="C81" s="5"/>
      <c r="D81" s="24"/>
    </row>
    <row r="82" spans="2:4" x14ac:dyDescent="0.2">
      <c r="B82" s="5"/>
      <c r="C82" s="5"/>
      <c r="D82" s="24"/>
    </row>
    <row r="83" spans="2:4" x14ac:dyDescent="0.2">
      <c r="B83" s="5"/>
      <c r="C83" s="5"/>
      <c r="D83" s="24"/>
    </row>
    <row r="84" spans="2:4" x14ac:dyDescent="0.2">
      <c r="B84" s="5"/>
      <c r="C84" s="5"/>
      <c r="D84" s="24"/>
    </row>
    <row r="85" spans="2:4" x14ac:dyDescent="0.2">
      <c r="B85" s="5"/>
      <c r="C85" s="5"/>
      <c r="D85" s="24"/>
    </row>
    <row r="86" spans="2:4" x14ac:dyDescent="0.2">
      <c r="B86" s="5"/>
      <c r="C86" s="5"/>
      <c r="D86" s="24"/>
    </row>
    <row r="87" spans="2:4" x14ac:dyDescent="0.2">
      <c r="B87" s="5"/>
      <c r="C87" s="5"/>
      <c r="D87" s="24"/>
    </row>
    <row r="88" spans="2:4" x14ac:dyDescent="0.2">
      <c r="B88" s="5"/>
      <c r="C88" s="5"/>
      <c r="D88" s="24"/>
    </row>
    <row r="89" spans="2:4" x14ac:dyDescent="0.2">
      <c r="B89" s="5"/>
      <c r="C89" s="5"/>
      <c r="D89" s="24"/>
    </row>
    <row r="90" spans="2:4" x14ac:dyDescent="0.2">
      <c r="B90" s="5"/>
      <c r="C90" s="5"/>
      <c r="D90" s="24"/>
    </row>
    <row r="91" spans="2:4" x14ac:dyDescent="0.2">
      <c r="B91" s="5"/>
      <c r="C91" s="5"/>
      <c r="D91" s="24"/>
    </row>
    <row r="92" spans="2:4" x14ac:dyDescent="0.2">
      <c r="B92" s="5"/>
      <c r="C92" s="5"/>
      <c r="D92" s="24"/>
    </row>
    <row r="93" spans="2:4" x14ac:dyDescent="0.2">
      <c r="B93" s="5"/>
      <c r="C93" s="5"/>
      <c r="D93" s="24"/>
    </row>
    <row r="94" spans="2:4" x14ac:dyDescent="0.2">
      <c r="D94" s="24"/>
    </row>
    <row r="95" spans="2:4" x14ac:dyDescent="0.2">
      <c r="D95" s="24"/>
    </row>
    <row r="96" spans="2:4" x14ac:dyDescent="0.2">
      <c r="D96" s="24"/>
    </row>
    <row r="97" spans="4:4" x14ac:dyDescent="0.2">
      <c r="D97" s="24"/>
    </row>
    <row r="98" spans="4:4" x14ac:dyDescent="0.2">
      <c r="D98" s="24"/>
    </row>
    <row r="99" spans="4:4" x14ac:dyDescent="0.2">
      <c r="D99" s="24"/>
    </row>
    <row r="100" spans="4:4" x14ac:dyDescent="0.2">
      <c r="D100" s="24"/>
    </row>
    <row r="101" spans="4:4" x14ac:dyDescent="0.2">
      <c r="D101" s="24"/>
    </row>
    <row r="102" spans="4:4" x14ac:dyDescent="0.2">
      <c r="D102" s="24"/>
    </row>
    <row r="103" spans="4:4" x14ac:dyDescent="0.2">
      <c r="D103" s="24"/>
    </row>
    <row r="104" spans="4:4" x14ac:dyDescent="0.2">
      <c r="D104" s="24"/>
    </row>
    <row r="105" spans="4:4" x14ac:dyDescent="0.2">
      <c r="D105" s="24"/>
    </row>
    <row r="106" spans="4:4" x14ac:dyDescent="0.2">
      <c r="D106" s="24"/>
    </row>
    <row r="107" spans="4:4" x14ac:dyDescent="0.2">
      <c r="D107" s="24"/>
    </row>
    <row r="108" spans="4:4" x14ac:dyDescent="0.2">
      <c r="D108" s="24"/>
    </row>
    <row r="109" spans="4:4" x14ac:dyDescent="0.2">
      <c r="D109" s="24"/>
    </row>
    <row r="110" spans="4:4" x14ac:dyDescent="0.2">
      <c r="D110" s="24"/>
    </row>
    <row r="111" spans="4:4" x14ac:dyDescent="0.2">
      <c r="D111" s="24"/>
    </row>
    <row r="112" spans="4:4" x14ac:dyDescent="0.2">
      <c r="D112" s="24"/>
    </row>
    <row r="113" spans="4:4" x14ac:dyDescent="0.2">
      <c r="D113" s="24"/>
    </row>
    <row r="114" spans="4:4" x14ac:dyDescent="0.2">
      <c r="D114" s="24"/>
    </row>
    <row r="115" spans="4:4" x14ac:dyDescent="0.2">
      <c r="D115" s="24"/>
    </row>
    <row r="116" spans="4:4" x14ac:dyDescent="0.2">
      <c r="D116" s="24"/>
    </row>
    <row r="117" spans="4:4" x14ac:dyDescent="0.2">
      <c r="D117" s="24"/>
    </row>
    <row r="118" spans="4:4" x14ac:dyDescent="0.2">
      <c r="D118" s="24"/>
    </row>
    <row r="119" spans="4:4" x14ac:dyDescent="0.2">
      <c r="D119" s="24"/>
    </row>
    <row r="120" spans="4:4" x14ac:dyDescent="0.2">
      <c r="D120" s="24"/>
    </row>
    <row r="121" spans="4:4" x14ac:dyDescent="0.2">
      <c r="D121" s="24"/>
    </row>
    <row r="122" spans="4:4" x14ac:dyDescent="0.2">
      <c r="D122" s="24"/>
    </row>
    <row r="123" spans="4:4" x14ac:dyDescent="0.2">
      <c r="D123" s="24"/>
    </row>
    <row r="124" spans="4:4" x14ac:dyDescent="0.2">
      <c r="D124" s="24"/>
    </row>
    <row r="125" spans="4:4" x14ac:dyDescent="0.2">
      <c r="D125" s="24"/>
    </row>
    <row r="126" spans="4:4" x14ac:dyDescent="0.2">
      <c r="D126" s="24"/>
    </row>
    <row r="127" spans="4:4" x14ac:dyDescent="0.2">
      <c r="D127" s="24"/>
    </row>
    <row r="128" spans="4:4" x14ac:dyDescent="0.2">
      <c r="D128" s="24"/>
    </row>
    <row r="129" spans="4:4" x14ac:dyDescent="0.2">
      <c r="D129" s="24"/>
    </row>
    <row r="130" spans="4:4" x14ac:dyDescent="0.2">
      <c r="D130" s="24"/>
    </row>
    <row r="131" spans="4:4" x14ac:dyDescent="0.2">
      <c r="D131" s="24"/>
    </row>
    <row r="132" spans="4:4" x14ac:dyDescent="0.2">
      <c r="D132" s="24"/>
    </row>
    <row r="133" spans="4:4" x14ac:dyDescent="0.2">
      <c r="D133" s="24"/>
    </row>
    <row r="134" spans="4:4" x14ac:dyDescent="0.2">
      <c r="D134" s="24"/>
    </row>
    <row r="135" spans="4:4" x14ac:dyDescent="0.2">
      <c r="D135" s="24"/>
    </row>
    <row r="136" spans="4:4" x14ac:dyDescent="0.2">
      <c r="D136" s="24"/>
    </row>
    <row r="137" spans="4:4" x14ac:dyDescent="0.2">
      <c r="D137" s="24"/>
    </row>
    <row r="138" spans="4:4" x14ac:dyDescent="0.2">
      <c r="D138" s="24"/>
    </row>
    <row r="139" spans="4:4" x14ac:dyDescent="0.2">
      <c r="D139" s="24"/>
    </row>
    <row r="140" spans="4:4" x14ac:dyDescent="0.2">
      <c r="D140" s="24"/>
    </row>
    <row r="141" spans="4:4" x14ac:dyDescent="0.2">
      <c r="D141" s="24"/>
    </row>
    <row r="142" spans="4:4" x14ac:dyDescent="0.2">
      <c r="D142" s="24"/>
    </row>
    <row r="143" spans="4:4" x14ac:dyDescent="0.2">
      <c r="D143" s="24"/>
    </row>
    <row r="144" spans="4:4" x14ac:dyDescent="0.2">
      <c r="D144" s="24"/>
    </row>
    <row r="145" spans="4:4" x14ac:dyDescent="0.2">
      <c r="D145" s="24"/>
    </row>
    <row r="146" spans="4:4" x14ac:dyDescent="0.2">
      <c r="D146" s="24"/>
    </row>
    <row r="147" spans="4:4" x14ac:dyDescent="0.2">
      <c r="D147" s="24"/>
    </row>
    <row r="148" spans="4:4" x14ac:dyDescent="0.2">
      <c r="D148" s="24"/>
    </row>
    <row r="149" spans="4:4" x14ac:dyDescent="0.2">
      <c r="D149" s="24"/>
    </row>
    <row r="150" spans="4:4" x14ac:dyDescent="0.2">
      <c r="D150" s="24"/>
    </row>
    <row r="151" spans="4:4" x14ac:dyDescent="0.2">
      <c r="D151" s="24"/>
    </row>
    <row r="152" spans="4:4" x14ac:dyDescent="0.2">
      <c r="D152" s="24"/>
    </row>
    <row r="153" spans="4:4" x14ac:dyDescent="0.2">
      <c r="D153" s="24"/>
    </row>
    <row r="154" spans="4:4" x14ac:dyDescent="0.2">
      <c r="D154" s="24"/>
    </row>
    <row r="155" spans="4:4" x14ac:dyDescent="0.2">
      <c r="D155" s="24"/>
    </row>
    <row r="156" spans="4:4" x14ac:dyDescent="0.2">
      <c r="D156" s="24"/>
    </row>
    <row r="157" spans="4:4" x14ac:dyDescent="0.2">
      <c r="D157" s="24"/>
    </row>
    <row r="158" spans="4:4" x14ac:dyDescent="0.2">
      <c r="D158" s="24"/>
    </row>
    <row r="159" spans="4:4" x14ac:dyDescent="0.2">
      <c r="D159" s="24"/>
    </row>
    <row r="160" spans="4:4" x14ac:dyDescent="0.2">
      <c r="D160" s="24"/>
    </row>
    <row r="161" spans="4:4" x14ac:dyDescent="0.2">
      <c r="D161" s="24"/>
    </row>
    <row r="162" spans="4:4" x14ac:dyDescent="0.2">
      <c r="D162" s="24"/>
    </row>
    <row r="163" spans="4:4" x14ac:dyDescent="0.2">
      <c r="D163" s="24"/>
    </row>
    <row r="164" spans="4:4" x14ac:dyDescent="0.2">
      <c r="D164" s="24"/>
    </row>
    <row r="165" spans="4:4" x14ac:dyDescent="0.2">
      <c r="D165" s="24"/>
    </row>
    <row r="166" spans="4:4" x14ac:dyDescent="0.2">
      <c r="D166" s="24"/>
    </row>
    <row r="167" spans="4:4" x14ac:dyDescent="0.2">
      <c r="D167" s="24"/>
    </row>
    <row r="168" spans="4:4" x14ac:dyDescent="0.2">
      <c r="D168" s="24"/>
    </row>
    <row r="169" spans="4:4" x14ac:dyDescent="0.2">
      <c r="D169" s="24"/>
    </row>
    <row r="170" spans="4:4" x14ac:dyDescent="0.2">
      <c r="D170" s="24"/>
    </row>
    <row r="171" spans="4:4" x14ac:dyDescent="0.2">
      <c r="D171" s="24"/>
    </row>
    <row r="172" spans="4:4" x14ac:dyDescent="0.2">
      <c r="D172" s="24"/>
    </row>
    <row r="173" spans="4:4" x14ac:dyDescent="0.2">
      <c r="D173" s="24"/>
    </row>
    <row r="174" spans="4:4" x14ac:dyDescent="0.2">
      <c r="D174" s="24"/>
    </row>
    <row r="175" spans="4:4" x14ac:dyDescent="0.2">
      <c r="D175" s="24"/>
    </row>
    <row r="176" spans="4:4" x14ac:dyDescent="0.2">
      <c r="D176" s="24"/>
    </row>
    <row r="177" spans="4:4" x14ac:dyDescent="0.2">
      <c r="D177" s="24"/>
    </row>
    <row r="178" spans="4:4" x14ac:dyDescent="0.2">
      <c r="D178" s="24"/>
    </row>
  </sheetData>
  <conditionalFormatting sqref="D1:D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Oren Goldman</dc:creator>
  <cp:keywords/>
  <dc:description/>
  <cp:lastModifiedBy>Benjamin Oren Goldman</cp:lastModifiedBy>
  <cp:revision/>
  <dcterms:created xsi:type="dcterms:W3CDTF">2020-06-22T14:36:01Z</dcterms:created>
  <dcterms:modified xsi:type="dcterms:W3CDTF">2020-08-14T22:00:01Z</dcterms:modified>
  <cp:category/>
  <cp:contentStatus/>
</cp:coreProperties>
</file>