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ben-tanen/Google Drive/Projects/bt-website/code/projects/fantasy-olympics/data/"/>
    </mc:Choice>
  </mc:AlternateContent>
  <bookViews>
    <workbookView xWindow="0" yWindow="460" windowWidth="26100" windowHeight="16440" tabRatio="500" activeTab="2"/>
  </bookViews>
  <sheets>
    <sheet name="2018 Total Points" sheetId="1" r:id="rId1"/>
    <sheet name="Actual vs. Proj" sheetId="3" r:id="rId2"/>
    <sheet name="Actual vs. Proj, Stacked" sheetId="5" r:id="rId3"/>
    <sheet name="2018 Winners" sheetId="2" r:id="rId4"/>
  </sheets>
  <externalReferences>
    <externalReference r:id="rId5"/>
    <externalReference r:id="rId6"/>
  </externalReferences>
  <definedNames>
    <definedName name="predictions" localSheetId="0">'2018 Total Points'!$A$1:$R$31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" i="5"/>
  <c r="J101" i="2"/>
  <c r="K101" i="2"/>
  <c r="O11" i="1"/>
  <c r="D148" i="5"/>
  <c r="F148" i="5"/>
  <c r="J103" i="2"/>
  <c r="K103" i="2"/>
  <c r="O14" i="1"/>
  <c r="D149" i="5"/>
  <c r="F149" i="5"/>
  <c r="J95" i="2"/>
  <c r="K95" i="2"/>
  <c r="O18" i="1"/>
  <c r="D166" i="5"/>
  <c r="F166" i="5"/>
  <c r="J108" i="2"/>
  <c r="K108" i="2"/>
  <c r="O32" i="1"/>
  <c r="D137" i="5"/>
  <c r="F137" i="5"/>
  <c r="J106" i="2"/>
  <c r="K106" i="2"/>
  <c r="O33" i="1"/>
  <c r="D138" i="5"/>
  <c r="F138" i="5"/>
  <c r="C87" i="2"/>
  <c r="D87" i="2"/>
  <c r="M2" i="1"/>
  <c r="D2" i="5"/>
  <c r="F2" i="5"/>
  <c r="N7" i="1"/>
  <c r="D3" i="5"/>
  <c r="F3" i="5"/>
  <c r="J65" i="2"/>
  <c r="K65" i="2"/>
  <c r="C63" i="2"/>
  <c r="D63" i="2"/>
  <c r="J3" i="1"/>
  <c r="D4" i="5"/>
  <c r="F4" i="5"/>
  <c r="J98" i="2"/>
  <c r="K98" i="2"/>
  <c r="O8" i="1"/>
  <c r="D24" i="5"/>
  <c r="F24" i="5"/>
  <c r="J9" i="1"/>
  <c r="D5" i="5"/>
  <c r="F5" i="5"/>
  <c r="J24" i="2"/>
  <c r="K24" i="2"/>
  <c r="E2" i="1"/>
  <c r="D6" i="5"/>
  <c r="F6" i="5"/>
  <c r="C31" i="2"/>
  <c r="D31" i="2"/>
  <c r="F4" i="1"/>
  <c r="D7" i="5"/>
  <c r="F7" i="5"/>
  <c r="M3" i="1"/>
  <c r="D8" i="5"/>
  <c r="F8" i="5"/>
  <c r="J119" i="2"/>
  <c r="K119" i="2"/>
  <c r="C118" i="2"/>
  <c r="D118" i="2"/>
  <c r="P2" i="1"/>
  <c r="D9" i="5"/>
  <c r="F9" i="5"/>
  <c r="N8" i="1"/>
  <c r="D10" i="5"/>
  <c r="F10" i="5"/>
  <c r="C24" i="1"/>
  <c r="D11" i="5"/>
  <c r="F11" i="5"/>
  <c r="G16" i="1"/>
  <c r="D12" i="5"/>
  <c r="F12" i="5"/>
  <c r="J78" i="2"/>
  <c r="K78" i="2"/>
  <c r="C83" i="2"/>
  <c r="D83" i="2"/>
  <c r="Q11" i="1"/>
  <c r="D13" i="5"/>
  <c r="F13" i="5"/>
  <c r="P4" i="1"/>
  <c r="D14" i="5"/>
  <c r="F14" i="5"/>
  <c r="E8" i="1"/>
  <c r="D15" i="5"/>
  <c r="F15" i="5"/>
  <c r="M21" i="1"/>
  <c r="D16" i="5"/>
  <c r="F16" i="5"/>
  <c r="K13" i="1"/>
  <c r="D17" i="5"/>
  <c r="F17" i="5"/>
  <c r="C4" i="1"/>
  <c r="D18" i="5"/>
  <c r="F18" i="5"/>
  <c r="C20" i="1"/>
  <c r="D19" i="5"/>
  <c r="F19" i="5"/>
  <c r="J82" i="2"/>
  <c r="K82" i="2"/>
  <c r="Q2" i="1"/>
  <c r="D20" i="5"/>
  <c r="F20" i="5"/>
  <c r="J47" i="2"/>
  <c r="K47" i="2"/>
  <c r="C42" i="2"/>
  <c r="D42" i="2"/>
  <c r="H2" i="1"/>
  <c r="D21" i="5"/>
  <c r="F21" i="5"/>
  <c r="M8" i="1"/>
  <c r="D22" i="5"/>
  <c r="F22" i="5"/>
  <c r="N20" i="1"/>
  <c r="D23" i="5"/>
  <c r="F23" i="5"/>
  <c r="F28" i="1"/>
  <c r="D25" i="5"/>
  <c r="F25" i="5"/>
  <c r="K21" i="1"/>
  <c r="D26" i="5"/>
  <c r="F26" i="5"/>
  <c r="J96" i="2"/>
  <c r="K96" i="2"/>
  <c r="O7" i="1"/>
  <c r="D116" i="5"/>
  <c r="F116" i="5"/>
  <c r="J35" i="2"/>
  <c r="K35" i="2"/>
  <c r="G3" i="1"/>
  <c r="D27" i="5"/>
  <c r="F27" i="5"/>
  <c r="F17" i="1"/>
  <c r="D28" i="5"/>
  <c r="F28" i="5"/>
  <c r="H14" i="1"/>
  <c r="D29" i="5"/>
  <c r="F29" i="5"/>
  <c r="P17" i="1"/>
  <c r="D30" i="5"/>
  <c r="F30" i="5"/>
  <c r="J102" i="2"/>
  <c r="K102" i="2"/>
  <c r="O19" i="1"/>
  <c r="D93" i="5"/>
  <c r="F93" i="5"/>
  <c r="J94" i="2"/>
  <c r="K94" i="2"/>
  <c r="O10" i="1"/>
  <c r="D150" i="5"/>
  <c r="F150" i="5"/>
  <c r="J6" i="2"/>
  <c r="K6" i="2"/>
  <c r="C2" i="1"/>
  <c r="D31" i="5"/>
  <c r="F31" i="5"/>
  <c r="N15" i="1"/>
  <c r="D32" i="5"/>
  <c r="F32" i="5"/>
  <c r="D27" i="1"/>
  <c r="D33" i="5"/>
  <c r="F33" i="5"/>
  <c r="J57" i="2"/>
  <c r="K57" i="2"/>
  <c r="C58" i="2"/>
  <c r="D58" i="2"/>
  <c r="I22" i="1"/>
  <c r="D34" i="5"/>
  <c r="F34" i="5"/>
  <c r="F18" i="1"/>
  <c r="D35" i="5"/>
  <c r="F35" i="5"/>
  <c r="J99" i="2"/>
  <c r="K99" i="2"/>
  <c r="O22" i="1"/>
  <c r="D128" i="5"/>
  <c r="F128" i="5"/>
  <c r="J104" i="2"/>
  <c r="K104" i="2"/>
  <c r="O15" i="1"/>
  <c r="D63" i="5"/>
  <c r="F63" i="5"/>
  <c r="M7" i="1"/>
  <c r="D36" i="5"/>
  <c r="F36" i="5"/>
  <c r="J100" i="2"/>
  <c r="K100" i="2"/>
  <c r="O4" i="1"/>
  <c r="D132" i="5"/>
  <c r="F132" i="5"/>
  <c r="J107" i="2"/>
  <c r="K107" i="2"/>
  <c r="O20" i="1"/>
  <c r="D69" i="5"/>
  <c r="F69" i="5"/>
  <c r="Q29" i="1"/>
  <c r="D37" i="5"/>
  <c r="F37" i="5"/>
  <c r="J8" i="1"/>
  <c r="D38" i="5"/>
  <c r="F38" i="5"/>
  <c r="J93" i="2"/>
  <c r="K93" i="2"/>
  <c r="O3" i="1"/>
  <c r="D179" i="5"/>
  <c r="F179" i="5"/>
  <c r="J20" i="2"/>
  <c r="K20" i="2"/>
  <c r="D7" i="1"/>
  <c r="D39" i="5"/>
  <c r="F39" i="5"/>
  <c r="H13" i="1"/>
  <c r="D40" i="5"/>
  <c r="F40" i="5"/>
  <c r="G15" i="1"/>
  <c r="D41" i="5"/>
  <c r="F41" i="5"/>
  <c r="Q22" i="1"/>
  <c r="D42" i="5"/>
  <c r="F42" i="5"/>
  <c r="D8" i="1"/>
  <c r="D43" i="5"/>
  <c r="F43" i="5"/>
  <c r="N10" i="1"/>
  <c r="D44" i="5"/>
  <c r="F44" i="5"/>
  <c r="I15" i="1"/>
  <c r="D45" i="5"/>
  <c r="F45" i="5"/>
  <c r="J113" i="2"/>
  <c r="K113" i="2"/>
  <c r="P3" i="1"/>
  <c r="D46" i="5"/>
  <c r="F46" i="5"/>
  <c r="I18" i="1"/>
  <c r="D47" i="5"/>
  <c r="F47" i="5"/>
  <c r="H26" i="1"/>
  <c r="D48" i="5"/>
  <c r="F48" i="5"/>
  <c r="O12" i="1"/>
  <c r="D49" i="5"/>
  <c r="F49" i="5"/>
  <c r="H8" i="1"/>
  <c r="D50" i="5"/>
  <c r="F50" i="5"/>
  <c r="O5" i="1"/>
  <c r="D51" i="5"/>
  <c r="F51" i="5"/>
  <c r="F20" i="1"/>
  <c r="D52" i="5"/>
  <c r="F52" i="5"/>
  <c r="F3" i="1"/>
  <c r="D53" i="5"/>
  <c r="F53" i="5"/>
  <c r="O9" i="1"/>
  <c r="D54" i="5"/>
  <c r="F54" i="5"/>
  <c r="G11" i="1"/>
  <c r="D55" i="5"/>
  <c r="F55" i="5"/>
  <c r="I9" i="1"/>
  <c r="D56" i="5"/>
  <c r="F56" i="5"/>
  <c r="J105" i="2"/>
  <c r="K105" i="2"/>
  <c r="O16" i="1"/>
  <c r="D113" i="5"/>
  <c r="F113" i="5"/>
  <c r="I7" i="1"/>
  <c r="D57" i="5"/>
  <c r="F57" i="5"/>
  <c r="C3" i="1"/>
  <c r="D58" i="5"/>
  <c r="F58" i="5"/>
  <c r="D26" i="1"/>
  <c r="D59" i="5"/>
  <c r="F59" i="5"/>
  <c r="O25" i="1"/>
  <c r="D60" i="5"/>
  <c r="F60" i="5"/>
  <c r="C15" i="1"/>
  <c r="D61" i="5"/>
  <c r="F61" i="5"/>
  <c r="D17" i="1"/>
  <c r="D62" i="5"/>
  <c r="F62" i="5"/>
  <c r="J53" i="2"/>
  <c r="K53" i="2"/>
  <c r="I23" i="1"/>
  <c r="D64" i="5"/>
  <c r="F64" i="5"/>
  <c r="H27" i="1"/>
  <c r="D65" i="5"/>
  <c r="F65" i="5"/>
  <c r="J32" i="2"/>
  <c r="K32" i="2"/>
  <c r="F13" i="1"/>
  <c r="D66" i="5"/>
  <c r="F66" i="5"/>
  <c r="J97" i="2"/>
  <c r="K97" i="2"/>
  <c r="O13" i="1"/>
  <c r="D146" i="5"/>
  <c r="F146" i="5"/>
  <c r="J114" i="2"/>
  <c r="K114" i="2"/>
  <c r="P18" i="1"/>
  <c r="D67" i="5"/>
  <c r="F67" i="5"/>
  <c r="D24" i="1"/>
  <c r="D68" i="5"/>
  <c r="F68" i="5"/>
  <c r="J117" i="2"/>
  <c r="K117" i="2"/>
  <c r="P13" i="1"/>
  <c r="D70" i="5"/>
  <c r="F70" i="5"/>
  <c r="F7" i="1"/>
  <c r="D71" i="5"/>
  <c r="F71" i="5"/>
  <c r="J116" i="2"/>
  <c r="K116" i="2"/>
  <c r="P11" i="1"/>
  <c r="D72" i="5"/>
  <c r="F72" i="5"/>
  <c r="J17" i="2"/>
  <c r="K17" i="2"/>
  <c r="D18" i="1"/>
  <c r="D73" i="5"/>
  <c r="F73" i="5"/>
  <c r="J29" i="2"/>
  <c r="K29" i="2"/>
  <c r="F8" i="1"/>
  <c r="D74" i="5"/>
  <c r="F74" i="5"/>
  <c r="C19" i="1"/>
  <c r="D75" i="5"/>
  <c r="F75" i="5"/>
  <c r="D3" i="1"/>
  <c r="D76" i="5"/>
  <c r="F76" i="5"/>
  <c r="E7" i="1"/>
  <c r="D77" i="5"/>
  <c r="F77" i="5"/>
  <c r="E30" i="1"/>
  <c r="D78" i="5"/>
  <c r="F78" i="5"/>
  <c r="G4" i="1"/>
  <c r="D79" i="5"/>
  <c r="F79" i="5"/>
  <c r="H5" i="1"/>
  <c r="D80" i="5"/>
  <c r="F80" i="5"/>
  <c r="H7" i="1"/>
  <c r="D81" i="5"/>
  <c r="F81" i="5"/>
  <c r="H9" i="1"/>
  <c r="D82" i="5"/>
  <c r="F82" i="5"/>
  <c r="H12" i="1"/>
  <c r="D83" i="5"/>
  <c r="F83" i="5"/>
  <c r="H15" i="1"/>
  <c r="D84" i="5"/>
  <c r="F84" i="5"/>
  <c r="H16" i="1"/>
  <c r="D85" i="5"/>
  <c r="F85" i="5"/>
  <c r="H30" i="1"/>
  <c r="D86" i="5"/>
  <c r="F86" i="5"/>
  <c r="J16" i="1"/>
  <c r="D87" i="5"/>
  <c r="F87" i="5"/>
  <c r="M13" i="1"/>
  <c r="D88" i="5"/>
  <c r="F88" i="5"/>
  <c r="N9" i="1"/>
  <c r="D89" i="5"/>
  <c r="F89" i="5"/>
  <c r="P7" i="1"/>
  <c r="D90" i="5"/>
  <c r="F90" i="5"/>
  <c r="P9" i="1"/>
  <c r="D91" i="5"/>
  <c r="F91" i="5"/>
  <c r="P15" i="1"/>
  <c r="D92" i="5"/>
  <c r="F92" i="5"/>
  <c r="P26" i="1"/>
  <c r="D94" i="5"/>
  <c r="F94" i="5"/>
  <c r="C22" i="1"/>
  <c r="D95" i="5"/>
  <c r="F95" i="5"/>
  <c r="D15" i="1"/>
  <c r="D96" i="5"/>
  <c r="F96" i="5"/>
  <c r="D29" i="1"/>
  <c r="D97" i="5"/>
  <c r="F97" i="5"/>
  <c r="J74" i="2"/>
  <c r="K74" i="2"/>
  <c r="L5" i="1"/>
  <c r="D98" i="5"/>
  <c r="F98" i="5"/>
  <c r="J14" i="2"/>
  <c r="K14" i="2"/>
  <c r="D5" i="1"/>
  <c r="D99" i="5"/>
  <c r="F99" i="5"/>
  <c r="I4" i="1"/>
  <c r="D100" i="5"/>
  <c r="F100" i="5"/>
  <c r="E10" i="1"/>
  <c r="D101" i="5"/>
  <c r="F101" i="5"/>
  <c r="E16" i="1"/>
  <c r="D102" i="5"/>
  <c r="F102" i="5"/>
  <c r="J40" i="2"/>
  <c r="K40" i="2"/>
  <c r="G5" i="1"/>
  <c r="D103" i="5"/>
  <c r="F103" i="5"/>
  <c r="J9" i="2"/>
  <c r="K9" i="2"/>
  <c r="C10" i="1"/>
  <c r="D104" i="5"/>
  <c r="F104" i="5"/>
  <c r="E13" i="1"/>
  <c r="D105" i="5"/>
  <c r="F105" i="5"/>
  <c r="J67" i="2"/>
  <c r="K67" i="2"/>
  <c r="J15" i="1"/>
  <c r="D106" i="5"/>
  <c r="F106" i="5"/>
  <c r="J18" i="1"/>
  <c r="D107" i="5"/>
  <c r="F107" i="5"/>
  <c r="J51" i="2"/>
  <c r="K51" i="2"/>
  <c r="I2" i="1"/>
  <c r="D108" i="5"/>
  <c r="F108" i="5"/>
  <c r="G31" i="1"/>
  <c r="D109" i="5"/>
  <c r="F109" i="5"/>
  <c r="Q19" i="1"/>
  <c r="D110" i="5"/>
  <c r="F110" i="5"/>
  <c r="J25" i="2"/>
  <c r="K25" i="2"/>
  <c r="E21" i="1"/>
  <c r="D111" i="5"/>
  <c r="F111" i="5"/>
  <c r="J90" i="2"/>
  <c r="K90" i="2"/>
  <c r="N17" i="1"/>
  <c r="D112" i="5"/>
  <c r="F112" i="5"/>
  <c r="J16" i="2"/>
  <c r="K16" i="2"/>
  <c r="D23" i="1"/>
  <c r="D114" i="5"/>
  <c r="F114" i="5"/>
  <c r="J60" i="2"/>
  <c r="K60" i="2"/>
  <c r="I19" i="1"/>
  <c r="D115" i="5"/>
  <c r="F115" i="5"/>
  <c r="J45" i="2"/>
  <c r="K45" i="2"/>
  <c r="H11" i="1"/>
  <c r="D117" i="5"/>
  <c r="F117" i="5"/>
  <c r="J2" i="2"/>
  <c r="K2" i="2"/>
  <c r="C7" i="1"/>
  <c r="D118" i="5"/>
  <c r="F118" i="5"/>
  <c r="J33" i="2"/>
  <c r="K33" i="2"/>
  <c r="F10" i="1"/>
  <c r="D119" i="5"/>
  <c r="F119" i="5"/>
  <c r="J52" i="2"/>
  <c r="K52" i="2"/>
  <c r="I10" i="1"/>
  <c r="D120" i="5"/>
  <c r="F120" i="5"/>
  <c r="J79" i="2"/>
  <c r="K79" i="2"/>
  <c r="Q3" i="1"/>
  <c r="D121" i="5"/>
  <c r="F121" i="5"/>
  <c r="J76" i="2"/>
  <c r="K76" i="2"/>
  <c r="Q14" i="1"/>
  <c r="D122" i="5"/>
  <c r="F122" i="5"/>
  <c r="J7" i="2"/>
  <c r="K7" i="2"/>
  <c r="C13" i="1"/>
  <c r="D123" i="5"/>
  <c r="F123" i="5"/>
  <c r="J27" i="2"/>
  <c r="K27" i="2"/>
  <c r="F9" i="1"/>
  <c r="D124" i="5"/>
  <c r="F124" i="5"/>
  <c r="J91" i="2"/>
  <c r="K91" i="2"/>
  <c r="N19" i="1"/>
  <c r="D125" i="5"/>
  <c r="F125" i="5"/>
  <c r="J18" i="2"/>
  <c r="K18" i="2"/>
  <c r="D20" i="1"/>
  <c r="D126" i="5"/>
  <c r="F126" i="5"/>
  <c r="J54" i="2"/>
  <c r="K54" i="2"/>
  <c r="I5" i="1"/>
  <c r="D127" i="5"/>
  <c r="F127" i="5"/>
  <c r="J115" i="2"/>
  <c r="K115" i="2"/>
  <c r="P30" i="1"/>
  <c r="D129" i="5"/>
  <c r="F129" i="5"/>
  <c r="J19" i="2"/>
  <c r="K19" i="2"/>
  <c r="D13" i="1"/>
  <c r="D130" i="5"/>
  <c r="F130" i="5"/>
  <c r="J118" i="2"/>
  <c r="K118" i="2"/>
  <c r="P6" i="1"/>
  <c r="D131" i="5"/>
  <c r="F131" i="5"/>
  <c r="J10" i="2"/>
  <c r="K10" i="2"/>
  <c r="C35" i="1"/>
  <c r="D133" i="5"/>
  <c r="F133" i="5"/>
  <c r="J59" i="2"/>
  <c r="K59" i="2"/>
  <c r="I16" i="1"/>
  <c r="D134" i="5"/>
  <c r="F134" i="5"/>
  <c r="J61" i="2"/>
  <c r="K61" i="2"/>
  <c r="I26" i="1"/>
  <c r="D135" i="5"/>
  <c r="F135" i="5"/>
  <c r="J62" i="2"/>
  <c r="K62" i="2"/>
  <c r="I33" i="1"/>
  <c r="D136" i="5"/>
  <c r="F136" i="5"/>
  <c r="J83" i="2"/>
  <c r="K83" i="2"/>
  <c r="Q6" i="1"/>
  <c r="D139" i="5"/>
  <c r="F139" i="5"/>
  <c r="J64" i="2"/>
  <c r="K64" i="2"/>
  <c r="J2" i="1"/>
  <c r="D140" i="5"/>
  <c r="F140" i="5"/>
  <c r="J71" i="2"/>
  <c r="K71" i="2"/>
  <c r="K2" i="1"/>
  <c r="D141" i="5"/>
  <c r="F141" i="5"/>
  <c r="J56" i="2"/>
  <c r="K56" i="2"/>
  <c r="I11" i="1"/>
  <c r="D142" i="5"/>
  <c r="F142" i="5"/>
  <c r="J46" i="2"/>
  <c r="K46" i="2"/>
  <c r="H10" i="1"/>
  <c r="D143" i="5"/>
  <c r="F143" i="5"/>
  <c r="J48" i="2"/>
  <c r="K48" i="2"/>
  <c r="H32" i="1"/>
  <c r="D144" i="5"/>
  <c r="F144" i="5"/>
  <c r="J8" i="2"/>
  <c r="K8" i="2"/>
  <c r="C18" i="1"/>
  <c r="D145" i="5"/>
  <c r="F145" i="5"/>
  <c r="J58" i="2"/>
  <c r="K58" i="2"/>
  <c r="I6" i="1"/>
  <c r="D147" i="5"/>
  <c r="F147" i="5"/>
  <c r="J39" i="2"/>
  <c r="K39" i="2"/>
  <c r="G19" i="1"/>
  <c r="D151" i="5"/>
  <c r="F151" i="5"/>
  <c r="J11" i="2"/>
  <c r="K11" i="2"/>
  <c r="D4" i="1"/>
  <c r="D152" i="5"/>
  <c r="F152" i="5"/>
  <c r="J12" i="2"/>
  <c r="K12" i="2"/>
  <c r="D10" i="1"/>
  <c r="D153" i="5"/>
  <c r="F153" i="5"/>
  <c r="J28" i="2"/>
  <c r="K28" i="2"/>
  <c r="F15" i="1"/>
  <c r="D154" i="5"/>
  <c r="F154" i="5"/>
  <c r="J30" i="2"/>
  <c r="K30" i="2"/>
  <c r="F2" i="1"/>
  <c r="D155" i="5"/>
  <c r="F155" i="5"/>
  <c r="J22" i="2"/>
  <c r="K22" i="2"/>
  <c r="E3" i="1"/>
  <c r="D156" i="5"/>
  <c r="F156" i="5"/>
  <c r="J4" i="2"/>
  <c r="K4" i="2"/>
  <c r="C9" i="1"/>
  <c r="D157" i="5"/>
  <c r="F157" i="5"/>
  <c r="J55" i="2"/>
  <c r="K55" i="2"/>
  <c r="I27" i="1"/>
  <c r="D158" i="5"/>
  <c r="F158" i="5"/>
  <c r="J44" i="2"/>
  <c r="K44" i="2"/>
  <c r="H4" i="1"/>
  <c r="D159" i="5"/>
  <c r="F159" i="5"/>
  <c r="J86" i="2"/>
  <c r="K86" i="2"/>
  <c r="M4" i="1"/>
  <c r="D160" i="5"/>
  <c r="F160" i="5"/>
  <c r="J80" i="2"/>
  <c r="K80" i="2"/>
  <c r="Q13" i="1"/>
  <c r="D161" i="5"/>
  <c r="F161" i="5"/>
  <c r="J43" i="2"/>
  <c r="K43" i="2"/>
  <c r="H19" i="1"/>
  <c r="D162" i="5"/>
  <c r="F162" i="5"/>
  <c r="J15" i="2"/>
  <c r="K15" i="2"/>
  <c r="D25" i="1"/>
  <c r="D163" i="5"/>
  <c r="F163" i="5"/>
  <c r="J81" i="2"/>
  <c r="K81" i="2"/>
  <c r="Q34" i="1"/>
  <c r="D164" i="5"/>
  <c r="F164" i="5"/>
  <c r="J37" i="2"/>
  <c r="K37" i="2"/>
  <c r="G8" i="1"/>
  <c r="D165" i="5"/>
  <c r="F165" i="5"/>
  <c r="J23" i="2"/>
  <c r="K23" i="2"/>
  <c r="E14" i="1"/>
  <c r="D167" i="5"/>
  <c r="F167" i="5"/>
  <c r="J38" i="2"/>
  <c r="K38" i="2"/>
  <c r="G14" i="1"/>
  <c r="D168" i="5"/>
  <c r="F168" i="5"/>
  <c r="J75" i="2"/>
  <c r="K75" i="2"/>
  <c r="L7" i="1"/>
  <c r="D169" i="5"/>
  <c r="F169" i="5"/>
  <c r="J73" i="2"/>
  <c r="K73" i="2"/>
  <c r="L19" i="1"/>
  <c r="D170" i="5"/>
  <c r="F170" i="5"/>
  <c r="J68" i="2"/>
  <c r="K68" i="2"/>
  <c r="K4" i="1"/>
  <c r="D171" i="5"/>
  <c r="F171" i="5"/>
  <c r="J49" i="2"/>
  <c r="K49" i="2"/>
  <c r="I3" i="1"/>
  <c r="D172" i="5"/>
  <c r="F172" i="5"/>
  <c r="J36" i="2"/>
  <c r="K36" i="2"/>
  <c r="G2" i="1"/>
  <c r="D173" i="5"/>
  <c r="F173" i="5"/>
  <c r="J34" i="2"/>
  <c r="K34" i="2"/>
  <c r="G9" i="1"/>
  <c r="D174" i="5"/>
  <c r="F174" i="5"/>
  <c r="J70" i="2"/>
  <c r="K70" i="2"/>
  <c r="K3" i="1"/>
  <c r="D175" i="5"/>
  <c r="F175" i="5"/>
  <c r="J69" i="2"/>
  <c r="K69" i="2"/>
  <c r="K7" i="1"/>
  <c r="D176" i="5"/>
  <c r="F176" i="5"/>
  <c r="J66" i="2"/>
  <c r="K66" i="2"/>
  <c r="J4" i="1"/>
  <c r="D177" i="5"/>
  <c r="F177" i="5"/>
  <c r="J87" i="2"/>
  <c r="K87" i="2"/>
  <c r="M6" i="1"/>
  <c r="D178" i="5"/>
  <c r="F178" i="5"/>
  <c r="J41" i="2"/>
  <c r="K41" i="2"/>
  <c r="H3" i="1"/>
  <c r="D180" i="5"/>
  <c r="F180" i="5"/>
  <c r="J111" i="2"/>
  <c r="K111" i="2"/>
  <c r="P5" i="1"/>
  <c r="D181" i="5"/>
  <c r="F181" i="5"/>
  <c r="J50" i="2"/>
  <c r="K50" i="2"/>
  <c r="I8" i="1"/>
  <c r="D182" i="5"/>
  <c r="F182" i="5"/>
  <c r="J13" i="2"/>
  <c r="K13" i="2"/>
  <c r="D9" i="1"/>
  <c r="D184" i="5"/>
  <c r="F184" i="5"/>
  <c r="J84" i="2"/>
  <c r="K84" i="2"/>
  <c r="M16" i="1"/>
  <c r="D185" i="5"/>
  <c r="F185" i="5"/>
  <c r="J5" i="2"/>
  <c r="K5" i="2"/>
  <c r="C5" i="1"/>
  <c r="D186" i="5"/>
  <c r="F186" i="5"/>
  <c r="J112" i="2"/>
  <c r="K112" i="2"/>
  <c r="P14" i="1"/>
  <c r="D187" i="5"/>
  <c r="F187" i="5"/>
  <c r="J77" i="2"/>
  <c r="K77" i="2"/>
  <c r="Q12" i="1"/>
  <c r="D188" i="5"/>
  <c r="F188" i="5"/>
  <c r="J3" i="2"/>
  <c r="K3" i="2"/>
  <c r="C8" i="1"/>
  <c r="D189" i="5"/>
  <c r="F189" i="5"/>
  <c r="J109" i="2"/>
  <c r="K109" i="2"/>
  <c r="P12" i="1"/>
  <c r="D190" i="5"/>
  <c r="F190" i="5"/>
  <c r="J63" i="2"/>
  <c r="K63" i="2"/>
  <c r="J6" i="1"/>
  <c r="D191" i="5"/>
  <c r="F191" i="5"/>
  <c r="J85" i="2"/>
  <c r="K85" i="2"/>
  <c r="M14" i="1"/>
  <c r="D192" i="5"/>
  <c r="F192" i="5"/>
  <c r="J89" i="2"/>
  <c r="K89" i="2"/>
  <c r="N4" i="1"/>
  <c r="D193" i="5"/>
  <c r="F193" i="5"/>
  <c r="J31" i="2"/>
  <c r="K31" i="2"/>
  <c r="F6" i="1"/>
  <c r="D194" i="5"/>
  <c r="F194" i="5"/>
  <c r="J110" i="2"/>
  <c r="K110" i="2"/>
  <c r="P19" i="1"/>
  <c r="D195" i="5"/>
  <c r="F195" i="5"/>
  <c r="J42" i="2"/>
  <c r="K42" i="2"/>
  <c r="H6" i="1"/>
  <c r="D196" i="5"/>
  <c r="F196" i="5"/>
  <c r="J26" i="2"/>
  <c r="K26" i="2"/>
  <c r="F5" i="1"/>
  <c r="D197" i="5"/>
  <c r="F197" i="5"/>
  <c r="J21" i="2"/>
  <c r="K21" i="2"/>
  <c r="E4" i="1"/>
  <c r="D198" i="5"/>
  <c r="F198" i="5"/>
  <c r="J88" i="2"/>
  <c r="K88" i="2"/>
  <c r="N5" i="1"/>
  <c r="D199" i="5"/>
  <c r="F199" i="5"/>
  <c r="J72" i="2"/>
  <c r="K72" i="2"/>
  <c r="L4" i="1"/>
  <c r="D200" i="5"/>
  <c r="F200" i="5"/>
  <c r="J92" i="2"/>
  <c r="K92" i="2"/>
  <c r="O2" i="1"/>
  <c r="D183" i="5"/>
  <c r="F183" i="5"/>
  <c r="L2" i="1"/>
  <c r="N2" i="1"/>
  <c r="D2" i="1"/>
  <c r="C2" i="3"/>
  <c r="L3" i="1"/>
  <c r="N3" i="1"/>
  <c r="Q4" i="1"/>
  <c r="E5" i="1"/>
  <c r="J5" i="1"/>
  <c r="K5" i="1"/>
  <c r="M5" i="1"/>
  <c r="Q5" i="1"/>
  <c r="C6" i="1"/>
  <c r="D6" i="1"/>
  <c r="E6" i="1"/>
  <c r="G6" i="1"/>
  <c r="K6" i="1"/>
  <c r="L6" i="1"/>
  <c r="N6" i="1"/>
  <c r="O6" i="1"/>
  <c r="G7" i="1"/>
  <c r="J7" i="1"/>
  <c r="Q7" i="1"/>
  <c r="K8" i="1"/>
  <c r="L8" i="1"/>
  <c r="P8" i="1"/>
  <c r="Q8" i="1"/>
  <c r="E9" i="1"/>
  <c r="K9" i="1"/>
  <c r="L9" i="1"/>
  <c r="M9" i="1"/>
  <c r="Q9" i="1"/>
  <c r="G10" i="1"/>
  <c r="J10" i="1"/>
  <c r="K10" i="1"/>
  <c r="L10" i="1"/>
  <c r="M10" i="1"/>
  <c r="P10" i="1"/>
  <c r="Q10" i="1"/>
  <c r="C11" i="1"/>
  <c r="D11" i="1"/>
  <c r="E11" i="1"/>
  <c r="F11" i="1"/>
  <c r="J11" i="1"/>
  <c r="K11" i="1"/>
  <c r="L11" i="1"/>
  <c r="M11" i="1"/>
  <c r="N11" i="1"/>
  <c r="C12" i="1"/>
  <c r="D12" i="1"/>
  <c r="E12" i="1"/>
  <c r="F12" i="1"/>
  <c r="G12" i="1"/>
  <c r="I12" i="1"/>
  <c r="J12" i="1"/>
  <c r="K12" i="1"/>
  <c r="L12" i="1"/>
  <c r="M12" i="1"/>
  <c r="N12" i="1"/>
  <c r="G13" i="1"/>
  <c r="I13" i="1"/>
  <c r="J13" i="1"/>
  <c r="L13" i="1"/>
  <c r="N13" i="1"/>
  <c r="C14" i="1"/>
  <c r="D14" i="1"/>
  <c r="F14" i="1"/>
  <c r="I14" i="1"/>
  <c r="J14" i="1"/>
  <c r="K14" i="1"/>
  <c r="L14" i="1"/>
  <c r="N14" i="1"/>
  <c r="E15" i="1"/>
  <c r="K15" i="1"/>
  <c r="L15" i="1"/>
  <c r="M15" i="1"/>
  <c r="Q15" i="1"/>
  <c r="C16" i="1"/>
  <c r="D16" i="1"/>
  <c r="F16" i="1"/>
  <c r="K16" i="1"/>
  <c r="L16" i="1"/>
  <c r="N16" i="1"/>
  <c r="P16" i="1"/>
  <c r="Q16" i="1"/>
  <c r="C17" i="1"/>
  <c r="E17" i="1"/>
  <c r="G17" i="1"/>
  <c r="H17" i="1"/>
  <c r="I17" i="1"/>
  <c r="J17" i="1"/>
  <c r="K17" i="1"/>
  <c r="L17" i="1"/>
  <c r="M17" i="1"/>
  <c r="O17" i="1"/>
  <c r="Q17" i="1"/>
  <c r="E18" i="1"/>
  <c r="G18" i="1"/>
  <c r="H18" i="1"/>
  <c r="K18" i="1"/>
  <c r="L18" i="1"/>
  <c r="M18" i="1"/>
  <c r="N18" i="1"/>
  <c r="Q18" i="1"/>
  <c r="D19" i="1"/>
  <c r="E19" i="1"/>
  <c r="F19" i="1"/>
  <c r="J19" i="1"/>
  <c r="K19" i="1"/>
  <c r="M19" i="1"/>
  <c r="E20" i="1"/>
  <c r="G20" i="1"/>
  <c r="H20" i="1"/>
  <c r="I20" i="1"/>
  <c r="J20" i="1"/>
  <c r="K20" i="1"/>
  <c r="L20" i="1"/>
  <c r="M20" i="1"/>
  <c r="P20" i="1"/>
  <c r="Q20" i="1"/>
  <c r="C21" i="1"/>
  <c r="D21" i="1"/>
  <c r="F21" i="1"/>
  <c r="G21" i="1"/>
  <c r="H21" i="1"/>
  <c r="I21" i="1"/>
  <c r="J21" i="1"/>
  <c r="L21" i="1"/>
  <c r="N21" i="1"/>
  <c r="O21" i="1"/>
  <c r="P21" i="1"/>
  <c r="Q21" i="1"/>
  <c r="D22" i="1"/>
  <c r="E22" i="1"/>
  <c r="F22" i="1"/>
  <c r="G22" i="1"/>
  <c r="H22" i="1"/>
  <c r="J22" i="1"/>
  <c r="K22" i="1"/>
  <c r="L22" i="1"/>
  <c r="M22" i="1"/>
  <c r="N22" i="1"/>
  <c r="P22" i="1"/>
  <c r="C23" i="1"/>
  <c r="E23" i="1"/>
  <c r="F23" i="1"/>
  <c r="G23" i="1"/>
  <c r="H23" i="1"/>
  <c r="J23" i="1"/>
  <c r="K23" i="1"/>
  <c r="L23" i="1"/>
  <c r="M23" i="1"/>
  <c r="N23" i="1"/>
  <c r="O23" i="1"/>
  <c r="P23" i="1"/>
  <c r="Q23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C25" i="1"/>
  <c r="E25" i="1"/>
  <c r="F25" i="1"/>
  <c r="G25" i="1"/>
  <c r="H25" i="1"/>
  <c r="I25" i="1"/>
  <c r="J25" i="1"/>
  <c r="K25" i="1"/>
  <c r="L25" i="1"/>
  <c r="M25" i="1"/>
  <c r="N25" i="1"/>
  <c r="P25" i="1"/>
  <c r="Q25" i="1"/>
  <c r="C26" i="1"/>
  <c r="E26" i="1"/>
  <c r="F26" i="1"/>
  <c r="G26" i="1"/>
  <c r="J26" i="1"/>
  <c r="K26" i="1"/>
  <c r="L26" i="1"/>
  <c r="M26" i="1"/>
  <c r="N26" i="1"/>
  <c r="O26" i="1"/>
  <c r="Q26" i="1"/>
  <c r="C27" i="1"/>
  <c r="E27" i="1"/>
  <c r="F27" i="1"/>
  <c r="G27" i="1"/>
  <c r="J27" i="1"/>
  <c r="K27" i="1"/>
  <c r="L27" i="1"/>
  <c r="M27" i="1"/>
  <c r="N27" i="1"/>
  <c r="O27" i="1"/>
  <c r="P27" i="1"/>
  <c r="Q27" i="1"/>
  <c r="C28" i="1"/>
  <c r="D28" i="1"/>
  <c r="E28" i="1"/>
  <c r="G28" i="1"/>
  <c r="H28" i="1"/>
  <c r="I28" i="1"/>
  <c r="J28" i="1"/>
  <c r="K28" i="1"/>
  <c r="L28" i="1"/>
  <c r="M28" i="1"/>
  <c r="N28" i="1"/>
  <c r="O28" i="1"/>
  <c r="P28" i="1"/>
  <c r="Q28" i="1"/>
  <c r="C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F30" i="1"/>
  <c r="G30" i="1"/>
  <c r="I30" i="1"/>
  <c r="J30" i="1"/>
  <c r="K30" i="1"/>
  <c r="L30" i="1"/>
  <c r="M30" i="1"/>
  <c r="N30" i="1"/>
  <c r="O30" i="1"/>
  <c r="Q30" i="1"/>
  <c r="C31" i="1"/>
  <c r="D31" i="1"/>
  <c r="E31" i="1"/>
  <c r="F31" i="1"/>
  <c r="H31" i="1"/>
  <c r="I31" i="1"/>
  <c r="J31" i="1"/>
  <c r="K31" i="1"/>
  <c r="L31" i="1"/>
  <c r="M31" i="1"/>
  <c r="N31" i="1"/>
  <c r="O31" i="1"/>
  <c r="P31" i="1"/>
  <c r="Q31" i="1"/>
  <c r="C32" i="1"/>
  <c r="D32" i="1"/>
  <c r="E32" i="1"/>
  <c r="F32" i="1"/>
  <c r="G32" i="1"/>
  <c r="I32" i="1"/>
  <c r="J32" i="1"/>
  <c r="K32" i="1"/>
  <c r="L32" i="1"/>
  <c r="M32" i="1"/>
  <c r="N32" i="1"/>
  <c r="P32" i="1"/>
  <c r="Q32" i="1"/>
  <c r="C33" i="1"/>
  <c r="D33" i="1"/>
  <c r="E33" i="1"/>
  <c r="F33" i="1"/>
  <c r="G33" i="1"/>
  <c r="H33" i="1"/>
  <c r="J33" i="1"/>
  <c r="K33" i="1"/>
  <c r="L33" i="1"/>
  <c r="M33" i="1"/>
  <c r="N33" i="1"/>
  <c r="P33" i="1"/>
  <c r="Q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L2" i="3"/>
  <c r="N2" i="3"/>
  <c r="M7" i="3"/>
  <c r="I3" i="3"/>
  <c r="N8" i="3"/>
  <c r="I9" i="3"/>
  <c r="D2" i="3"/>
  <c r="E4" i="3"/>
  <c r="L3" i="3"/>
  <c r="O2" i="3"/>
  <c r="M8" i="3"/>
  <c r="B24" i="3"/>
  <c r="F16" i="3"/>
  <c r="P11" i="3"/>
  <c r="O4" i="3"/>
  <c r="D8" i="3"/>
  <c r="L21" i="3"/>
  <c r="J13" i="3"/>
  <c r="B4" i="3"/>
  <c r="B20" i="3"/>
  <c r="P2" i="3"/>
  <c r="G2" i="3"/>
  <c r="L8" i="3"/>
  <c r="M20" i="3"/>
  <c r="E28" i="3"/>
  <c r="J21" i="3"/>
  <c r="N7" i="3"/>
  <c r="F3" i="3"/>
  <c r="E17" i="3"/>
  <c r="G14" i="3"/>
  <c r="O17" i="3"/>
  <c r="N19" i="3"/>
  <c r="N10" i="3"/>
  <c r="B2" i="3"/>
  <c r="M15" i="3"/>
  <c r="C27" i="3"/>
  <c r="H22" i="3"/>
  <c r="E18" i="3"/>
  <c r="N22" i="3"/>
  <c r="N15" i="3"/>
  <c r="L7" i="3"/>
  <c r="N4" i="3"/>
  <c r="N20" i="3"/>
  <c r="P29" i="3"/>
  <c r="I8" i="3"/>
  <c r="N3" i="3"/>
  <c r="C7" i="3"/>
  <c r="G13" i="3"/>
  <c r="F15" i="3"/>
  <c r="P22" i="3"/>
  <c r="C8" i="3"/>
  <c r="M10" i="3"/>
  <c r="H15" i="3"/>
  <c r="O3" i="3"/>
  <c r="H18" i="3"/>
  <c r="G26" i="3"/>
  <c r="N12" i="3"/>
  <c r="G8" i="3"/>
  <c r="N5" i="3"/>
  <c r="E20" i="3"/>
  <c r="E3" i="3"/>
  <c r="N9" i="3"/>
  <c r="F11" i="3"/>
  <c r="H9" i="3"/>
  <c r="N16" i="3"/>
  <c r="H7" i="3"/>
  <c r="B3" i="3"/>
  <c r="C26" i="3"/>
  <c r="N25" i="3"/>
  <c r="B15" i="3"/>
  <c r="C17" i="3"/>
  <c r="H23" i="3"/>
  <c r="G27" i="3"/>
  <c r="E13" i="3"/>
  <c r="N13" i="3"/>
  <c r="O18" i="3"/>
  <c r="C24" i="3"/>
  <c r="O13" i="3"/>
  <c r="E7" i="3"/>
  <c r="O11" i="3"/>
  <c r="C18" i="3"/>
  <c r="E8" i="3"/>
  <c r="B19" i="3"/>
  <c r="C3" i="3"/>
  <c r="D7" i="3"/>
  <c r="D30" i="3"/>
  <c r="F4" i="3"/>
  <c r="G5" i="3"/>
  <c r="G7" i="3"/>
  <c r="G9" i="3"/>
  <c r="G12" i="3"/>
  <c r="G15" i="3"/>
  <c r="G16" i="3"/>
  <c r="G30" i="3"/>
  <c r="I16" i="3"/>
  <c r="L13" i="3"/>
  <c r="M9" i="3"/>
  <c r="O7" i="3"/>
  <c r="O9" i="3"/>
  <c r="O15" i="3"/>
  <c r="O26" i="3"/>
  <c r="B22" i="3"/>
  <c r="C15" i="3"/>
  <c r="C29" i="3"/>
  <c r="K5" i="3"/>
  <c r="C5" i="3"/>
  <c r="H4" i="3"/>
  <c r="D10" i="3"/>
  <c r="D16" i="3"/>
  <c r="F5" i="3"/>
  <c r="B10" i="3"/>
  <c r="D13" i="3"/>
  <c r="I15" i="3"/>
  <c r="I18" i="3"/>
  <c r="H2" i="3"/>
  <c r="F31" i="3"/>
  <c r="P19" i="3"/>
  <c r="D21" i="3"/>
  <c r="M17" i="3"/>
  <c r="C23" i="3"/>
  <c r="H19" i="3"/>
  <c r="G11" i="3"/>
  <c r="B7" i="3"/>
  <c r="E10" i="3"/>
  <c r="H10" i="3"/>
  <c r="P3" i="3"/>
  <c r="P14" i="3"/>
  <c r="B13" i="3"/>
  <c r="E9" i="3"/>
  <c r="M19" i="3"/>
  <c r="C20" i="3"/>
  <c r="H5" i="3"/>
  <c r="O30" i="3"/>
  <c r="C13" i="3"/>
  <c r="O6" i="3"/>
  <c r="B35" i="3"/>
  <c r="H16" i="3"/>
  <c r="H26" i="3"/>
  <c r="H33" i="3"/>
  <c r="P6" i="3"/>
  <c r="I2" i="3"/>
  <c r="J2" i="3"/>
  <c r="H11" i="3"/>
  <c r="G10" i="3"/>
  <c r="G32" i="3"/>
  <c r="B18" i="3"/>
  <c r="H6" i="3"/>
  <c r="F19" i="3"/>
  <c r="C4" i="3"/>
  <c r="C10" i="3"/>
  <c r="E15" i="3"/>
  <c r="E2" i="3"/>
  <c r="D3" i="3"/>
  <c r="B9" i="3"/>
  <c r="H27" i="3"/>
  <c r="G4" i="3"/>
  <c r="L4" i="3"/>
  <c r="P13" i="3"/>
  <c r="G19" i="3"/>
  <c r="C25" i="3"/>
  <c r="P34" i="3"/>
  <c r="F8" i="3"/>
  <c r="D14" i="3"/>
  <c r="F14" i="3"/>
  <c r="K7" i="3"/>
  <c r="K19" i="3"/>
  <c r="J4" i="3"/>
  <c r="H3" i="3"/>
  <c r="F2" i="3"/>
  <c r="F9" i="3"/>
  <c r="J3" i="3"/>
  <c r="J7" i="3"/>
  <c r="I4" i="3"/>
  <c r="L6" i="3"/>
  <c r="G3" i="3"/>
  <c r="O5" i="3"/>
  <c r="H8" i="3"/>
  <c r="C9" i="3"/>
  <c r="L16" i="3"/>
  <c r="B5" i="3"/>
  <c r="O14" i="3"/>
  <c r="P12" i="3"/>
  <c r="B8" i="3"/>
  <c r="O12" i="3"/>
  <c r="I6" i="3"/>
  <c r="L14" i="3"/>
  <c r="M4" i="3"/>
  <c r="E6" i="3"/>
  <c r="O19" i="3"/>
  <c r="G6" i="3"/>
  <c r="E5" i="3"/>
  <c r="D4" i="3"/>
  <c r="M5" i="3"/>
  <c r="K4" i="3"/>
  <c r="K3" i="3"/>
  <c r="M3" i="3"/>
  <c r="P4" i="3"/>
  <c r="D5" i="3"/>
  <c r="I5" i="3"/>
  <c r="J5" i="3"/>
  <c r="L5" i="3"/>
  <c r="P5" i="3"/>
  <c r="B6" i="3"/>
  <c r="C6" i="3"/>
  <c r="D6" i="3"/>
  <c r="F6" i="3"/>
  <c r="J6" i="3"/>
  <c r="K6" i="3"/>
  <c r="M6" i="3"/>
  <c r="N6" i="3"/>
  <c r="F7" i="3"/>
  <c r="I7" i="3"/>
  <c r="P7" i="3"/>
  <c r="J8" i="3"/>
  <c r="K8" i="3"/>
  <c r="O8" i="3"/>
  <c r="P8" i="3"/>
  <c r="D9" i="3"/>
  <c r="J9" i="3"/>
  <c r="K9" i="3"/>
  <c r="L9" i="3"/>
  <c r="P9" i="3"/>
  <c r="F10" i="3"/>
  <c r="I10" i="3"/>
  <c r="J10" i="3"/>
  <c r="K10" i="3"/>
  <c r="L10" i="3"/>
  <c r="O10" i="3"/>
  <c r="P10" i="3"/>
  <c r="B11" i="3"/>
  <c r="C11" i="3"/>
  <c r="D11" i="3"/>
  <c r="E11" i="3"/>
  <c r="I11" i="3"/>
  <c r="J11" i="3"/>
  <c r="K11" i="3"/>
  <c r="L11" i="3"/>
  <c r="M11" i="3"/>
  <c r="N11" i="3"/>
  <c r="B12" i="3"/>
  <c r="C12" i="3"/>
  <c r="D12" i="3"/>
  <c r="E12" i="3"/>
  <c r="F12" i="3"/>
  <c r="H12" i="3"/>
  <c r="I12" i="3"/>
  <c r="J12" i="3"/>
  <c r="K12" i="3"/>
  <c r="L12" i="3"/>
  <c r="M12" i="3"/>
  <c r="F13" i="3"/>
  <c r="H13" i="3"/>
  <c r="I13" i="3"/>
  <c r="K13" i="3"/>
  <c r="M13" i="3"/>
  <c r="B14" i="3"/>
  <c r="C14" i="3"/>
  <c r="E14" i="3"/>
  <c r="H14" i="3"/>
  <c r="I14" i="3"/>
  <c r="J14" i="3"/>
  <c r="K14" i="3"/>
  <c r="M14" i="3"/>
  <c r="N14" i="3"/>
  <c r="D15" i="3"/>
  <c r="J15" i="3"/>
  <c r="K15" i="3"/>
  <c r="L15" i="3"/>
  <c r="P15" i="3"/>
  <c r="B16" i="3"/>
  <c r="C16" i="3"/>
  <c r="E16" i="3"/>
  <c r="J16" i="3"/>
  <c r="K16" i="3"/>
  <c r="M16" i="3"/>
  <c r="O16" i="3"/>
  <c r="P16" i="3"/>
  <c r="B17" i="3"/>
  <c r="D17" i="3"/>
  <c r="F17" i="3"/>
  <c r="G17" i="3"/>
  <c r="H17" i="3"/>
  <c r="I17" i="3"/>
  <c r="J17" i="3"/>
  <c r="K17" i="3"/>
  <c r="L17" i="3"/>
  <c r="N17" i="3"/>
  <c r="P17" i="3"/>
  <c r="D18" i="3"/>
  <c r="F18" i="3"/>
  <c r="G18" i="3"/>
  <c r="J18" i="3"/>
  <c r="K18" i="3"/>
  <c r="L18" i="3"/>
  <c r="M18" i="3"/>
  <c r="N18" i="3"/>
  <c r="P18" i="3"/>
  <c r="C19" i="3"/>
  <c r="D19" i="3"/>
  <c r="E19" i="3"/>
  <c r="I19" i="3"/>
  <c r="J19" i="3"/>
  <c r="L19" i="3"/>
  <c r="D20" i="3"/>
  <c r="F20" i="3"/>
  <c r="G20" i="3"/>
  <c r="H20" i="3"/>
  <c r="I20" i="3"/>
  <c r="J20" i="3"/>
  <c r="K20" i="3"/>
  <c r="L20" i="3"/>
  <c r="O20" i="3"/>
  <c r="P20" i="3"/>
  <c r="B21" i="3"/>
  <c r="C21" i="3"/>
  <c r="E21" i="3"/>
  <c r="F21" i="3"/>
  <c r="G21" i="3"/>
  <c r="H21" i="3"/>
  <c r="I21" i="3"/>
  <c r="K21" i="3"/>
  <c r="M21" i="3"/>
  <c r="N21" i="3"/>
  <c r="O21" i="3"/>
  <c r="P21" i="3"/>
  <c r="C22" i="3"/>
  <c r="D22" i="3"/>
  <c r="E22" i="3"/>
  <c r="F22" i="3"/>
  <c r="G22" i="3"/>
  <c r="I22" i="3"/>
  <c r="J22" i="3"/>
  <c r="K22" i="3"/>
  <c r="L22" i="3"/>
  <c r="M22" i="3"/>
  <c r="O22" i="3"/>
  <c r="B23" i="3"/>
  <c r="D23" i="3"/>
  <c r="E23" i="3"/>
  <c r="F23" i="3"/>
  <c r="G23" i="3"/>
  <c r="I23" i="3"/>
  <c r="J23" i="3"/>
  <c r="K23" i="3"/>
  <c r="L23" i="3"/>
  <c r="M23" i="3"/>
  <c r="N23" i="3"/>
  <c r="O23" i="3"/>
  <c r="P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B25" i="3"/>
  <c r="D25" i="3"/>
  <c r="E25" i="3"/>
  <c r="F25" i="3"/>
  <c r="G25" i="3"/>
  <c r="H25" i="3"/>
  <c r="I25" i="3"/>
  <c r="J25" i="3"/>
  <c r="K25" i="3"/>
  <c r="L25" i="3"/>
  <c r="M25" i="3"/>
  <c r="O25" i="3"/>
  <c r="P25" i="3"/>
  <c r="B26" i="3"/>
  <c r="D26" i="3"/>
  <c r="E26" i="3"/>
  <c r="F26" i="3"/>
  <c r="I26" i="3"/>
  <c r="J26" i="3"/>
  <c r="K26" i="3"/>
  <c r="L26" i="3"/>
  <c r="M26" i="3"/>
  <c r="N26" i="3"/>
  <c r="P26" i="3"/>
  <c r="B27" i="3"/>
  <c r="D27" i="3"/>
  <c r="E27" i="3"/>
  <c r="F27" i="3"/>
  <c r="I27" i="3"/>
  <c r="J27" i="3"/>
  <c r="K27" i="3"/>
  <c r="L27" i="3"/>
  <c r="M27" i="3"/>
  <c r="N27" i="3"/>
  <c r="O27" i="3"/>
  <c r="P27" i="3"/>
  <c r="B28" i="3"/>
  <c r="C28" i="3"/>
  <c r="D28" i="3"/>
  <c r="F28" i="3"/>
  <c r="G28" i="3"/>
  <c r="H28" i="3"/>
  <c r="I28" i="3"/>
  <c r="J28" i="3"/>
  <c r="K28" i="3"/>
  <c r="L28" i="3"/>
  <c r="M28" i="3"/>
  <c r="N28" i="3"/>
  <c r="O28" i="3"/>
  <c r="P28" i="3"/>
  <c r="B29" i="3"/>
  <c r="D29" i="3"/>
  <c r="E29" i="3"/>
  <c r="F29" i="3"/>
  <c r="G29" i="3"/>
  <c r="H29" i="3"/>
  <c r="I29" i="3"/>
  <c r="J29" i="3"/>
  <c r="K29" i="3"/>
  <c r="L29" i="3"/>
  <c r="M29" i="3"/>
  <c r="N29" i="3"/>
  <c r="O29" i="3"/>
  <c r="B30" i="3"/>
  <c r="C30" i="3"/>
  <c r="E30" i="3"/>
  <c r="F30" i="3"/>
  <c r="H30" i="3"/>
  <c r="I30" i="3"/>
  <c r="J30" i="3"/>
  <c r="K30" i="3"/>
  <c r="L30" i="3"/>
  <c r="M30" i="3"/>
  <c r="N30" i="3"/>
  <c r="P30" i="3"/>
  <c r="B31" i="3"/>
  <c r="C31" i="3"/>
  <c r="D31" i="3"/>
  <c r="E31" i="3"/>
  <c r="G31" i="3"/>
  <c r="H31" i="3"/>
  <c r="I31" i="3"/>
  <c r="J31" i="3"/>
  <c r="K31" i="3"/>
  <c r="L31" i="3"/>
  <c r="M31" i="3"/>
  <c r="N31" i="3"/>
  <c r="O31" i="3"/>
  <c r="P31" i="3"/>
  <c r="B32" i="3"/>
  <c r="C32" i="3"/>
  <c r="D32" i="3"/>
  <c r="E32" i="3"/>
  <c r="F32" i="3"/>
  <c r="H32" i="3"/>
  <c r="I32" i="3"/>
  <c r="J32" i="3"/>
  <c r="K32" i="3"/>
  <c r="L32" i="3"/>
  <c r="M32" i="3"/>
  <c r="N32" i="3"/>
  <c r="O32" i="3"/>
  <c r="P32" i="3"/>
  <c r="B33" i="3"/>
  <c r="C33" i="3"/>
  <c r="D33" i="3"/>
  <c r="E33" i="3"/>
  <c r="F33" i="3"/>
  <c r="G33" i="3"/>
  <c r="I33" i="3"/>
  <c r="J33" i="3"/>
  <c r="K33" i="3"/>
  <c r="L33" i="3"/>
  <c r="M33" i="3"/>
  <c r="N33" i="3"/>
  <c r="O33" i="3"/>
  <c r="P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K2" i="3"/>
  <c r="M2" i="3"/>
  <c r="S35" i="1"/>
  <c r="S32" i="1"/>
  <c r="S33" i="1"/>
  <c r="S34" i="1"/>
  <c r="C2" i="2"/>
  <c r="D2" i="2"/>
  <c r="C3" i="2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9" i="2"/>
  <c r="D59" i="2"/>
  <c r="C60" i="2"/>
  <c r="D60" i="2"/>
  <c r="C61" i="2"/>
  <c r="D61" i="2"/>
  <c r="C62" i="2"/>
  <c r="D62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4" i="2"/>
  <c r="D84" i="2"/>
  <c r="C85" i="2"/>
  <c r="D85" i="2"/>
  <c r="C86" i="2"/>
  <c r="D86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9" i="2"/>
  <c r="D119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2" i="1"/>
</calcChain>
</file>

<file path=xl/connections.xml><?xml version="1.0" encoding="utf-8"?>
<connections xmlns="http://schemas.openxmlformats.org/spreadsheetml/2006/main">
  <connection id="1" name="predictions" type="6" refreshedVersion="0" background="1" saveData="1">
    <textPr fileType="mac" sourceFile="/Users/ben-tanen/Google Drive/Projects/bt-website/code/projects/fantasy-olympics/data/predictions.csv" comma="1">
      <textFields count="1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<sst xmlns="http://schemas.openxmlformats.org/spreadsheetml/2006/main" count="786" uniqueCount="130">
  <si>
    <t>Country</t>
  </si>
  <si>
    <t>Country Code</t>
  </si>
  <si>
    <t>Alpine Skiing</t>
  </si>
  <si>
    <t>Biathlon</t>
  </si>
  <si>
    <t>Bobsleigh</t>
  </si>
  <si>
    <t>Cross-Country Skiing</t>
  </si>
  <si>
    <t>Curling</t>
  </si>
  <si>
    <t>Figure Skating</t>
  </si>
  <si>
    <t>Freestyle Skiing</t>
  </si>
  <si>
    <t>Ice Hockey</t>
  </si>
  <si>
    <t>Luge</t>
  </si>
  <si>
    <t>Nordic Combined</t>
  </si>
  <si>
    <t>Skeleton</t>
  </si>
  <si>
    <t>Ski Jumping</t>
  </si>
  <si>
    <t>Speed Skating</t>
  </si>
  <si>
    <t>Short Track Speed Skating</t>
  </si>
  <si>
    <t>USA</t>
  </si>
  <si>
    <t>US</t>
  </si>
  <si>
    <t>CAN</t>
  </si>
  <si>
    <t>CA</t>
  </si>
  <si>
    <t>GER</t>
  </si>
  <si>
    <t>DE</t>
  </si>
  <si>
    <t>NOR</t>
  </si>
  <si>
    <t>NO</t>
  </si>
  <si>
    <t>RU</t>
  </si>
  <si>
    <t>AUT</t>
  </si>
  <si>
    <t>AT</t>
  </si>
  <si>
    <t>SUI</t>
  </si>
  <si>
    <t>CH</t>
  </si>
  <si>
    <t>SWE</t>
  </si>
  <si>
    <t>SE</t>
  </si>
  <si>
    <t>FRA</t>
  </si>
  <si>
    <t>FR</t>
  </si>
  <si>
    <t>CHN</t>
  </si>
  <si>
    <t>CN</t>
  </si>
  <si>
    <t>NED</t>
  </si>
  <si>
    <t>NL</t>
  </si>
  <si>
    <t>ITA</t>
  </si>
  <si>
    <t>IT</t>
  </si>
  <si>
    <t>KOR</t>
  </si>
  <si>
    <t>KR</t>
  </si>
  <si>
    <t>FIN</t>
  </si>
  <si>
    <t>FI</t>
  </si>
  <si>
    <t>GBR</t>
  </si>
  <si>
    <t>GB</t>
  </si>
  <si>
    <t>POL</t>
  </si>
  <si>
    <t>PL</t>
  </si>
  <si>
    <t>CZE</t>
  </si>
  <si>
    <t>CZ</t>
  </si>
  <si>
    <t>JPN</t>
  </si>
  <si>
    <t>JP</t>
  </si>
  <si>
    <t>SLO</t>
  </si>
  <si>
    <t>SI</t>
  </si>
  <si>
    <t>LAT</t>
  </si>
  <si>
    <t>LV</t>
  </si>
  <si>
    <t>AUS</t>
  </si>
  <si>
    <t>AU</t>
  </si>
  <si>
    <t>BLR</t>
  </si>
  <si>
    <t>BY</t>
  </si>
  <si>
    <t>CRO</t>
  </si>
  <si>
    <t>HR</t>
  </si>
  <si>
    <t>SVK</t>
  </si>
  <si>
    <t>SK</t>
  </si>
  <si>
    <t>KAZ</t>
  </si>
  <si>
    <t>KZ</t>
  </si>
  <si>
    <t>UKR</t>
  </si>
  <si>
    <t>UA</t>
  </si>
  <si>
    <t>EST</t>
  </si>
  <si>
    <t>EE</t>
  </si>
  <si>
    <t>BUL</t>
  </si>
  <si>
    <t>BG</t>
  </si>
  <si>
    <t>BEL</t>
  </si>
  <si>
    <t>BE</t>
  </si>
  <si>
    <t>DEN</t>
  </si>
  <si>
    <t>DK</t>
  </si>
  <si>
    <t>Rank</t>
  </si>
  <si>
    <t>Gold</t>
  </si>
  <si>
    <t>Silver</t>
  </si>
  <si>
    <t>Bronze</t>
  </si>
  <si>
    <t>Total</t>
  </si>
  <si>
    <t xml:space="preserve"> Austria (AUT)</t>
  </si>
  <si>
    <t xml:space="preserve"> Switzerland (SUI)</t>
  </si>
  <si>
    <t xml:space="preserve"> Sweden (SWE)</t>
  </si>
  <si>
    <t xml:space="preserve"> Norway (NOR)</t>
  </si>
  <si>
    <t xml:space="preserve"> United States (USA)</t>
  </si>
  <si>
    <t xml:space="preserve"> Italy (ITA)</t>
  </si>
  <si>
    <t xml:space="preserve"> Czech Republic (CZE)</t>
  </si>
  <si>
    <t xml:space="preserve"> France (FRA)</t>
  </si>
  <si>
    <t xml:space="preserve"> Liechtenstein (LIE)</t>
  </si>
  <si>
    <t>Sport</t>
  </si>
  <si>
    <t xml:space="preserve"> Germany (GER)</t>
  </si>
  <si>
    <t xml:space="preserve"> Slovakia (SVK)</t>
  </si>
  <si>
    <t xml:space="preserve"> Belarus (BLR)</t>
  </si>
  <si>
    <t xml:space="preserve"> Slovenia (SLO)</t>
  </si>
  <si>
    <t xml:space="preserve"> Canada (CAN)</t>
  </si>
  <si>
    <t xml:space="preserve"> South Korea (KOR)</t>
  </si>
  <si>
    <t xml:space="preserve"> Latvia (LAT)</t>
  </si>
  <si>
    <t xml:space="preserve"> Finland (FIN)</t>
  </si>
  <si>
    <t xml:space="preserve"> Japan (JPN)</t>
  </si>
  <si>
    <t xml:space="preserve"> China (CHN)</t>
  </si>
  <si>
    <t xml:space="preserve"> Spain (ESP)</t>
  </si>
  <si>
    <t xml:space="preserve"> Ukraine (UKR)</t>
  </si>
  <si>
    <t xml:space="preserve"> Australia (AUS)</t>
  </si>
  <si>
    <t xml:space="preserve"> Great Britain (GBR)</t>
  </si>
  <si>
    <t xml:space="preserve"> Kazakhstan (KAZ)</t>
  </si>
  <si>
    <t xml:space="preserve"> New Zealand (NZL)</t>
  </si>
  <si>
    <t xml:space="preserve"> Netherlands (NED)</t>
  </si>
  <si>
    <t xml:space="preserve"> Hungary (HUN)</t>
  </si>
  <si>
    <t xml:space="preserve"> Poland (POL)</t>
  </si>
  <si>
    <t>Snowboarding</t>
  </si>
  <si>
    <t xml:space="preserve"> Belgium (BEL)</t>
  </si>
  <si>
    <t>Nation Raw</t>
  </si>
  <si>
    <t>Points divider</t>
  </si>
  <si>
    <t>Points</t>
  </si>
  <si>
    <t>Predicted Total</t>
  </si>
  <si>
    <t>Actual Total</t>
  </si>
  <si>
    <t>ESP</t>
  </si>
  <si>
    <t>NZL</t>
  </si>
  <si>
    <t>HUN</t>
  </si>
  <si>
    <t>LIE</t>
  </si>
  <si>
    <t>ES</t>
  </si>
  <si>
    <t>NZ</t>
  </si>
  <si>
    <t>HU</t>
  </si>
  <si>
    <t>LI</t>
  </si>
  <si>
    <t>Difference</t>
  </si>
  <si>
    <t>Actual</t>
  </si>
  <si>
    <t>Projected</t>
  </si>
  <si>
    <t>Full_Country</t>
  </si>
  <si>
    <t>RUS</t>
  </si>
  <si>
    <t xml:space="preserve"> Olympic Athletes from Russia (RUS)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</si>
</sst>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1" xfId="0" applyBorder="1" applyAlignment="1">
      <alignment wrapText="1"/>
    </xf>
    <xf numFmtId="0" fontId="1" fillId="0" borderId="0" xfId="0" applyFont="1"/>
  </cellXfs>
  <cellStyles count="3">
    <cellStyle name="Followed Hyperlink" xfId="1" builtinId="9" hidden="1"/>
    <cellStyle name="Followed Hyperlink" xfId="2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'Actual vs. Proj, Stacked'!$F$2:$F$182</c:f>
              <c:numCache>
                <c:formatCode>General</c:formatCode>
                <c:ptCount val="181"/>
                <c:pt idx="0">
                  <c:v>-8.03082353869839</c:v>
                </c:pt>
                <c:pt idx="1">
                  <c:v>-6.60577032851842</c:v>
                </c:pt>
                <c:pt idx="2">
                  <c:v>-5.85200095110376</c:v>
                </c:pt>
                <c:pt idx="3">
                  <c:v>-5.49846993529006</c:v>
                </c:pt>
                <c:pt idx="4">
                  <c:v>-5.235327776046081</c:v>
                </c:pt>
                <c:pt idx="5">
                  <c:v>-4.90781882062455</c:v>
                </c:pt>
                <c:pt idx="6">
                  <c:v>-4.84492112932295</c:v>
                </c:pt>
                <c:pt idx="7">
                  <c:v>-4.675229342448143</c:v>
                </c:pt>
                <c:pt idx="8">
                  <c:v>-4.62840712738297</c:v>
                </c:pt>
                <c:pt idx="9">
                  <c:v>-4.41949524057322</c:v>
                </c:pt>
                <c:pt idx="10">
                  <c:v>-4.31158257631451</c:v>
                </c:pt>
                <c:pt idx="11">
                  <c:v>-4.0022110969596</c:v>
                </c:pt>
                <c:pt idx="12">
                  <c:v>-3.95579019843075</c:v>
                </c:pt>
                <c:pt idx="13">
                  <c:v>-3.80895738287926</c:v>
                </c:pt>
                <c:pt idx="14">
                  <c:v>-3.74312612167876</c:v>
                </c:pt>
                <c:pt idx="15">
                  <c:v>-3.51828313677881</c:v>
                </c:pt>
                <c:pt idx="16">
                  <c:v>-3.46784205499674</c:v>
                </c:pt>
                <c:pt idx="17">
                  <c:v>-3.33885021025176</c:v>
                </c:pt>
                <c:pt idx="18">
                  <c:v>-3.23184682219147</c:v>
                </c:pt>
                <c:pt idx="19">
                  <c:v>-3.136396927365405</c:v>
                </c:pt>
                <c:pt idx="20">
                  <c:v>-3.12384686809375</c:v>
                </c:pt>
                <c:pt idx="21">
                  <c:v>-3.04311438719145</c:v>
                </c:pt>
                <c:pt idx="22">
                  <c:v>-3.010072532408669</c:v>
                </c:pt>
                <c:pt idx="23">
                  <c:v>-2.96824337502487</c:v>
                </c:pt>
                <c:pt idx="24">
                  <c:v>-2.9517889839069</c:v>
                </c:pt>
                <c:pt idx="25">
                  <c:v>-2.806440281633046</c:v>
                </c:pt>
                <c:pt idx="26">
                  <c:v>-2.72771485354064</c:v>
                </c:pt>
                <c:pt idx="27">
                  <c:v>-2.68226552977956</c:v>
                </c:pt>
                <c:pt idx="28">
                  <c:v>-2.59245136668898</c:v>
                </c:pt>
                <c:pt idx="29">
                  <c:v>-2.27662475972261</c:v>
                </c:pt>
                <c:pt idx="30">
                  <c:v>-2.09668203734641</c:v>
                </c:pt>
                <c:pt idx="31">
                  <c:v>-2.08228747066291</c:v>
                </c:pt>
                <c:pt idx="32">
                  <c:v>-2.071208769353153</c:v>
                </c:pt>
                <c:pt idx="33">
                  <c:v>-2.06508941287269</c:v>
                </c:pt>
                <c:pt idx="34">
                  <c:v>-1.93252497951293</c:v>
                </c:pt>
                <c:pt idx="35">
                  <c:v>-1.84486841067842</c:v>
                </c:pt>
                <c:pt idx="36">
                  <c:v>-1.84396873631961</c:v>
                </c:pt>
                <c:pt idx="37">
                  <c:v>-1.764370565702593</c:v>
                </c:pt>
                <c:pt idx="38">
                  <c:v>-1.68751128540494</c:v>
                </c:pt>
                <c:pt idx="39">
                  <c:v>-1.52879714234317</c:v>
                </c:pt>
                <c:pt idx="40">
                  <c:v>-1.50324928777354</c:v>
                </c:pt>
                <c:pt idx="41">
                  <c:v>-1.49583997712842</c:v>
                </c:pt>
                <c:pt idx="42">
                  <c:v>-1.48425152293242</c:v>
                </c:pt>
                <c:pt idx="43">
                  <c:v>-1.42958889293182</c:v>
                </c:pt>
                <c:pt idx="44">
                  <c:v>-1.425949692350985</c:v>
                </c:pt>
                <c:pt idx="45">
                  <c:v>-1.41597531418001</c:v>
                </c:pt>
                <c:pt idx="46">
                  <c:v>-1.3996035367373</c:v>
                </c:pt>
                <c:pt idx="47">
                  <c:v>-1.34743496336924</c:v>
                </c:pt>
                <c:pt idx="48">
                  <c:v>-1.3391921511924</c:v>
                </c:pt>
                <c:pt idx="49">
                  <c:v>-1.30959362096589</c:v>
                </c:pt>
                <c:pt idx="50">
                  <c:v>-1.30664959440669</c:v>
                </c:pt>
                <c:pt idx="51">
                  <c:v>-1.26292004023649</c:v>
                </c:pt>
                <c:pt idx="52">
                  <c:v>-1.2346047976929</c:v>
                </c:pt>
                <c:pt idx="53">
                  <c:v>-1.22560046525953</c:v>
                </c:pt>
                <c:pt idx="54">
                  <c:v>-1.20431898853517</c:v>
                </c:pt>
                <c:pt idx="55">
                  <c:v>-1.18891123048573</c:v>
                </c:pt>
                <c:pt idx="56">
                  <c:v>-1.18385187092356</c:v>
                </c:pt>
                <c:pt idx="57">
                  <c:v>-1.16939266887064</c:v>
                </c:pt>
                <c:pt idx="58">
                  <c:v>-1.16626220038451</c:v>
                </c:pt>
                <c:pt idx="59">
                  <c:v>-1.14813799304532</c:v>
                </c:pt>
                <c:pt idx="60">
                  <c:v>-1.14813799304532</c:v>
                </c:pt>
                <c:pt idx="61">
                  <c:v>-1.139247019938836</c:v>
                </c:pt>
                <c:pt idx="62">
                  <c:v>-1.139018678078109</c:v>
                </c:pt>
                <c:pt idx="63">
                  <c:v>-1.10552795795555</c:v>
                </c:pt>
                <c:pt idx="64">
                  <c:v>-1.062956931200854</c:v>
                </c:pt>
                <c:pt idx="65">
                  <c:v>-1.020985497099379</c:v>
                </c:pt>
                <c:pt idx="66">
                  <c:v>-1.02062821679467</c:v>
                </c:pt>
                <c:pt idx="67">
                  <c:v>-1.007455560155377</c:v>
                </c:pt>
                <c:pt idx="68">
                  <c:v>-1.006602375603583</c:v>
                </c:pt>
                <c:pt idx="69">
                  <c:v>-1.00221585655796</c:v>
                </c:pt>
                <c:pt idx="70">
                  <c:v>-0.980210223427253</c:v>
                </c:pt>
                <c:pt idx="71">
                  <c:v>-0.9416085155547</c:v>
                </c:pt>
                <c:pt idx="72">
                  <c:v>-0.930621194439676</c:v>
                </c:pt>
                <c:pt idx="73">
                  <c:v>-0.871863764718695</c:v>
                </c:pt>
                <c:pt idx="74">
                  <c:v>-0.871863764718695</c:v>
                </c:pt>
                <c:pt idx="75">
                  <c:v>-0.871863764718695</c:v>
                </c:pt>
                <c:pt idx="76">
                  <c:v>-0.871863764718695</c:v>
                </c:pt>
                <c:pt idx="77">
                  <c:v>-0.871863764718695</c:v>
                </c:pt>
                <c:pt idx="78">
                  <c:v>-0.871863764718695</c:v>
                </c:pt>
                <c:pt idx="79">
                  <c:v>-0.871863764718695</c:v>
                </c:pt>
                <c:pt idx="80">
                  <c:v>-0.871863764718695</c:v>
                </c:pt>
                <c:pt idx="81">
                  <c:v>-0.871863764718695</c:v>
                </c:pt>
                <c:pt idx="82">
                  <c:v>-0.871863764718695</c:v>
                </c:pt>
                <c:pt idx="83">
                  <c:v>-0.871863764718695</c:v>
                </c:pt>
                <c:pt idx="84">
                  <c:v>-0.871863764718695</c:v>
                </c:pt>
                <c:pt idx="85">
                  <c:v>-0.871863764718695</c:v>
                </c:pt>
                <c:pt idx="86">
                  <c:v>-0.871863764718695</c:v>
                </c:pt>
                <c:pt idx="87">
                  <c:v>-0.871863764718695</c:v>
                </c:pt>
                <c:pt idx="88">
                  <c:v>-0.871863764718695</c:v>
                </c:pt>
                <c:pt idx="89">
                  <c:v>-0.871863764718695</c:v>
                </c:pt>
                <c:pt idx="90">
                  <c:v>-0.871863764718695</c:v>
                </c:pt>
                <c:pt idx="91">
                  <c:v>-0.810592131775583</c:v>
                </c:pt>
                <c:pt idx="92">
                  <c:v>-0.797075451734504</c:v>
                </c:pt>
                <c:pt idx="93">
                  <c:v>-0.784030848199426</c:v>
                </c:pt>
                <c:pt idx="94">
                  <c:v>-0.784030848199426</c:v>
                </c:pt>
                <c:pt idx="95">
                  <c:v>-0.778569722160605</c:v>
                </c:pt>
                <c:pt idx="96">
                  <c:v>-0.735139598060501</c:v>
                </c:pt>
                <c:pt idx="97">
                  <c:v>-0.713497420365417</c:v>
                </c:pt>
                <c:pt idx="98">
                  <c:v>-0.68467386010936</c:v>
                </c:pt>
                <c:pt idx="99">
                  <c:v>-0.663011947938316</c:v>
                </c:pt>
                <c:pt idx="100">
                  <c:v>-0.663011947938316</c:v>
                </c:pt>
                <c:pt idx="101">
                  <c:v>-0.661639921042325</c:v>
                </c:pt>
                <c:pt idx="102">
                  <c:v>-0.614348926332734</c:v>
                </c:pt>
                <c:pt idx="103">
                  <c:v>-0.573775003189797</c:v>
                </c:pt>
                <c:pt idx="104">
                  <c:v>-0.564658696784994</c:v>
                </c:pt>
                <c:pt idx="105">
                  <c:v>-0.481256986475071</c:v>
                </c:pt>
                <c:pt idx="106">
                  <c:v>-0.467234990061981</c:v>
                </c:pt>
                <c:pt idx="107">
                  <c:v>-0.454160131157937</c:v>
                </c:pt>
                <c:pt idx="108">
                  <c:v>-0.437434479218829</c:v>
                </c:pt>
                <c:pt idx="109">
                  <c:v>-0.432574212640106</c:v>
                </c:pt>
                <c:pt idx="110">
                  <c:v>-0.366861000072842</c:v>
                </c:pt>
                <c:pt idx="111">
                  <c:v>-0.342545112522416</c:v>
                </c:pt>
                <c:pt idx="112">
                  <c:v>-0.306605101804477</c:v>
                </c:pt>
                <c:pt idx="113">
                  <c:v>-0.243130772095516</c:v>
                </c:pt>
                <c:pt idx="114">
                  <c:v>-0.239133448429809</c:v>
                </c:pt>
                <c:pt idx="115">
                  <c:v>-0.234433554372945</c:v>
                </c:pt>
                <c:pt idx="116">
                  <c:v>0.0108125612931502</c:v>
                </c:pt>
                <c:pt idx="117">
                  <c:v>0.0993123812921261</c:v>
                </c:pt>
                <c:pt idx="118">
                  <c:v>0.145005038402568</c:v>
                </c:pt>
                <c:pt idx="119">
                  <c:v>0.14811147495812</c:v>
                </c:pt>
                <c:pt idx="120">
                  <c:v>0.3641648766461</c:v>
                </c:pt>
                <c:pt idx="121">
                  <c:v>0.398695032774036</c:v>
                </c:pt>
                <c:pt idx="122">
                  <c:v>0.403418464318573</c:v>
                </c:pt>
                <c:pt idx="123">
                  <c:v>0.430004398426969</c:v>
                </c:pt>
                <c:pt idx="124">
                  <c:v>0.433588194945033</c:v>
                </c:pt>
                <c:pt idx="125">
                  <c:v>0.492971631846561</c:v>
                </c:pt>
                <c:pt idx="126">
                  <c:v>0.572976217036061</c:v>
                </c:pt>
                <c:pt idx="127">
                  <c:v>0.58014869922277</c:v>
                </c:pt>
                <c:pt idx="128">
                  <c:v>0.609254027983573</c:v>
                </c:pt>
                <c:pt idx="129">
                  <c:v>-1.212190506109233</c:v>
                </c:pt>
                <c:pt idx="130">
                  <c:v>0.702478613118311</c:v>
                </c:pt>
                <c:pt idx="131">
                  <c:v>0.808720032934297</c:v>
                </c:pt>
                <c:pt idx="132">
                  <c:v>0.861773876012754</c:v>
                </c:pt>
                <c:pt idx="133">
                  <c:v>0.861773876012754</c:v>
                </c:pt>
                <c:pt idx="134">
                  <c:v>0.861773876012754</c:v>
                </c:pt>
                <c:pt idx="135">
                  <c:v>0.861773876012754</c:v>
                </c:pt>
                <c:pt idx="136">
                  <c:v>0.861773876012754</c:v>
                </c:pt>
                <c:pt idx="137">
                  <c:v>-4.50122512834711</c:v>
                </c:pt>
                <c:pt idx="138">
                  <c:v>1.15863211258739</c:v>
                </c:pt>
                <c:pt idx="139">
                  <c:v>1.205498666115439</c:v>
                </c:pt>
                <c:pt idx="140">
                  <c:v>1.256738827806368</c:v>
                </c:pt>
                <c:pt idx="141">
                  <c:v>1.297519955455775</c:v>
                </c:pt>
                <c:pt idx="142">
                  <c:v>1.367980757341357</c:v>
                </c:pt>
                <c:pt idx="143">
                  <c:v>1.40553188200822</c:v>
                </c:pt>
                <c:pt idx="144">
                  <c:v>1.532087346832461</c:v>
                </c:pt>
                <c:pt idx="145">
                  <c:v>0.372029545657427</c:v>
                </c:pt>
                <c:pt idx="146">
                  <c:v>1.723547752025507</c:v>
                </c:pt>
                <c:pt idx="147">
                  <c:v>1.723547752025507</c:v>
                </c:pt>
                <c:pt idx="148">
                  <c:v>1.861689049218928</c:v>
                </c:pt>
                <c:pt idx="149">
                  <c:v>1.922999427076544</c:v>
                </c:pt>
                <c:pt idx="150">
                  <c:v>1.982542293339224</c:v>
                </c:pt>
                <c:pt idx="151">
                  <c:v>2.112808086649452</c:v>
                </c:pt>
                <c:pt idx="152">
                  <c:v>2.211420637661096</c:v>
                </c:pt>
                <c:pt idx="153">
                  <c:v>2.289428485106664</c:v>
                </c:pt>
                <c:pt idx="154">
                  <c:v>2.441771000562208</c:v>
                </c:pt>
                <c:pt idx="155">
                  <c:v>2.519156555794659</c:v>
                </c:pt>
                <c:pt idx="156">
                  <c:v>2.585321628038261</c:v>
                </c:pt>
                <c:pt idx="157">
                  <c:v>2.601270720692902</c:v>
                </c:pt>
                <c:pt idx="158">
                  <c:v>2.777241814223443</c:v>
                </c:pt>
                <c:pt idx="159">
                  <c:v>2.80933204014581</c:v>
                </c:pt>
                <c:pt idx="160">
                  <c:v>2.928905905198067</c:v>
                </c:pt>
                <c:pt idx="161">
                  <c:v>2.960625434750957</c:v>
                </c:pt>
                <c:pt idx="162">
                  <c:v>3.0</c:v>
                </c:pt>
                <c:pt idx="163">
                  <c:v>3.298865889587883</c:v>
                </c:pt>
                <c:pt idx="164">
                  <c:v>3.447095504051014</c:v>
                </c:pt>
                <c:pt idx="165">
                  <c:v>3.845998854153089</c:v>
                </c:pt>
                <c:pt idx="166">
                  <c:v>3.845998854153089</c:v>
                </c:pt>
                <c:pt idx="167">
                  <c:v>3.845998854153089</c:v>
                </c:pt>
                <c:pt idx="168">
                  <c:v>3.845998854153089</c:v>
                </c:pt>
                <c:pt idx="169">
                  <c:v>4.495622637741892</c:v>
                </c:pt>
                <c:pt idx="170">
                  <c:v>4.542833361323911</c:v>
                </c:pt>
                <c:pt idx="171">
                  <c:v>4.568667827698703</c:v>
                </c:pt>
                <c:pt idx="172">
                  <c:v>4.679810206888253</c:v>
                </c:pt>
                <c:pt idx="173">
                  <c:v>4.762203155904598</c:v>
                </c:pt>
                <c:pt idx="174">
                  <c:v>4.992637163363726</c:v>
                </c:pt>
                <c:pt idx="175">
                  <c:v>5.039684199579493</c:v>
                </c:pt>
                <c:pt idx="176">
                  <c:v>3.704294227981682</c:v>
                </c:pt>
                <c:pt idx="177">
                  <c:v>5.067101603083398</c:v>
                </c:pt>
                <c:pt idx="178">
                  <c:v>5.09873871279058</c:v>
                </c:pt>
                <c:pt idx="179">
                  <c:v>5.133486189640413</c:v>
                </c:pt>
                <c:pt idx="180">
                  <c:v>5.198753343538728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1430512"/>
        <c:axId val="-111429152"/>
      </c:scatterChart>
      <c:valAx>
        <c:axId val="-11143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429152"/>
        <c:crosses val="autoZero"/>
        <c:crossBetween val="midCat"/>
      </c:valAx>
      <c:valAx>
        <c:axId val="-1114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143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1</xdr:row>
      <xdr:rowOff>95250</xdr:rowOff>
    </xdr:from>
    <xdr:to>
      <xdr:col>19</xdr:col>
      <xdr:colOff>12700</xdr:colOff>
      <xdr:row>18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dictions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v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dictions"/>
    </sheetNames>
    <sheetDataSet>
      <sheetData sheetId="0">
        <row r="1">
          <cell r="B1" t="str">
            <v>Country</v>
          </cell>
          <cell r="C1" t="str">
            <v>Country Code</v>
          </cell>
          <cell r="D1" t="str">
            <v>Alpine Skiing</v>
          </cell>
          <cell r="E1" t="str">
            <v>Biathlon</v>
          </cell>
          <cell r="F1" t="str">
            <v>Bobsleigh</v>
          </cell>
          <cell r="G1" t="str">
            <v>Cross-Country Skiing</v>
          </cell>
          <cell r="H1" t="str">
            <v>Curling</v>
          </cell>
          <cell r="I1" t="str">
            <v>Figure Skating</v>
          </cell>
          <cell r="J1" t="str">
            <v>Freestyle Skiing</v>
          </cell>
          <cell r="K1" t="str">
            <v>Ice Hockey</v>
          </cell>
          <cell r="L1" t="str">
            <v>Luge</v>
          </cell>
          <cell r="M1" t="str">
            <v>Nordic Combined</v>
          </cell>
          <cell r="N1" t="str">
            <v>Skeleton</v>
          </cell>
          <cell r="O1" t="str">
            <v>Ski Jumping</v>
          </cell>
          <cell r="P1" t="str">
            <v>Snowboarding</v>
          </cell>
          <cell r="Q1" t="str">
            <v>Speed Skating</v>
          </cell>
          <cell r="R1" t="str">
            <v>Short Track Speed Skating</v>
          </cell>
          <cell r="S1" t="str">
            <v>total</v>
          </cell>
        </row>
        <row r="2">
          <cell r="A2">
            <v>1</v>
          </cell>
          <cell r="B2" t="str">
            <v>USA</v>
          </cell>
          <cell r="C2" t="str">
            <v>US</v>
          </cell>
          <cell r="D2">
            <v>7.1289449573283896</v>
          </cell>
          <cell r="E2" t="str">
            <v>NA</v>
          </cell>
          <cell r="F2">
            <v>9.08132663019917</v>
          </cell>
          <cell r="G2" t="str">
            <v>NA</v>
          </cell>
          <cell r="H2">
            <v>1.20033045353093</v>
          </cell>
          <cell r="I2">
            <v>5.8723584420481201</v>
          </cell>
          <cell r="J2">
            <v>7.3614259981640098</v>
          </cell>
          <cell r="K2">
            <v>6.4008941867818496</v>
          </cell>
          <cell r="L2">
            <v>1.96930343782096</v>
          </cell>
          <cell r="M2" t="str">
            <v>NA</v>
          </cell>
          <cell r="N2">
            <v>8.0308235386983906</v>
          </cell>
          <cell r="O2" t="str">
            <v>NA</v>
          </cell>
          <cell r="P2">
            <v>9.2877848786563302</v>
          </cell>
          <cell r="Q2">
            <v>5.3638414179267802</v>
          </cell>
          <cell r="R2">
            <v>5.2318468221914696</v>
          </cell>
          <cell r="S2">
            <v>66.928880763346399</v>
          </cell>
        </row>
        <row r="3">
          <cell r="A3">
            <v>2</v>
          </cell>
          <cell r="B3" t="str">
            <v>CAN</v>
          </cell>
          <cell r="C3" t="str">
            <v>CA</v>
          </cell>
          <cell r="D3">
            <v>1.1838518709235599</v>
          </cell>
          <cell r="E3">
            <v>0.87186376471869498</v>
          </cell>
          <cell r="F3">
            <v>5.2502267077439697</v>
          </cell>
          <cell r="G3">
            <v>1.26292004023649</v>
          </cell>
          <cell r="H3">
            <v>8.5754385628626792</v>
          </cell>
          <cell r="I3">
            <v>5.8451073459402796</v>
          </cell>
          <cell r="J3">
            <v>10.107322530892899</v>
          </cell>
          <cell r="K3">
            <v>13.411527250473</v>
          </cell>
          <cell r="L3" t="str">
            <v>NA</v>
          </cell>
          <cell r="M3" t="str">
            <v>NA</v>
          </cell>
          <cell r="N3">
            <v>4.8449211293229499</v>
          </cell>
          <cell r="O3" t="str">
            <v>NA</v>
          </cell>
          <cell r="P3">
            <v>1.8270894050186299</v>
          </cell>
          <cell r="Q3">
            <v>4.8690100697441698</v>
          </cell>
          <cell r="R3">
            <v>7.85188852504188</v>
          </cell>
          <cell r="S3">
            <v>65.901167202919197</v>
          </cell>
        </row>
        <row r="4">
          <cell r="A4">
            <v>3</v>
          </cell>
          <cell r="B4" t="str">
            <v>GER</v>
          </cell>
          <cell r="C4" t="str">
            <v>DE</v>
          </cell>
          <cell r="D4">
            <v>3.4678420549967401</v>
          </cell>
          <cell r="E4">
            <v>9.3395381677409297</v>
          </cell>
          <cell r="F4">
            <v>9.1112755979898203</v>
          </cell>
          <cell r="G4">
            <v>4.9078188206245503</v>
          </cell>
          <cell r="H4">
            <v>0.87186376471869498</v>
          </cell>
          <cell r="I4">
            <v>1.5026715513311699</v>
          </cell>
          <cell r="J4">
            <v>0.68467386010936004</v>
          </cell>
          <cell r="K4" t="str">
            <v>NA</v>
          </cell>
          <cell r="L4">
            <v>16.1405910378447</v>
          </cell>
          <cell r="M4">
            <v>1.61371870221767</v>
          </cell>
          <cell r="N4">
            <v>2.2624423853560498</v>
          </cell>
          <cell r="O4">
            <v>6.4558267259797404</v>
          </cell>
          <cell r="P4">
            <v>1.88284301491995</v>
          </cell>
          <cell r="Q4">
            <v>3.95579019843075</v>
          </cell>
          <cell r="R4" t="str">
            <v>NA</v>
          </cell>
          <cell r="S4">
            <v>62.196895882260101</v>
          </cell>
        </row>
        <row r="5">
          <cell r="A5">
            <v>4</v>
          </cell>
          <cell r="B5" t="str">
            <v>NOR</v>
          </cell>
          <cell r="C5" t="str">
            <v>NO</v>
          </cell>
          <cell r="D5">
            <v>4.4427290812041296</v>
          </cell>
          <cell r="E5">
            <v>9.6094177826426801</v>
          </cell>
          <cell r="F5" t="str">
            <v>NA</v>
          </cell>
          <cell r="G5">
            <v>13.077097034039101</v>
          </cell>
          <cell r="H5">
            <v>2.5846393481188699</v>
          </cell>
          <cell r="I5">
            <v>0.87186376471869498</v>
          </cell>
          <cell r="J5">
            <v>2.0923499961916998</v>
          </cell>
          <cell r="K5" t="str">
            <v>NA</v>
          </cell>
          <cell r="L5" t="str">
            <v>NA</v>
          </cell>
          <cell r="M5">
            <v>4.5811384522135903</v>
          </cell>
          <cell r="N5" t="str">
            <v>NA</v>
          </cell>
          <cell r="O5">
            <v>3.4031144007598702</v>
          </cell>
          <cell r="P5">
            <v>1.30959362096589</v>
          </cell>
          <cell r="Q5">
            <v>1.06402248966732</v>
          </cell>
          <cell r="R5" t="str">
            <v>NA</v>
          </cell>
          <cell r="S5">
            <v>43.0359659705219</v>
          </cell>
        </row>
        <row r="6">
          <cell r="A6">
            <v>5</v>
          </cell>
          <cell r="B6" t="str">
            <v>RUS</v>
          </cell>
          <cell r="C6" t="str">
            <v>RU</v>
          </cell>
          <cell r="D6" t="str">
            <v>NA</v>
          </cell>
          <cell r="E6">
            <v>5.1695545617767902</v>
          </cell>
          <cell r="F6">
            <v>1.8825338428840099</v>
          </cell>
          <cell r="G6">
            <v>4.26757124016037</v>
          </cell>
          <cell r="H6" t="str">
            <v>NA</v>
          </cell>
          <cell r="I6">
            <v>11.8197527316304</v>
          </cell>
          <cell r="J6">
            <v>1.35151820636808</v>
          </cell>
          <cell r="K6">
            <v>0.85484777062374295</v>
          </cell>
          <cell r="L6">
            <v>1.41415031979036</v>
          </cell>
          <cell r="M6" t="str">
            <v>NA</v>
          </cell>
          <cell r="N6">
            <v>1.3353899715978099</v>
          </cell>
          <cell r="O6" t="str">
            <v>NA</v>
          </cell>
          <cell r="P6">
            <v>3.5160977972010801</v>
          </cell>
          <cell r="Q6">
            <v>1.90080258158787</v>
          </cell>
          <cell r="R6">
            <v>5.5012251283471096</v>
          </cell>
          <cell r="S6">
            <v>39.013444151967597</v>
          </cell>
        </row>
        <row r="7">
          <cell r="A7">
            <v>6</v>
          </cell>
          <cell r="B7" t="str">
            <v>AUT</v>
          </cell>
          <cell r="C7" t="str">
            <v>AT</v>
          </cell>
          <cell r="D7">
            <v>12.119987932721299</v>
          </cell>
          <cell r="E7">
            <v>2.5730905986368899</v>
          </cell>
          <cell r="F7">
            <v>0.87186376471869498</v>
          </cell>
          <cell r="G7">
            <v>1.00221585655796</v>
          </cell>
          <cell r="H7" t="str">
            <v>NA</v>
          </cell>
          <cell r="I7">
            <v>0.87186376471869498</v>
          </cell>
          <cell r="J7">
            <v>1.1889112304857301</v>
          </cell>
          <cell r="K7" t="str">
            <v>NA</v>
          </cell>
          <cell r="L7">
            <v>4.5317691484454699</v>
          </cell>
          <cell r="M7" t="str">
            <v>NA</v>
          </cell>
          <cell r="N7">
            <v>1.93252497951293</v>
          </cell>
          <cell r="O7">
            <v>6.6057703285184202</v>
          </cell>
          <cell r="P7">
            <v>2.82445507646807</v>
          </cell>
          <cell r="Q7">
            <v>0.87186376471869498</v>
          </cell>
          <cell r="R7" t="str">
            <v>NA</v>
          </cell>
          <cell r="S7">
            <v>35.394316445502803</v>
          </cell>
        </row>
        <row r="8">
          <cell r="A8">
            <v>7</v>
          </cell>
          <cell r="B8" t="str">
            <v>SUI</v>
          </cell>
          <cell r="C8" t="str">
            <v>CH</v>
          </cell>
          <cell r="D8">
            <v>4.5563860867796899</v>
          </cell>
          <cell r="E8">
            <v>1.4958399771284201</v>
          </cell>
          <cell r="F8">
            <v>3.8089573828792598</v>
          </cell>
          <cell r="G8">
            <v>3.22004967954634</v>
          </cell>
          <cell r="H8">
            <v>2.4701323916417501</v>
          </cell>
          <cell r="I8">
            <v>1.3391921511924001</v>
          </cell>
          <cell r="J8">
            <v>1.6954376645633</v>
          </cell>
          <cell r="K8">
            <v>1.84396873631961</v>
          </cell>
          <cell r="L8" t="str">
            <v>NA</v>
          </cell>
          <cell r="M8" t="str">
            <v>NA</v>
          </cell>
          <cell r="N8">
            <v>3.1238468680937501</v>
          </cell>
          <cell r="O8">
            <v>4.6284071273829701</v>
          </cell>
          <cell r="P8">
            <v>5.5953941604469302</v>
          </cell>
          <cell r="Q8" t="str">
            <v>NA</v>
          </cell>
          <cell r="R8" t="str">
            <v>NA</v>
          </cell>
          <cell r="S8">
            <v>33.777612225974401</v>
          </cell>
        </row>
        <row r="9">
          <cell r="A9">
            <v>8</v>
          </cell>
          <cell r="B9" t="str">
            <v>SWE</v>
          </cell>
          <cell r="C9" t="str">
            <v>SE</v>
          </cell>
          <cell r="D9">
            <v>2.3331636418111201</v>
          </cell>
          <cell r="E9">
            <v>2.3492521057625999</v>
          </cell>
          <cell r="F9" t="str">
            <v>NA</v>
          </cell>
          <cell r="G9">
            <v>9.5174383044769701</v>
          </cell>
          <cell r="H9">
            <v>4.9351869284944696</v>
          </cell>
          <cell r="I9">
            <v>0.87186376471869498</v>
          </cell>
          <cell r="J9">
            <v>1.2043189885351699</v>
          </cell>
          <cell r="K9">
            <v>5.4984699352900597</v>
          </cell>
          <cell r="L9" t="str">
            <v>NA</v>
          </cell>
          <cell r="M9" t="str">
            <v>NA</v>
          </cell>
          <cell r="N9" t="str">
            <v>NA</v>
          </cell>
          <cell r="O9">
            <v>0.87186376471869498</v>
          </cell>
          <cell r="P9">
            <v>1.2346047976929</v>
          </cell>
          <cell r="Q9">
            <v>0.87186376471869498</v>
          </cell>
          <cell r="R9" t="str">
            <v>NA</v>
          </cell>
          <cell r="S9">
            <v>29.688025996219402</v>
          </cell>
        </row>
        <row r="10">
          <cell r="A10">
            <v>9</v>
          </cell>
          <cell r="B10" t="str">
            <v>FRA</v>
          </cell>
          <cell r="C10" t="str">
            <v>FR</v>
          </cell>
          <cell r="D10">
            <v>3.8492290580699202</v>
          </cell>
          <cell r="E10">
            <v>6.7831122756278104</v>
          </cell>
          <cell r="F10">
            <v>0.66301194793831597</v>
          </cell>
          <cell r="G10">
            <v>1.4269732754456499</v>
          </cell>
          <cell r="H10" t="str">
            <v>NA</v>
          </cell>
          <cell r="I10">
            <v>1.4384415592269399</v>
          </cell>
          <cell r="J10">
            <v>4.1638643416612</v>
          </cell>
          <cell r="K10" t="str">
            <v>NA</v>
          </cell>
          <cell r="L10" t="str">
            <v>NA</v>
          </cell>
          <cell r="M10" t="str">
            <v>NA</v>
          </cell>
          <cell r="N10" t="str">
            <v>NA</v>
          </cell>
          <cell r="O10">
            <v>1.48425152293242</v>
          </cell>
          <cell r="P10">
            <v>2.4471803308448399</v>
          </cell>
          <cell r="Q10" t="str">
            <v>NA</v>
          </cell>
          <cell r="R10" t="str">
            <v>NA</v>
          </cell>
          <cell r="S10">
            <v>22.2560643117471</v>
          </cell>
        </row>
        <row r="11">
          <cell r="A11">
            <v>10</v>
          </cell>
          <cell r="B11" t="str">
            <v>CHN</v>
          </cell>
          <cell r="C11" t="str">
            <v>CN</v>
          </cell>
          <cell r="D11" t="str">
            <v>NA</v>
          </cell>
          <cell r="E11" t="str">
            <v>NA</v>
          </cell>
          <cell r="F11" t="str">
            <v>NA</v>
          </cell>
          <cell r="G11" t="str">
            <v>NA</v>
          </cell>
          <cell r="H11">
            <v>1.22560046525953</v>
          </cell>
          <cell r="I11">
            <v>2.9703950690556602</v>
          </cell>
          <cell r="J11">
            <v>3.0521305522573998</v>
          </cell>
          <cell r="K11" t="str">
            <v>NA</v>
          </cell>
          <cell r="L11" t="str">
            <v>NA</v>
          </cell>
          <cell r="M11" t="str">
            <v>NA</v>
          </cell>
          <cell r="N11" t="str">
            <v>NA</v>
          </cell>
          <cell r="O11" t="str">
            <v>NA</v>
          </cell>
          <cell r="P11" t="str">
            <v>NA</v>
          </cell>
          <cell r="Q11">
            <v>1.6688222989058901</v>
          </cell>
          <cell r="R11">
            <v>11.0022110969596</v>
          </cell>
          <cell r="S11">
            <v>19.919159482438101</v>
          </cell>
        </row>
        <row r="12">
          <cell r="A12">
            <v>11</v>
          </cell>
          <cell r="B12" t="str">
            <v>NED</v>
          </cell>
          <cell r="C12" t="str">
            <v>NL</v>
          </cell>
          <cell r="D12" t="str">
            <v>NA</v>
          </cell>
          <cell r="E12" t="str">
            <v>NA</v>
          </cell>
          <cell r="F12" t="str">
            <v>NA</v>
          </cell>
          <cell r="G12" t="str">
            <v>NA</v>
          </cell>
          <cell r="H12" t="str">
            <v>NA</v>
          </cell>
          <cell r="I12">
            <v>0.87186376471869498</v>
          </cell>
          <cell r="J12" t="str">
            <v>NA</v>
          </cell>
          <cell r="K12" t="str">
            <v>NA</v>
          </cell>
          <cell r="L12" t="str">
            <v>NA</v>
          </cell>
          <cell r="M12" t="str">
            <v>NA</v>
          </cell>
          <cell r="N12" t="str">
            <v>NA</v>
          </cell>
          <cell r="O12" t="str">
            <v>NA</v>
          </cell>
          <cell r="P12">
            <v>1.34743496336924</v>
          </cell>
          <cell r="Q12">
            <v>15.8891750453875</v>
          </cell>
          <cell r="R12">
            <v>1.2576438783543999</v>
          </cell>
          <cell r="S12">
            <v>19.366117651829899</v>
          </cell>
        </row>
        <row r="13">
          <cell r="A13">
            <v>12</v>
          </cell>
          <cell r="B13" t="str">
            <v>ITA</v>
          </cell>
          <cell r="C13" t="str">
            <v>IT</v>
          </cell>
          <cell r="D13">
            <v>2.8361850989631501</v>
          </cell>
          <cell r="E13">
            <v>1.00818603788502</v>
          </cell>
          <cell r="F13">
            <v>0.57377500318979702</v>
          </cell>
          <cell r="G13">
            <v>2.5892425879386298</v>
          </cell>
          <cell r="H13" t="str">
            <v>NA</v>
          </cell>
          <cell r="I13">
            <v>1.6875112854049401</v>
          </cell>
          <cell r="J13" t="str">
            <v>NA</v>
          </cell>
          <cell r="K13" t="str">
            <v>NA</v>
          </cell>
          <cell r="L13">
            <v>3.5182831367788099</v>
          </cell>
          <cell r="M13" t="str">
            <v>NA</v>
          </cell>
          <cell r="N13">
            <v>0.87186376471869498</v>
          </cell>
          <cell r="O13" t="str">
            <v>NA</v>
          </cell>
          <cell r="P13">
            <v>1.0532342812058</v>
          </cell>
          <cell r="Q13">
            <v>1.69521445108222</v>
          </cell>
          <cell r="R13">
            <v>3.1906679598541898</v>
          </cell>
          <cell r="S13">
            <v>19.0241636070213</v>
          </cell>
        </row>
        <row r="14">
          <cell r="A14">
            <v>13</v>
          </cell>
          <cell r="B14" t="str">
            <v>KOR</v>
          </cell>
          <cell r="C14" t="str">
            <v>KR</v>
          </cell>
          <cell r="D14" t="str">
            <v>NA</v>
          </cell>
          <cell r="E14" t="str">
            <v>NA</v>
          </cell>
          <cell r="F14" t="str">
            <v>NA</v>
          </cell>
          <cell r="G14" t="str">
            <v>NA</v>
          </cell>
          <cell r="H14" t="str">
            <v>NA</v>
          </cell>
          <cell r="I14">
            <v>2.6822655297795599</v>
          </cell>
          <cell r="J14" t="str">
            <v>NA</v>
          </cell>
          <cell r="K14" t="str">
            <v>NA</v>
          </cell>
          <cell r="L14" t="str">
            <v>NA</v>
          </cell>
          <cell r="M14" t="str">
            <v>NA</v>
          </cell>
          <cell r="N14" t="str">
            <v>NA</v>
          </cell>
          <cell r="O14" t="str">
            <v>NA</v>
          </cell>
          <cell r="P14" t="str">
            <v>NA</v>
          </cell>
          <cell r="Q14">
            <v>2.2898631893480998</v>
          </cell>
          <cell r="R14">
            <v>12.6358351233539</v>
          </cell>
          <cell r="S14">
            <v>17.607963842481599</v>
          </cell>
        </row>
        <row r="15">
          <cell r="A15">
            <v>14</v>
          </cell>
          <cell r="B15" t="str">
            <v>FIN</v>
          </cell>
          <cell r="C15" t="str">
            <v>FI</v>
          </cell>
          <cell r="D15">
            <v>1.1481379930453199</v>
          </cell>
          <cell r="E15">
            <v>0.78403084819942603</v>
          </cell>
          <cell r="F15" t="str">
            <v>NA</v>
          </cell>
          <cell r="G15">
            <v>3.13057916092112</v>
          </cell>
          <cell r="H15">
            <v>1.5287971423431701</v>
          </cell>
          <cell r="I15">
            <v>0.87186376471869498</v>
          </cell>
          <cell r="J15">
            <v>1.4295888929318199</v>
          </cell>
          <cell r="K15">
            <v>3.0845007965747402</v>
          </cell>
          <cell r="L15" t="str">
            <v>NA</v>
          </cell>
          <cell r="M15" t="str">
            <v>NA</v>
          </cell>
          <cell r="N15" t="str">
            <v>NA</v>
          </cell>
          <cell r="O15">
            <v>2.0966820373464099</v>
          </cell>
          <cell r="P15">
            <v>2.0010208959515898</v>
          </cell>
          <cell r="Q15">
            <v>0.87186376471869498</v>
          </cell>
          <cell r="R15" t="str">
            <v>NA</v>
          </cell>
          <cell r="S15">
            <v>16.947065296750999</v>
          </cell>
        </row>
        <row r="16">
          <cell r="A16">
            <v>15</v>
          </cell>
          <cell r="B16" t="str">
            <v>GBR</v>
          </cell>
          <cell r="C16" t="str">
            <v>GB</v>
          </cell>
          <cell r="D16" t="str">
            <v>NA</v>
          </cell>
          <cell r="E16" t="str">
            <v>NA</v>
          </cell>
          <cell r="F16">
            <v>0.66301194793831597</v>
          </cell>
          <cell r="G16" t="str">
            <v>NA</v>
          </cell>
          <cell r="H16">
            <v>4.3115825763145104</v>
          </cell>
          <cell r="I16">
            <v>0.87186376471869498</v>
          </cell>
          <cell r="J16" t="str">
            <v>NA</v>
          </cell>
          <cell r="K16">
            <v>0.87186376471869498</v>
          </cell>
          <cell r="L16" t="str">
            <v>NA</v>
          </cell>
          <cell r="M16" t="str">
            <v>NA</v>
          </cell>
          <cell r="N16">
            <v>6.5699141555448799</v>
          </cell>
          <cell r="O16" t="str">
            <v>NA</v>
          </cell>
          <cell r="P16">
            <v>1.2043189885351699</v>
          </cell>
          <cell r="Q16" t="str">
            <v>NA</v>
          </cell>
          <cell r="R16" t="str">
            <v>NA</v>
          </cell>
          <cell r="S16">
            <v>14.492555197770301</v>
          </cell>
        </row>
        <row r="17">
          <cell r="A17">
            <v>16</v>
          </cell>
          <cell r="B17" t="str">
            <v>POL</v>
          </cell>
          <cell r="C17" t="str">
            <v>PL</v>
          </cell>
          <cell r="D17" t="str">
            <v>NA</v>
          </cell>
          <cell r="E17">
            <v>1.1481379930453199</v>
          </cell>
          <cell r="F17" t="str">
            <v>NA</v>
          </cell>
          <cell r="G17">
            <v>2.7277148535406401</v>
          </cell>
          <cell r="H17" t="str">
            <v>NA</v>
          </cell>
          <cell r="I17" t="str">
            <v>NA</v>
          </cell>
          <cell r="J17" t="str">
            <v>NA</v>
          </cell>
          <cell r="K17" t="str">
            <v>NA</v>
          </cell>
          <cell r="L17" t="str">
            <v>NA</v>
          </cell>
          <cell r="M17" t="str">
            <v>NA</v>
          </cell>
          <cell r="N17" t="str">
            <v>NA</v>
          </cell>
          <cell r="O17">
            <v>6.7164652079456397</v>
          </cell>
          <cell r="P17" t="str">
            <v>NA</v>
          </cell>
          <cell r="Q17">
            <v>2.5924513666889801</v>
          </cell>
          <cell r="R17" t="str">
            <v>NA</v>
          </cell>
          <cell r="S17">
            <v>13.184769421220601</v>
          </cell>
        </row>
        <row r="18">
          <cell r="A18">
            <v>17</v>
          </cell>
          <cell r="B18" t="str">
            <v>CZE</v>
          </cell>
          <cell r="C18" t="str">
            <v>CZ</v>
          </cell>
          <cell r="D18">
            <v>1.0206282167946701</v>
          </cell>
          <cell r="E18">
            <v>3.36776861435759</v>
          </cell>
          <cell r="F18" t="str">
            <v>NA</v>
          </cell>
          <cell r="G18">
            <v>2.0650894128726902</v>
          </cell>
          <cell r="H18" t="str">
            <v>NA</v>
          </cell>
          <cell r="I18" t="str">
            <v>NA</v>
          </cell>
          <cell r="J18">
            <v>1.41597531418001</v>
          </cell>
          <cell r="K18">
            <v>0.48125698647507098</v>
          </cell>
          <cell r="L18" t="str">
            <v>NA</v>
          </cell>
          <cell r="M18" t="str">
            <v>NA</v>
          </cell>
          <cell r="N18" t="str">
            <v>NA</v>
          </cell>
          <cell r="O18" t="str">
            <v>NA</v>
          </cell>
          <cell r="P18" t="str">
            <v>NA</v>
          </cell>
          <cell r="Q18">
            <v>3.0868217235352899</v>
          </cell>
          <cell r="R18" t="str">
            <v>NA</v>
          </cell>
          <cell r="S18">
            <v>11.437540268215299</v>
          </cell>
        </row>
        <row r="19">
          <cell r="A19">
            <v>18</v>
          </cell>
          <cell r="B19" t="str">
            <v>JPN</v>
          </cell>
          <cell r="C19" t="str">
            <v>JP</v>
          </cell>
          <cell r="D19">
            <v>0.87186376471869498</v>
          </cell>
          <cell r="E19" t="str">
            <v>NA</v>
          </cell>
          <cell r="F19" t="str">
            <v>NA</v>
          </cell>
          <cell r="G19" t="str">
            <v>NA</v>
          </cell>
          <cell r="H19" t="str">
            <v>NA</v>
          </cell>
          <cell r="I19">
            <v>3.9109978815087199</v>
          </cell>
          <cell r="J19">
            <v>1.10490464810827</v>
          </cell>
          <cell r="K19" t="str">
            <v>NA</v>
          </cell>
          <cell r="L19" t="str">
            <v>NA</v>
          </cell>
          <cell r="M19" t="str">
            <v>NA</v>
          </cell>
          <cell r="N19" t="str">
            <v>NA</v>
          </cell>
          <cell r="O19">
            <v>1.1573966535412299</v>
          </cell>
          <cell r="P19">
            <v>2.5341398838010898</v>
          </cell>
          <cell r="Q19">
            <v>1.0411163972948401</v>
          </cell>
          <cell r="R19">
            <v>0.437434479218829</v>
          </cell>
          <cell r="S19">
            <v>11.057853708191701</v>
          </cell>
        </row>
        <row r="20">
          <cell r="A20">
            <v>19</v>
          </cell>
          <cell r="B20" t="str">
            <v>SLO</v>
          </cell>
          <cell r="C20" t="str">
            <v>SI</v>
          </cell>
          <cell r="D20">
            <v>3.3388502102517599</v>
          </cell>
          <cell r="E20">
            <v>1.1838518709235599</v>
          </cell>
          <cell r="F20" t="str">
            <v>NA</v>
          </cell>
          <cell r="G20">
            <v>1.30664959440669</v>
          </cell>
          <cell r="H20" t="str">
            <v>NA</v>
          </cell>
          <cell r="I20" t="str">
            <v>NA</v>
          </cell>
          <cell r="J20" t="str">
            <v>NA</v>
          </cell>
          <cell r="K20" t="str">
            <v>NA</v>
          </cell>
          <cell r="L20" t="str">
            <v>NA</v>
          </cell>
          <cell r="M20" t="str">
            <v>NA</v>
          </cell>
          <cell r="N20" t="str">
            <v>NA</v>
          </cell>
          <cell r="O20">
            <v>3.0431143871914501</v>
          </cell>
          <cell r="P20">
            <v>1.8692294361681301</v>
          </cell>
          <cell r="Q20" t="str">
            <v>NA</v>
          </cell>
          <cell r="R20" t="str">
            <v>NA</v>
          </cell>
          <cell r="S20">
            <v>10.741695498941599</v>
          </cell>
        </row>
        <row r="21">
          <cell r="A21">
            <v>20</v>
          </cell>
          <cell r="B21" t="str">
            <v>LAT</v>
          </cell>
          <cell r="C21" t="str">
            <v>LV</v>
          </cell>
          <cell r="D21" t="str">
            <v>NA</v>
          </cell>
          <cell r="E21" t="str">
            <v>NA</v>
          </cell>
          <cell r="F21">
            <v>2.35557363971665</v>
          </cell>
          <cell r="G21" t="str">
            <v>NA</v>
          </cell>
          <cell r="H21" t="str">
            <v>NA</v>
          </cell>
          <cell r="I21" t="str">
            <v>NA</v>
          </cell>
          <cell r="J21" t="str">
            <v>NA</v>
          </cell>
          <cell r="K21" t="str">
            <v>NA</v>
          </cell>
          <cell r="L21">
            <v>2.9517889839069</v>
          </cell>
          <cell r="M21" t="str">
            <v>NA</v>
          </cell>
          <cell r="N21">
            <v>3.7431261216787601</v>
          </cell>
          <cell r="O21" t="str">
            <v>NA</v>
          </cell>
          <cell r="P21" t="str">
            <v>NA</v>
          </cell>
          <cell r="Q21" t="str">
            <v>NA</v>
          </cell>
          <cell r="R21" t="str">
            <v>NA</v>
          </cell>
          <cell r="S21">
            <v>9.0504887453023208</v>
          </cell>
        </row>
        <row r="22">
          <cell r="A22">
            <v>21</v>
          </cell>
          <cell r="B22" t="str">
            <v>AUS</v>
          </cell>
          <cell r="C22" t="str">
            <v>AU</v>
          </cell>
          <cell r="D22">
            <v>0.78403084819942603</v>
          </cell>
          <cell r="E22" t="str">
            <v>NA</v>
          </cell>
          <cell r="F22" t="str">
            <v>NA</v>
          </cell>
          <cell r="G22" t="str">
            <v>NA</v>
          </cell>
          <cell r="H22" t="str">
            <v>NA</v>
          </cell>
          <cell r="I22" t="str">
            <v>NA</v>
          </cell>
          <cell r="J22">
            <v>3.7947565213786598</v>
          </cell>
          <cell r="K22" t="str">
            <v>NA</v>
          </cell>
          <cell r="L22" t="str">
            <v>NA</v>
          </cell>
          <cell r="M22" t="str">
            <v>NA</v>
          </cell>
          <cell r="N22" t="str">
            <v>NA</v>
          </cell>
          <cell r="O22" t="str">
            <v>NA</v>
          </cell>
          <cell r="P22">
            <v>2.0123454110022001</v>
          </cell>
          <cell r="Q22" t="str">
            <v>NA</v>
          </cell>
          <cell r="R22">
            <v>1.5032492877735399</v>
          </cell>
          <cell r="S22">
            <v>8.0943820683538199</v>
          </cell>
        </row>
        <row r="23">
          <cell r="A23">
            <v>22</v>
          </cell>
          <cell r="B23" t="str">
            <v>BLR</v>
          </cell>
          <cell r="C23" t="str">
            <v>BY</v>
          </cell>
          <cell r="D23" t="str">
            <v>NA</v>
          </cell>
          <cell r="E23">
            <v>4.3502052664759603</v>
          </cell>
          <cell r="F23" t="str">
            <v>NA</v>
          </cell>
          <cell r="G23" t="str">
            <v>NA</v>
          </cell>
          <cell r="H23" t="str">
            <v>NA</v>
          </cell>
          <cell r="I23" t="str">
            <v>NA</v>
          </cell>
          <cell r="J23">
            <v>3.7243403061163698</v>
          </cell>
          <cell r="K23" t="str">
            <v>NA</v>
          </cell>
          <cell r="L23" t="str">
            <v>NA</v>
          </cell>
          <cell r="M23" t="str">
            <v>NA</v>
          </cell>
          <cell r="N23" t="str">
            <v>NA</v>
          </cell>
          <cell r="O23" t="str">
            <v>NA</v>
          </cell>
          <cell r="P23" t="str">
            <v>NA</v>
          </cell>
          <cell r="Q23" t="str">
            <v>NA</v>
          </cell>
          <cell r="R23" t="str">
            <v>NA</v>
          </cell>
          <cell r="S23">
            <v>8.0745455725923296</v>
          </cell>
        </row>
        <row r="24">
          <cell r="A24">
            <v>23</v>
          </cell>
          <cell r="B24" t="str">
            <v>CRO</v>
          </cell>
          <cell r="C24" t="str">
            <v>HR</v>
          </cell>
          <cell r="D24">
            <v>4.4194952405732204</v>
          </cell>
          <cell r="E24">
            <v>1.0206282167946701</v>
          </cell>
          <cell r="F24" t="str">
            <v>NA</v>
          </cell>
          <cell r="G24" t="str">
            <v>NA</v>
          </cell>
          <cell r="H24" t="str">
            <v>NA</v>
          </cell>
          <cell r="I24" t="str">
            <v>NA</v>
          </cell>
          <cell r="J24" t="str">
            <v>NA</v>
          </cell>
          <cell r="K24" t="str">
            <v>NA</v>
          </cell>
          <cell r="L24" t="str">
            <v>NA</v>
          </cell>
          <cell r="M24" t="str">
            <v>NA</v>
          </cell>
          <cell r="N24" t="str">
            <v>NA</v>
          </cell>
          <cell r="O24" t="str">
            <v>NA</v>
          </cell>
          <cell r="P24" t="str">
            <v>NA</v>
          </cell>
          <cell r="Q24" t="str">
            <v>NA</v>
          </cell>
          <cell r="R24" t="str">
            <v>NA</v>
          </cell>
          <cell r="S24">
            <v>5.4401234573678803</v>
          </cell>
        </row>
        <row r="25">
          <cell r="A25">
            <v>24</v>
          </cell>
          <cell r="B25" t="str">
            <v>SVK</v>
          </cell>
          <cell r="C25" t="str">
            <v>SK</v>
          </cell>
          <cell r="D25" t="str">
            <v>NA</v>
          </cell>
          <cell r="E25">
            <v>2.7004147957891198</v>
          </cell>
          <cell r="F25" t="str">
            <v>NA</v>
          </cell>
          <cell r="G25" t="str">
            <v>NA</v>
          </cell>
          <cell r="H25" t="str">
            <v>NA</v>
          </cell>
          <cell r="I25" t="str">
            <v>NA</v>
          </cell>
          <cell r="J25" t="str">
            <v>NA</v>
          </cell>
          <cell r="K25" t="str">
            <v>NA</v>
          </cell>
          <cell r="L25" t="str">
            <v>NA</v>
          </cell>
          <cell r="M25" t="str">
            <v>NA</v>
          </cell>
          <cell r="N25" t="str">
            <v>NA</v>
          </cell>
          <cell r="O25" t="str">
            <v>NA</v>
          </cell>
          <cell r="P25">
            <v>1.16626220038451</v>
          </cell>
          <cell r="Q25" t="str">
            <v>NA</v>
          </cell>
          <cell r="R25" t="str">
            <v>NA</v>
          </cell>
          <cell r="S25">
            <v>3.8666769961736298</v>
          </cell>
        </row>
        <row r="26">
          <cell r="A26">
            <v>25</v>
          </cell>
          <cell r="B26" t="str">
            <v>KAZ</v>
          </cell>
          <cell r="C26" t="str">
            <v>KZ</v>
          </cell>
          <cell r="D26" t="str">
            <v>NA</v>
          </cell>
          <cell r="E26">
            <v>1.16939266887064</v>
          </cell>
          <cell r="F26" t="str">
            <v>NA</v>
          </cell>
          <cell r="G26" t="str">
            <v>NA</v>
          </cell>
          <cell r="H26" t="str">
            <v>NA</v>
          </cell>
          <cell r="I26">
            <v>1.3996035367373001</v>
          </cell>
          <cell r="J26" t="str">
            <v>NA</v>
          </cell>
          <cell r="K26" t="str">
            <v>NA</v>
          </cell>
          <cell r="L26" t="str">
            <v>NA</v>
          </cell>
          <cell r="M26" t="str">
            <v>NA</v>
          </cell>
          <cell r="N26" t="str">
            <v>NA</v>
          </cell>
          <cell r="O26" t="str">
            <v>NA</v>
          </cell>
          <cell r="P26" t="str">
            <v>NA</v>
          </cell>
          <cell r="Q26">
            <v>0.797075451734504</v>
          </cell>
          <cell r="R26" t="str">
            <v>NA</v>
          </cell>
          <cell r="S26">
            <v>3.3660716573424398</v>
          </cell>
        </row>
        <row r="27">
          <cell r="A27">
            <v>26</v>
          </cell>
          <cell r="B27" t="str">
            <v>UKR</v>
          </cell>
          <cell r="C27" t="str">
            <v>UA</v>
          </cell>
          <cell r="D27" t="str">
            <v>NA</v>
          </cell>
          <cell r="E27">
            <v>2.08228747066291</v>
          </cell>
          <cell r="F27" t="str">
            <v>NA</v>
          </cell>
          <cell r="G27" t="str">
            <v>NA</v>
          </cell>
          <cell r="H27" t="str">
            <v>NA</v>
          </cell>
          <cell r="I27">
            <v>1.1055279579555499</v>
          </cell>
          <cell r="J27" t="str">
            <v>NA</v>
          </cell>
          <cell r="K27" t="str">
            <v>NA</v>
          </cell>
          <cell r="L27" t="str">
            <v>NA</v>
          </cell>
          <cell r="M27" t="str">
            <v>NA</v>
          </cell>
          <cell r="N27" t="str">
            <v>NA</v>
          </cell>
          <cell r="O27" t="str">
            <v>NA</v>
          </cell>
          <cell r="P27" t="str">
            <v>NA</v>
          </cell>
          <cell r="Q27" t="str">
            <v>NA</v>
          </cell>
          <cell r="R27" t="str">
            <v>NA</v>
          </cell>
          <cell r="S27">
            <v>3.1878154286184599</v>
          </cell>
        </row>
        <row r="28">
          <cell r="A28">
            <v>27</v>
          </cell>
          <cell r="B28" t="str">
            <v>EST</v>
          </cell>
          <cell r="C28" t="str">
            <v>EE</v>
          </cell>
          <cell r="D28" t="str">
            <v>NA</v>
          </cell>
          <cell r="E28" t="str">
            <v>NA</v>
          </cell>
          <cell r="F28" t="str">
            <v>NA</v>
          </cell>
          <cell r="G28">
            <v>2.96824337502487</v>
          </cell>
          <cell r="H28" t="str">
            <v>NA</v>
          </cell>
          <cell r="I28" t="str">
            <v>NA</v>
          </cell>
          <cell r="J28" t="str">
            <v>NA</v>
          </cell>
          <cell r="K28" t="str">
            <v>NA</v>
          </cell>
          <cell r="L28" t="str">
            <v>NA</v>
          </cell>
          <cell r="M28" t="str">
            <v>NA</v>
          </cell>
          <cell r="N28" t="str">
            <v>NA</v>
          </cell>
          <cell r="O28" t="str">
            <v>NA</v>
          </cell>
          <cell r="P28" t="str">
            <v>NA</v>
          </cell>
          <cell r="Q28" t="str">
            <v>NA</v>
          </cell>
          <cell r="R28" t="str">
            <v>NA</v>
          </cell>
          <cell r="S28">
            <v>2.96824337502487</v>
          </cell>
        </row>
        <row r="29">
          <cell r="A29">
            <v>28</v>
          </cell>
          <cell r="B29" t="str">
            <v>BUL</v>
          </cell>
          <cell r="C29" t="str">
            <v>BG</v>
          </cell>
          <cell r="D29" t="str">
            <v>NA</v>
          </cell>
          <cell r="E29">
            <v>0.77856972216060505</v>
          </cell>
          <cell r="F29" t="str">
            <v>NA</v>
          </cell>
          <cell r="G29" t="str">
            <v>NA</v>
          </cell>
          <cell r="H29" t="str">
            <v>NA</v>
          </cell>
          <cell r="I29" t="str">
            <v>NA</v>
          </cell>
          <cell r="J29" t="str">
            <v>NA</v>
          </cell>
          <cell r="K29" t="str">
            <v>NA</v>
          </cell>
          <cell r="L29" t="str">
            <v>NA</v>
          </cell>
          <cell r="M29" t="str">
            <v>NA</v>
          </cell>
          <cell r="N29" t="str">
            <v>NA</v>
          </cell>
          <cell r="O29" t="str">
            <v>NA</v>
          </cell>
          <cell r="P29" t="str">
            <v>NA</v>
          </cell>
          <cell r="Q29" t="str">
            <v>NA</v>
          </cell>
          <cell r="R29">
            <v>1.8448684106784199</v>
          </cell>
          <cell r="S29">
            <v>2.6234381328390199</v>
          </cell>
        </row>
        <row r="30">
          <cell r="A30">
            <v>29</v>
          </cell>
          <cell r="B30" t="str">
            <v>BEL</v>
          </cell>
          <cell r="C30" t="str">
            <v>BE</v>
          </cell>
          <cell r="D30" t="str">
            <v>NA</v>
          </cell>
          <cell r="E30" t="str">
            <v>NA</v>
          </cell>
          <cell r="F30">
            <v>0.87186376471869498</v>
          </cell>
          <cell r="G30" t="str">
            <v>NA</v>
          </cell>
          <cell r="H30" t="str">
            <v>NA</v>
          </cell>
          <cell r="I30">
            <v>0.87186376471869498</v>
          </cell>
          <cell r="J30" t="str">
            <v>NA</v>
          </cell>
          <cell r="K30" t="str">
            <v>NA</v>
          </cell>
          <cell r="L30" t="str">
            <v>NA</v>
          </cell>
          <cell r="M30" t="str">
            <v>NA</v>
          </cell>
          <cell r="N30" t="str">
            <v>NA</v>
          </cell>
          <cell r="O30" t="str">
            <v>NA</v>
          </cell>
          <cell r="P30" t="str">
            <v>NA</v>
          </cell>
          <cell r="Q30">
            <v>0.797075451734504</v>
          </cell>
          <cell r="R30" t="str">
            <v>NA</v>
          </cell>
          <cell r="S30">
            <v>2.5408029811718902</v>
          </cell>
        </row>
        <row r="31">
          <cell r="A31">
            <v>30</v>
          </cell>
          <cell r="B31" t="str">
            <v>DEN</v>
          </cell>
          <cell r="C31" t="str">
            <v>DK</v>
          </cell>
          <cell r="D31" t="str">
            <v>NA</v>
          </cell>
          <cell r="E31" t="str">
            <v>NA</v>
          </cell>
          <cell r="F31" t="str">
            <v>NA</v>
          </cell>
          <cell r="G31" t="str">
            <v>NA</v>
          </cell>
          <cell r="H31">
            <v>0.45416013115793702</v>
          </cell>
          <cell r="I31" t="str">
            <v>NA</v>
          </cell>
          <cell r="J31" t="str">
            <v>NA</v>
          </cell>
          <cell r="K31" t="str">
            <v>NA</v>
          </cell>
          <cell r="L31" t="str">
            <v>NA</v>
          </cell>
          <cell r="M31" t="str">
            <v>NA</v>
          </cell>
          <cell r="N31" t="str">
            <v>NA</v>
          </cell>
          <cell r="O31" t="str">
            <v>NA</v>
          </cell>
          <cell r="P31" t="str">
            <v>NA</v>
          </cell>
          <cell r="Q31" t="str">
            <v>NA</v>
          </cell>
          <cell r="R31" t="str">
            <v>NA</v>
          </cell>
          <cell r="S31">
            <v>0.45416013115793702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 Winners"/>
      <sheetName val="Country Lookup"/>
      <sheetName val="Events"/>
      <sheetName val="Events Per Sport"/>
      <sheetName val="DATA -&gt;"/>
      <sheetName val="Raw Event List"/>
    </sheetNames>
    <sheetDataSet>
      <sheetData sheetId="0"/>
      <sheetData sheetId="1">
        <row r="1">
          <cell r="A1" t="str">
            <v>Country</v>
          </cell>
          <cell r="B1" t="str">
            <v>Code-3</v>
          </cell>
          <cell r="C1" t="str">
            <v>Code-2</v>
          </cell>
        </row>
        <row r="2">
          <cell r="A2" t="str">
            <v>Australia</v>
          </cell>
          <cell r="B2" t="str">
            <v>AUS</v>
          </cell>
          <cell r="C2" t="str">
            <v>AU</v>
          </cell>
        </row>
        <row r="3">
          <cell r="A3" t="str">
            <v>Austria</v>
          </cell>
          <cell r="B3" t="str">
            <v>AUT</v>
          </cell>
          <cell r="C3" t="str">
            <v>AT</v>
          </cell>
        </row>
        <row r="4">
          <cell r="A4" t="str">
            <v>Belgium</v>
          </cell>
          <cell r="B4" t="str">
            <v>BEL</v>
          </cell>
          <cell r="C4" t="str">
            <v>BE</v>
          </cell>
        </row>
        <row r="5">
          <cell r="A5" t="str">
            <v>Belarus</v>
          </cell>
          <cell r="B5" t="str">
            <v>BLR</v>
          </cell>
          <cell r="C5" t="str">
            <v>BY</v>
          </cell>
        </row>
        <row r="6">
          <cell r="A6" t="str">
            <v>Bulgaria</v>
          </cell>
          <cell r="B6" t="str">
            <v>BUL</v>
          </cell>
          <cell r="C6" t="str">
            <v>BG</v>
          </cell>
        </row>
        <row r="7">
          <cell r="A7" t="str">
            <v>Canada</v>
          </cell>
          <cell r="B7" t="str">
            <v>CAN</v>
          </cell>
          <cell r="C7" t="str">
            <v>CA</v>
          </cell>
        </row>
        <row r="8">
          <cell r="A8" t="str">
            <v>China</v>
          </cell>
          <cell r="B8" t="str">
            <v>CHN</v>
          </cell>
          <cell r="C8" t="str">
            <v>CN</v>
          </cell>
        </row>
        <row r="9">
          <cell r="A9" t="str">
            <v>Croatia</v>
          </cell>
          <cell r="B9" t="str">
            <v>CRO</v>
          </cell>
          <cell r="C9" t="str">
            <v>HR</v>
          </cell>
        </row>
        <row r="10">
          <cell r="A10" t="str">
            <v>Czech Republic</v>
          </cell>
          <cell r="B10" t="str">
            <v>CZE</v>
          </cell>
          <cell r="C10" t="str">
            <v>CZ</v>
          </cell>
        </row>
        <row r="11">
          <cell r="A11" t="str">
            <v>Denmark</v>
          </cell>
          <cell r="B11" t="str">
            <v>DEN</v>
          </cell>
          <cell r="C11" t="str">
            <v>DK</v>
          </cell>
        </row>
        <row r="12">
          <cell r="A12" t="str">
            <v>Estonia</v>
          </cell>
          <cell r="B12" t="str">
            <v>EST</v>
          </cell>
          <cell r="C12" t="str">
            <v>EE</v>
          </cell>
        </row>
        <row r="13">
          <cell r="A13" t="str">
            <v>Finland</v>
          </cell>
          <cell r="B13" t="str">
            <v>FIN</v>
          </cell>
          <cell r="C13" t="str">
            <v>FI</v>
          </cell>
        </row>
        <row r="14">
          <cell r="A14" t="str">
            <v>France</v>
          </cell>
          <cell r="B14" t="str">
            <v>FRA</v>
          </cell>
          <cell r="C14" t="str">
            <v>FR</v>
          </cell>
        </row>
        <row r="15">
          <cell r="A15" t="str">
            <v>United Kingdom</v>
          </cell>
          <cell r="B15" t="str">
            <v>GBR</v>
          </cell>
          <cell r="C15" t="str">
            <v>GB</v>
          </cell>
        </row>
        <row r="16">
          <cell r="A16" t="str">
            <v>Germany</v>
          </cell>
          <cell r="B16" t="str">
            <v>GER</v>
          </cell>
          <cell r="C16" t="str">
            <v>DE</v>
          </cell>
        </row>
        <row r="17">
          <cell r="A17" t="str">
            <v>Italy</v>
          </cell>
          <cell r="B17" t="str">
            <v>ITA</v>
          </cell>
          <cell r="C17" t="str">
            <v>IT</v>
          </cell>
        </row>
        <row r="18">
          <cell r="A18" t="str">
            <v>Japan</v>
          </cell>
          <cell r="B18" t="str">
            <v>JPN</v>
          </cell>
          <cell r="C18" t="str">
            <v>JP</v>
          </cell>
        </row>
        <row r="19">
          <cell r="A19" t="str">
            <v>Kazakhstan</v>
          </cell>
          <cell r="B19" t="str">
            <v>KAZ</v>
          </cell>
          <cell r="C19" t="str">
            <v>KZ</v>
          </cell>
        </row>
        <row r="20">
          <cell r="A20" t="str">
            <v>Korea</v>
          </cell>
          <cell r="B20" t="str">
            <v>KOR</v>
          </cell>
          <cell r="C20" t="str">
            <v>KR</v>
          </cell>
        </row>
        <row r="21">
          <cell r="A21" t="str">
            <v>Latvia</v>
          </cell>
          <cell r="B21" t="str">
            <v>LAT</v>
          </cell>
          <cell r="C21" t="str">
            <v>LV</v>
          </cell>
        </row>
        <row r="22">
          <cell r="A22" t="str">
            <v>Netherlands</v>
          </cell>
          <cell r="B22" t="str">
            <v>NED</v>
          </cell>
          <cell r="C22" t="str">
            <v>NL</v>
          </cell>
        </row>
        <row r="23">
          <cell r="A23" t="str">
            <v>Norway</v>
          </cell>
          <cell r="B23" t="str">
            <v>NOR</v>
          </cell>
          <cell r="C23" t="str">
            <v>NO</v>
          </cell>
        </row>
        <row r="24">
          <cell r="A24" t="str">
            <v>Poland</v>
          </cell>
          <cell r="B24" t="str">
            <v>POL</v>
          </cell>
          <cell r="C24" t="str">
            <v>PL</v>
          </cell>
        </row>
        <row r="25">
          <cell r="A25" t="str">
            <v>Russia</v>
          </cell>
          <cell r="B25" t="str">
            <v>RUS</v>
          </cell>
          <cell r="C25" t="str">
            <v>RU</v>
          </cell>
        </row>
        <row r="26">
          <cell r="A26" t="str">
            <v>Slovania</v>
          </cell>
          <cell r="B26" t="str">
            <v>SLO</v>
          </cell>
          <cell r="C26" t="str">
            <v>SI</v>
          </cell>
        </row>
        <row r="27">
          <cell r="A27" t="str">
            <v>Switzerland</v>
          </cell>
          <cell r="B27" t="str">
            <v>SUI</v>
          </cell>
          <cell r="C27" t="str">
            <v>CH</v>
          </cell>
        </row>
        <row r="28">
          <cell r="A28" t="str">
            <v>Slovakia</v>
          </cell>
          <cell r="B28" t="str">
            <v>SVK</v>
          </cell>
          <cell r="C28" t="str">
            <v>SK</v>
          </cell>
        </row>
        <row r="29">
          <cell r="A29" t="str">
            <v>Sweden</v>
          </cell>
          <cell r="B29" t="str">
            <v>SWE</v>
          </cell>
          <cell r="C29" t="str">
            <v>SE</v>
          </cell>
        </row>
        <row r="30">
          <cell r="A30" t="str">
            <v>Ukraine</v>
          </cell>
          <cell r="B30" t="str">
            <v>UKR</v>
          </cell>
          <cell r="C30" t="str">
            <v>UA</v>
          </cell>
        </row>
        <row r="31">
          <cell r="A31" t="str">
            <v>United States</v>
          </cell>
          <cell r="B31" t="str">
            <v>USA</v>
          </cell>
          <cell r="C31" t="str">
            <v>US</v>
          </cell>
        </row>
        <row r="32">
          <cell r="A32" t="str">
            <v>Olympic Athletes of Russia</v>
          </cell>
          <cell r="B32" t="str">
            <v>OAR</v>
          </cell>
        </row>
        <row r="33">
          <cell r="A33" t="str">
            <v>New Zealand</v>
          </cell>
          <cell r="B33" t="str">
            <v>NZL</v>
          </cell>
        </row>
        <row r="34">
          <cell r="A34" t="str">
            <v>Spain</v>
          </cell>
          <cell r="B34" t="str">
            <v>ESP</v>
          </cell>
        </row>
        <row r="35">
          <cell r="A35" t="str">
            <v>Hungary</v>
          </cell>
          <cell r="B35" t="str">
            <v>HUN</v>
          </cell>
        </row>
        <row r="36">
          <cell r="A36" t="str">
            <v>Liechtenstein</v>
          </cell>
          <cell r="B36" t="str">
            <v>LIE</v>
          </cell>
        </row>
      </sheetData>
      <sheetData sheetId="2"/>
      <sheetData sheetId="3">
        <row r="4">
          <cell r="A4" t="str">
            <v>Sport</v>
          </cell>
          <cell r="B4" t="str">
            <v>Number of events</v>
          </cell>
          <cell r="C4" t="str">
            <v>Points divider</v>
          </cell>
          <cell r="D4" t="str">
            <v>Points per gold</v>
          </cell>
          <cell r="E4" t="str">
            <v>Points per silver</v>
          </cell>
          <cell r="F4" t="str">
            <v>Points per bronze</v>
          </cell>
          <cell r="G4" t="str">
            <v>Total points awarded (adjusted)</v>
          </cell>
          <cell r="H4" t="str">
            <v>Total points (unadjusted)</v>
          </cell>
        </row>
        <row r="5">
          <cell r="A5" t="str">
            <v>Biathlon</v>
          </cell>
          <cell r="B5">
            <v>11</v>
          </cell>
          <cell r="C5">
            <v>4.9460874432487003</v>
          </cell>
          <cell r="D5">
            <v>2.4261600988028897</v>
          </cell>
          <cell r="E5">
            <v>1.6174400658685932</v>
          </cell>
          <cell r="F5">
            <v>0.80872003293429662</v>
          </cell>
          <cell r="G5">
            <v>53.375522173663576</v>
          </cell>
          <cell r="H5">
            <v>66</v>
          </cell>
        </row>
        <row r="6">
          <cell r="A6" t="str">
            <v>Bobsleigh</v>
          </cell>
          <cell r="B6">
            <v>3</v>
          </cell>
          <cell r="C6">
            <v>2.0800838230519041</v>
          </cell>
          <cell r="D6">
            <v>5.7689982812296332</v>
          </cell>
          <cell r="E6">
            <v>3.845998854153089</v>
          </cell>
          <cell r="F6">
            <v>1.9229994270765445</v>
          </cell>
          <cell r="G6">
            <v>34.613989687377796</v>
          </cell>
          <cell r="H6">
            <v>18</v>
          </cell>
        </row>
        <row r="7">
          <cell r="A7" t="str">
            <v>Skeleton</v>
          </cell>
          <cell r="B7">
            <v>2</v>
          </cell>
          <cell r="C7">
            <v>1.5874010519681994</v>
          </cell>
          <cell r="D7">
            <v>7.5595262993692396</v>
          </cell>
          <cell r="E7">
            <v>5.0396841995794928</v>
          </cell>
          <cell r="F7">
            <v>2.5198420997897464</v>
          </cell>
          <cell r="G7">
            <v>30.238105197476958</v>
          </cell>
          <cell r="H7">
            <v>12</v>
          </cell>
        </row>
        <row r="8">
          <cell r="A8" t="str">
            <v>Curling</v>
          </cell>
          <cell r="B8">
            <v>3</v>
          </cell>
          <cell r="C8">
            <v>2.0800838230519041</v>
          </cell>
          <cell r="D8">
            <v>5.7689982812296332</v>
          </cell>
          <cell r="E8">
            <v>3.845998854153089</v>
          </cell>
          <cell r="F8">
            <v>1.9229994270765445</v>
          </cell>
          <cell r="G8">
            <v>34.613989687377796</v>
          </cell>
          <cell r="H8">
            <v>18</v>
          </cell>
        </row>
        <row r="9">
          <cell r="A9" t="str">
            <v>Ice Hockey</v>
          </cell>
          <cell r="B9">
            <v>2</v>
          </cell>
          <cell r="C9">
            <v>1.5874010519681994</v>
          </cell>
          <cell r="D9">
            <v>7.5595262993692396</v>
          </cell>
          <cell r="E9">
            <v>5.0396841995794928</v>
          </cell>
          <cell r="F9">
            <v>2.5198420997897464</v>
          </cell>
          <cell r="G9">
            <v>30.238105197476958</v>
          </cell>
          <cell r="H9">
            <v>12</v>
          </cell>
        </row>
        <row r="10">
          <cell r="A10" t="str">
            <v>Luge</v>
          </cell>
          <cell r="B10">
            <v>4</v>
          </cell>
          <cell r="C10">
            <v>2.5198420997897464</v>
          </cell>
          <cell r="D10">
            <v>4.7622031559045981</v>
          </cell>
          <cell r="E10">
            <v>3.1748021039363987</v>
          </cell>
          <cell r="F10">
            <v>1.5874010519681994</v>
          </cell>
          <cell r="G10">
            <v>38.097625247236785</v>
          </cell>
          <cell r="H10">
            <v>24</v>
          </cell>
        </row>
        <row r="11">
          <cell r="A11" t="str">
            <v>Speed Skating</v>
          </cell>
          <cell r="B11">
            <v>14</v>
          </cell>
          <cell r="C11">
            <v>5.8087857335637052</v>
          </cell>
          <cell r="D11">
            <v>2.0658362264359109</v>
          </cell>
          <cell r="E11">
            <v>1.377224150957274</v>
          </cell>
          <cell r="F11">
            <v>0.68861207547863701</v>
          </cell>
          <cell r="G11">
            <v>57.843414340205506</v>
          </cell>
          <cell r="H11">
            <v>84</v>
          </cell>
        </row>
        <row r="12">
          <cell r="A12" t="str">
            <v>Short Track Speed Skating</v>
          </cell>
          <cell r="B12">
            <v>8</v>
          </cell>
          <cell r="C12">
            <v>4</v>
          </cell>
          <cell r="D12">
            <v>3</v>
          </cell>
          <cell r="E12">
            <v>2</v>
          </cell>
          <cell r="F12">
            <v>1</v>
          </cell>
          <cell r="G12">
            <v>48</v>
          </cell>
          <cell r="H12">
            <v>48</v>
          </cell>
        </row>
        <row r="13">
          <cell r="A13" t="str">
            <v>Figure Skating</v>
          </cell>
          <cell r="B13">
            <v>5</v>
          </cell>
          <cell r="C13">
            <v>2.9240177382128665</v>
          </cell>
          <cell r="D13">
            <v>4.1039422720240726</v>
          </cell>
          <cell r="E13">
            <v>2.7359615146827148</v>
          </cell>
          <cell r="F13">
            <v>1.3679807573413574</v>
          </cell>
          <cell r="G13">
            <v>41.039422720240722</v>
          </cell>
          <cell r="H13">
            <v>30</v>
          </cell>
        </row>
        <row r="14">
          <cell r="A14" t="str">
            <v>Cross-Country Skiing</v>
          </cell>
          <cell r="B14">
            <v>12</v>
          </cell>
          <cell r="C14">
            <v>5.2414827884177928</v>
          </cell>
          <cell r="D14">
            <v>2.2894284851066637</v>
          </cell>
          <cell r="E14">
            <v>1.5262856567377761</v>
          </cell>
          <cell r="F14">
            <v>0.76314282836888803</v>
          </cell>
          <cell r="G14">
            <v>54.946283642559941</v>
          </cell>
          <cell r="H14">
            <v>72</v>
          </cell>
        </row>
        <row r="15">
          <cell r="A15" t="str">
            <v>Ski Jumping</v>
          </cell>
          <cell r="B15">
            <v>4</v>
          </cell>
          <cell r="C15">
            <v>2.5198420997897464</v>
          </cell>
          <cell r="D15">
            <v>4.7622031559045981</v>
          </cell>
          <cell r="E15">
            <v>3.1748021039363987</v>
          </cell>
          <cell r="F15">
            <v>1.5874010519681994</v>
          </cell>
          <cell r="G15">
            <v>38.097625247236785</v>
          </cell>
          <cell r="H15">
            <v>24</v>
          </cell>
        </row>
        <row r="16">
          <cell r="A16" t="str">
            <v>Nordic Combined</v>
          </cell>
          <cell r="B16">
            <v>3</v>
          </cell>
          <cell r="C16">
            <v>2.0800838230519041</v>
          </cell>
          <cell r="D16">
            <v>5.7689982812296332</v>
          </cell>
          <cell r="E16">
            <v>3.845998854153089</v>
          </cell>
          <cell r="F16">
            <v>1.9229994270765445</v>
          </cell>
          <cell r="G16">
            <v>34.613989687377796</v>
          </cell>
          <cell r="H16">
            <v>18</v>
          </cell>
        </row>
        <row r="17">
          <cell r="A17" t="str">
            <v>Alpine Skiing</v>
          </cell>
          <cell r="B17">
            <v>11</v>
          </cell>
          <cell r="C17">
            <v>4.9460874432487003</v>
          </cell>
          <cell r="D17">
            <v>2.4261600988028897</v>
          </cell>
          <cell r="E17">
            <v>1.6174400658685932</v>
          </cell>
          <cell r="F17">
            <v>0.80872003293429662</v>
          </cell>
          <cell r="G17">
            <v>53.375522173663576</v>
          </cell>
          <cell r="H17">
            <v>66</v>
          </cell>
        </row>
        <row r="18">
          <cell r="A18" t="str">
            <v>Freestyle Skiing</v>
          </cell>
          <cell r="B18">
            <v>10</v>
          </cell>
          <cell r="C18">
            <v>4.6415888336127784</v>
          </cell>
          <cell r="D18">
            <v>2.5853216280382609</v>
          </cell>
          <cell r="E18">
            <v>1.7235477520255071</v>
          </cell>
          <cell r="F18">
            <v>0.86177387601275357</v>
          </cell>
          <cell r="G18">
            <v>51.706432560765222</v>
          </cell>
          <cell r="H18">
            <v>60</v>
          </cell>
        </row>
        <row r="19">
          <cell r="A19" t="str">
            <v>Snowboarding</v>
          </cell>
          <cell r="B19">
            <v>10</v>
          </cell>
          <cell r="C19">
            <v>4.6415888336127784</v>
          </cell>
          <cell r="D19">
            <v>2.5853216280382609</v>
          </cell>
          <cell r="E19">
            <v>1.7235477520255071</v>
          </cell>
          <cell r="F19">
            <v>0.86177387601275357</v>
          </cell>
          <cell r="G19">
            <v>51.706432560765222</v>
          </cell>
          <cell r="H19">
            <v>60</v>
          </cell>
        </row>
      </sheetData>
      <sheetData sheetId="4"/>
      <sheetData sheetId="5"/>
    </sheetDataSet>
  </externalBook>
</externalLink>
</file>

<file path=xl/queryTables/queryTable1.xml><?xml version="1.0" encoding="utf-8"?>
<queryTable xmlns="http://schemas.openxmlformats.org/spreadsheetml/2006/main" name="prediction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workbookViewId="0">
      <selection activeCell="C6" sqref="C6"/>
    </sheetView>
  </sheetViews>
  <sheetFormatPr baseColWidth="10" defaultRowHeight="16" x14ac:dyDescent="0.2"/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109</v>
      </c>
      <c r="P1" t="s">
        <v>14</v>
      </c>
      <c r="Q1" t="s">
        <v>15</v>
      </c>
      <c r="R1" t="s">
        <v>114</v>
      </c>
      <c r="S1" t="s">
        <v>115</v>
      </c>
    </row>
    <row r="2" spans="1:19" x14ac:dyDescent="0.2">
      <c r="A2" t="s">
        <v>16</v>
      </c>
      <c r="B2" t="s">
        <v>17</v>
      </c>
      <c r="C2">
        <f>IF(SUMIFS('2018 Winners'!$K$1:$K$119,'2018 Winners'!$I$1:$I$119,C$1,'2018 Winners'!$D$1:$D$119,$A2)=0,"",SUMIFS('2018 Winners'!$K$1:$K$119,'2018 Winners'!$I$1:$I$119,C$1,'2018 Winners'!$D$1:$D$119,$A2))</f>
        <v>4.8523201976057795</v>
      </c>
      <c r="D2">
        <f>SUMIFS('2018 Winners'!$K$1:$K$119,'2018 Winners'!$I$1:$I$119,D$1,'2018 Winners'!$D$1:$D$119,$A2)</f>
        <v>0</v>
      </c>
      <c r="E2">
        <f>SUMIFS('2018 Winners'!$K$1:$K$119,'2018 Winners'!$I$1:$I$119,E$1,'2018 Winners'!$D$1:$D$119,$A2)</f>
        <v>3.845998854153089</v>
      </c>
      <c r="F2">
        <f>SUMIFS('2018 Winners'!$K$1:$K$119,'2018 Winners'!$I$1:$I$119,F$1,'2018 Winners'!$D$1:$D$119,$A2)</f>
        <v>2.2894284851066637</v>
      </c>
      <c r="G2">
        <f>SUMIFS('2018 Winners'!$K$1:$K$119,'2018 Winners'!$I$1:$I$119,G$1,'2018 Winners'!$D$1:$D$119,$A2)</f>
        <v>5.7689982812296332</v>
      </c>
      <c r="H2">
        <f>SUMIFS('2018 Winners'!$K$1:$K$119,'2018 Winners'!$I$1:$I$119,H$1,'2018 Winners'!$D$1:$D$119,$A2)</f>
        <v>2.7359615146827148</v>
      </c>
      <c r="I2">
        <f>SUMIFS('2018 Winners'!$K$1:$K$119,'2018 Winners'!$I$1:$I$119,I$1,'2018 Winners'!$D$1:$D$119,$A2)</f>
        <v>6.8941910081020286</v>
      </c>
      <c r="J2">
        <f>SUMIFS('2018 Winners'!$K$1:$K$119,'2018 Winners'!$I$1:$I$119,J$1,'2018 Winners'!$D$1:$D$119,$A2)</f>
        <v>7.5595262993692396</v>
      </c>
      <c r="K2">
        <f>SUMIFS('2018 Winners'!$K$1:$K$119,'2018 Winners'!$I$1:$I$119,K$1,'2018 Winners'!$D$1:$D$119,$A2)</f>
        <v>3.1748021039363987</v>
      </c>
      <c r="L2">
        <f>SUMIFS('2018 Winners'!$K$1:$K$119,'2018 Winners'!$I$1:$I$119,L$1,'2018 Winners'!$D$1:$D$119,$A2)</f>
        <v>0</v>
      </c>
      <c r="M2">
        <f>SUMIFS('2018 Winners'!$K$1:$K$119,'2018 Winners'!$I$1:$I$119,M$1,'2018 Winners'!$D$1:$D$119,$A2)</f>
        <v>0</v>
      </c>
      <c r="N2">
        <f>SUMIFS('2018 Winners'!$K$1:$K$119,'2018 Winners'!$I$1:$I$119,N$1,'2018 Winners'!$D$1:$D$119,$A2)</f>
        <v>0</v>
      </c>
      <c r="O2">
        <f>SUMIFS('2018 Winners'!$K$1:$K$119,'2018 Winners'!$I$1:$I$119,O$1,'2018 Winners'!$D$1:$D$119,$A2)</f>
        <v>14.65015589221681</v>
      </c>
      <c r="P2">
        <f>SUMIFS('2018 Winners'!$K$1:$K$119,'2018 Winners'!$I$1:$I$119,P$1,'2018 Winners'!$D$1:$D$119,$A2)</f>
        <v>0.68861207547863701</v>
      </c>
      <c r="Q2">
        <f>IF(SUMIFS('2018 Winners'!$K$1:$K$119,'2018 Winners'!$I$1:$I$119,Q$1,'2018 Winners'!$D$1:$D$119,$A2)=0,"",SUMIFS('2018 Winners'!$K$1:$K$119,'2018 Winners'!$I$1:$I$119,Q$1,'2018 Winners'!$D$1:$D$119,$A2))</f>
        <v>2</v>
      </c>
      <c r="R2">
        <v>66.928880763346399</v>
      </c>
      <c r="S2">
        <f>SUM(C2:Q2)</f>
        <v>54.459994711880995</v>
      </c>
    </row>
    <row r="3" spans="1:19" x14ac:dyDescent="0.2">
      <c r="A3" t="s">
        <v>18</v>
      </c>
      <c r="B3" t="s">
        <v>19</v>
      </c>
      <c r="C3">
        <f>SUMIFS('2018 Winners'!$K$1:$K$119,'2018 Winners'!$I$1:$I$119,C$1,'2018 Winners'!$D$1:$D$119,$A3)</f>
        <v>0</v>
      </c>
      <c r="D3">
        <f>SUMIFS('2018 Winners'!$K$1:$K$119,'2018 Winners'!$I$1:$I$119,D$1,'2018 Winners'!$D$1:$D$119,$A3)</f>
        <v>0</v>
      </c>
      <c r="E3">
        <f>SUMIFS('2018 Winners'!$K$1:$K$119,'2018 Winners'!$I$1:$I$119,E$1,'2018 Winners'!$D$1:$D$119,$A3)</f>
        <v>7.6919977083061779</v>
      </c>
      <c r="F3">
        <f>SUMIFS('2018 Winners'!$K$1:$K$119,'2018 Winners'!$I$1:$I$119,F$1,'2018 Winners'!$D$1:$D$119,$A3)</f>
        <v>0</v>
      </c>
      <c r="G3">
        <f>SUMIFS('2018 Winners'!$K$1:$K$119,'2018 Winners'!$I$1:$I$119,G$1,'2018 Winners'!$D$1:$D$119,$A3)</f>
        <v>5.7689982812296332</v>
      </c>
      <c r="H3">
        <f>SUMIFS('2018 Winners'!$K$1:$K$119,'2018 Winners'!$I$1:$I$119,H$1,'2018 Winners'!$D$1:$D$119,$A3)</f>
        <v>10.943846058730859</v>
      </c>
      <c r="I3">
        <f>SUMIFS('2018 Winners'!$K$1:$K$119,'2018 Winners'!$I$1:$I$119,I$1,'2018 Winners'!$D$1:$D$119,$A3)</f>
        <v>14.65015589221681</v>
      </c>
      <c r="J3">
        <f>SUMIFS('2018 Winners'!$K$1:$K$119,'2018 Winners'!$I$1:$I$119,J$1,'2018 Winners'!$D$1:$D$119,$A3)</f>
        <v>7.5595262993692396</v>
      </c>
      <c r="K3">
        <f>SUMIFS('2018 Winners'!$K$1:$K$119,'2018 Winners'!$I$1:$I$119,K$1,'2018 Winners'!$D$1:$D$119,$A3)</f>
        <v>4.7622031559045981</v>
      </c>
      <c r="L3">
        <f>SUMIFS('2018 Winners'!$K$1:$K$119,'2018 Winners'!$I$1:$I$119,L$1,'2018 Winners'!$D$1:$D$119,$A3)</f>
        <v>0</v>
      </c>
      <c r="M3">
        <f>SUMIFS('2018 Winners'!$K$1:$K$119,'2018 Winners'!$I$1:$I$119,M$1,'2018 Winners'!$D$1:$D$119,$A3)</f>
        <v>0</v>
      </c>
      <c r="N3">
        <f>SUMIFS('2018 Winners'!$K$1:$K$119,'2018 Winners'!$I$1:$I$119,N$1,'2018 Winners'!$D$1:$D$119,$A3)</f>
        <v>0</v>
      </c>
      <c r="O3">
        <f>SUMIFS('2018 Winners'!$K$1:$K$119,'2018 Winners'!$I$1:$I$119,O$1,'2018 Winners'!$D$1:$D$119,$A3)</f>
        <v>6.8941910081020286</v>
      </c>
      <c r="P3">
        <f>SUMIFS('2018 Winners'!$K$1:$K$119,'2018 Winners'!$I$1:$I$119,P$1,'2018 Winners'!$D$1:$D$119,$A3)</f>
        <v>3.4430603773931852</v>
      </c>
      <c r="Q3">
        <f>SUMIFS('2018 Winners'!$K$1:$K$119,'2018 Winners'!$I$1:$I$119,Q$1,'2018 Winners'!$D$1:$D$119,$A3)</f>
        <v>8</v>
      </c>
      <c r="R3">
        <v>65.901167202919197</v>
      </c>
      <c r="S3">
        <f t="shared" ref="S3:S34" si="0">SUM(C3:Q3)</f>
        <v>69.713978781252536</v>
      </c>
    </row>
    <row r="4" spans="1:19" x14ac:dyDescent="0.2">
      <c r="A4" t="s">
        <v>20</v>
      </c>
      <c r="B4" t="s">
        <v>21</v>
      </c>
      <c r="C4">
        <f>SUMIFS('2018 Winners'!$K$1:$K$119,'2018 Winners'!$I$1:$I$119,C$1,'2018 Winners'!$D$1:$D$119,$A4)</f>
        <v>0</v>
      </c>
      <c r="D4">
        <f>SUMIFS('2018 Winners'!$K$1:$K$119,'2018 Winners'!$I$1:$I$119,D$1,'2018 Winners'!$D$1:$D$119,$A4)</f>
        <v>11.322080461080153</v>
      </c>
      <c r="E4">
        <f>SUMIFS('2018 Winners'!$K$1:$K$119,'2018 Winners'!$I$1:$I$119,E$1,'2018 Winners'!$D$1:$D$119,$A4)</f>
        <v>21.152993697841989</v>
      </c>
      <c r="F4">
        <f>SUMIFS('2018 Winners'!$K$1:$K$119,'2018 Winners'!$I$1:$I$119,F$1,'2018 Winners'!$D$1:$D$119,$A4)</f>
        <v>0</v>
      </c>
      <c r="G4">
        <f>SUMIFS('2018 Winners'!$K$1:$K$119,'2018 Winners'!$I$1:$I$119,G$1,'2018 Winners'!$D$1:$D$119,$A4)</f>
        <v>0</v>
      </c>
      <c r="H4">
        <f>SUMIFS('2018 Winners'!$K$1:$K$119,'2018 Winners'!$I$1:$I$119,H$1,'2018 Winners'!$D$1:$D$119,$A4)</f>
        <v>4.1039422720240726</v>
      </c>
      <c r="I4">
        <f>SUMIFS('2018 Winners'!$K$1:$K$119,'2018 Winners'!$I$1:$I$119,I$1,'2018 Winners'!$D$1:$D$119,$A4)</f>
        <v>0</v>
      </c>
      <c r="J4">
        <f>SUMIFS('2018 Winners'!$K$1:$K$119,'2018 Winners'!$I$1:$I$119,J$1,'2018 Winners'!$D$1:$D$119,$A4)</f>
        <v>5.0396841995794928</v>
      </c>
      <c r="K4">
        <f>SUMIFS('2018 Winners'!$K$1:$K$119,'2018 Winners'!$I$1:$I$119,K$1,'2018 Winners'!$D$1:$D$119,$A4)</f>
        <v>20.636213675586593</v>
      </c>
      <c r="L4">
        <f>SUMIFS('2018 Winners'!$K$1:$K$119,'2018 Winners'!$I$1:$I$119,L$1,'2018 Winners'!$D$1:$D$119,$A4)</f>
        <v>23.075993124918533</v>
      </c>
      <c r="M4">
        <f>SUMIFS('2018 Winners'!$K$1:$K$119,'2018 Winners'!$I$1:$I$119,M$1,'2018 Winners'!$D$1:$D$119,$A4)</f>
        <v>5.0396841995794928</v>
      </c>
      <c r="N4">
        <f>SUMIFS('2018 Winners'!$K$1:$K$119,'2018 Winners'!$I$1:$I$119,N$1,'2018 Winners'!$D$1:$D$119,$A4)</f>
        <v>14.286609467713795</v>
      </c>
      <c r="O4">
        <f>SUMIFS('2018 Winners'!$K$1:$K$119,'2018 Winners'!$I$1:$I$119,O$1,'2018 Winners'!$D$1:$D$119,$A4)</f>
        <v>2.5853216280382609</v>
      </c>
      <c r="P4">
        <f>SUMIFS('2018 Winners'!$K$1:$K$119,'2018 Winners'!$I$1:$I$119,P$1,'2018 Winners'!$D$1:$D$119,$A4)</f>
        <v>0</v>
      </c>
      <c r="Q4">
        <f>SUMIFS('2018 Winners'!$K$1:$K$119,'2018 Winners'!$I$1:$I$119,Q$1,'2018 Winners'!$D$1:$D$119,$A4)</f>
        <v>0</v>
      </c>
      <c r="R4">
        <v>62.196895882260101</v>
      </c>
      <c r="S4">
        <f t="shared" si="0"/>
        <v>107.24252272636238</v>
      </c>
    </row>
    <row r="5" spans="1:19" x14ac:dyDescent="0.2">
      <c r="A5" t="s">
        <v>22</v>
      </c>
      <c r="B5" t="s">
        <v>23</v>
      </c>
      <c r="C5">
        <f>SUMIFS('2018 Winners'!$K$1:$K$119,'2018 Winners'!$I$1:$I$119,C$1,'2018 Winners'!$D$1:$D$119,$A5)</f>
        <v>10.513360428145857</v>
      </c>
      <c r="D5">
        <f>SUMIFS('2018 Winners'!$K$1:$K$119,'2018 Winners'!$I$1:$I$119,D$1,'2018 Winners'!$D$1:$D$119,$A5)</f>
        <v>8.8959203622772627</v>
      </c>
      <c r="E5">
        <f>SUMIFS('2018 Winners'!$K$1:$K$119,'2018 Winners'!$I$1:$I$119,E$1,'2018 Winners'!$D$1:$D$119,$A5)</f>
        <v>0</v>
      </c>
      <c r="F5">
        <f>SUMIFS('2018 Winners'!$K$1:$K$119,'2018 Winners'!$I$1:$I$119,F$1,'2018 Winners'!$D$1:$D$119,$A5)</f>
        <v>24.420570507804417</v>
      </c>
      <c r="G5">
        <f>SUMIFS('2018 Winners'!$K$1:$K$119,'2018 Winners'!$I$1:$I$119,G$1,'2018 Winners'!$D$1:$D$119,$A5)</f>
        <v>1.9229994270765445</v>
      </c>
      <c r="H5">
        <f>SUMIFS('2018 Winners'!$K$1:$K$119,'2018 Winners'!$I$1:$I$119,H$1,'2018 Winners'!$D$1:$D$119,$A5)</f>
        <v>0</v>
      </c>
      <c r="I5">
        <f>SUMIFS('2018 Winners'!$K$1:$K$119,'2018 Winners'!$I$1:$I$119,I$1,'2018 Winners'!$D$1:$D$119,$A5)</f>
        <v>2.5853216280382609</v>
      </c>
      <c r="J5">
        <f>SUMIFS('2018 Winners'!$K$1:$K$119,'2018 Winners'!$I$1:$I$119,J$1,'2018 Winners'!$D$1:$D$119,$A5)</f>
        <v>0</v>
      </c>
      <c r="K5">
        <f>SUMIFS('2018 Winners'!$K$1:$K$119,'2018 Winners'!$I$1:$I$119,K$1,'2018 Winners'!$D$1:$D$119,$A5)</f>
        <v>0</v>
      </c>
      <c r="L5">
        <f>SUMIFS('2018 Winners'!$K$1:$K$119,'2018 Winners'!$I$1:$I$119,L$1,'2018 Winners'!$D$1:$D$119,$A5)</f>
        <v>3.845998854153089</v>
      </c>
      <c r="M5">
        <f>SUMIFS('2018 Winners'!$K$1:$K$119,'2018 Winners'!$I$1:$I$119,M$1,'2018 Winners'!$D$1:$D$119,$A5)</f>
        <v>0</v>
      </c>
      <c r="N5">
        <f>SUMIFS('2018 Winners'!$K$1:$K$119,'2018 Winners'!$I$1:$I$119,N$1,'2018 Winners'!$D$1:$D$119,$A5)</f>
        <v>15.874010519681994</v>
      </c>
      <c r="O5">
        <f>SUMIFS('2018 Winners'!$K$1:$K$119,'2018 Winners'!$I$1:$I$119,O$1,'2018 Winners'!$D$1:$D$119,$A5)</f>
        <v>0</v>
      </c>
      <c r="P5">
        <f>SUMIFS('2018 Winners'!$K$1:$K$119,'2018 Winners'!$I$1:$I$119,P$1,'2018 Winners'!$D$1:$D$119,$A5)</f>
        <v>6.1975086793077327</v>
      </c>
      <c r="Q5">
        <f>SUMIFS('2018 Winners'!$K$1:$K$119,'2018 Winners'!$I$1:$I$119,Q$1,'2018 Winners'!$D$1:$D$119,$A5)</f>
        <v>0</v>
      </c>
      <c r="R5">
        <v>43.0359659705219</v>
      </c>
      <c r="S5">
        <f t="shared" si="0"/>
        <v>74.255690406485158</v>
      </c>
    </row>
    <row r="6" spans="1:19" x14ac:dyDescent="0.2">
      <c r="A6" t="s">
        <v>128</v>
      </c>
      <c r="B6" t="s">
        <v>24</v>
      </c>
      <c r="C6">
        <f>SUMIFS('2018 Winners'!$K$1:$K$119,'2018 Winners'!$I$1:$I$119,C$1,'2018 Winners'!$D$1:$D$119,$A6)</f>
        <v>0</v>
      </c>
      <c r="D6">
        <f>SUMIFS('2018 Winners'!$K$1:$K$119,'2018 Winners'!$I$1:$I$119,D$1,'2018 Winners'!$D$1:$D$119,$A6)</f>
        <v>0</v>
      </c>
      <c r="E6">
        <f>SUMIFS('2018 Winners'!$K$1:$K$119,'2018 Winners'!$I$1:$I$119,E$1,'2018 Winners'!$D$1:$D$119,$A6)</f>
        <v>0</v>
      </c>
      <c r="F6">
        <f>SUMIFS('2018 Winners'!$K$1:$K$119,'2018 Winners'!$I$1:$I$119,F$1,'2018 Winners'!$D$1:$D$119,$A6)</f>
        <v>8.3945711120577684</v>
      </c>
      <c r="G6">
        <f>SUMIFS('2018 Winners'!$K$1:$K$119,'2018 Winners'!$I$1:$I$119,G$1,'2018 Winners'!$D$1:$D$119,$A6)</f>
        <v>0</v>
      </c>
      <c r="H6">
        <f>SUMIFS('2018 Winners'!$K$1:$K$119,'2018 Winners'!$I$1:$I$119,H$1,'2018 Winners'!$D$1:$D$119,$A6)</f>
        <v>9.5758653013895021</v>
      </c>
      <c r="I6">
        <f>SUMIFS('2018 Winners'!$K$1:$K$119,'2018 Winners'!$I$1:$I$119,I$1,'2018 Winners'!$D$1:$D$119,$A6)</f>
        <v>1.7235477520255071</v>
      </c>
      <c r="J6">
        <f>SUMIFS('2018 Winners'!$K$1:$K$119,'2018 Winners'!$I$1:$I$119,J$1,'2018 Winners'!$D$1:$D$119,$A6)</f>
        <v>7.5595262993692396</v>
      </c>
      <c r="K6">
        <f>SUMIFS('2018 Winners'!$K$1:$K$119,'2018 Winners'!$I$1:$I$119,K$1,'2018 Winners'!$D$1:$D$119,$A6)</f>
        <v>0</v>
      </c>
      <c r="L6">
        <f>SUMIFS('2018 Winners'!$K$1:$K$119,'2018 Winners'!$I$1:$I$119,L$1,'2018 Winners'!$D$1:$D$119,$A6)</f>
        <v>0</v>
      </c>
      <c r="M6">
        <f>SUMIFS('2018 Winners'!$K$1:$K$119,'2018 Winners'!$I$1:$I$119,M$1,'2018 Winners'!$D$1:$D$119,$A6)</f>
        <v>5.0396841995794928</v>
      </c>
      <c r="N6">
        <f>SUMIFS('2018 Winners'!$K$1:$K$119,'2018 Winners'!$I$1:$I$119,N$1,'2018 Winners'!$D$1:$D$119,$A6)</f>
        <v>0</v>
      </c>
      <c r="O6">
        <f>SUMIFS('2018 Winners'!$K$1:$K$119,'2018 Winners'!$I$1:$I$119,O$1,'2018 Winners'!$D$1:$D$119,$A6)</f>
        <v>0</v>
      </c>
      <c r="P6">
        <f>SUMIFS('2018 Winners'!$K$1:$K$119,'2018 Winners'!$I$1:$I$119,P$1,'2018 Winners'!$D$1:$D$119,$A6)</f>
        <v>0.68861207547863701</v>
      </c>
      <c r="Q6">
        <f>SUMIFS('2018 Winners'!$K$1:$K$119,'2018 Winners'!$I$1:$I$119,Q$1,'2018 Winners'!$D$1:$D$119,$A6)</f>
        <v>1</v>
      </c>
      <c r="R6">
        <v>39.013444151967597</v>
      </c>
      <c r="S6">
        <f t="shared" si="0"/>
        <v>33.981806739900144</v>
      </c>
    </row>
    <row r="7" spans="1:19" x14ac:dyDescent="0.2">
      <c r="A7" t="s">
        <v>25</v>
      </c>
      <c r="B7" t="s">
        <v>26</v>
      </c>
      <c r="C7">
        <f>SUMIFS('2018 Winners'!$K$1:$K$119,'2018 Winners'!$I$1:$I$119,C$1,'2018 Winners'!$D$1:$D$119,$A7)</f>
        <v>12.13080049401445</v>
      </c>
      <c r="D7">
        <f>SUMIFS('2018 Winners'!$K$1:$K$119,'2018 Winners'!$I$1:$I$119,D$1,'2018 Winners'!$D$1:$D$119,$A7)</f>
        <v>0.80872003293429662</v>
      </c>
      <c r="E7">
        <f>SUMIFS('2018 Winners'!$K$1:$K$119,'2018 Winners'!$I$1:$I$119,E$1,'2018 Winners'!$D$1:$D$119,$A7)</f>
        <v>0</v>
      </c>
      <c r="F7">
        <f>SUMIFS('2018 Winners'!$K$1:$K$119,'2018 Winners'!$I$1:$I$119,F$1,'2018 Winners'!$D$1:$D$119,$A7)</f>
        <v>0</v>
      </c>
      <c r="G7">
        <f>SUMIFS('2018 Winners'!$K$1:$K$119,'2018 Winners'!$I$1:$I$119,G$1,'2018 Winners'!$D$1:$D$119,$A7)</f>
        <v>0</v>
      </c>
      <c r="H7">
        <f>SUMIFS('2018 Winners'!$K$1:$K$119,'2018 Winners'!$I$1:$I$119,H$1,'2018 Winners'!$D$1:$D$119,$A7)</f>
        <v>0</v>
      </c>
      <c r="I7">
        <f>SUMIFS('2018 Winners'!$K$1:$K$119,'2018 Winners'!$I$1:$I$119,I$1,'2018 Winners'!$D$1:$D$119,$A7)</f>
        <v>0</v>
      </c>
      <c r="J7">
        <f>SUMIFS('2018 Winners'!$K$1:$K$119,'2018 Winners'!$I$1:$I$119,J$1,'2018 Winners'!$D$1:$D$119,$A7)</f>
        <v>0</v>
      </c>
      <c r="K7">
        <f>SUMIFS('2018 Winners'!$K$1:$K$119,'2018 Winners'!$I$1:$I$119,K$1,'2018 Winners'!$D$1:$D$119,$A7)</f>
        <v>9.5244063118091962</v>
      </c>
      <c r="L7">
        <f>SUMIFS('2018 Winners'!$K$1:$K$119,'2018 Winners'!$I$1:$I$119,L$1,'2018 Winners'!$D$1:$D$119,$A7)</f>
        <v>3.845998854153089</v>
      </c>
      <c r="M7">
        <f>SUMIFS('2018 Winners'!$K$1:$K$119,'2018 Winners'!$I$1:$I$119,M$1,'2018 Winners'!$D$1:$D$119,$A7)</f>
        <v>0</v>
      </c>
      <c r="N7">
        <f>SUMIFS('2018 Winners'!$K$1:$K$119,'2018 Winners'!$I$1:$I$119,N$1,'2018 Winners'!$D$1:$D$119,$A7)</f>
        <v>0</v>
      </c>
      <c r="O7">
        <f>SUMIFS('2018 Winners'!$K$1:$K$119,'2018 Winners'!$I$1:$I$119,O$1,'2018 Winners'!$D$1:$D$119,$A7)</f>
        <v>2.5853216280382609</v>
      </c>
      <c r="P7">
        <f>SUMIFS('2018 Winners'!$K$1:$K$119,'2018 Winners'!$I$1:$I$119,P$1,'2018 Winners'!$D$1:$D$119,$A7)</f>
        <v>0</v>
      </c>
      <c r="Q7">
        <f>SUMIFS('2018 Winners'!$K$1:$K$119,'2018 Winners'!$I$1:$I$119,Q$1,'2018 Winners'!$D$1:$D$119,$A7)</f>
        <v>0</v>
      </c>
      <c r="R7">
        <v>35.394316445502803</v>
      </c>
      <c r="S7">
        <f t="shared" si="0"/>
        <v>28.895247320949291</v>
      </c>
    </row>
    <row r="8" spans="1:19" x14ac:dyDescent="0.2">
      <c r="A8" t="s">
        <v>27</v>
      </c>
      <c r="B8" t="s">
        <v>28</v>
      </c>
      <c r="C8">
        <f>SUMIFS('2018 Winners'!$K$1:$K$119,'2018 Winners'!$I$1:$I$119,C$1,'2018 Winners'!$D$1:$D$119,$A8)</f>
        <v>11.322080461080153</v>
      </c>
      <c r="D8">
        <f>SUMIFS('2018 Winners'!$K$1:$K$119,'2018 Winners'!$I$1:$I$119,D$1,'2018 Winners'!$D$1:$D$119,$A8)</f>
        <v>0</v>
      </c>
      <c r="E8">
        <f>SUMIFS('2018 Winners'!$K$1:$K$119,'2018 Winners'!$I$1:$I$119,E$1,'2018 Winners'!$D$1:$D$119,$A8)</f>
        <v>0</v>
      </c>
      <c r="F8">
        <f>SUMIFS('2018 Winners'!$K$1:$K$119,'2018 Winners'!$I$1:$I$119,F$1,'2018 Winners'!$D$1:$D$119,$A8)</f>
        <v>2.2894284851066637</v>
      </c>
      <c r="G8">
        <f>SUMIFS('2018 Winners'!$K$1:$K$119,'2018 Winners'!$I$1:$I$119,G$1,'2018 Winners'!$D$1:$D$119,$A8)</f>
        <v>5.7689982812296332</v>
      </c>
      <c r="H8">
        <f>SUMIFS('2018 Winners'!$K$1:$K$119,'2018 Winners'!$I$1:$I$119,H$1,'2018 Winners'!$D$1:$D$119,$A8)</f>
        <v>0</v>
      </c>
      <c r="I8">
        <f>SUMIFS('2018 Winners'!$K$1:$K$119,'2018 Winners'!$I$1:$I$119,I$1,'2018 Winners'!$D$1:$D$119,$A8)</f>
        <v>6.8941910081020286</v>
      </c>
      <c r="J8">
        <f>SUMIFS('2018 Winners'!$K$1:$K$119,'2018 Winners'!$I$1:$I$119,J$1,'2018 Winners'!$D$1:$D$119,$A8)</f>
        <v>0</v>
      </c>
      <c r="K8">
        <f>SUMIFS('2018 Winners'!$K$1:$K$119,'2018 Winners'!$I$1:$I$119,K$1,'2018 Winners'!$D$1:$D$119,$A8)</f>
        <v>0</v>
      </c>
      <c r="L8">
        <f>SUMIFS('2018 Winners'!$K$1:$K$119,'2018 Winners'!$I$1:$I$119,L$1,'2018 Winners'!$D$1:$D$119,$A8)</f>
        <v>0</v>
      </c>
      <c r="M8">
        <f>SUMIFS('2018 Winners'!$K$1:$K$119,'2018 Winners'!$I$1:$I$119,M$1,'2018 Winners'!$D$1:$D$119,$A8)</f>
        <v>0</v>
      </c>
      <c r="N8">
        <f>SUMIFS('2018 Winners'!$K$1:$K$119,'2018 Winners'!$I$1:$I$119,N$1,'2018 Winners'!$D$1:$D$119,$A8)</f>
        <v>0</v>
      </c>
      <c r="O8">
        <f>SUMIFS('2018 Winners'!$K$1:$K$119,'2018 Winners'!$I$1:$I$119,O$1,'2018 Winners'!$D$1:$D$119,$A8)</f>
        <v>2.5853216280382609</v>
      </c>
      <c r="P8">
        <f>SUMIFS('2018 Winners'!$K$1:$K$119,'2018 Winners'!$I$1:$I$119,P$1,'2018 Winners'!$D$1:$D$119,$A8)</f>
        <v>0</v>
      </c>
      <c r="Q8">
        <f>SUMIFS('2018 Winners'!$K$1:$K$119,'2018 Winners'!$I$1:$I$119,Q$1,'2018 Winners'!$D$1:$D$119,$A8)</f>
        <v>0</v>
      </c>
      <c r="R8">
        <v>33.777612225974401</v>
      </c>
      <c r="S8">
        <f t="shared" si="0"/>
        <v>28.86001986355674</v>
      </c>
    </row>
    <row r="9" spans="1:19" x14ac:dyDescent="0.2">
      <c r="A9" t="s">
        <v>29</v>
      </c>
      <c r="B9" t="s">
        <v>30</v>
      </c>
      <c r="C9">
        <f>SUMIFS('2018 Winners'!$K$1:$K$119,'2018 Winners'!$I$1:$I$119,C$1,'2018 Winners'!$D$1:$D$119,$A9)</f>
        <v>4.8523201976057795</v>
      </c>
      <c r="D9">
        <f>SUMIFS('2018 Winners'!$K$1:$K$119,'2018 Winners'!$I$1:$I$119,D$1,'2018 Winners'!$D$1:$D$119,$A9)</f>
        <v>8.0872003293429664</v>
      </c>
      <c r="E9">
        <f>SUMIFS('2018 Winners'!$K$1:$K$119,'2018 Winners'!$I$1:$I$119,E$1,'2018 Winners'!$D$1:$D$119,$A9)</f>
        <v>0</v>
      </c>
      <c r="F9">
        <f>SUMIFS('2018 Winners'!$K$1:$K$119,'2018 Winners'!$I$1:$I$119,F$1,'2018 Winners'!$D$1:$D$119,$A9)</f>
        <v>9.9208567687955433</v>
      </c>
      <c r="G9">
        <f>SUMIFS('2018 Winners'!$K$1:$K$119,'2018 Winners'!$I$1:$I$119,G$1,'2018 Winners'!$D$1:$D$119,$A9)</f>
        <v>9.6149971353827226</v>
      </c>
      <c r="H9">
        <f>SUMIFS('2018 Winners'!$K$1:$K$119,'2018 Winners'!$I$1:$I$119,H$1,'2018 Winners'!$D$1:$D$119,$A9)</f>
        <v>0</v>
      </c>
      <c r="I9">
        <f>SUMIFS('2018 Winners'!$K$1:$K$119,'2018 Winners'!$I$1:$I$119,I$1,'2018 Winners'!$D$1:$D$119,$A9)</f>
        <v>0</v>
      </c>
      <c r="J9">
        <f>SUMIFS('2018 Winners'!$K$1:$K$119,'2018 Winners'!$I$1:$I$119,J$1,'2018 Winners'!$D$1:$D$119,$A9)</f>
        <v>0</v>
      </c>
      <c r="K9">
        <f>SUMIFS('2018 Winners'!$K$1:$K$119,'2018 Winners'!$I$1:$I$119,K$1,'2018 Winners'!$D$1:$D$119,$A9)</f>
        <v>0</v>
      </c>
      <c r="L9">
        <f>SUMIFS('2018 Winners'!$K$1:$K$119,'2018 Winners'!$I$1:$I$119,L$1,'2018 Winners'!$D$1:$D$119,$A9)</f>
        <v>0</v>
      </c>
      <c r="M9">
        <f>SUMIFS('2018 Winners'!$K$1:$K$119,'2018 Winners'!$I$1:$I$119,M$1,'2018 Winners'!$D$1:$D$119,$A9)</f>
        <v>0</v>
      </c>
      <c r="N9">
        <f>SUMIFS('2018 Winners'!$K$1:$K$119,'2018 Winners'!$I$1:$I$119,N$1,'2018 Winners'!$D$1:$D$119,$A9)</f>
        <v>0</v>
      </c>
      <c r="O9">
        <f>SUMIFS('2018 Winners'!$K$1:$K$119,'2018 Winners'!$I$1:$I$119,O$1,'2018 Winners'!$D$1:$D$119,$A9)</f>
        <v>0</v>
      </c>
      <c r="P9">
        <f>SUMIFS('2018 Winners'!$K$1:$K$119,'2018 Winners'!$I$1:$I$119,P$1,'2018 Winners'!$D$1:$D$119,$A9)</f>
        <v>0</v>
      </c>
      <c r="Q9">
        <f>SUMIFS('2018 Winners'!$K$1:$K$119,'2018 Winners'!$I$1:$I$119,Q$1,'2018 Winners'!$D$1:$D$119,$A9)</f>
        <v>0</v>
      </c>
      <c r="R9">
        <v>29.688025996219402</v>
      </c>
      <c r="S9">
        <f t="shared" si="0"/>
        <v>32.475374431127008</v>
      </c>
    </row>
    <row r="10" spans="1:19" x14ac:dyDescent="0.2">
      <c r="A10" t="s">
        <v>31</v>
      </c>
      <c r="B10" t="s">
        <v>32</v>
      </c>
      <c r="C10">
        <f>SUMIFS('2018 Winners'!$K$1:$K$119,'2018 Winners'!$I$1:$I$119,C$1,'2018 Winners'!$D$1:$D$119,$A10)</f>
        <v>3.2348801317371865</v>
      </c>
      <c r="D10">
        <f>SUMIFS('2018 Winners'!$K$1:$K$119,'2018 Winners'!$I$1:$I$119,D$1,'2018 Winners'!$D$1:$D$119,$A10)</f>
        <v>8.8959203622772627</v>
      </c>
      <c r="E10">
        <f>SUMIFS('2018 Winners'!$K$1:$K$119,'2018 Winners'!$I$1:$I$119,E$1,'2018 Winners'!$D$1:$D$119,$A10)</f>
        <v>0</v>
      </c>
      <c r="F10">
        <f>SUMIFS('2018 Winners'!$K$1:$K$119,'2018 Winners'!$I$1:$I$119,F$1,'2018 Winners'!$D$1:$D$119,$A10)</f>
        <v>1.5262856567377761</v>
      </c>
      <c r="G10">
        <f>SUMIFS('2018 Winners'!$K$1:$K$119,'2018 Winners'!$I$1:$I$119,G$1,'2018 Winners'!$D$1:$D$119,$A10)</f>
        <v>0</v>
      </c>
      <c r="H10">
        <f>SUMIFS('2018 Winners'!$K$1:$K$119,'2018 Winners'!$I$1:$I$119,H$1,'2018 Winners'!$D$1:$D$119,$A10)</f>
        <v>2.7359615146827148</v>
      </c>
      <c r="I10">
        <f>SUMIFS('2018 Winners'!$K$1:$K$119,'2018 Winners'!$I$1:$I$119,I$1,'2018 Winners'!$D$1:$D$119,$A10)</f>
        <v>4.3088693800637676</v>
      </c>
      <c r="J10">
        <f>SUMIFS('2018 Winners'!$K$1:$K$119,'2018 Winners'!$I$1:$I$119,J$1,'2018 Winners'!$D$1:$D$119,$A10)</f>
        <v>0</v>
      </c>
      <c r="K10">
        <f>SUMIFS('2018 Winners'!$K$1:$K$119,'2018 Winners'!$I$1:$I$119,K$1,'2018 Winners'!$D$1:$D$119,$A10)</f>
        <v>0</v>
      </c>
      <c r="L10">
        <f>SUMIFS('2018 Winners'!$K$1:$K$119,'2018 Winners'!$I$1:$I$119,L$1,'2018 Winners'!$D$1:$D$119,$A10)</f>
        <v>0</v>
      </c>
      <c r="M10">
        <f>SUMIFS('2018 Winners'!$K$1:$K$119,'2018 Winners'!$I$1:$I$119,M$1,'2018 Winners'!$D$1:$D$119,$A10)</f>
        <v>0</v>
      </c>
      <c r="N10">
        <f>SUMIFS('2018 Winners'!$K$1:$K$119,'2018 Winners'!$I$1:$I$119,N$1,'2018 Winners'!$D$1:$D$119,$A10)</f>
        <v>0</v>
      </c>
      <c r="O10">
        <f>SUMIFS('2018 Winners'!$K$1:$K$119,'2018 Winners'!$I$1:$I$119,O$1,'2018 Winners'!$D$1:$D$119,$A10)</f>
        <v>4.3088693800637676</v>
      </c>
      <c r="P10">
        <f>SUMIFS('2018 Winners'!$K$1:$K$119,'2018 Winners'!$I$1:$I$119,P$1,'2018 Winners'!$D$1:$D$119,$A10)</f>
        <v>0</v>
      </c>
      <c r="Q10">
        <f>SUMIFS('2018 Winners'!$K$1:$K$119,'2018 Winners'!$I$1:$I$119,Q$1,'2018 Winners'!$D$1:$D$119,$A10)</f>
        <v>0</v>
      </c>
      <c r="R10">
        <v>22.2560643117471</v>
      </c>
      <c r="S10">
        <f t="shared" si="0"/>
        <v>25.010786425562479</v>
      </c>
    </row>
    <row r="11" spans="1:19" x14ac:dyDescent="0.2">
      <c r="A11" t="s">
        <v>33</v>
      </c>
      <c r="B11" t="s">
        <v>34</v>
      </c>
      <c r="C11">
        <f>SUMIFS('2018 Winners'!$K$1:$K$119,'2018 Winners'!$I$1:$I$119,C$1,'2018 Winners'!$D$1:$D$119,$A11)</f>
        <v>0</v>
      </c>
      <c r="D11">
        <f>SUMIFS('2018 Winners'!$K$1:$K$119,'2018 Winners'!$I$1:$I$119,D$1,'2018 Winners'!$D$1:$D$119,$A11)</f>
        <v>0</v>
      </c>
      <c r="E11">
        <f>SUMIFS('2018 Winners'!$K$1:$K$119,'2018 Winners'!$I$1:$I$119,E$1,'2018 Winners'!$D$1:$D$119,$A11)</f>
        <v>0</v>
      </c>
      <c r="F11">
        <f>SUMIFS('2018 Winners'!$K$1:$K$119,'2018 Winners'!$I$1:$I$119,F$1,'2018 Winners'!$D$1:$D$119,$A11)</f>
        <v>0</v>
      </c>
      <c r="G11">
        <f>SUMIFS('2018 Winners'!$K$1:$K$119,'2018 Winners'!$I$1:$I$119,G$1,'2018 Winners'!$D$1:$D$119,$A11)</f>
        <v>0</v>
      </c>
      <c r="H11">
        <f>SUMIFS('2018 Winners'!$K$1:$K$119,'2018 Winners'!$I$1:$I$119,H$1,'2018 Winners'!$D$1:$D$119,$A11)</f>
        <v>2.7359615146827148</v>
      </c>
      <c r="I11">
        <f>SUMIFS('2018 Winners'!$K$1:$K$119,'2018 Winners'!$I$1:$I$119,I$1,'2018 Winners'!$D$1:$D$119,$A11)</f>
        <v>4.3088693800637676</v>
      </c>
      <c r="J11">
        <f>SUMIFS('2018 Winners'!$K$1:$K$119,'2018 Winners'!$I$1:$I$119,J$1,'2018 Winners'!$D$1:$D$119,$A11)</f>
        <v>0</v>
      </c>
      <c r="K11">
        <f>SUMIFS('2018 Winners'!$K$1:$K$119,'2018 Winners'!$I$1:$I$119,K$1,'2018 Winners'!$D$1:$D$119,$A11)</f>
        <v>0</v>
      </c>
      <c r="L11">
        <f>SUMIFS('2018 Winners'!$K$1:$K$119,'2018 Winners'!$I$1:$I$119,L$1,'2018 Winners'!$D$1:$D$119,$A11)</f>
        <v>0</v>
      </c>
      <c r="M11">
        <f>SUMIFS('2018 Winners'!$K$1:$K$119,'2018 Winners'!$I$1:$I$119,M$1,'2018 Winners'!$D$1:$D$119,$A11)</f>
        <v>0</v>
      </c>
      <c r="N11">
        <f>SUMIFS('2018 Winners'!$K$1:$K$119,'2018 Winners'!$I$1:$I$119,N$1,'2018 Winners'!$D$1:$D$119,$A11)</f>
        <v>0</v>
      </c>
      <c r="O11">
        <f>SUMIFS('2018 Winners'!$K$1:$K$119,'2018 Winners'!$I$1:$I$119,O$1,'2018 Winners'!$D$1:$D$119,$A11)</f>
        <v>1.7235477520255071</v>
      </c>
      <c r="P11">
        <f>SUMIFS('2018 Winners'!$K$1:$K$119,'2018 Winners'!$I$1:$I$119,P$1,'2018 Winners'!$D$1:$D$119,$A11)</f>
        <v>0.68861207547863701</v>
      </c>
      <c r="Q11">
        <f>SUMIFS('2018 Winners'!$K$1:$K$119,'2018 Winners'!$I$1:$I$119,Q$1,'2018 Winners'!$D$1:$D$119,$A11)</f>
        <v>7</v>
      </c>
      <c r="R11">
        <v>19.919159482438101</v>
      </c>
      <c r="S11">
        <f t="shared" si="0"/>
        <v>16.456990722250627</v>
      </c>
    </row>
    <row r="12" spans="1:19" x14ac:dyDescent="0.2">
      <c r="A12" t="s">
        <v>35</v>
      </c>
      <c r="B12" t="s">
        <v>36</v>
      </c>
      <c r="C12">
        <f>SUMIFS('2018 Winners'!$K$1:$K$119,'2018 Winners'!$I$1:$I$119,C$1,'2018 Winners'!$D$1:$D$119,$A12)</f>
        <v>0</v>
      </c>
      <c r="D12">
        <f>SUMIFS('2018 Winners'!$K$1:$K$119,'2018 Winners'!$I$1:$I$119,D$1,'2018 Winners'!$D$1:$D$119,$A12)</f>
        <v>0</v>
      </c>
      <c r="E12">
        <f>SUMIFS('2018 Winners'!$K$1:$K$119,'2018 Winners'!$I$1:$I$119,E$1,'2018 Winners'!$D$1:$D$119,$A12)</f>
        <v>0</v>
      </c>
      <c r="F12">
        <f>SUMIFS('2018 Winners'!$K$1:$K$119,'2018 Winners'!$I$1:$I$119,F$1,'2018 Winners'!$D$1:$D$119,$A12)</f>
        <v>0</v>
      </c>
      <c r="G12">
        <f>SUMIFS('2018 Winners'!$K$1:$K$119,'2018 Winners'!$I$1:$I$119,G$1,'2018 Winners'!$D$1:$D$119,$A12)</f>
        <v>0</v>
      </c>
      <c r="H12">
        <f>SUMIFS('2018 Winners'!$K$1:$K$119,'2018 Winners'!$I$1:$I$119,H$1,'2018 Winners'!$D$1:$D$119,$A12)</f>
        <v>0</v>
      </c>
      <c r="I12">
        <f>SUMIFS('2018 Winners'!$K$1:$K$119,'2018 Winners'!$I$1:$I$119,I$1,'2018 Winners'!$D$1:$D$119,$A12)</f>
        <v>0</v>
      </c>
      <c r="J12">
        <f>SUMIFS('2018 Winners'!$K$1:$K$119,'2018 Winners'!$I$1:$I$119,J$1,'2018 Winners'!$D$1:$D$119,$A12)</f>
        <v>0</v>
      </c>
      <c r="K12">
        <f>SUMIFS('2018 Winners'!$K$1:$K$119,'2018 Winners'!$I$1:$I$119,K$1,'2018 Winners'!$D$1:$D$119,$A12)</f>
        <v>0</v>
      </c>
      <c r="L12">
        <f>SUMIFS('2018 Winners'!$K$1:$K$119,'2018 Winners'!$I$1:$I$119,L$1,'2018 Winners'!$D$1:$D$119,$A12)</f>
        <v>0</v>
      </c>
      <c r="M12">
        <f>SUMIFS('2018 Winners'!$K$1:$K$119,'2018 Winners'!$I$1:$I$119,M$1,'2018 Winners'!$D$1:$D$119,$A12)</f>
        <v>0</v>
      </c>
      <c r="N12">
        <f>SUMIFS('2018 Winners'!$K$1:$K$119,'2018 Winners'!$I$1:$I$119,N$1,'2018 Winners'!$D$1:$D$119,$A12)</f>
        <v>0</v>
      </c>
      <c r="O12">
        <f>SUMIFS('2018 Winners'!$K$1:$K$119,'2018 Winners'!$I$1:$I$119,O$1,'2018 Winners'!$D$1:$D$119,$A12)</f>
        <v>0</v>
      </c>
      <c r="P12">
        <f>SUMIFS('2018 Winners'!$K$1:$K$119,'2018 Winners'!$I$1:$I$119,P$1,'2018 Winners'!$D$1:$D$119,$A12)</f>
        <v>23.412810566273659</v>
      </c>
      <c r="Q12">
        <f>SUMIFS('2018 Winners'!$K$1:$K$119,'2018 Winners'!$I$1:$I$119,Q$1,'2018 Winners'!$D$1:$D$119,$A12)</f>
        <v>8</v>
      </c>
      <c r="R12">
        <v>19.366117651829899</v>
      </c>
      <c r="S12">
        <f t="shared" si="0"/>
        <v>31.412810566273659</v>
      </c>
    </row>
    <row r="13" spans="1:19" x14ac:dyDescent="0.2">
      <c r="A13" t="s">
        <v>37</v>
      </c>
      <c r="B13" t="s">
        <v>38</v>
      </c>
      <c r="C13">
        <f>SUMIFS('2018 Winners'!$K$1:$K$119,'2018 Winners'!$I$1:$I$119,C$1,'2018 Winners'!$D$1:$D$119,$A13)</f>
        <v>3.2348801317371865</v>
      </c>
      <c r="D13">
        <f>SUMIFS('2018 Winners'!$K$1:$K$119,'2018 Winners'!$I$1:$I$119,D$1,'2018 Winners'!$D$1:$D$119,$A13)</f>
        <v>1.6174400658685932</v>
      </c>
      <c r="E13">
        <f>SUMIFS('2018 Winners'!$K$1:$K$119,'2018 Winners'!$I$1:$I$119,E$1,'2018 Winners'!$D$1:$D$119,$A13)</f>
        <v>0</v>
      </c>
      <c r="F13">
        <f>SUMIFS('2018 Winners'!$K$1:$K$119,'2018 Winners'!$I$1:$I$119,F$1,'2018 Winners'!$D$1:$D$119,$A13)</f>
        <v>1.5262856567377761</v>
      </c>
      <c r="G13">
        <f>SUMIFS('2018 Winners'!$K$1:$K$119,'2018 Winners'!$I$1:$I$119,G$1,'2018 Winners'!$D$1:$D$119,$A13)</f>
        <v>0</v>
      </c>
      <c r="H13">
        <f>SUMIFS('2018 Winners'!$K$1:$K$119,'2018 Winners'!$I$1:$I$119,H$1,'2018 Winners'!$D$1:$D$119,$A13)</f>
        <v>0</v>
      </c>
      <c r="I13">
        <f>SUMIFS('2018 Winners'!$K$1:$K$119,'2018 Winners'!$I$1:$I$119,I$1,'2018 Winners'!$D$1:$D$119,$A13)</f>
        <v>0</v>
      </c>
      <c r="J13">
        <f>SUMIFS('2018 Winners'!$K$1:$K$119,'2018 Winners'!$I$1:$I$119,J$1,'2018 Winners'!$D$1:$D$119,$A13)</f>
        <v>0</v>
      </c>
      <c r="K13">
        <f>SUMIFS('2018 Winners'!$K$1:$K$119,'2018 Winners'!$I$1:$I$119,K$1,'2018 Winners'!$D$1:$D$119,$A13)</f>
        <v>0</v>
      </c>
      <c r="L13">
        <f>SUMIFS('2018 Winners'!$K$1:$K$119,'2018 Winners'!$I$1:$I$119,L$1,'2018 Winners'!$D$1:$D$119,$A13)</f>
        <v>0</v>
      </c>
      <c r="M13">
        <f>SUMIFS('2018 Winners'!$K$1:$K$119,'2018 Winners'!$I$1:$I$119,M$1,'2018 Winners'!$D$1:$D$119,$A13)</f>
        <v>0</v>
      </c>
      <c r="N13">
        <f>SUMIFS('2018 Winners'!$K$1:$K$119,'2018 Winners'!$I$1:$I$119,N$1,'2018 Winners'!$D$1:$D$119,$A13)</f>
        <v>0</v>
      </c>
      <c r="O13">
        <f>SUMIFS('2018 Winners'!$K$1:$K$119,'2018 Winners'!$I$1:$I$119,O$1,'2018 Winners'!$D$1:$D$119,$A13)</f>
        <v>2.5853216280382609</v>
      </c>
      <c r="P13">
        <f>SUMIFS('2018 Winners'!$K$1:$K$119,'2018 Winners'!$I$1:$I$119,P$1,'2018 Winners'!$D$1:$D$119,$A13)</f>
        <v>0.68861207547863701</v>
      </c>
      <c r="Q13">
        <f>SUMIFS('2018 Winners'!$K$1:$K$119,'2018 Winners'!$I$1:$I$119,Q$1,'2018 Winners'!$D$1:$D$119,$A13)</f>
        <v>6</v>
      </c>
      <c r="R13">
        <v>19.0241636070213</v>
      </c>
      <c r="S13">
        <f t="shared" si="0"/>
        <v>15.652539557860454</v>
      </c>
    </row>
    <row r="14" spans="1:19" x14ac:dyDescent="0.2">
      <c r="A14" t="s">
        <v>39</v>
      </c>
      <c r="B14" t="s">
        <v>40</v>
      </c>
      <c r="C14">
        <f>SUMIFS('2018 Winners'!$K$1:$K$119,'2018 Winners'!$I$1:$I$119,C$1,'2018 Winners'!$D$1:$D$119,$A14)</f>
        <v>0</v>
      </c>
      <c r="D14">
        <f>SUMIFS('2018 Winners'!$K$1:$K$119,'2018 Winners'!$I$1:$I$119,D$1,'2018 Winners'!$D$1:$D$119,$A14)</f>
        <v>0</v>
      </c>
      <c r="E14">
        <f>SUMIFS('2018 Winners'!$K$1:$K$119,'2018 Winners'!$I$1:$I$119,E$1,'2018 Winners'!$D$1:$D$119,$A14)</f>
        <v>3.845998854153089</v>
      </c>
      <c r="F14">
        <f>SUMIFS('2018 Winners'!$K$1:$K$119,'2018 Winners'!$I$1:$I$119,F$1,'2018 Winners'!$D$1:$D$119,$A14)</f>
        <v>0</v>
      </c>
      <c r="G14">
        <f>SUMIFS('2018 Winners'!$K$1:$K$119,'2018 Winners'!$I$1:$I$119,G$1,'2018 Winners'!$D$1:$D$119,$A14)</f>
        <v>3.845998854153089</v>
      </c>
      <c r="H14">
        <f>SUMIFS('2018 Winners'!$K$1:$K$119,'2018 Winners'!$I$1:$I$119,H$1,'2018 Winners'!$D$1:$D$119,$A14)</f>
        <v>0</v>
      </c>
      <c r="I14">
        <f>SUMIFS('2018 Winners'!$K$1:$K$119,'2018 Winners'!$I$1:$I$119,I$1,'2018 Winners'!$D$1:$D$119,$A14)</f>
        <v>0</v>
      </c>
      <c r="J14">
        <f>SUMIFS('2018 Winners'!$K$1:$K$119,'2018 Winners'!$I$1:$I$119,J$1,'2018 Winners'!$D$1:$D$119,$A14)</f>
        <v>0</v>
      </c>
      <c r="K14">
        <f>SUMIFS('2018 Winners'!$K$1:$K$119,'2018 Winners'!$I$1:$I$119,K$1,'2018 Winners'!$D$1:$D$119,$A14)</f>
        <v>0</v>
      </c>
      <c r="L14">
        <f>SUMIFS('2018 Winners'!$K$1:$K$119,'2018 Winners'!$I$1:$I$119,L$1,'2018 Winners'!$D$1:$D$119,$A14)</f>
        <v>0</v>
      </c>
      <c r="M14">
        <f>SUMIFS('2018 Winners'!$K$1:$K$119,'2018 Winners'!$I$1:$I$119,M$1,'2018 Winners'!$D$1:$D$119,$A14)</f>
        <v>7.5595262993692396</v>
      </c>
      <c r="N14">
        <f>SUMIFS('2018 Winners'!$K$1:$K$119,'2018 Winners'!$I$1:$I$119,N$1,'2018 Winners'!$D$1:$D$119,$A14)</f>
        <v>0</v>
      </c>
      <c r="O14">
        <f>SUMIFS('2018 Winners'!$K$1:$K$119,'2018 Winners'!$I$1:$I$119,O$1,'2018 Winners'!$D$1:$D$119,$A14)</f>
        <v>1.7235477520255071</v>
      </c>
      <c r="P14">
        <f>SUMIFS('2018 Winners'!$K$1:$K$119,'2018 Winners'!$I$1:$I$119,P$1,'2018 Winners'!$D$1:$D$119,$A14)</f>
        <v>8.9519569812222812</v>
      </c>
      <c r="Q14">
        <f>SUMIFS('2018 Winners'!$K$1:$K$119,'2018 Winners'!$I$1:$I$119,Q$1,'2018 Winners'!$D$1:$D$119,$A14)</f>
        <v>13</v>
      </c>
      <c r="R14">
        <v>17.607963842481599</v>
      </c>
      <c r="S14">
        <f t="shared" si="0"/>
        <v>38.927028740923205</v>
      </c>
    </row>
    <row r="15" spans="1:19" x14ac:dyDescent="0.2">
      <c r="A15" t="s">
        <v>41</v>
      </c>
      <c r="B15" t="s">
        <v>42</v>
      </c>
      <c r="C15">
        <f>SUMIFS('2018 Winners'!$K$1:$K$119,'2018 Winners'!$I$1:$I$119,C$1,'2018 Winners'!$D$1:$D$119,$A15)</f>
        <v>0</v>
      </c>
      <c r="D15">
        <f>SUMIFS('2018 Winners'!$K$1:$K$119,'2018 Winners'!$I$1:$I$119,D$1,'2018 Winners'!$D$1:$D$119,$A15)</f>
        <v>0</v>
      </c>
      <c r="E15">
        <f>SUMIFS('2018 Winners'!$K$1:$K$119,'2018 Winners'!$I$1:$I$119,E$1,'2018 Winners'!$D$1:$D$119,$A15)</f>
        <v>0</v>
      </c>
      <c r="F15">
        <f>SUMIFS('2018 Winners'!$K$1:$K$119,'2018 Winners'!$I$1:$I$119,F$1,'2018 Winners'!$D$1:$D$119,$A15)</f>
        <v>5.3419997985822159</v>
      </c>
      <c r="G15">
        <f>SUMIFS('2018 Winners'!$K$1:$K$119,'2018 Winners'!$I$1:$I$119,G$1,'2018 Winners'!$D$1:$D$119,$A15)</f>
        <v>0</v>
      </c>
      <c r="H15">
        <f>SUMIFS('2018 Winners'!$K$1:$K$119,'2018 Winners'!$I$1:$I$119,H$1,'2018 Winners'!$D$1:$D$119,$A15)</f>
        <v>0</v>
      </c>
      <c r="I15">
        <f>SUMIFS('2018 Winners'!$K$1:$K$119,'2018 Winners'!$I$1:$I$119,I$1,'2018 Winners'!$D$1:$D$119,$A15)</f>
        <v>0</v>
      </c>
      <c r="J15">
        <f>SUMIFS('2018 Winners'!$K$1:$K$119,'2018 Winners'!$I$1:$I$119,J$1,'2018 Winners'!$D$1:$D$119,$A15)</f>
        <v>2.5198420997897464</v>
      </c>
      <c r="K15">
        <f>SUMIFS('2018 Winners'!$K$1:$K$119,'2018 Winners'!$I$1:$I$119,K$1,'2018 Winners'!$D$1:$D$119,$A15)</f>
        <v>0</v>
      </c>
      <c r="L15">
        <f>SUMIFS('2018 Winners'!$K$1:$K$119,'2018 Winners'!$I$1:$I$119,L$1,'2018 Winners'!$D$1:$D$119,$A15)</f>
        <v>0</v>
      </c>
      <c r="M15">
        <f>SUMIFS('2018 Winners'!$K$1:$K$119,'2018 Winners'!$I$1:$I$119,M$1,'2018 Winners'!$D$1:$D$119,$A15)</f>
        <v>0</v>
      </c>
      <c r="N15">
        <f>SUMIFS('2018 Winners'!$K$1:$K$119,'2018 Winners'!$I$1:$I$119,N$1,'2018 Winners'!$D$1:$D$119,$A15)</f>
        <v>0</v>
      </c>
      <c r="O15">
        <f>SUMIFS('2018 Winners'!$K$1:$K$119,'2018 Winners'!$I$1:$I$119,O$1,'2018 Winners'!$D$1:$D$119,$A15)</f>
        <v>0.86177387601275357</v>
      </c>
      <c r="P15">
        <f>SUMIFS('2018 Winners'!$K$1:$K$119,'2018 Winners'!$I$1:$I$119,P$1,'2018 Winners'!$D$1:$D$119,$A15)</f>
        <v>0</v>
      </c>
      <c r="Q15">
        <f>SUMIFS('2018 Winners'!$K$1:$K$119,'2018 Winners'!$I$1:$I$119,Q$1,'2018 Winners'!$D$1:$D$119,$A15)</f>
        <v>0</v>
      </c>
      <c r="R15">
        <v>16.947065296750999</v>
      </c>
      <c r="S15">
        <f t="shared" si="0"/>
        <v>8.7236157743847151</v>
      </c>
    </row>
    <row r="16" spans="1:19" x14ac:dyDescent="0.2">
      <c r="A16" t="s">
        <v>43</v>
      </c>
      <c r="B16" t="s">
        <v>44</v>
      </c>
      <c r="C16">
        <f>SUMIFS('2018 Winners'!$K$1:$K$119,'2018 Winners'!$I$1:$I$119,C$1,'2018 Winners'!$D$1:$D$119,$A16)</f>
        <v>0</v>
      </c>
      <c r="D16">
        <f>SUMIFS('2018 Winners'!$K$1:$K$119,'2018 Winners'!$I$1:$I$119,D$1,'2018 Winners'!$D$1:$D$119,$A16)</f>
        <v>0</v>
      </c>
      <c r="E16">
        <f>SUMIFS('2018 Winners'!$K$1:$K$119,'2018 Winners'!$I$1:$I$119,E$1,'2018 Winners'!$D$1:$D$119,$A16)</f>
        <v>0</v>
      </c>
      <c r="F16">
        <f>SUMIFS('2018 Winners'!$K$1:$K$119,'2018 Winners'!$I$1:$I$119,F$1,'2018 Winners'!$D$1:$D$119,$A16)</f>
        <v>0</v>
      </c>
      <c r="G16">
        <f>SUMIFS('2018 Winners'!$K$1:$K$119,'2018 Winners'!$I$1:$I$119,G$1,'2018 Winners'!$D$1:$D$119,$A16)</f>
        <v>0</v>
      </c>
      <c r="H16">
        <f>SUMIFS('2018 Winners'!$K$1:$K$119,'2018 Winners'!$I$1:$I$119,H$1,'2018 Winners'!$D$1:$D$119,$A16)</f>
        <v>0</v>
      </c>
      <c r="I16">
        <f>SUMIFS('2018 Winners'!$K$1:$K$119,'2018 Winners'!$I$1:$I$119,I$1,'2018 Winners'!$D$1:$D$119,$A16)</f>
        <v>0.86177387601275357</v>
      </c>
      <c r="J16">
        <f>SUMIFS('2018 Winners'!$K$1:$K$119,'2018 Winners'!$I$1:$I$119,J$1,'2018 Winners'!$D$1:$D$119,$A16)</f>
        <v>0</v>
      </c>
      <c r="K16">
        <f>SUMIFS('2018 Winners'!$K$1:$K$119,'2018 Winners'!$I$1:$I$119,K$1,'2018 Winners'!$D$1:$D$119,$A16)</f>
        <v>0</v>
      </c>
      <c r="L16">
        <f>SUMIFS('2018 Winners'!$K$1:$K$119,'2018 Winners'!$I$1:$I$119,L$1,'2018 Winners'!$D$1:$D$119,$A16)</f>
        <v>0</v>
      </c>
      <c r="M16">
        <f>SUMIFS('2018 Winners'!$K$1:$K$119,'2018 Winners'!$I$1:$I$119,M$1,'2018 Winners'!$D$1:$D$119,$A16)</f>
        <v>12.599210498948732</v>
      </c>
      <c r="N16">
        <f>SUMIFS('2018 Winners'!$K$1:$K$119,'2018 Winners'!$I$1:$I$119,N$1,'2018 Winners'!$D$1:$D$119,$A16)</f>
        <v>0</v>
      </c>
      <c r="O16">
        <f>SUMIFS('2018 Winners'!$K$1:$K$119,'2018 Winners'!$I$1:$I$119,O$1,'2018 Winners'!$D$1:$D$119,$A16)</f>
        <v>0.86177387601275357</v>
      </c>
      <c r="P16">
        <f>SUMIFS('2018 Winners'!$K$1:$K$119,'2018 Winners'!$I$1:$I$119,P$1,'2018 Winners'!$D$1:$D$119,$A16)</f>
        <v>0</v>
      </c>
      <c r="Q16">
        <f>SUMIFS('2018 Winners'!$K$1:$K$119,'2018 Winners'!$I$1:$I$119,Q$1,'2018 Winners'!$D$1:$D$119,$A16)</f>
        <v>0</v>
      </c>
      <c r="R16">
        <v>14.492555197770301</v>
      </c>
      <c r="S16">
        <f t="shared" si="0"/>
        <v>14.322758250974239</v>
      </c>
    </row>
    <row r="17" spans="1:19" x14ac:dyDescent="0.2">
      <c r="A17" t="s">
        <v>45</v>
      </c>
      <c r="B17" t="s">
        <v>46</v>
      </c>
      <c r="C17">
        <f>SUMIFS('2018 Winners'!$K$1:$K$119,'2018 Winners'!$I$1:$I$119,C$1,'2018 Winners'!$D$1:$D$119,$A17)</f>
        <v>0</v>
      </c>
      <c r="D17">
        <f>SUMIFS('2018 Winners'!$K$1:$K$119,'2018 Winners'!$I$1:$I$119,D$1,'2018 Winners'!$D$1:$D$119,$A17)</f>
        <v>0</v>
      </c>
      <c r="E17">
        <f>SUMIFS('2018 Winners'!$K$1:$K$119,'2018 Winners'!$I$1:$I$119,E$1,'2018 Winners'!$D$1:$D$119,$A17)</f>
        <v>0</v>
      </c>
      <c r="F17">
        <f>SUMIFS('2018 Winners'!$K$1:$K$119,'2018 Winners'!$I$1:$I$119,F$1,'2018 Winners'!$D$1:$D$119,$A17)</f>
        <v>0</v>
      </c>
      <c r="G17">
        <f>SUMIFS('2018 Winners'!$K$1:$K$119,'2018 Winners'!$I$1:$I$119,G$1,'2018 Winners'!$D$1:$D$119,$A17)</f>
        <v>0</v>
      </c>
      <c r="H17">
        <f>SUMIFS('2018 Winners'!$K$1:$K$119,'2018 Winners'!$I$1:$I$119,H$1,'2018 Winners'!$D$1:$D$119,$A17)</f>
        <v>0</v>
      </c>
      <c r="I17">
        <f>SUMIFS('2018 Winners'!$K$1:$K$119,'2018 Winners'!$I$1:$I$119,I$1,'2018 Winners'!$D$1:$D$119,$A17)</f>
        <v>0</v>
      </c>
      <c r="J17">
        <f>SUMIFS('2018 Winners'!$K$1:$K$119,'2018 Winners'!$I$1:$I$119,J$1,'2018 Winners'!$D$1:$D$119,$A17)</f>
        <v>0</v>
      </c>
      <c r="K17">
        <f>SUMIFS('2018 Winners'!$K$1:$K$119,'2018 Winners'!$I$1:$I$119,K$1,'2018 Winners'!$D$1:$D$119,$A17)</f>
        <v>0</v>
      </c>
      <c r="L17">
        <f>SUMIFS('2018 Winners'!$K$1:$K$119,'2018 Winners'!$I$1:$I$119,L$1,'2018 Winners'!$D$1:$D$119,$A17)</f>
        <v>0</v>
      </c>
      <c r="M17">
        <f>SUMIFS('2018 Winners'!$K$1:$K$119,'2018 Winners'!$I$1:$I$119,M$1,'2018 Winners'!$D$1:$D$119,$A17)</f>
        <v>0</v>
      </c>
      <c r="N17">
        <f>SUMIFS('2018 Winners'!$K$1:$K$119,'2018 Winners'!$I$1:$I$119,N$1,'2018 Winners'!$D$1:$D$119,$A17)</f>
        <v>6.3496042078727974</v>
      </c>
      <c r="O17">
        <f>SUMIFS('2018 Winners'!$K$1:$K$119,'2018 Winners'!$I$1:$I$119,O$1,'2018 Winners'!$D$1:$D$119,$A17)</f>
        <v>0</v>
      </c>
      <c r="P17">
        <f>SUMIFS('2018 Winners'!$K$1:$K$119,'2018 Winners'!$I$1:$I$119,P$1,'2018 Winners'!$D$1:$D$119,$A17)</f>
        <v>0</v>
      </c>
      <c r="Q17">
        <f>SUMIFS('2018 Winners'!$K$1:$K$119,'2018 Winners'!$I$1:$I$119,Q$1,'2018 Winners'!$D$1:$D$119,$A17)</f>
        <v>0</v>
      </c>
      <c r="R17">
        <v>13.184769421220601</v>
      </c>
      <c r="S17">
        <f t="shared" si="0"/>
        <v>6.3496042078727974</v>
      </c>
    </row>
    <row r="18" spans="1:19" x14ac:dyDescent="0.2">
      <c r="A18" t="s">
        <v>47</v>
      </c>
      <c r="B18" t="s">
        <v>48</v>
      </c>
      <c r="C18">
        <f>SUMIFS('2018 Winners'!$K$1:$K$119,'2018 Winners'!$I$1:$I$119,C$1,'2018 Winners'!$D$1:$D$119,$A18)</f>
        <v>2.4261600988028897</v>
      </c>
      <c r="D18">
        <f>SUMIFS('2018 Winners'!$K$1:$K$119,'2018 Winners'!$I$1:$I$119,D$1,'2018 Winners'!$D$1:$D$119,$A18)</f>
        <v>2.4261600988028897</v>
      </c>
      <c r="E18">
        <f>SUMIFS('2018 Winners'!$K$1:$K$119,'2018 Winners'!$I$1:$I$119,E$1,'2018 Winners'!$D$1:$D$119,$A18)</f>
        <v>0</v>
      </c>
      <c r="F18">
        <f>SUMIFS('2018 Winners'!$K$1:$K$119,'2018 Winners'!$I$1:$I$119,F$1,'2018 Winners'!$D$1:$D$119,$A18)</f>
        <v>0</v>
      </c>
      <c r="G18">
        <f>SUMIFS('2018 Winners'!$K$1:$K$119,'2018 Winners'!$I$1:$I$119,G$1,'2018 Winners'!$D$1:$D$119,$A18)</f>
        <v>0</v>
      </c>
      <c r="H18">
        <f>SUMIFS('2018 Winners'!$K$1:$K$119,'2018 Winners'!$I$1:$I$119,H$1,'2018 Winners'!$D$1:$D$119,$A18)</f>
        <v>0</v>
      </c>
      <c r="I18">
        <f>SUMIFS('2018 Winners'!$K$1:$K$119,'2018 Winners'!$I$1:$I$119,I$1,'2018 Winners'!$D$1:$D$119,$A18)</f>
        <v>0</v>
      </c>
      <c r="J18">
        <f>SUMIFS('2018 Winners'!$K$1:$K$119,'2018 Winners'!$I$1:$I$119,J$1,'2018 Winners'!$D$1:$D$119,$A18)</f>
        <v>0</v>
      </c>
      <c r="K18">
        <f>SUMIFS('2018 Winners'!$K$1:$K$119,'2018 Winners'!$I$1:$I$119,K$1,'2018 Winners'!$D$1:$D$119,$A18)</f>
        <v>0</v>
      </c>
      <c r="L18">
        <f>SUMIFS('2018 Winners'!$K$1:$K$119,'2018 Winners'!$I$1:$I$119,L$1,'2018 Winners'!$D$1:$D$119,$A18)</f>
        <v>0</v>
      </c>
      <c r="M18">
        <f>SUMIFS('2018 Winners'!$K$1:$K$119,'2018 Winners'!$I$1:$I$119,M$1,'2018 Winners'!$D$1:$D$119,$A18)</f>
        <v>0</v>
      </c>
      <c r="N18">
        <f>SUMIFS('2018 Winners'!$K$1:$K$119,'2018 Winners'!$I$1:$I$119,N$1,'2018 Winners'!$D$1:$D$119,$A18)</f>
        <v>0</v>
      </c>
      <c r="O18">
        <f>SUMIFS('2018 Winners'!$K$1:$K$119,'2018 Winners'!$I$1:$I$119,O$1,'2018 Winners'!$D$1:$D$119,$A18)</f>
        <v>3.4470955040510143</v>
      </c>
      <c r="P18">
        <f>SUMIFS('2018 Winners'!$K$1:$K$119,'2018 Winners'!$I$1:$I$119,P$1,'2018 Winners'!$D$1:$D$119,$A18)</f>
        <v>2.0658362264359109</v>
      </c>
      <c r="Q18">
        <f>SUMIFS('2018 Winners'!$K$1:$K$119,'2018 Winners'!$I$1:$I$119,Q$1,'2018 Winners'!$D$1:$D$119,$A18)</f>
        <v>0</v>
      </c>
      <c r="R18">
        <v>11.437540268215299</v>
      </c>
      <c r="S18">
        <f t="shared" si="0"/>
        <v>10.365251928092706</v>
      </c>
    </row>
    <row r="19" spans="1:19" x14ac:dyDescent="0.2">
      <c r="A19" t="s">
        <v>49</v>
      </c>
      <c r="B19" t="s">
        <v>50</v>
      </c>
      <c r="C19">
        <f>SUMIFS('2018 Winners'!$K$1:$K$119,'2018 Winners'!$I$1:$I$119,C$1,'2018 Winners'!$D$1:$D$119,$A19)</f>
        <v>0</v>
      </c>
      <c r="D19">
        <f>SUMIFS('2018 Winners'!$K$1:$K$119,'2018 Winners'!$I$1:$I$119,D$1,'2018 Winners'!$D$1:$D$119,$A19)</f>
        <v>0</v>
      </c>
      <c r="E19">
        <f>SUMIFS('2018 Winners'!$K$1:$K$119,'2018 Winners'!$I$1:$I$119,E$1,'2018 Winners'!$D$1:$D$119,$A19)</f>
        <v>0</v>
      </c>
      <c r="F19">
        <f>SUMIFS('2018 Winners'!$K$1:$K$119,'2018 Winners'!$I$1:$I$119,F$1,'2018 Winners'!$D$1:$D$119,$A19)</f>
        <v>0</v>
      </c>
      <c r="G19">
        <f>SUMIFS('2018 Winners'!$K$1:$K$119,'2018 Winners'!$I$1:$I$119,G$1,'2018 Winners'!$D$1:$D$119,$A19)</f>
        <v>1.9229994270765445</v>
      </c>
      <c r="H19">
        <f>SUMIFS('2018 Winners'!$K$1:$K$119,'2018 Winners'!$I$1:$I$119,H$1,'2018 Winners'!$D$1:$D$119,$A19)</f>
        <v>6.8399037867067873</v>
      </c>
      <c r="I19">
        <f>SUMIFS('2018 Winners'!$K$1:$K$119,'2018 Winners'!$I$1:$I$119,I$1,'2018 Winners'!$D$1:$D$119,$A19)</f>
        <v>0.86177387601275357</v>
      </c>
      <c r="J19">
        <f>SUMIFS('2018 Winners'!$K$1:$K$119,'2018 Winners'!$I$1:$I$119,J$1,'2018 Winners'!$D$1:$D$119,$A19)</f>
        <v>0</v>
      </c>
      <c r="K19">
        <f>SUMIFS('2018 Winners'!$K$1:$K$119,'2018 Winners'!$I$1:$I$119,K$1,'2018 Winners'!$D$1:$D$119,$A19)</f>
        <v>0</v>
      </c>
      <c r="L19">
        <f>SUMIFS('2018 Winners'!$K$1:$K$119,'2018 Winners'!$I$1:$I$119,L$1,'2018 Winners'!$D$1:$D$119,$A19)</f>
        <v>3.845998854153089</v>
      </c>
      <c r="M19">
        <f>SUMIFS('2018 Winners'!$K$1:$K$119,'2018 Winners'!$I$1:$I$119,M$1,'2018 Winners'!$D$1:$D$119,$A19)</f>
        <v>0</v>
      </c>
      <c r="N19">
        <f>SUMIFS('2018 Winners'!$K$1:$K$119,'2018 Winners'!$I$1:$I$119,N$1,'2018 Winners'!$D$1:$D$119,$A19)</f>
        <v>1.5874010519681994</v>
      </c>
      <c r="O19">
        <f>SUMIFS('2018 Winners'!$K$1:$K$119,'2018 Winners'!$I$1:$I$119,O$1,'2018 Winners'!$D$1:$D$119,$A19)</f>
        <v>1.7235477520255071</v>
      </c>
      <c r="P19">
        <f>SUMIFS('2018 Winners'!$K$1:$K$119,'2018 Winners'!$I$1:$I$119,P$1,'2018 Winners'!$D$1:$D$119,$A19)</f>
        <v>9.6405690567009188</v>
      </c>
      <c r="Q19">
        <f>SUMIFS('2018 Winners'!$K$1:$K$119,'2018 Winners'!$I$1:$I$119,Q$1,'2018 Winners'!$D$1:$D$119,$A19)</f>
        <v>0</v>
      </c>
      <c r="R19">
        <v>11.057853708191701</v>
      </c>
      <c r="S19">
        <f t="shared" si="0"/>
        <v>26.422193804643801</v>
      </c>
    </row>
    <row r="20" spans="1:19" x14ac:dyDescent="0.2">
      <c r="A20" t="s">
        <v>51</v>
      </c>
      <c r="B20" t="s">
        <v>52</v>
      </c>
      <c r="C20">
        <f>SUMIFS('2018 Winners'!$K$1:$K$119,'2018 Winners'!$I$1:$I$119,C$1,'2018 Winners'!$D$1:$D$119,$A20)</f>
        <v>0</v>
      </c>
      <c r="D20">
        <f>SUMIFS('2018 Winners'!$K$1:$K$119,'2018 Winners'!$I$1:$I$119,D$1,'2018 Winners'!$D$1:$D$119,$A20)</f>
        <v>1.6174400658685932</v>
      </c>
      <c r="E20">
        <f>SUMIFS('2018 Winners'!$K$1:$K$119,'2018 Winners'!$I$1:$I$119,E$1,'2018 Winners'!$D$1:$D$119,$A20)</f>
        <v>0</v>
      </c>
      <c r="F20">
        <f>SUMIFS('2018 Winners'!$K$1:$K$119,'2018 Winners'!$I$1:$I$119,F$1,'2018 Winners'!$D$1:$D$119,$A20)</f>
        <v>0</v>
      </c>
      <c r="G20">
        <f>SUMIFS('2018 Winners'!$K$1:$K$119,'2018 Winners'!$I$1:$I$119,G$1,'2018 Winners'!$D$1:$D$119,$A20)</f>
        <v>0</v>
      </c>
      <c r="H20">
        <f>SUMIFS('2018 Winners'!$K$1:$K$119,'2018 Winners'!$I$1:$I$119,H$1,'2018 Winners'!$D$1:$D$119,$A20)</f>
        <v>0</v>
      </c>
      <c r="I20">
        <f>SUMIFS('2018 Winners'!$K$1:$K$119,'2018 Winners'!$I$1:$I$119,I$1,'2018 Winners'!$D$1:$D$119,$A20)</f>
        <v>0</v>
      </c>
      <c r="J20">
        <f>SUMIFS('2018 Winners'!$K$1:$K$119,'2018 Winners'!$I$1:$I$119,J$1,'2018 Winners'!$D$1:$D$119,$A20)</f>
        <v>0</v>
      </c>
      <c r="K20">
        <f>SUMIFS('2018 Winners'!$K$1:$K$119,'2018 Winners'!$I$1:$I$119,K$1,'2018 Winners'!$D$1:$D$119,$A20)</f>
        <v>0</v>
      </c>
      <c r="L20">
        <f>SUMIFS('2018 Winners'!$K$1:$K$119,'2018 Winners'!$I$1:$I$119,L$1,'2018 Winners'!$D$1:$D$119,$A20)</f>
        <v>0</v>
      </c>
      <c r="M20">
        <f>SUMIFS('2018 Winners'!$K$1:$K$119,'2018 Winners'!$I$1:$I$119,M$1,'2018 Winners'!$D$1:$D$119,$A20)</f>
        <v>0</v>
      </c>
      <c r="N20">
        <f>SUMIFS('2018 Winners'!$K$1:$K$119,'2018 Winners'!$I$1:$I$119,N$1,'2018 Winners'!$D$1:$D$119,$A20)</f>
        <v>0</v>
      </c>
      <c r="O20">
        <f>SUMIFS('2018 Winners'!$K$1:$K$119,'2018 Winners'!$I$1:$I$119,O$1,'2018 Winners'!$D$1:$D$119,$A20)</f>
        <v>0.86177387601275357</v>
      </c>
      <c r="P20">
        <f>SUMIFS('2018 Winners'!$K$1:$K$119,'2018 Winners'!$I$1:$I$119,P$1,'2018 Winners'!$D$1:$D$119,$A20)</f>
        <v>0</v>
      </c>
      <c r="Q20">
        <f>SUMIFS('2018 Winners'!$K$1:$K$119,'2018 Winners'!$I$1:$I$119,Q$1,'2018 Winners'!$D$1:$D$119,$A20)</f>
        <v>0</v>
      </c>
      <c r="R20">
        <v>10.741695498941599</v>
      </c>
      <c r="S20">
        <f t="shared" si="0"/>
        <v>2.4792139418813468</v>
      </c>
    </row>
    <row r="21" spans="1:19" x14ac:dyDescent="0.2">
      <c r="A21" t="s">
        <v>53</v>
      </c>
      <c r="B21" t="s">
        <v>54</v>
      </c>
      <c r="C21">
        <f>SUMIFS('2018 Winners'!$K$1:$K$119,'2018 Winners'!$I$1:$I$119,C$1,'2018 Winners'!$D$1:$D$119,$A21)</f>
        <v>0</v>
      </c>
      <c r="D21">
        <f>SUMIFS('2018 Winners'!$K$1:$K$119,'2018 Winners'!$I$1:$I$119,D$1,'2018 Winners'!$D$1:$D$119,$A21)</f>
        <v>0</v>
      </c>
      <c r="E21">
        <f>SUMIFS('2018 Winners'!$K$1:$K$119,'2018 Winners'!$I$1:$I$119,E$1,'2018 Winners'!$D$1:$D$119,$A21)</f>
        <v>1.9229994270765445</v>
      </c>
      <c r="F21">
        <f>SUMIFS('2018 Winners'!$K$1:$K$119,'2018 Winners'!$I$1:$I$119,F$1,'2018 Winners'!$D$1:$D$119,$A21)</f>
        <v>0</v>
      </c>
      <c r="G21">
        <f>SUMIFS('2018 Winners'!$K$1:$K$119,'2018 Winners'!$I$1:$I$119,G$1,'2018 Winners'!$D$1:$D$119,$A21)</f>
        <v>0</v>
      </c>
      <c r="H21">
        <f>SUMIFS('2018 Winners'!$K$1:$K$119,'2018 Winners'!$I$1:$I$119,H$1,'2018 Winners'!$D$1:$D$119,$A21)</f>
        <v>0</v>
      </c>
      <c r="I21">
        <f>SUMIFS('2018 Winners'!$K$1:$K$119,'2018 Winners'!$I$1:$I$119,I$1,'2018 Winners'!$D$1:$D$119,$A21)</f>
        <v>0</v>
      </c>
      <c r="J21">
        <f>SUMIFS('2018 Winners'!$K$1:$K$119,'2018 Winners'!$I$1:$I$119,J$1,'2018 Winners'!$D$1:$D$119,$A21)</f>
        <v>0</v>
      </c>
      <c r="K21">
        <f>SUMIFS('2018 Winners'!$K$1:$K$119,'2018 Winners'!$I$1:$I$119,K$1,'2018 Winners'!$D$1:$D$119,$A21)</f>
        <v>0</v>
      </c>
      <c r="L21">
        <f>SUMIFS('2018 Winners'!$K$1:$K$119,'2018 Winners'!$I$1:$I$119,L$1,'2018 Winners'!$D$1:$D$119,$A21)</f>
        <v>0</v>
      </c>
      <c r="M21">
        <f>SUMIFS('2018 Winners'!$K$1:$K$119,'2018 Winners'!$I$1:$I$119,M$1,'2018 Winners'!$D$1:$D$119,$A21)</f>
        <v>0</v>
      </c>
      <c r="N21">
        <f>SUMIFS('2018 Winners'!$K$1:$K$119,'2018 Winners'!$I$1:$I$119,N$1,'2018 Winners'!$D$1:$D$119,$A21)</f>
        <v>0</v>
      </c>
      <c r="O21">
        <f>SUMIFS('2018 Winners'!$K$1:$K$119,'2018 Winners'!$I$1:$I$119,O$1,'2018 Winners'!$D$1:$D$119,$A21)</f>
        <v>0</v>
      </c>
      <c r="P21">
        <f>SUMIFS('2018 Winners'!$K$1:$K$119,'2018 Winners'!$I$1:$I$119,P$1,'2018 Winners'!$D$1:$D$119,$A21)</f>
        <v>0</v>
      </c>
      <c r="Q21">
        <f>SUMIFS('2018 Winners'!$K$1:$K$119,'2018 Winners'!$I$1:$I$119,Q$1,'2018 Winners'!$D$1:$D$119,$A21)</f>
        <v>0</v>
      </c>
      <c r="R21">
        <v>9.0504887453023208</v>
      </c>
      <c r="S21">
        <f t="shared" si="0"/>
        <v>1.9229994270765445</v>
      </c>
    </row>
    <row r="22" spans="1:19" x14ac:dyDescent="0.2">
      <c r="A22" t="s">
        <v>55</v>
      </c>
      <c r="B22" t="s">
        <v>56</v>
      </c>
      <c r="C22">
        <f>SUMIFS('2018 Winners'!$K$1:$K$119,'2018 Winners'!$I$1:$I$119,C$1,'2018 Winners'!$D$1:$D$119,$A22)</f>
        <v>0</v>
      </c>
      <c r="D22">
        <f>SUMIFS('2018 Winners'!$K$1:$K$119,'2018 Winners'!$I$1:$I$119,D$1,'2018 Winners'!$D$1:$D$119,$A22)</f>
        <v>0</v>
      </c>
      <c r="E22">
        <f>SUMIFS('2018 Winners'!$K$1:$K$119,'2018 Winners'!$I$1:$I$119,E$1,'2018 Winners'!$D$1:$D$119,$A22)</f>
        <v>0</v>
      </c>
      <c r="F22">
        <f>SUMIFS('2018 Winners'!$K$1:$K$119,'2018 Winners'!$I$1:$I$119,F$1,'2018 Winners'!$D$1:$D$119,$A22)</f>
        <v>0</v>
      </c>
      <c r="G22">
        <f>SUMIFS('2018 Winners'!$K$1:$K$119,'2018 Winners'!$I$1:$I$119,G$1,'2018 Winners'!$D$1:$D$119,$A22)</f>
        <v>0</v>
      </c>
      <c r="H22">
        <f>SUMIFS('2018 Winners'!$K$1:$K$119,'2018 Winners'!$I$1:$I$119,H$1,'2018 Winners'!$D$1:$D$119,$A22)</f>
        <v>0</v>
      </c>
      <c r="I22">
        <f>SUMIFS('2018 Winners'!$K$1:$K$119,'2018 Winners'!$I$1:$I$119,I$1,'2018 Winners'!$D$1:$D$119,$A22)</f>
        <v>1.7235477520255071</v>
      </c>
      <c r="J22">
        <f>SUMIFS('2018 Winners'!$K$1:$K$119,'2018 Winners'!$I$1:$I$119,J$1,'2018 Winners'!$D$1:$D$119,$A22)</f>
        <v>0</v>
      </c>
      <c r="K22">
        <f>SUMIFS('2018 Winners'!$K$1:$K$119,'2018 Winners'!$I$1:$I$119,K$1,'2018 Winners'!$D$1:$D$119,$A22)</f>
        <v>0</v>
      </c>
      <c r="L22">
        <f>SUMIFS('2018 Winners'!$K$1:$K$119,'2018 Winners'!$I$1:$I$119,L$1,'2018 Winners'!$D$1:$D$119,$A22)</f>
        <v>0</v>
      </c>
      <c r="M22">
        <f>SUMIFS('2018 Winners'!$K$1:$K$119,'2018 Winners'!$I$1:$I$119,M$1,'2018 Winners'!$D$1:$D$119,$A22)</f>
        <v>0</v>
      </c>
      <c r="N22">
        <f>SUMIFS('2018 Winners'!$K$1:$K$119,'2018 Winners'!$I$1:$I$119,N$1,'2018 Winners'!$D$1:$D$119,$A22)</f>
        <v>0</v>
      </c>
      <c r="O22">
        <f>SUMIFS('2018 Winners'!$K$1:$K$119,'2018 Winners'!$I$1:$I$119,O$1,'2018 Winners'!$D$1:$D$119,$A22)</f>
        <v>2.5853216280382609</v>
      </c>
      <c r="P22">
        <f>SUMIFS('2018 Winners'!$K$1:$K$119,'2018 Winners'!$I$1:$I$119,P$1,'2018 Winners'!$D$1:$D$119,$A22)</f>
        <v>0</v>
      </c>
      <c r="Q22">
        <f>SUMIFS('2018 Winners'!$K$1:$K$119,'2018 Winners'!$I$1:$I$119,Q$1,'2018 Winners'!$D$1:$D$119,$A22)</f>
        <v>0</v>
      </c>
      <c r="R22">
        <v>8.0943820683538199</v>
      </c>
      <c r="S22">
        <f t="shared" si="0"/>
        <v>4.3088693800637685</v>
      </c>
    </row>
    <row r="23" spans="1:19" x14ac:dyDescent="0.2">
      <c r="A23" t="s">
        <v>57</v>
      </c>
      <c r="B23" t="s">
        <v>58</v>
      </c>
      <c r="C23">
        <f>SUMIFS('2018 Winners'!$K$1:$K$119,'2018 Winners'!$I$1:$I$119,C$1,'2018 Winners'!$D$1:$D$119,$A23)</f>
        <v>0</v>
      </c>
      <c r="D23">
        <f>SUMIFS('2018 Winners'!$K$1:$K$119,'2018 Winners'!$I$1:$I$119,D$1,'2018 Winners'!$D$1:$D$119,$A23)</f>
        <v>4.0436001646714832</v>
      </c>
      <c r="E23">
        <f>SUMIFS('2018 Winners'!$K$1:$K$119,'2018 Winners'!$I$1:$I$119,E$1,'2018 Winners'!$D$1:$D$119,$A23)</f>
        <v>0</v>
      </c>
      <c r="F23">
        <f>SUMIFS('2018 Winners'!$K$1:$K$119,'2018 Winners'!$I$1:$I$119,F$1,'2018 Winners'!$D$1:$D$119,$A23)</f>
        <v>0</v>
      </c>
      <c r="G23">
        <f>SUMIFS('2018 Winners'!$K$1:$K$119,'2018 Winners'!$I$1:$I$119,G$1,'2018 Winners'!$D$1:$D$119,$A23)</f>
        <v>0</v>
      </c>
      <c r="H23">
        <f>SUMIFS('2018 Winners'!$K$1:$K$119,'2018 Winners'!$I$1:$I$119,H$1,'2018 Winners'!$D$1:$D$119,$A23)</f>
        <v>0</v>
      </c>
      <c r="I23">
        <f>SUMIFS('2018 Winners'!$K$1:$K$119,'2018 Winners'!$I$1:$I$119,I$1,'2018 Winners'!$D$1:$D$119,$A23)</f>
        <v>2.5853216280382609</v>
      </c>
      <c r="J23">
        <f>SUMIFS('2018 Winners'!$K$1:$K$119,'2018 Winners'!$I$1:$I$119,J$1,'2018 Winners'!$D$1:$D$119,$A23)</f>
        <v>0</v>
      </c>
      <c r="K23">
        <f>SUMIFS('2018 Winners'!$K$1:$K$119,'2018 Winners'!$I$1:$I$119,K$1,'2018 Winners'!$D$1:$D$119,$A23)</f>
        <v>0</v>
      </c>
      <c r="L23">
        <f>SUMIFS('2018 Winners'!$K$1:$K$119,'2018 Winners'!$I$1:$I$119,L$1,'2018 Winners'!$D$1:$D$119,$A23)</f>
        <v>0</v>
      </c>
      <c r="M23">
        <f>SUMIFS('2018 Winners'!$K$1:$K$119,'2018 Winners'!$I$1:$I$119,M$1,'2018 Winners'!$D$1:$D$119,$A23)</f>
        <v>0</v>
      </c>
      <c r="N23">
        <f>SUMIFS('2018 Winners'!$K$1:$K$119,'2018 Winners'!$I$1:$I$119,N$1,'2018 Winners'!$D$1:$D$119,$A23)</f>
        <v>0</v>
      </c>
      <c r="O23">
        <f>SUMIFS('2018 Winners'!$K$1:$K$119,'2018 Winners'!$I$1:$I$119,O$1,'2018 Winners'!$D$1:$D$119,$A23)</f>
        <v>0</v>
      </c>
      <c r="P23">
        <f>SUMIFS('2018 Winners'!$K$1:$K$119,'2018 Winners'!$I$1:$I$119,P$1,'2018 Winners'!$D$1:$D$119,$A23)</f>
        <v>0</v>
      </c>
      <c r="Q23">
        <f>SUMIFS('2018 Winners'!$K$1:$K$119,'2018 Winners'!$I$1:$I$119,Q$1,'2018 Winners'!$D$1:$D$119,$A23)</f>
        <v>0</v>
      </c>
      <c r="R23">
        <v>8.0745455725923296</v>
      </c>
      <c r="S23">
        <f t="shared" si="0"/>
        <v>6.6289217927097441</v>
      </c>
    </row>
    <row r="24" spans="1:19" x14ac:dyDescent="0.2">
      <c r="A24" t="s">
        <v>59</v>
      </c>
      <c r="B24" t="s">
        <v>60</v>
      </c>
      <c r="C24">
        <f>SUMIFS('2018 Winners'!$K$1:$K$119,'2018 Winners'!$I$1:$I$119,C$1,'2018 Winners'!$D$1:$D$119,$A24)</f>
        <v>0</v>
      </c>
      <c r="D24">
        <f>SUMIFS('2018 Winners'!$K$1:$K$119,'2018 Winners'!$I$1:$I$119,D$1,'2018 Winners'!$D$1:$D$119,$A24)</f>
        <v>0</v>
      </c>
      <c r="E24">
        <f>SUMIFS('2018 Winners'!$K$1:$K$119,'2018 Winners'!$I$1:$I$119,E$1,'2018 Winners'!$D$1:$D$119,$A24)</f>
        <v>0</v>
      </c>
      <c r="F24">
        <f>SUMIFS('2018 Winners'!$K$1:$K$119,'2018 Winners'!$I$1:$I$119,F$1,'2018 Winners'!$D$1:$D$119,$A24)</f>
        <v>0</v>
      </c>
      <c r="G24">
        <f>SUMIFS('2018 Winners'!$K$1:$K$119,'2018 Winners'!$I$1:$I$119,G$1,'2018 Winners'!$D$1:$D$119,$A24)</f>
        <v>0</v>
      </c>
      <c r="H24">
        <f>SUMIFS('2018 Winners'!$K$1:$K$119,'2018 Winners'!$I$1:$I$119,H$1,'2018 Winners'!$D$1:$D$119,$A24)</f>
        <v>0</v>
      </c>
      <c r="I24">
        <f>SUMIFS('2018 Winners'!$K$1:$K$119,'2018 Winners'!$I$1:$I$119,I$1,'2018 Winners'!$D$1:$D$119,$A24)</f>
        <v>0</v>
      </c>
      <c r="J24">
        <f>SUMIFS('2018 Winners'!$K$1:$K$119,'2018 Winners'!$I$1:$I$119,J$1,'2018 Winners'!$D$1:$D$119,$A24)</f>
        <v>0</v>
      </c>
      <c r="K24">
        <f>SUMIFS('2018 Winners'!$K$1:$K$119,'2018 Winners'!$I$1:$I$119,K$1,'2018 Winners'!$D$1:$D$119,$A24)</f>
        <v>0</v>
      </c>
      <c r="L24">
        <f>SUMIFS('2018 Winners'!$K$1:$K$119,'2018 Winners'!$I$1:$I$119,L$1,'2018 Winners'!$D$1:$D$119,$A24)</f>
        <v>0</v>
      </c>
      <c r="M24">
        <f>SUMIFS('2018 Winners'!$K$1:$K$119,'2018 Winners'!$I$1:$I$119,M$1,'2018 Winners'!$D$1:$D$119,$A24)</f>
        <v>0</v>
      </c>
      <c r="N24">
        <f>SUMIFS('2018 Winners'!$K$1:$K$119,'2018 Winners'!$I$1:$I$119,N$1,'2018 Winners'!$D$1:$D$119,$A24)</f>
        <v>0</v>
      </c>
      <c r="O24">
        <f>SUMIFS('2018 Winners'!$K$1:$K$119,'2018 Winners'!$I$1:$I$119,O$1,'2018 Winners'!$D$1:$D$119,$A24)</f>
        <v>0</v>
      </c>
      <c r="P24">
        <f>SUMIFS('2018 Winners'!$K$1:$K$119,'2018 Winners'!$I$1:$I$119,P$1,'2018 Winners'!$D$1:$D$119,$A24)</f>
        <v>0</v>
      </c>
      <c r="Q24">
        <f>SUMIFS('2018 Winners'!$K$1:$K$119,'2018 Winners'!$I$1:$I$119,Q$1,'2018 Winners'!$D$1:$D$119,$A24)</f>
        <v>0</v>
      </c>
      <c r="R24">
        <v>5.4401234573678803</v>
      </c>
      <c r="S24">
        <f t="shared" si="0"/>
        <v>0</v>
      </c>
    </row>
    <row r="25" spans="1:19" x14ac:dyDescent="0.2">
      <c r="A25" t="s">
        <v>61</v>
      </c>
      <c r="B25" t="s">
        <v>62</v>
      </c>
      <c r="C25">
        <f>SUMIFS('2018 Winners'!$K$1:$K$119,'2018 Winners'!$I$1:$I$119,C$1,'2018 Winners'!$D$1:$D$119,$A25)</f>
        <v>0</v>
      </c>
      <c r="D25">
        <f>SUMIFS('2018 Winners'!$K$1:$K$119,'2018 Winners'!$I$1:$I$119,D$1,'2018 Winners'!$D$1:$D$119,$A25)</f>
        <v>5.6610402305400767</v>
      </c>
      <c r="E25">
        <f>SUMIFS('2018 Winners'!$K$1:$K$119,'2018 Winners'!$I$1:$I$119,E$1,'2018 Winners'!$D$1:$D$119,$A25)</f>
        <v>0</v>
      </c>
      <c r="F25">
        <f>SUMIFS('2018 Winners'!$K$1:$K$119,'2018 Winners'!$I$1:$I$119,F$1,'2018 Winners'!$D$1:$D$119,$A25)</f>
        <v>0</v>
      </c>
      <c r="G25">
        <f>SUMIFS('2018 Winners'!$K$1:$K$119,'2018 Winners'!$I$1:$I$119,G$1,'2018 Winners'!$D$1:$D$119,$A25)</f>
        <v>0</v>
      </c>
      <c r="H25">
        <f>SUMIFS('2018 Winners'!$K$1:$K$119,'2018 Winners'!$I$1:$I$119,H$1,'2018 Winners'!$D$1:$D$119,$A25)</f>
        <v>0</v>
      </c>
      <c r="I25">
        <f>SUMIFS('2018 Winners'!$K$1:$K$119,'2018 Winners'!$I$1:$I$119,I$1,'2018 Winners'!$D$1:$D$119,$A25)</f>
        <v>0</v>
      </c>
      <c r="J25">
        <f>SUMIFS('2018 Winners'!$K$1:$K$119,'2018 Winners'!$I$1:$I$119,J$1,'2018 Winners'!$D$1:$D$119,$A25)</f>
        <v>0</v>
      </c>
      <c r="K25">
        <f>SUMIFS('2018 Winners'!$K$1:$K$119,'2018 Winners'!$I$1:$I$119,K$1,'2018 Winners'!$D$1:$D$119,$A25)</f>
        <v>0</v>
      </c>
      <c r="L25">
        <f>SUMIFS('2018 Winners'!$K$1:$K$119,'2018 Winners'!$I$1:$I$119,L$1,'2018 Winners'!$D$1:$D$119,$A25)</f>
        <v>0</v>
      </c>
      <c r="M25">
        <f>SUMIFS('2018 Winners'!$K$1:$K$119,'2018 Winners'!$I$1:$I$119,M$1,'2018 Winners'!$D$1:$D$119,$A25)</f>
        <v>0</v>
      </c>
      <c r="N25">
        <f>SUMIFS('2018 Winners'!$K$1:$K$119,'2018 Winners'!$I$1:$I$119,N$1,'2018 Winners'!$D$1:$D$119,$A25)</f>
        <v>0</v>
      </c>
      <c r="O25">
        <f>SUMIFS('2018 Winners'!$K$1:$K$119,'2018 Winners'!$I$1:$I$119,O$1,'2018 Winners'!$D$1:$D$119,$A25)</f>
        <v>0</v>
      </c>
      <c r="P25">
        <f>SUMIFS('2018 Winners'!$K$1:$K$119,'2018 Winners'!$I$1:$I$119,P$1,'2018 Winners'!$D$1:$D$119,$A25)</f>
        <v>0</v>
      </c>
      <c r="Q25">
        <f>SUMIFS('2018 Winners'!$K$1:$K$119,'2018 Winners'!$I$1:$I$119,Q$1,'2018 Winners'!$D$1:$D$119,$A25)</f>
        <v>0</v>
      </c>
      <c r="R25">
        <v>3.8666769961736298</v>
      </c>
      <c r="S25">
        <f t="shared" si="0"/>
        <v>5.6610402305400767</v>
      </c>
    </row>
    <row r="26" spans="1:19" x14ac:dyDescent="0.2">
      <c r="A26" t="s">
        <v>63</v>
      </c>
      <c r="B26" t="s">
        <v>64</v>
      </c>
      <c r="C26">
        <f>SUMIFS('2018 Winners'!$K$1:$K$119,'2018 Winners'!$I$1:$I$119,C$1,'2018 Winners'!$D$1:$D$119,$A26)</f>
        <v>0</v>
      </c>
      <c r="D26">
        <f>SUMIFS('2018 Winners'!$K$1:$K$119,'2018 Winners'!$I$1:$I$119,D$1,'2018 Winners'!$D$1:$D$119,$A26)</f>
        <v>0</v>
      </c>
      <c r="E26">
        <f>SUMIFS('2018 Winners'!$K$1:$K$119,'2018 Winners'!$I$1:$I$119,E$1,'2018 Winners'!$D$1:$D$119,$A26)</f>
        <v>0</v>
      </c>
      <c r="F26">
        <f>SUMIFS('2018 Winners'!$K$1:$K$119,'2018 Winners'!$I$1:$I$119,F$1,'2018 Winners'!$D$1:$D$119,$A26)</f>
        <v>0</v>
      </c>
      <c r="G26">
        <f>SUMIFS('2018 Winners'!$K$1:$K$119,'2018 Winners'!$I$1:$I$119,G$1,'2018 Winners'!$D$1:$D$119,$A26)</f>
        <v>0</v>
      </c>
      <c r="H26">
        <f>SUMIFS('2018 Winners'!$K$1:$K$119,'2018 Winners'!$I$1:$I$119,H$1,'2018 Winners'!$D$1:$D$119,$A26)</f>
        <v>0</v>
      </c>
      <c r="I26">
        <f>SUMIFS('2018 Winners'!$K$1:$K$119,'2018 Winners'!$I$1:$I$119,I$1,'2018 Winners'!$D$1:$D$119,$A26)</f>
        <v>0.86177387601275357</v>
      </c>
      <c r="J26">
        <f>SUMIFS('2018 Winners'!$K$1:$K$119,'2018 Winners'!$I$1:$I$119,J$1,'2018 Winners'!$D$1:$D$119,$A26)</f>
        <v>0</v>
      </c>
      <c r="K26">
        <f>SUMIFS('2018 Winners'!$K$1:$K$119,'2018 Winners'!$I$1:$I$119,K$1,'2018 Winners'!$D$1:$D$119,$A26)</f>
        <v>0</v>
      </c>
      <c r="L26">
        <f>SUMIFS('2018 Winners'!$K$1:$K$119,'2018 Winners'!$I$1:$I$119,L$1,'2018 Winners'!$D$1:$D$119,$A26)</f>
        <v>0</v>
      </c>
      <c r="M26">
        <f>SUMIFS('2018 Winners'!$K$1:$K$119,'2018 Winners'!$I$1:$I$119,M$1,'2018 Winners'!$D$1:$D$119,$A26)</f>
        <v>0</v>
      </c>
      <c r="N26">
        <f>SUMIFS('2018 Winners'!$K$1:$K$119,'2018 Winners'!$I$1:$I$119,N$1,'2018 Winners'!$D$1:$D$119,$A26)</f>
        <v>0</v>
      </c>
      <c r="O26">
        <f>SUMIFS('2018 Winners'!$K$1:$K$119,'2018 Winners'!$I$1:$I$119,O$1,'2018 Winners'!$D$1:$D$119,$A26)</f>
        <v>0</v>
      </c>
      <c r="P26">
        <f>SUMIFS('2018 Winners'!$K$1:$K$119,'2018 Winners'!$I$1:$I$119,P$1,'2018 Winners'!$D$1:$D$119,$A26)</f>
        <v>0</v>
      </c>
      <c r="Q26">
        <f>SUMIFS('2018 Winners'!$K$1:$K$119,'2018 Winners'!$I$1:$I$119,Q$1,'2018 Winners'!$D$1:$D$119,$A26)</f>
        <v>0</v>
      </c>
      <c r="R26">
        <v>3.3660716573424398</v>
      </c>
      <c r="S26">
        <f t="shared" si="0"/>
        <v>0.86177387601275357</v>
      </c>
    </row>
    <row r="27" spans="1:19" x14ac:dyDescent="0.2">
      <c r="A27" t="s">
        <v>65</v>
      </c>
      <c r="B27" t="s">
        <v>66</v>
      </c>
      <c r="C27">
        <f>SUMIFS('2018 Winners'!$K$1:$K$119,'2018 Winners'!$I$1:$I$119,C$1,'2018 Winners'!$D$1:$D$119,$A27)</f>
        <v>0</v>
      </c>
      <c r="D27">
        <f>SUMIFS('2018 Winners'!$K$1:$K$119,'2018 Winners'!$I$1:$I$119,D$1,'2018 Winners'!$D$1:$D$119,$A27)</f>
        <v>0</v>
      </c>
      <c r="E27">
        <f>SUMIFS('2018 Winners'!$K$1:$K$119,'2018 Winners'!$I$1:$I$119,E$1,'2018 Winners'!$D$1:$D$119,$A27)</f>
        <v>0</v>
      </c>
      <c r="F27">
        <f>SUMIFS('2018 Winners'!$K$1:$K$119,'2018 Winners'!$I$1:$I$119,F$1,'2018 Winners'!$D$1:$D$119,$A27)</f>
        <v>0</v>
      </c>
      <c r="G27">
        <f>SUMIFS('2018 Winners'!$K$1:$K$119,'2018 Winners'!$I$1:$I$119,G$1,'2018 Winners'!$D$1:$D$119,$A27)</f>
        <v>0</v>
      </c>
      <c r="H27">
        <f>SUMIFS('2018 Winners'!$K$1:$K$119,'2018 Winners'!$I$1:$I$119,H$1,'2018 Winners'!$D$1:$D$119,$A27)</f>
        <v>0</v>
      </c>
      <c r="I27">
        <f>SUMIFS('2018 Winners'!$K$1:$K$119,'2018 Winners'!$I$1:$I$119,I$1,'2018 Winners'!$D$1:$D$119,$A27)</f>
        <v>2.5853216280382609</v>
      </c>
      <c r="J27">
        <f>SUMIFS('2018 Winners'!$K$1:$K$119,'2018 Winners'!$I$1:$I$119,J$1,'2018 Winners'!$D$1:$D$119,$A27)</f>
        <v>0</v>
      </c>
      <c r="K27">
        <f>SUMIFS('2018 Winners'!$K$1:$K$119,'2018 Winners'!$I$1:$I$119,K$1,'2018 Winners'!$D$1:$D$119,$A27)</f>
        <v>0</v>
      </c>
      <c r="L27">
        <f>SUMIFS('2018 Winners'!$K$1:$K$119,'2018 Winners'!$I$1:$I$119,L$1,'2018 Winners'!$D$1:$D$119,$A27)</f>
        <v>0</v>
      </c>
      <c r="M27">
        <f>SUMIFS('2018 Winners'!$K$1:$K$119,'2018 Winners'!$I$1:$I$119,M$1,'2018 Winners'!$D$1:$D$119,$A27)</f>
        <v>0</v>
      </c>
      <c r="N27">
        <f>SUMIFS('2018 Winners'!$K$1:$K$119,'2018 Winners'!$I$1:$I$119,N$1,'2018 Winners'!$D$1:$D$119,$A27)</f>
        <v>0</v>
      </c>
      <c r="O27">
        <f>SUMIFS('2018 Winners'!$K$1:$K$119,'2018 Winners'!$I$1:$I$119,O$1,'2018 Winners'!$D$1:$D$119,$A27)</f>
        <v>0</v>
      </c>
      <c r="P27">
        <f>SUMIFS('2018 Winners'!$K$1:$K$119,'2018 Winners'!$I$1:$I$119,P$1,'2018 Winners'!$D$1:$D$119,$A27)</f>
        <v>0</v>
      </c>
      <c r="Q27">
        <f>SUMIFS('2018 Winners'!$K$1:$K$119,'2018 Winners'!$I$1:$I$119,Q$1,'2018 Winners'!$D$1:$D$119,$A27)</f>
        <v>0</v>
      </c>
      <c r="R27">
        <v>3.1878154286184599</v>
      </c>
      <c r="S27">
        <f t="shared" si="0"/>
        <v>2.5853216280382609</v>
      </c>
    </row>
    <row r="28" spans="1:19" x14ac:dyDescent="0.2">
      <c r="A28" t="s">
        <v>67</v>
      </c>
      <c r="B28" t="s">
        <v>68</v>
      </c>
      <c r="C28">
        <f>SUMIFS('2018 Winners'!$K$1:$K$119,'2018 Winners'!$I$1:$I$119,C$1,'2018 Winners'!$D$1:$D$119,$A28)</f>
        <v>0</v>
      </c>
      <c r="D28">
        <f>SUMIFS('2018 Winners'!$K$1:$K$119,'2018 Winners'!$I$1:$I$119,D$1,'2018 Winners'!$D$1:$D$119,$A28)</f>
        <v>0</v>
      </c>
      <c r="E28">
        <f>SUMIFS('2018 Winners'!$K$1:$K$119,'2018 Winners'!$I$1:$I$119,E$1,'2018 Winners'!$D$1:$D$119,$A28)</f>
        <v>0</v>
      </c>
      <c r="F28">
        <f>SUMIFS('2018 Winners'!$K$1:$K$119,'2018 Winners'!$I$1:$I$119,F$1,'2018 Winners'!$D$1:$D$119,$A28)</f>
        <v>0</v>
      </c>
      <c r="G28">
        <f>SUMIFS('2018 Winners'!$K$1:$K$119,'2018 Winners'!$I$1:$I$119,G$1,'2018 Winners'!$D$1:$D$119,$A28)</f>
        <v>0</v>
      </c>
      <c r="H28">
        <f>SUMIFS('2018 Winners'!$K$1:$K$119,'2018 Winners'!$I$1:$I$119,H$1,'2018 Winners'!$D$1:$D$119,$A28)</f>
        <v>0</v>
      </c>
      <c r="I28">
        <f>SUMIFS('2018 Winners'!$K$1:$K$119,'2018 Winners'!$I$1:$I$119,I$1,'2018 Winners'!$D$1:$D$119,$A28)</f>
        <v>0</v>
      </c>
      <c r="J28">
        <f>SUMIFS('2018 Winners'!$K$1:$K$119,'2018 Winners'!$I$1:$I$119,J$1,'2018 Winners'!$D$1:$D$119,$A28)</f>
        <v>0</v>
      </c>
      <c r="K28">
        <f>SUMIFS('2018 Winners'!$K$1:$K$119,'2018 Winners'!$I$1:$I$119,K$1,'2018 Winners'!$D$1:$D$119,$A28)</f>
        <v>0</v>
      </c>
      <c r="L28">
        <f>SUMIFS('2018 Winners'!$K$1:$K$119,'2018 Winners'!$I$1:$I$119,L$1,'2018 Winners'!$D$1:$D$119,$A28)</f>
        <v>0</v>
      </c>
      <c r="M28">
        <f>SUMIFS('2018 Winners'!$K$1:$K$119,'2018 Winners'!$I$1:$I$119,M$1,'2018 Winners'!$D$1:$D$119,$A28)</f>
        <v>0</v>
      </c>
      <c r="N28">
        <f>SUMIFS('2018 Winners'!$K$1:$K$119,'2018 Winners'!$I$1:$I$119,N$1,'2018 Winners'!$D$1:$D$119,$A28)</f>
        <v>0</v>
      </c>
      <c r="O28">
        <f>SUMIFS('2018 Winners'!$K$1:$K$119,'2018 Winners'!$I$1:$I$119,O$1,'2018 Winners'!$D$1:$D$119,$A28)</f>
        <v>0</v>
      </c>
      <c r="P28">
        <f>SUMIFS('2018 Winners'!$K$1:$K$119,'2018 Winners'!$I$1:$I$119,P$1,'2018 Winners'!$D$1:$D$119,$A28)</f>
        <v>0</v>
      </c>
      <c r="Q28">
        <f>SUMIFS('2018 Winners'!$K$1:$K$119,'2018 Winners'!$I$1:$I$119,Q$1,'2018 Winners'!$D$1:$D$119,$A28)</f>
        <v>0</v>
      </c>
      <c r="R28">
        <v>2.96824337502487</v>
      </c>
      <c r="S28">
        <f t="shared" si="0"/>
        <v>0</v>
      </c>
    </row>
    <row r="29" spans="1:19" x14ac:dyDescent="0.2">
      <c r="A29" t="s">
        <v>69</v>
      </c>
      <c r="B29" t="s">
        <v>70</v>
      </c>
      <c r="C29">
        <f>SUMIFS('2018 Winners'!$K$1:$K$119,'2018 Winners'!$I$1:$I$119,C$1,'2018 Winners'!$D$1:$D$119,$A29)</f>
        <v>0</v>
      </c>
      <c r="D29">
        <f>SUMIFS('2018 Winners'!$K$1:$K$119,'2018 Winners'!$I$1:$I$119,D$1,'2018 Winners'!$D$1:$D$119,$A29)</f>
        <v>0</v>
      </c>
      <c r="E29">
        <f>SUMIFS('2018 Winners'!$K$1:$K$119,'2018 Winners'!$I$1:$I$119,E$1,'2018 Winners'!$D$1:$D$119,$A29)</f>
        <v>0</v>
      </c>
      <c r="F29">
        <f>SUMIFS('2018 Winners'!$K$1:$K$119,'2018 Winners'!$I$1:$I$119,F$1,'2018 Winners'!$D$1:$D$119,$A29)</f>
        <v>0</v>
      </c>
      <c r="G29">
        <f>SUMIFS('2018 Winners'!$K$1:$K$119,'2018 Winners'!$I$1:$I$119,G$1,'2018 Winners'!$D$1:$D$119,$A29)</f>
        <v>0</v>
      </c>
      <c r="H29">
        <f>SUMIFS('2018 Winners'!$K$1:$K$119,'2018 Winners'!$I$1:$I$119,H$1,'2018 Winners'!$D$1:$D$119,$A29)</f>
        <v>0</v>
      </c>
      <c r="I29">
        <f>SUMIFS('2018 Winners'!$K$1:$K$119,'2018 Winners'!$I$1:$I$119,I$1,'2018 Winners'!$D$1:$D$119,$A29)</f>
        <v>0</v>
      </c>
      <c r="J29">
        <f>SUMIFS('2018 Winners'!$K$1:$K$119,'2018 Winners'!$I$1:$I$119,J$1,'2018 Winners'!$D$1:$D$119,$A29)</f>
        <v>0</v>
      </c>
      <c r="K29">
        <f>SUMIFS('2018 Winners'!$K$1:$K$119,'2018 Winners'!$I$1:$I$119,K$1,'2018 Winners'!$D$1:$D$119,$A29)</f>
        <v>0</v>
      </c>
      <c r="L29">
        <f>SUMIFS('2018 Winners'!$K$1:$K$119,'2018 Winners'!$I$1:$I$119,L$1,'2018 Winners'!$D$1:$D$119,$A29)</f>
        <v>0</v>
      </c>
      <c r="M29">
        <f>SUMIFS('2018 Winners'!$K$1:$K$119,'2018 Winners'!$I$1:$I$119,M$1,'2018 Winners'!$D$1:$D$119,$A29)</f>
        <v>0</v>
      </c>
      <c r="N29">
        <f>SUMIFS('2018 Winners'!$K$1:$K$119,'2018 Winners'!$I$1:$I$119,N$1,'2018 Winners'!$D$1:$D$119,$A29)</f>
        <v>0</v>
      </c>
      <c r="O29">
        <f>SUMIFS('2018 Winners'!$K$1:$K$119,'2018 Winners'!$I$1:$I$119,O$1,'2018 Winners'!$D$1:$D$119,$A29)</f>
        <v>0</v>
      </c>
      <c r="P29">
        <f>SUMIFS('2018 Winners'!$K$1:$K$119,'2018 Winners'!$I$1:$I$119,P$1,'2018 Winners'!$D$1:$D$119,$A29)</f>
        <v>0</v>
      </c>
      <c r="Q29">
        <f>SUMIFS('2018 Winners'!$K$1:$K$119,'2018 Winners'!$I$1:$I$119,Q$1,'2018 Winners'!$D$1:$D$119,$A29)</f>
        <v>0</v>
      </c>
      <c r="R29">
        <v>2.6234381328390199</v>
      </c>
      <c r="S29">
        <f t="shared" si="0"/>
        <v>0</v>
      </c>
    </row>
    <row r="30" spans="1:19" x14ac:dyDescent="0.2">
      <c r="A30" t="s">
        <v>71</v>
      </c>
      <c r="B30" t="s">
        <v>72</v>
      </c>
      <c r="C30">
        <f>SUMIFS('2018 Winners'!$K$1:$K$119,'2018 Winners'!$I$1:$I$119,C$1,'2018 Winners'!$D$1:$D$119,$A30)</f>
        <v>0</v>
      </c>
      <c r="D30">
        <f>SUMIFS('2018 Winners'!$K$1:$K$119,'2018 Winners'!$I$1:$I$119,D$1,'2018 Winners'!$D$1:$D$119,$A30)</f>
        <v>0</v>
      </c>
      <c r="E30">
        <f>SUMIFS('2018 Winners'!$K$1:$K$119,'2018 Winners'!$I$1:$I$119,E$1,'2018 Winners'!$D$1:$D$119,$A30)</f>
        <v>0</v>
      </c>
      <c r="F30">
        <f>SUMIFS('2018 Winners'!$K$1:$K$119,'2018 Winners'!$I$1:$I$119,F$1,'2018 Winners'!$D$1:$D$119,$A30)</f>
        <v>0</v>
      </c>
      <c r="G30">
        <f>SUMIFS('2018 Winners'!$K$1:$K$119,'2018 Winners'!$I$1:$I$119,G$1,'2018 Winners'!$D$1:$D$119,$A30)</f>
        <v>0</v>
      </c>
      <c r="H30">
        <f>SUMIFS('2018 Winners'!$K$1:$K$119,'2018 Winners'!$I$1:$I$119,H$1,'2018 Winners'!$D$1:$D$119,$A30)</f>
        <v>0</v>
      </c>
      <c r="I30">
        <f>SUMIFS('2018 Winners'!$K$1:$K$119,'2018 Winners'!$I$1:$I$119,I$1,'2018 Winners'!$D$1:$D$119,$A30)</f>
        <v>0</v>
      </c>
      <c r="J30">
        <f>SUMIFS('2018 Winners'!$K$1:$K$119,'2018 Winners'!$I$1:$I$119,J$1,'2018 Winners'!$D$1:$D$119,$A30)</f>
        <v>0</v>
      </c>
      <c r="K30">
        <f>SUMIFS('2018 Winners'!$K$1:$K$119,'2018 Winners'!$I$1:$I$119,K$1,'2018 Winners'!$D$1:$D$119,$A30)</f>
        <v>0</v>
      </c>
      <c r="L30">
        <f>SUMIFS('2018 Winners'!$K$1:$K$119,'2018 Winners'!$I$1:$I$119,L$1,'2018 Winners'!$D$1:$D$119,$A30)</f>
        <v>0</v>
      </c>
      <c r="M30">
        <f>SUMIFS('2018 Winners'!$K$1:$K$119,'2018 Winners'!$I$1:$I$119,M$1,'2018 Winners'!$D$1:$D$119,$A30)</f>
        <v>0</v>
      </c>
      <c r="N30">
        <f>SUMIFS('2018 Winners'!$K$1:$K$119,'2018 Winners'!$I$1:$I$119,N$1,'2018 Winners'!$D$1:$D$119,$A30)</f>
        <v>0</v>
      </c>
      <c r="O30">
        <f>SUMIFS('2018 Winners'!$K$1:$K$119,'2018 Winners'!$I$1:$I$119,O$1,'2018 Winners'!$D$1:$D$119,$A30)</f>
        <v>0</v>
      </c>
      <c r="P30">
        <f>SUMIFS('2018 Winners'!$K$1:$K$119,'2018 Winners'!$I$1:$I$119,P$1,'2018 Winners'!$D$1:$D$119,$A30)</f>
        <v>1.377224150957274</v>
      </c>
      <c r="Q30">
        <f>SUMIFS('2018 Winners'!$K$1:$K$119,'2018 Winners'!$I$1:$I$119,Q$1,'2018 Winners'!$D$1:$D$119,$A30)</f>
        <v>0</v>
      </c>
      <c r="R30">
        <v>2.5408029811718902</v>
      </c>
      <c r="S30">
        <f t="shared" si="0"/>
        <v>1.377224150957274</v>
      </c>
    </row>
    <row r="31" spans="1:19" x14ac:dyDescent="0.2">
      <c r="A31" t="s">
        <v>73</v>
      </c>
      <c r="B31" t="s">
        <v>74</v>
      </c>
      <c r="C31">
        <f>SUMIFS('2018 Winners'!$K$1:$K$119,'2018 Winners'!$I$1:$I$119,C$1,'2018 Winners'!$D$1:$D$119,$A31)</f>
        <v>0</v>
      </c>
      <c r="D31">
        <f>SUMIFS('2018 Winners'!$K$1:$K$119,'2018 Winners'!$I$1:$I$119,D$1,'2018 Winners'!$D$1:$D$119,$A31)</f>
        <v>0</v>
      </c>
      <c r="E31">
        <f>SUMIFS('2018 Winners'!$K$1:$K$119,'2018 Winners'!$I$1:$I$119,E$1,'2018 Winners'!$D$1:$D$119,$A31)</f>
        <v>0</v>
      </c>
      <c r="F31">
        <f>SUMIFS('2018 Winners'!$K$1:$K$119,'2018 Winners'!$I$1:$I$119,F$1,'2018 Winners'!$D$1:$D$119,$A31)</f>
        <v>0</v>
      </c>
      <c r="G31">
        <f>SUMIFS('2018 Winners'!$K$1:$K$119,'2018 Winners'!$I$1:$I$119,G$1,'2018 Winners'!$D$1:$D$119,$A31)</f>
        <v>0</v>
      </c>
      <c r="H31">
        <f>SUMIFS('2018 Winners'!$K$1:$K$119,'2018 Winners'!$I$1:$I$119,H$1,'2018 Winners'!$D$1:$D$119,$A31)</f>
        <v>0</v>
      </c>
      <c r="I31">
        <f>SUMIFS('2018 Winners'!$K$1:$K$119,'2018 Winners'!$I$1:$I$119,I$1,'2018 Winners'!$D$1:$D$119,$A31)</f>
        <v>0</v>
      </c>
      <c r="J31">
        <f>SUMIFS('2018 Winners'!$K$1:$K$119,'2018 Winners'!$I$1:$I$119,J$1,'2018 Winners'!$D$1:$D$119,$A31)</f>
        <v>0</v>
      </c>
      <c r="K31">
        <f>SUMIFS('2018 Winners'!$K$1:$K$119,'2018 Winners'!$I$1:$I$119,K$1,'2018 Winners'!$D$1:$D$119,$A31)</f>
        <v>0</v>
      </c>
      <c r="L31">
        <f>SUMIFS('2018 Winners'!$K$1:$K$119,'2018 Winners'!$I$1:$I$119,L$1,'2018 Winners'!$D$1:$D$119,$A31)</f>
        <v>0</v>
      </c>
      <c r="M31">
        <f>SUMIFS('2018 Winners'!$K$1:$K$119,'2018 Winners'!$I$1:$I$119,M$1,'2018 Winners'!$D$1:$D$119,$A31)</f>
        <v>0</v>
      </c>
      <c r="N31">
        <f>SUMIFS('2018 Winners'!$K$1:$K$119,'2018 Winners'!$I$1:$I$119,N$1,'2018 Winners'!$D$1:$D$119,$A31)</f>
        <v>0</v>
      </c>
      <c r="O31">
        <f>SUMIFS('2018 Winners'!$K$1:$K$119,'2018 Winners'!$I$1:$I$119,O$1,'2018 Winners'!$D$1:$D$119,$A31)</f>
        <v>0</v>
      </c>
      <c r="P31">
        <f>SUMIFS('2018 Winners'!$K$1:$K$119,'2018 Winners'!$I$1:$I$119,P$1,'2018 Winners'!$D$1:$D$119,$A31)</f>
        <v>0</v>
      </c>
      <c r="Q31">
        <f>SUMIFS('2018 Winners'!$K$1:$K$119,'2018 Winners'!$I$1:$I$119,Q$1,'2018 Winners'!$D$1:$D$119,$A31)</f>
        <v>0</v>
      </c>
      <c r="R31">
        <v>0.45416013115793702</v>
      </c>
      <c r="S31">
        <f t="shared" si="0"/>
        <v>0</v>
      </c>
    </row>
    <row r="32" spans="1:19" x14ac:dyDescent="0.2">
      <c r="A32" t="s">
        <v>116</v>
      </c>
      <c r="B32" t="s">
        <v>120</v>
      </c>
      <c r="C32">
        <f>SUMIFS('2018 Winners'!$K$1:$K$119,'2018 Winners'!$I$1:$I$119,C$1,'2018 Winners'!$D$1:$D$119,$A32)</f>
        <v>0</v>
      </c>
      <c r="D32">
        <f>SUMIFS('2018 Winners'!$K$1:$K$119,'2018 Winners'!$I$1:$I$119,D$1,'2018 Winners'!$D$1:$D$119,$A32)</f>
        <v>0</v>
      </c>
      <c r="E32">
        <f>SUMIFS('2018 Winners'!$K$1:$K$119,'2018 Winners'!$I$1:$I$119,E$1,'2018 Winners'!$D$1:$D$119,$A32)</f>
        <v>0</v>
      </c>
      <c r="F32">
        <f>SUMIFS('2018 Winners'!$K$1:$K$119,'2018 Winners'!$I$1:$I$119,F$1,'2018 Winners'!$D$1:$D$119,$A32)</f>
        <v>0</v>
      </c>
      <c r="G32">
        <f>SUMIFS('2018 Winners'!$K$1:$K$119,'2018 Winners'!$I$1:$I$119,G$1,'2018 Winners'!$D$1:$D$119,$A32)</f>
        <v>0</v>
      </c>
      <c r="H32">
        <f>SUMIFS('2018 Winners'!$K$1:$K$119,'2018 Winners'!$I$1:$I$119,H$1,'2018 Winners'!$D$1:$D$119,$A32)</f>
        <v>1.3679807573413574</v>
      </c>
      <c r="I32">
        <f>SUMIFS('2018 Winners'!$K$1:$K$119,'2018 Winners'!$I$1:$I$119,I$1,'2018 Winners'!$D$1:$D$119,$A32)</f>
        <v>0</v>
      </c>
      <c r="J32">
        <f>SUMIFS('2018 Winners'!$K$1:$K$119,'2018 Winners'!$I$1:$I$119,J$1,'2018 Winners'!$D$1:$D$119,$A32)</f>
        <v>0</v>
      </c>
      <c r="K32">
        <f>SUMIFS('2018 Winners'!$K$1:$K$119,'2018 Winners'!$I$1:$I$119,K$1,'2018 Winners'!$D$1:$D$119,$A32)</f>
        <v>0</v>
      </c>
      <c r="L32">
        <f>SUMIFS('2018 Winners'!$K$1:$K$119,'2018 Winners'!$I$1:$I$119,L$1,'2018 Winners'!$D$1:$D$119,$A32)</f>
        <v>0</v>
      </c>
      <c r="M32">
        <f>SUMIFS('2018 Winners'!$K$1:$K$119,'2018 Winners'!$I$1:$I$119,M$1,'2018 Winners'!$D$1:$D$119,$A32)</f>
        <v>0</v>
      </c>
      <c r="N32">
        <f>SUMIFS('2018 Winners'!$K$1:$K$119,'2018 Winners'!$I$1:$I$119,N$1,'2018 Winners'!$D$1:$D$119,$A32)</f>
        <v>0</v>
      </c>
      <c r="O32">
        <f>SUMIFS('2018 Winners'!$K$1:$K$119,'2018 Winners'!$I$1:$I$119,O$1,'2018 Winners'!$D$1:$D$119,$A32)</f>
        <v>0.86177387601275357</v>
      </c>
      <c r="P32">
        <f>SUMIFS('2018 Winners'!$K$1:$K$119,'2018 Winners'!$I$1:$I$119,P$1,'2018 Winners'!$D$1:$D$119,$A32)</f>
        <v>0</v>
      </c>
      <c r="Q32">
        <f>SUMIFS('2018 Winners'!$K$1:$K$119,'2018 Winners'!$I$1:$I$119,Q$1,'2018 Winners'!$D$1:$D$119,$A32)</f>
        <v>0</v>
      </c>
      <c r="R32">
        <v>0</v>
      </c>
      <c r="S32">
        <f t="shared" si="0"/>
        <v>2.2297546333541112</v>
      </c>
    </row>
    <row r="33" spans="1:19" x14ac:dyDescent="0.2">
      <c r="A33" t="s">
        <v>117</v>
      </c>
      <c r="B33" t="s">
        <v>121</v>
      </c>
      <c r="C33">
        <f>SUMIFS('2018 Winners'!$K$1:$K$119,'2018 Winners'!$I$1:$I$119,C$1,'2018 Winners'!$D$1:$D$119,$A33)</f>
        <v>0</v>
      </c>
      <c r="D33">
        <f>SUMIFS('2018 Winners'!$K$1:$K$119,'2018 Winners'!$I$1:$I$119,D$1,'2018 Winners'!$D$1:$D$119,$A33)</f>
        <v>0</v>
      </c>
      <c r="E33">
        <f>SUMIFS('2018 Winners'!$K$1:$K$119,'2018 Winners'!$I$1:$I$119,E$1,'2018 Winners'!$D$1:$D$119,$A33)</f>
        <v>0</v>
      </c>
      <c r="F33">
        <f>SUMIFS('2018 Winners'!$K$1:$K$119,'2018 Winners'!$I$1:$I$119,F$1,'2018 Winners'!$D$1:$D$119,$A33)</f>
        <v>0</v>
      </c>
      <c r="G33">
        <f>SUMIFS('2018 Winners'!$K$1:$K$119,'2018 Winners'!$I$1:$I$119,G$1,'2018 Winners'!$D$1:$D$119,$A33)</f>
        <v>0</v>
      </c>
      <c r="H33">
        <f>SUMIFS('2018 Winners'!$K$1:$K$119,'2018 Winners'!$I$1:$I$119,H$1,'2018 Winners'!$D$1:$D$119,$A33)</f>
        <v>0</v>
      </c>
      <c r="I33">
        <f>SUMIFS('2018 Winners'!$K$1:$K$119,'2018 Winners'!$I$1:$I$119,I$1,'2018 Winners'!$D$1:$D$119,$A33)</f>
        <v>0.86177387601275357</v>
      </c>
      <c r="J33">
        <f>SUMIFS('2018 Winners'!$K$1:$K$119,'2018 Winners'!$I$1:$I$119,J$1,'2018 Winners'!$D$1:$D$119,$A33)</f>
        <v>0</v>
      </c>
      <c r="K33">
        <f>SUMIFS('2018 Winners'!$K$1:$K$119,'2018 Winners'!$I$1:$I$119,K$1,'2018 Winners'!$D$1:$D$119,$A33)</f>
        <v>0</v>
      </c>
      <c r="L33">
        <f>SUMIFS('2018 Winners'!$K$1:$K$119,'2018 Winners'!$I$1:$I$119,L$1,'2018 Winners'!$D$1:$D$119,$A33)</f>
        <v>0</v>
      </c>
      <c r="M33">
        <f>SUMIFS('2018 Winners'!$K$1:$K$119,'2018 Winners'!$I$1:$I$119,M$1,'2018 Winners'!$D$1:$D$119,$A33)</f>
        <v>0</v>
      </c>
      <c r="N33">
        <f>SUMIFS('2018 Winners'!$K$1:$K$119,'2018 Winners'!$I$1:$I$119,N$1,'2018 Winners'!$D$1:$D$119,$A33)</f>
        <v>0</v>
      </c>
      <c r="O33">
        <f>SUMIFS('2018 Winners'!$K$1:$K$119,'2018 Winners'!$I$1:$I$119,O$1,'2018 Winners'!$D$1:$D$119,$A33)</f>
        <v>0.86177387601275357</v>
      </c>
      <c r="P33">
        <f>SUMIFS('2018 Winners'!$K$1:$K$119,'2018 Winners'!$I$1:$I$119,P$1,'2018 Winners'!$D$1:$D$119,$A33)</f>
        <v>0</v>
      </c>
      <c r="Q33">
        <f>SUMIFS('2018 Winners'!$K$1:$K$119,'2018 Winners'!$I$1:$I$119,Q$1,'2018 Winners'!$D$1:$D$119,$A33)</f>
        <v>0</v>
      </c>
      <c r="R33">
        <v>0</v>
      </c>
      <c r="S33">
        <f t="shared" si="0"/>
        <v>1.7235477520255071</v>
      </c>
    </row>
    <row r="34" spans="1:19" x14ac:dyDescent="0.2">
      <c r="A34" t="s">
        <v>118</v>
      </c>
      <c r="B34" t="s">
        <v>122</v>
      </c>
      <c r="C34">
        <f>SUMIFS('2018 Winners'!$K$1:$K$119,'2018 Winners'!$I$1:$I$119,C$1,'2018 Winners'!$D$1:$D$119,$A34)</f>
        <v>0</v>
      </c>
      <c r="D34">
        <f>SUMIFS('2018 Winners'!$K$1:$K$119,'2018 Winners'!$I$1:$I$119,D$1,'2018 Winners'!$D$1:$D$119,$A34)</f>
        <v>0</v>
      </c>
      <c r="E34">
        <f>SUMIFS('2018 Winners'!$K$1:$K$119,'2018 Winners'!$I$1:$I$119,E$1,'2018 Winners'!$D$1:$D$119,$A34)</f>
        <v>0</v>
      </c>
      <c r="F34">
        <f>SUMIFS('2018 Winners'!$K$1:$K$119,'2018 Winners'!$I$1:$I$119,F$1,'2018 Winners'!$D$1:$D$119,$A34)</f>
        <v>0</v>
      </c>
      <c r="G34">
        <f>SUMIFS('2018 Winners'!$K$1:$K$119,'2018 Winners'!$I$1:$I$119,G$1,'2018 Winners'!$D$1:$D$119,$A34)</f>
        <v>0</v>
      </c>
      <c r="H34">
        <f>SUMIFS('2018 Winners'!$K$1:$K$119,'2018 Winners'!$I$1:$I$119,H$1,'2018 Winners'!$D$1:$D$119,$A34)</f>
        <v>0</v>
      </c>
      <c r="I34">
        <f>SUMIFS('2018 Winners'!$K$1:$K$119,'2018 Winners'!$I$1:$I$119,I$1,'2018 Winners'!$D$1:$D$119,$A34)</f>
        <v>0</v>
      </c>
      <c r="J34">
        <f>SUMIFS('2018 Winners'!$K$1:$K$119,'2018 Winners'!$I$1:$I$119,J$1,'2018 Winners'!$D$1:$D$119,$A34)</f>
        <v>0</v>
      </c>
      <c r="K34">
        <f>SUMIFS('2018 Winners'!$K$1:$K$119,'2018 Winners'!$I$1:$I$119,K$1,'2018 Winners'!$D$1:$D$119,$A34)</f>
        <v>0</v>
      </c>
      <c r="L34">
        <f>SUMIFS('2018 Winners'!$K$1:$K$119,'2018 Winners'!$I$1:$I$119,L$1,'2018 Winners'!$D$1:$D$119,$A34)</f>
        <v>0</v>
      </c>
      <c r="M34">
        <f>SUMIFS('2018 Winners'!$K$1:$K$119,'2018 Winners'!$I$1:$I$119,M$1,'2018 Winners'!$D$1:$D$119,$A34)</f>
        <v>0</v>
      </c>
      <c r="N34">
        <f>SUMIFS('2018 Winners'!$K$1:$K$119,'2018 Winners'!$I$1:$I$119,N$1,'2018 Winners'!$D$1:$D$119,$A34)</f>
        <v>0</v>
      </c>
      <c r="O34">
        <f>SUMIFS('2018 Winners'!$K$1:$K$119,'2018 Winners'!$I$1:$I$119,O$1,'2018 Winners'!$D$1:$D$119,$A34)</f>
        <v>0</v>
      </c>
      <c r="P34">
        <f>SUMIFS('2018 Winners'!$K$1:$K$119,'2018 Winners'!$I$1:$I$119,P$1,'2018 Winners'!$D$1:$D$119,$A34)</f>
        <v>0</v>
      </c>
      <c r="Q34">
        <f>SUMIFS('2018 Winners'!$K$1:$K$119,'2018 Winners'!$I$1:$I$119,Q$1,'2018 Winners'!$D$1:$D$119,$A34)</f>
        <v>3</v>
      </c>
      <c r="R34">
        <v>0</v>
      </c>
      <c r="S34">
        <f t="shared" si="0"/>
        <v>3</v>
      </c>
    </row>
    <row r="35" spans="1:19" x14ac:dyDescent="0.2">
      <c r="A35" t="s">
        <v>119</v>
      </c>
      <c r="B35" t="s">
        <v>123</v>
      </c>
      <c r="C35">
        <f>SUMIFS('2018 Winners'!$K$1:$K$119,'2018 Winners'!$I$1:$I$119,C$1,'2018 Winners'!$D$1:$D$119,$A35)</f>
        <v>0.80872003293429662</v>
      </c>
      <c r="D35">
        <f>SUMIFS('2018 Winners'!$K$1:$K$119,'2018 Winners'!$I$1:$I$119,D$1,'2018 Winners'!$D$1:$D$119,$A35)</f>
        <v>0</v>
      </c>
      <c r="E35">
        <f>SUMIFS('2018 Winners'!$K$1:$K$119,'2018 Winners'!$I$1:$I$119,E$1,'2018 Winners'!$D$1:$D$119,$A35)</f>
        <v>0</v>
      </c>
      <c r="F35">
        <f>SUMIFS('2018 Winners'!$K$1:$K$119,'2018 Winners'!$I$1:$I$119,F$1,'2018 Winners'!$D$1:$D$119,$A35)</f>
        <v>0</v>
      </c>
      <c r="G35">
        <f>SUMIFS('2018 Winners'!$K$1:$K$119,'2018 Winners'!$I$1:$I$119,G$1,'2018 Winners'!$D$1:$D$119,$A35)</f>
        <v>0</v>
      </c>
      <c r="H35">
        <f>SUMIFS('2018 Winners'!$K$1:$K$119,'2018 Winners'!$I$1:$I$119,H$1,'2018 Winners'!$D$1:$D$119,$A35)</f>
        <v>0</v>
      </c>
      <c r="I35">
        <f>SUMIFS('2018 Winners'!$K$1:$K$119,'2018 Winners'!$I$1:$I$119,I$1,'2018 Winners'!$D$1:$D$119,$A35)</f>
        <v>0</v>
      </c>
      <c r="J35">
        <f>SUMIFS('2018 Winners'!$K$1:$K$119,'2018 Winners'!$I$1:$I$119,J$1,'2018 Winners'!$D$1:$D$119,$A35)</f>
        <v>0</v>
      </c>
      <c r="K35">
        <f>SUMIFS('2018 Winners'!$K$1:$K$119,'2018 Winners'!$I$1:$I$119,K$1,'2018 Winners'!$D$1:$D$119,$A35)</f>
        <v>0</v>
      </c>
      <c r="L35">
        <f>SUMIFS('2018 Winners'!$K$1:$K$119,'2018 Winners'!$I$1:$I$119,L$1,'2018 Winners'!$D$1:$D$119,$A35)</f>
        <v>0</v>
      </c>
      <c r="M35">
        <f>SUMIFS('2018 Winners'!$K$1:$K$119,'2018 Winners'!$I$1:$I$119,M$1,'2018 Winners'!$D$1:$D$119,$A35)</f>
        <v>0</v>
      </c>
      <c r="N35">
        <f>SUMIFS('2018 Winners'!$K$1:$K$119,'2018 Winners'!$I$1:$I$119,N$1,'2018 Winners'!$D$1:$D$119,$A35)</f>
        <v>0</v>
      </c>
      <c r="O35">
        <f>SUMIFS('2018 Winners'!$K$1:$K$119,'2018 Winners'!$I$1:$I$119,O$1,'2018 Winners'!$D$1:$D$119,$A35)</f>
        <v>0</v>
      </c>
      <c r="P35">
        <f>SUMIFS('2018 Winners'!$K$1:$K$119,'2018 Winners'!$I$1:$I$119,P$1,'2018 Winners'!$D$1:$D$119,$A35)</f>
        <v>0</v>
      </c>
      <c r="Q35">
        <f>SUMIFS('2018 Winners'!$K$1:$K$119,'2018 Winners'!$I$1:$I$119,Q$1,'2018 Winners'!$D$1:$D$119,$A35)</f>
        <v>0</v>
      </c>
      <c r="R35">
        <v>0</v>
      </c>
      <c r="S35">
        <f t="shared" ref="S35" si="1">SUM(C35:Q35)</f>
        <v>0.80872003293429662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F21" sqref="F21"/>
    </sheetView>
  </sheetViews>
  <sheetFormatPr baseColWidth="10" defaultRowHeight="16" x14ac:dyDescent="0.2"/>
  <sheetData>
    <row r="1" spans="1:16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109</v>
      </c>
      <c r="O1" t="s">
        <v>14</v>
      </c>
      <c r="P1" t="s">
        <v>15</v>
      </c>
    </row>
    <row r="2" spans="1:16" x14ac:dyDescent="0.2">
      <c r="A2" t="s">
        <v>16</v>
      </c>
      <c r="B2">
        <f>IF(INDEX('2018 Total Points'!$A$1:$S$35,MATCH($A2,'2018 Total Points'!$A$1:$A$35,0),MATCH(B$1,'2018 Total Points'!$A$1:$S$1,0)) - IFERROR(1*INDEX([1]predictions!$A$1:$S$31,MATCH($A2,[1]predictions!$B$1:$B$31,0),MATCH(B$1,[1]predictions!$A$1:$S$1,0)),0)=0,"",INDEX('2018 Total Points'!$A$1:$S$35,MATCH($A2,'2018 Total Points'!$A$1:$A$35,0),MATCH(B$1,'2018 Total Points'!$A$1:$S$1,0)) - IFERROR(1*INDEX([1]predictions!$A$1:$S$31,MATCH($A2,[1]predictions!$B$1:$B$31,0),MATCH(B$1,[1]predictions!$A$1:$S$1,0)),0))</f>
        <v>-2.2766247597226101</v>
      </c>
      <c r="C2" t="str">
        <f>IF(INDEX('2018 Total Points'!$A$1:$S$35,MATCH($A2,'2018 Total Points'!$A$1:$A$35,0),MATCH(C$1,'2018 Total Points'!$A$1:$S$1,0)) - IFERROR(1*INDEX([1]predictions!$A$1:$S$31,MATCH($A2,[1]predictions!$B$1:$B$31,0),MATCH(C$1,[1]predictions!$A$1:$S$1,0)),0)=0,"",INDEX('2018 Total Points'!$A$1:$S$35,MATCH($A2,'2018 Total Points'!$A$1:$A$35,0),MATCH(C$1,'2018 Total Points'!$A$1:$S$1,0)) - IFERROR(1*INDEX([1]predictions!$A$1:$S$31,MATCH($A2,[1]predictions!$B$1:$B$31,0),MATCH(C$1,[1]predictions!$A$1:$S$1,0)),0))</f>
        <v/>
      </c>
      <c r="D2">
        <f>IF(INDEX('2018 Total Points'!$A$1:$S$35,MATCH($A2,'2018 Total Points'!$A$1:$A$35,0),MATCH(D$1,'2018 Total Points'!$A$1:$S$1,0)) - IFERROR(1*INDEX([1]predictions!$A$1:$S$31,MATCH($A2,[1]predictions!$B$1:$B$31,0),MATCH(D$1,[1]predictions!$A$1:$S$1,0)),0)=0,"",INDEX('2018 Total Points'!$A$1:$S$35,MATCH($A2,'2018 Total Points'!$A$1:$A$35,0),MATCH(D$1,'2018 Total Points'!$A$1:$S$1,0)) - IFERROR(1*INDEX([1]predictions!$A$1:$S$31,MATCH($A2,[1]predictions!$B$1:$B$31,0),MATCH(D$1,[1]predictions!$A$1:$S$1,0)),0))</f>
        <v>-5.2353277760460806</v>
      </c>
      <c r="E2">
        <f>IF(INDEX('2018 Total Points'!$A$1:$S$35,MATCH($A2,'2018 Total Points'!$A$1:$A$35,0),MATCH(E$1,'2018 Total Points'!$A$1:$S$1,0)) - IFERROR(1*INDEX([1]predictions!$A$1:$S$31,MATCH($A2,[1]predictions!$B$1:$B$31,0),MATCH(E$1,[1]predictions!$A$1:$S$1,0)),0)=0,"",INDEX('2018 Total Points'!$A$1:$S$35,MATCH($A2,'2018 Total Points'!$A$1:$A$35,0),MATCH(E$1,'2018 Total Points'!$A$1:$S$1,0)) - IFERROR(1*INDEX([1]predictions!$A$1:$S$31,MATCH($A2,[1]predictions!$B$1:$B$31,0),MATCH(E$1,[1]predictions!$A$1:$S$1,0)),0))</f>
        <v>2.2894284851066637</v>
      </c>
      <c r="F2">
        <f>IF(INDEX('2018 Total Points'!$A$1:$S$35,MATCH($A2,'2018 Total Points'!$A$1:$A$35,0),MATCH(F$1,'2018 Total Points'!$A$1:$S$1,0)) - IFERROR(1*INDEX([1]predictions!$A$1:$S$31,MATCH($A2,[1]predictions!$B$1:$B$31,0),MATCH(F$1,[1]predictions!$A$1:$S$1,0)),0)=0,"",INDEX('2018 Total Points'!$A$1:$S$35,MATCH($A2,'2018 Total Points'!$A$1:$A$35,0),MATCH(F$1,'2018 Total Points'!$A$1:$S$1,0)) - IFERROR(1*INDEX([1]predictions!$A$1:$S$31,MATCH($A2,[1]predictions!$B$1:$B$31,0),MATCH(F$1,[1]predictions!$A$1:$S$1,0)),0))</f>
        <v>4.5686678276987029</v>
      </c>
      <c r="G2">
        <f>IF(INDEX('2018 Total Points'!$A$1:$S$35,MATCH($A2,'2018 Total Points'!$A$1:$A$35,0),MATCH(G$1,'2018 Total Points'!$A$1:$S$1,0)) - IFERROR(1*INDEX([1]predictions!$A$1:$S$31,MATCH($A2,[1]predictions!$B$1:$B$31,0),MATCH(G$1,[1]predictions!$A$1:$S$1,0)),0)=0,"",INDEX('2018 Total Points'!$A$1:$S$35,MATCH($A2,'2018 Total Points'!$A$1:$A$35,0),MATCH(G$1,'2018 Total Points'!$A$1:$S$1,0)) - IFERROR(1*INDEX([1]predictions!$A$1:$S$31,MATCH($A2,[1]predictions!$B$1:$B$31,0),MATCH(G$1,[1]predictions!$A$1:$S$1,0)),0))</f>
        <v>-3.1363969273654053</v>
      </c>
      <c r="H2">
        <f>IF(INDEX('2018 Total Points'!$A$1:$S$35,MATCH($A2,'2018 Total Points'!$A$1:$A$35,0),MATCH(H$1,'2018 Total Points'!$A$1:$S$1,0)) - IFERROR(1*INDEX([1]predictions!$A$1:$S$31,MATCH($A2,[1]predictions!$B$1:$B$31,0),MATCH(H$1,[1]predictions!$A$1:$S$1,0)),0)=0,"",INDEX('2018 Total Points'!$A$1:$S$35,MATCH($A2,'2018 Total Points'!$A$1:$A$35,0),MATCH(H$1,'2018 Total Points'!$A$1:$S$1,0)) - IFERROR(1*INDEX([1]predictions!$A$1:$S$31,MATCH($A2,[1]predictions!$B$1:$B$31,0),MATCH(H$1,[1]predictions!$A$1:$S$1,0)),0))</f>
        <v>-0.46723499006198121</v>
      </c>
      <c r="I2">
        <f>IF(INDEX('2018 Total Points'!$A$1:$S$35,MATCH($A2,'2018 Total Points'!$A$1:$A$35,0),MATCH(I$1,'2018 Total Points'!$A$1:$S$1,0)) - IFERROR(1*INDEX([1]predictions!$A$1:$S$31,MATCH($A2,[1]predictions!$B$1:$B$31,0),MATCH(I$1,[1]predictions!$A$1:$S$1,0)),0)=0,"",INDEX('2018 Total Points'!$A$1:$S$35,MATCH($A2,'2018 Total Points'!$A$1:$A$35,0),MATCH(I$1,'2018 Total Points'!$A$1:$S$1,0)) - IFERROR(1*INDEX([1]predictions!$A$1:$S$31,MATCH($A2,[1]predictions!$B$1:$B$31,0),MATCH(I$1,[1]predictions!$A$1:$S$1,0)),0))</f>
        <v>1.15863211258739</v>
      </c>
      <c r="J2">
        <f>IF(INDEX('2018 Total Points'!$A$1:$S$35,MATCH($A2,'2018 Total Points'!$A$1:$A$35,0),MATCH(J$1,'2018 Total Points'!$A$1:$S$1,0)) - IFERROR(1*INDEX([1]predictions!$A$1:$S$31,MATCH($A2,[1]predictions!$B$1:$B$31,0),MATCH(J$1,[1]predictions!$A$1:$S$1,0)),0)=0,"",INDEX('2018 Total Points'!$A$1:$S$35,MATCH($A2,'2018 Total Points'!$A$1:$A$35,0),MATCH(J$1,'2018 Total Points'!$A$1:$S$1,0)) - IFERROR(1*INDEX([1]predictions!$A$1:$S$31,MATCH($A2,[1]predictions!$B$1:$B$31,0),MATCH(J$1,[1]predictions!$A$1:$S$1,0)),0))</f>
        <v>1.2054986661154388</v>
      </c>
      <c r="K2" t="str">
        <f>IF(INDEX('2018 Total Points'!$A$1:$S$35,MATCH($A2,'2018 Total Points'!$A$1:$A$35,0),MATCH(K$1,'2018 Total Points'!$A$1:$S$1,0)) - IFERROR(1*INDEX([1]predictions!$A$1:$S$31,MATCH($A2,[1]predictions!$B$1:$B$31,0),MATCH(K$1,[1]predictions!$A$1:$S$1,0)),0)=0,"",INDEX('2018 Total Points'!$A$1:$S$35,MATCH($A2,'2018 Total Points'!$A$1:$A$35,0),MATCH(K$1,'2018 Total Points'!$A$1:$S$1,0)) - IFERROR(1*INDEX([1]predictions!$A$1:$S$31,MATCH($A2,[1]predictions!$B$1:$B$31,0),MATCH(K$1,[1]predictions!$A$1:$S$1,0)),0))</f>
        <v/>
      </c>
      <c r="L2">
        <f>IF(INDEX('2018 Total Points'!$A$1:$S$35,MATCH($A2,'2018 Total Points'!$A$1:$A$35,0),MATCH(L$1,'2018 Total Points'!$A$1:$S$1,0)) - IFERROR(1*INDEX([1]predictions!$A$1:$S$31,MATCH($A2,[1]predictions!$B$1:$B$31,0),MATCH(L$1,[1]predictions!$A$1:$S$1,0)),0)=0,"",INDEX('2018 Total Points'!$A$1:$S$35,MATCH($A2,'2018 Total Points'!$A$1:$A$35,0),MATCH(L$1,'2018 Total Points'!$A$1:$S$1,0)) - IFERROR(1*INDEX([1]predictions!$A$1:$S$31,MATCH($A2,[1]predictions!$B$1:$B$31,0),MATCH(L$1,[1]predictions!$A$1:$S$1,0)),0))</f>
        <v>-8.0308235386983906</v>
      </c>
      <c r="M2" t="str">
        <f>IF(INDEX('2018 Total Points'!$A$1:$S$35,MATCH($A2,'2018 Total Points'!$A$1:$A$35,0),MATCH(M$1,'2018 Total Points'!$A$1:$S$1,0)) - IFERROR(1*INDEX([1]predictions!$A$1:$S$31,MATCH($A2,[1]predictions!$B$1:$B$31,0),MATCH(M$1,[1]predictions!$A$1:$S$1,0)),0)=0,"",INDEX('2018 Total Points'!$A$1:$S$35,MATCH($A2,'2018 Total Points'!$A$1:$A$35,0),MATCH(M$1,'2018 Total Points'!$A$1:$S$1,0)) - IFERROR(1*INDEX([1]predictions!$A$1:$S$31,MATCH($A2,[1]predictions!$B$1:$B$31,0),MATCH(M$1,[1]predictions!$A$1:$S$1,0)),0))</f>
        <v/>
      </c>
      <c r="N2">
        <f>IF(INDEX('2018 Total Points'!$A$1:$S$35,MATCH($A2,'2018 Total Points'!$A$1:$A$35,0),MATCH(N$1,'2018 Total Points'!$A$1:$S$1,0)) - IFERROR(1*INDEX([1]predictions!$A$1:$S$31,MATCH($A2,[1]predictions!$B$1:$B$31,0),MATCH(N$1,[1]predictions!$A$1:$S$1,0)),0)=0,"",INDEX('2018 Total Points'!$A$1:$S$35,MATCH($A2,'2018 Total Points'!$A$1:$A$35,0),MATCH(N$1,'2018 Total Points'!$A$1:$S$1,0)) - IFERROR(1*INDEX([1]predictions!$A$1:$S$31,MATCH($A2,[1]predictions!$B$1:$B$31,0),MATCH(N$1,[1]predictions!$A$1:$S$1,0)),0))</f>
        <v>5.3623710135604803</v>
      </c>
      <c r="O2">
        <f>IF(INDEX('2018 Total Points'!$A$1:$S$35,MATCH($A2,'2018 Total Points'!$A$1:$A$35,0),MATCH(O$1,'2018 Total Points'!$A$1:$S$1,0)) - IFERROR(1*INDEX([1]predictions!$A$1:$S$31,MATCH($A2,[1]predictions!$B$1:$B$31,0),MATCH(O$1,[1]predictions!$A$1:$S$1,0)),0)=0,"",INDEX('2018 Total Points'!$A$1:$S$35,MATCH($A2,'2018 Total Points'!$A$1:$A$35,0),MATCH(O$1,'2018 Total Points'!$A$1:$S$1,0)) - IFERROR(1*INDEX([1]predictions!$A$1:$S$31,MATCH($A2,[1]predictions!$B$1:$B$31,0),MATCH(O$1,[1]predictions!$A$1:$S$1,0)),0))</f>
        <v>-4.6752293424481435</v>
      </c>
      <c r="P2">
        <f>IF(INDEX('2018 Total Points'!$A$1:$S$35,MATCH($A2,'2018 Total Points'!$A$1:$A$35,0),MATCH(P$1,'2018 Total Points'!$A$1:$S$1,0)) - IFERROR(1*INDEX([1]predictions!$A$1:$S$31,MATCH($A2,[1]predictions!$B$1:$B$31,0),MATCH(P$1,[1]predictions!$A$1:$S$1,0)),0)=0,"",INDEX('2018 Total Points'!$A$1:$S$35,MATCH($A2,'2018 Total Points'!$A$1:$A$35,0),MATCH(P$1,'2018 Total Points'!$A$1:$S$1,0)) - IFERROR(1*INDEX([1]predictions!$A$1:$S$31,MATCH($A2,[1]predictions!$B$1:$B$31,0),MATCH(P$1,[1]predictions!$A$1:$S$1,0)),0))</f>
        <v>-3.2318468221914696</v>
      </c>
    </row>
    <row r="3" spans="1:16" x14ac:dyDescent="0.2">
      <c r="A3" t="s">
        <v>18</v>
      </c>
      <c r="B3">
        <f>IF(INDEX('2018 Total Points'!$A$1:$S$35,MATCH($A3,'2018 Total Points'!$A$1:$A$35,0),MATCH(B$1,'2018 Total Points'!$A$1:$S$1,0)) - IFERROR(1*INDEX([1]predictions!$A$1:$S$31,MATCH($A3,[1]predictions!$B$1:$B$31,0),MATCH(B$1,[1]predictions!$A$1:$S$1,0)),0)=0,"",INDEX('2018 Total Points'!$A$1:$S$35,MATCH($A3,'2018 Total Points'!$A$1:$A$35,0),MATCH(B$1,'2018 Total Points'!$A$1:$S$1,0)) - IFERROR(1*INDEX([1]predictions!$A$1:$S$31,MATCH($A3,[1]predictions!$B$1:$B$31,0),MATCH(B$1,[1]predictions!$A$1:$S$1,0)),0))</f>
        <v>-1.1838518709235599</v>
      </c>
      <c r="C3">
        <f>IF(INDEX('2018 Total Points'!$A$1:$S$35,MATCH($A3,'2018 Total Points'!$A$1:$A$35,0),MATCH(C$1,'2018 Total Points'!$A$1:$S$1,0)) - IFERROR(1*INDEX([1]predictions!$A$1:$S$31,MATCH($A3,[1]predictions!$B$1:$B$31,0),MATCH(C$1,[1]predictions!$A$1:$S$1,0)),0)=0,"",INDEX('2018 Total Points'!$A$1:$S$35,MATCH($A3,'2018 Total Points'!$A$1:$A$35,0),MATCH(C$1,'2018 Total Points'!$A$1:$S$1,0)) - IFERROR(1*INDEX([1]predictions!$A$1:$S$31,MATCH($A3,[1]predictions!$B$1:$B$31,0),MATCH(C$1,[1]predictions!$A$1:$S$1,0)),0))</f>
        <v>-0.87186376471869498</v>
      </c>
      <c r="D3">
        <f>IF(INDEX('2018 Total Points'!$A$1:$S$35,MATCH($A3,'2018 Total Points'!$A$1:$A$35,0),MATCH(D$1,'2018 Total Points'!$A$1:$S$1,0)) - IFERROR(1*INDEX([1]predictions!$A$1:$S$31,MATCH($A3,[1]predictions!$B$1:$B$31,0),MATCH(D$1,[1]predictions!$A$1:$S$1,0)),0)=0,"",INDEX('2018 Total Points'!$A$1:$S$35,MATCH($A3,'2018 Total Points'!$A$1:$A$35,0),MATCH(D$1,'2018 Total Points'!$A$1:$S$1,0)) - IFERROR(1*INDEX([1]predictions!$A$1:$S$31,MATCH($A3,[1]predictions!$B$1:$B$31,0),MATCH(D$1,[1]predictions!$A$1:$S$1,0)),0))</f>
        <v>2.4417710005622082</v>
      </c>
      <c r="E3">
        <f>IF(INDEX('2018 Total Points'!$A$1:$S$35,MATCH($A3,'2018 Total Points'!$A$1:$A$35,0),MATCH(E$1,'2018 Total Points'!$A$1:$S$1,0)) - IFERROR(1*INDEX([1]predictions!$A$1:$S$31,MATCH($A3,[1]predictions!$B$1:$B$31,0),MATCH(E$1,[1]predictions!$A$1:$S$1,0)),0)=0,"",INDEX('2018 Total Points'!$A$1:$S$35,MATCH($A3,'2018 Total Points'!$A$1:$A$35,0),MATCH(E$1,'2018 Total Points'!$A$1:$S$1,0)) - IFERROR(1*INDEX([1]predictions!$A$1:$S$31,MATCH($A3,[1]predictions!$B$1:$B$31,0),MATCH(E$1,[1]predictions!$A$1:$S$1,0)),0))</f>
        <v>-1.26292004023649</v>
      </c>
      <c r="F3">
        <f>IF(INDEX('2018 Total Points'!$A$1:$S$35,MATCH($A3,'2018 Total Points'!$A$1:$A$35,0),MATCH(F$1,'2018 Total Points'!$A$1:$S$1,0)) - IFERROR(1*INDEX([1]predictions!$A$1:$S$31,MATCH($A3,[1]predictions!$B$1:$B$31,0),MATCH(F$1,[1]predictions!$A$1:$S$1,0)),0)=0,"",INDEX('2018 Total Points'!$A$1:$S$35,MATCH($A3,'2018 Total Points'!$A$1:$A$35,0),MATCH(F$1,'2018 Total Points'!$A$1:$S$1,0)) - IFERROR(1*INDEX([1]predictions!$A$1:$S$31,MATCH($A3,[1]predictions!$B$1:$B$31,0),MATCH(F$1,[1]predictions!$A$1:$S$1,0)),0))</f>
        <v>-2.806440281633046</v>
      </c>
      <c r="G3">
        <f>IF(INDEX('2018 Total Points'!$A$1:$S$35,MATCH($A3,'2018 Total Points'!$A$1:$A$35,0),MATCH(G$1,'2018 Total Points'!$A$1:$S$1,0)) - IFERROR(1*INDEX([1]predictions!$A$1:$S$31,MATCH($A3,[1]predictions!$B$1:$B$31,0),MATCH(G$1,[1]predictions!$A$1:$S$1,0)),0)=0,"",INDEX('2018 Total Points'!$A$1:$S$35,MATCH($A3,'2018 Total Points'!$A$1:$A$35,0),MATCH(G$1,'2018 Total Points'!$A$1:$S$1,0)) - IFERROR(1*INDEX([1]predictions!$A$1:$S$31,MATCH($A3,[1]predictions!$B$1:$B$31,0),MATCH(G$1,[1]predictions!$A$1:$S$1,0)),0))</f>
        <v>5.0987387127905794</v>
      </c>
      <c r="H3">
        <f>IF(INDEX('2018 Total Points'!$A$1:$S$35,MATCH($A3,'2018 Total Points'!$A$1:$A$35,0),MATCH(H$1,'2018 Total Points'!$A$1:$S$1,0)) - IFERROR(1*INDEX([1]predictions!$A$1:$S$31,MATCH($A3,[1]predictions!$B$1:$B$31,0),MATCH(H$1,[1]predictions!$A$1:$S$1,0)),0)=0,"",INDEX('2018 Total Points'!$A$1:$S$35,MATCH($A3,'2018 Total Points'!$A$1:$A$35,0),MATCH(H$1,'2018 Total Points'!$A$1:$S$1,0)) - IFERROR(1*INDEX([1]predictions!$A$1:$S$31,MATCH($A3,[1]predictions!$B$1:$B$31,0),MATCH(H$1,[1]predictions!$A$1:$S$1,0)),0))</f>
        <v>4.5428333613239111</v>
      </c>
      <c r="I3">
        <f>IF(INDEX('2018 Total Points'!$A$1:$S$35,MATCH($A3,'2018 Total Points'!$A$1:$A$35,0),MATCH(I$1,'2018 Total Points'!$A$1:$S$1,0)) - IFERROR(1*INDEX([1]predictions!$A$1:$S$31,MATCH($A3,[1]predictions!$B$1:$B$31,0),MATCH(I$1,[1]predictions!$A$1:$S$1,0)),0)=0,"",INDEX('2018 Total Points'!$A$1:$S$35,MATCH($A3,'2018 Total Points'!$A$1:$A$35,0),MATCH(I$1,'2018 Total Points'!$A$1:$S$1,0)) - IFERROR(1*INDEX([1]predictions!$A$1:$S$31,MATCH($A3,[1]predictions!$B$1:$B$31,0),MATCH(I$1,[1]predictions!$A$1:$S$1,0)),0))</f>
        <v>-5.8520009511037605</v>
      </c>
      <c r="J3">
        <f>IF(INDEX('2018 Total Points'!$A$1:$S$35,MATCH($A3,'2018 Total Points'!$A$1:$A$35,0),MATCH(J$1,'2018 Total Points'!$A$1:$S$1,0)) - IFERROR(1*INDEX([1]predictions!$A$1:$S$31,MATCH($A3,[1]predictions!$B$1:$B$31,0),MATCH(J$1,[1]predictions!$A$1:$S$1,0)),0)=0,"",INDEX('2018 Total Points'!$A$1:$S$35,MATCH($A3,'2018 Total Points'!$A$1:$A$35,0),MATCH(J$1,'2018 Total Points'!$A$1:$S$1,0)) - IFERROR(1*INDEX([1]predictions!$A$1:$S$31,MATCH($A3,[1]predictions!$B$1:$B$31,0),MATCH(J$1,[1]predictions!$A$1:$S$1,0)),0))</f>
        <v>4.7622031559045981</v>
      </c>
      <c r="K3" t="str">
        <f>IF(INDEX('2018 Total Points'!$A$1:$S$35,MATCH($A3,'2018 Total Points'!$A$1:$A$35,0),MATCH(K$1,'2018 Total Points'!$A$1:$S$1,0)) - IFERROR(1*INDEX([1]predictions!$A$1:$S$31,MATCH($A3,[1]predictions!$B$1:$B$31,0),MATCH(K$1,[1]predictions!$A$1:$S$1,0)),0)=0,"",INDEX('2018 Total Points'!$A$1:$S$35,MATCH($A3,'2018 Total Points'!$A$1:$A$35,0),MATCH(K$1,'2018 Total Points'!$A$1:$S$1,0)) - IFERROR(1*INDEX([1]predictions!$A$1:$S$31,MATCH($A3,[1]predictions!$B$1:$B$31,0),MATCH(K$1,[1]predictions!$A$1:$S$1,0)),0))</f>
        <v/>
      </c>
      <c r="L3">
        <f>IF(INDEX('2018 Total Points'!$A$1:$S$35,MATCH($A3,'2018 Total Points'!$A$1:$A$35,0),MATCH(L$1,'2018 Total Points'!$A$1:$S$1,0)) - IFERROR(1*INDEX([1]predictions!$A$1:$S$31,MATCH($A3,[1]predictions!$B$1:$B$31,0),MATCH(L$1,[1]predictions!$A$1:$S$1,0)),0)=0,"",INDEX('2018 Total Points'!$A$1:$S$35,MATCH($A3,'2018 Total Points'!$A$1:$A$35,0),MATCH(L$1,'2018 Total Points'!$A$1:$S$1,0)) - IFERROR(1*INDEX([1]predictions!$A$1:$S$31,MATCH($A3,[1]predictions!$B$1:$B$31,0),MATCH(L$1,[1]predictions!$A$1:$S$1,0)),0))</f>
        <v>-4.8449211293229499</v>
      </c>
      <c r="M3" t="str">
        <f>IF(INDEX('2018 Total Points'!$A$1:$S$35,MATCH($A3,'2018 Total Points'!$A$1:$A$35,0),MATCH(M$1,'2018 Total Points'!$A$1:$S$1,0)) - IFERROR(1*INDEX([1]predictions!$A$1:$S$31,MATCH($A3,[1]predictions!$B$1:$B$31,0),MATCH(M$1,[1]predictions!$A$1:$S$1,0)),0)=0,"",INDEX('2018 Total Points'!$A$1:$S$35,MATCH($A3,'2018 Total Points'!$A$1:$A$35,0),MATCH(M$1,'2018 Total Points'!$A$1:$S$1,0)) - IFERROR(1*INDEX([1]predictions!$A$1:$S$31,MATCH($A3,[1]predictions!$B$1:$B$31,0),MATCH(M$1,[1]predictions!$A$1:$S$1,0)),0))</f>
        <v/>
      </c>
      <c r="N3">
        <f>IF(INDEX('2018 Total Points'!$A$1:$S$35,MATCH($A3,'2018 Total Points'!$A$1:$A$35,0),MATCH(N$1,'2018 Total Points'!$A$1:$S$1,0)) - IFERROR(1*INDEX([1]predictions!$A$1:$S$31,MATCH($A3,[1]predictions!$B$1:$B$31,0),MATCH(N$1,[1]predictions!$A$1:$S$1,0)),0)=0,"",INDEX('2018 Total Points'!$A$1:$S$35,MATCH($A3,'2018 Total Points'!$A$1:$A$35,0),MATCH(N$1,'2018 Total Points'!$A$1:$S$1,0)) - IFERROR(1*INDEX([1]predictions!$A$1:$S$31,MATCH($A3,[1]predictions!$B$1:$B$31,0),MATCH(N$1,[1]predictions!$A$1:$S$1,0)),0))</f>
        <v>5.0671016030833984</v>
      </c>
      <c r="O3">
        <f>IF(INDEX('2018 Total Points'!$A$1:$S$35,MATCH($A3,'2018 Total Points'!$A$1:$A$35,0),MATCH(O$1,'2018 Total Points'!$A$1:$S$1,0)) - IFERROR(1*INDEX([1]predictions!$A$1:$S$31,MATCH($A3,[1]predictions!$B$1:$B$31,0),MATCH(O$1,[1]predictions!$A$1:$S$1,0)),0)=0,"",INDEX('2018 Total Points'!$A$1:$S$35,MATCH($A3,'2018 Total Points'!$A$1:$A$35,0),MATCH(O$1,'2018 Total Points'!$A$1:$S$1,0)) - IFERROR(1*INDEX([1]predictions!$A$1:$S$31,MATCH($A3,[1]predictions!$B$1:$B$31,0),MATCH(O$1,[1]predictions!$A$1:$S$1,0)),0))</f>
        <v>-1.4259496923509847</v>
      </c>
      <c r="P3">
        <f>IF(INDEX('2018 Total Points'!$A$1:$S$35,MATCH($A3,'2018 Total Points'!$A$1:$A$35,0),MATCH(P$1,'2018 Total Points'!$A$1:$S$1,0)) - IFERROR(1*INDEX([1]predictions!$A$1:$S$31,MATCH($A3,[1]predictions!$B$1:$B$31,0),MATCH(P$1,[1]predictions!$A$1:$S$1,0)),0)=0,"",INDEX('2018 Total Points'!$A$1:$S$35,MATCH($A3,'2018 Total Points'!$A$1:$A$35,0),MATCH(P$1,'2018 Total Points'!$A$1:$S$1,0)) - IFERROR(1*INDEX([1]predictions!$A$1:$S$31,MATCH($A3,[1]predictions!$B$1:$B$31,0),MATCH(P$1,[1]predictions!$A$1:$S$1,0)),0))</f>
        <v>0.14811147495812005</v>
      </c>
    </row>
    <row r="4" spans="1:16" x14ac:dyDescent="0.2">
      <c r="A4" t="s">
        <v>20</v>
      </c>
      <c r="B4">
        <f>IF(INDEX('2018 Total Points'!$A$1:$S$35,MATCH($A4,'2018 Total Points'!$A$1:$A$35,0),MATCH(B$1,'2018 Total Points'!$A$1:$S$1,0)) - IFERROR(1*INDEX([1]predictions!$A$1:$S$31,MATCH($A4,[1]predictions!$B$1:$B$31,0),MATCH(B$1,[1]predictions!$A$1:$S$1,0)),0)=0,"",INDEX('2018 Total Points'!$A$1:$S$35,MATCH($A4,'2018 Total Points'!$A$1:$A$35,0),MATCH(B$1,'2018 Total Points'!$A$1:$S$1,0)) - IFERROR(1*INDEX([1]predictions!$A$1:$S$31,MATCH($A4,[1]predictions!$B$1:$B$31,0),MATCH(B$1,[1]predictions!$A$1:$S$1,0)),0))</f>
        <v>-3.4678420549967401</v>
      </c>
      <c r="C4">
        <f>IF(INDEX('2018 Total Points'!$A$1:$S$35,MATCH($A4,'2018 Total Points'!$A$1:$A$35,0),MATCH(C$1,'2018 Total Points'!$A$1:$S$1,0)) - IFERROR(1*INDEX([1]predictions!$A$1:$S$31,MATCH($A4,[1]predictions!$B$1:$B$31,0),MATCH(C$1,[1]predictions!$A$1:$S$1,0)),0)=0,"",INDEX('2018 Total Points'!$A$1:$S$35,MATCH($A4,'2018 Total Points'!$A$1:$A$35,0),MATCH(C$1,'2018 Total Points'!$A$1:$S$1,0)) - IFERROR(1*INDEX([1]predictions!$A$1:$S$31,MATCH($A4,[1]predictions!$B$1:$B$31,0),MATCH(C$1,[1]predictions!$A$1:$S$1,0)),0))</f>
        <v>1.9825422933392236</v>
      </c>
      <c r="D4">
        <f>IF(INDEX('2018 Total Points'!$A$1:$S$35,MATCH($A4,'2018 Total Points'!$A$1:$A$35,0),MATCH(D$1,'2018 Total Points'!$A$1:$S$1,0)) - IFERROR(1*INDEX([1]predictions!$A$1:$S$31,MATCH($A4,[1]predictions!$B$1:$B$31,0),MATCH(D$1,[1]predictions!$A$1:$S$1,0)),0)=0,"",INDEX('2018 Total Points'!$A$1:$S$35,MATCH($A4,'2018 Total Points'!$A$1:$A$35,0),MATCH(D$1,'2018 Total Points'!$A$1:$S$1,0)) - IFERROR(1*INDEX([1]predictions!$A$1:$S$31,MATCH($A4,[1]predictions!$B$1:$B$31,0),MATCH(D$1,[1]predictions!$A$1:$S$1,0)),0))</f>
        <v>12.041718099852169</v>
      </c>
      <c r="E4">
        <f>IF(INDEX('2018 Total Points'!$A$1:$S$35,MATCH($A4,'2018 Total Points'!$A$1:$A$35,0),MATCH(E$1,'2018 Total Points'!$A$1:$S$1,0)) - IFERROR(1*INDEX([1]predictions!$A$1:$S$31,MATCH($A4,[1]predictions!$B$1:$B$31,0),MATCH(E$1,[1]predictions!$A$1:$S$1,0)),0)=0,"",INDEX('2018 Total Points'!$A$1:$S$35,MATCH($A4,'2018 Total Points'!$A$1:$A$35,0),MATCH(E$1,'2018 Total Points'!$A$1:$S$1,0)) - IFERROR(1*INDEX([1]predictions!$A$1:$S$31,MATCH($A4,[1]predictions!$B$1:$B$31,0),MATCH(E$1,[1]predictions!$A$1:$S$1,0)),0))</f>
        <v>-4.9078188206245503</v>
      </c>
      <c r="F4">
        <f>IF(INDEX('2018 Total Points'!$A$1:$S$35,MATCH($A4,'2018 Total Points'!$A$1:$A$35,0),MATCH(F$1,'2018 Total Points'!$A$1:$S$1,0)) - IFERROR(1*INDEX([1]predictions!$A$1:$S$31,MATCH($A4,[1]predictions!$B$1:$B$31,0),MATCH(F$1,[1]predictions!$A$1:$S$1,0)),0)=0,"",INDEX('2018 Total Points'!$A$1:$S$35,MATCH($A4,'2018 Total Points'!$A$1:$A$35,0),MATCH(F$1,'2018 Total Points'!$A$1:$S$1,0)) - IFERROR(1*INDEX([1]predictions!$A$1:$S$31,MATCH($A4,[1]predictions!$B$1:$B$31,0),MATCH(F$1,[1]predictions!$A$1:$S$1,0)),0))</f>
        <v>-0.87186376471869498</v>
      </c>
      <c r="G4">
        <f>IF(INDEX('2018 Total Points'!$A$1:$S$35,MATCH($A4,'2018 Total Points'!$A$1:$A$35,0),MATCH(G$1,'2018 Total Points'!$A$1:$S$1,0)) - IFERROR(1*INDEX([1]predictions!$A$1:$S$31,MATCH($A4,[1]predictions!$B$1:$B$31,0),MATCH(G$1,[1]predictions!$A$1:$S$1,0)),0)=0,"",INDEX('2018 Total Points'!$A$1:$S$35,MATCH($A4,'2018 Total Points'!$A$1:$A$35,0),MATCH(G$1,'2018 Total Points'!$A$1:$S$1,0)) - IFERROR(1*INDEX([1]predictions!$A$1:$S$31,MATCH($A4,[1]predictions!$B$1:$B$31,0),MATCH(G$1,[1]predictions!$A$1:$S$1,0)),0))</f>
        <v>2.6012707206929027</v>
      </c>
      <c r="H4">
        <f>IF(INDEX('2018 Total Points'!$A$1:$S$35,MATCH($A4,'2018 Total Points'!$A$1:$A$35,0),MATCH(H$1,'2018 Total Points'!$A$1:$S$1,0)) - IFERROR(1*INDEX([1]predictions!$A$1:$S$31,MATCH($A4,[1]predictions!$B$1:$B$31,0),MATCH(H$1,[1]predictions!$A$1:$S$1,0)),0)=0,"",INDEX('2018 Total Points'!$A$1:$S$35,MATCH($A4,'2018 Total Points'!$A$1:$A$35,0),MATCH(H$1,'2018 Total Points'!$A$1:$S$1,0)) - IFERROR(1*INDEX([1]predictions!$A$1:$S$31,MATCH($A4,[1]predictions!$B$1:$B$31,0),MATCH(H$1,[1]predictions!$A$1:$S$1,0)),0))</f>
        <v>-0.68467386010936004</v>
      </c>
      <c r="I4">
        <f>IF(INDEX('2018 Total Points'!$A$1:$S$35,MATCH($A4,'2018 Total Points'!$A$1:$A$35,0),MATCH(I$1,'2018 Total Points'!$A$1:$S$1,0)) - IFERROR(1*INDEX([1]predictions!$A$1:$S$31,MATCH($A4,[1]predictions!$B$1:$B$31,0),MATCH(I$1,[1]predictions!$A$1:$S$1,0)),0)=0,"",INDEX('2018 Total Points'!$A$1:$S$35,MATCH($A4,'2018 Total Points'!$A$1:$A$35,0),MATCH(I$1,'2018 Total Points'!$A$1:$S$1,0)) - IFERROR(1*INDEX([1]predictions!$A$1:$S$31,MATCH($A4,[1]predictions!$B$1:$B$31,0),MATCH(I$1,[1]predictions!$A$1:$S$1,0)),0))</f>
        <v>5.0396841995794928</v>
      </c>
      <c r="J4">
        <f>IF(INDEX('2018 Total Points'!$A$1:$S$35,MATCH($A4,'2018 Total Points'!$A$1:$A$35,0),MATCH(J$1,'2018 Total Points'!$A$1:$S$1,0)) - IFERROR(1*INDEX([1]predictions!$A$1:$S$31,MATCH($A4,[1]predictions!$B$1:$B$31,0),MATCH(J$1,[1]predictions!$A$1:$S$1,0)),0)=0,"",INDEX('2018 Total Points'!$A$1:$S$35,MATCH($A4,'2018 Total Points'!$A$1:$A$35,0),MATCH(J$1,'2018 Total Points'!$A$1:$S$1,0)) - IFERROR(1*INDEX([1]predictions!$A$1:$S$31,MATCH($A4,[1]predictions!$B$1:$B$31,0),MATCH(J$1,[1]predictions!$A$1:$S$1,0)),0))</f>
        <v>4.4956226377418922</v>
      </c>
      <c r="K4">
        <f>IF(INDEX('2018 Total Points'!$A$1:$S$35,MATCH($A4,'2018 Total Points'!$A$1:$A$35,0),MATCH(K$1,'2018 Total Points'!$A$1:$S$1,0)) - IFERROR(1*INDEX([1]predictions!$A$1:$S$31,MATCH($A4,[1]predictions!$B$1:$B$31,0),MATCH(K$1,[1]predictions!$A$1:$S$1,0)),0)=0,"",INDEX('2018 Total Points'!$A$1:$S$35,MATCH($A4,'2018 Total Points'!$A$1:$A$35,0),MATCH(K$1,'2018 Total Points'!$A$1:$S$1,0)) - IFERROR(1*INDEX([1]predictions!$A$1:$S$31,MATCH($A4,[1]predictions!$B$1:$B$31,0),MATCH(K$1,[1]predictions!$A$1:$S$1,0)),0))</f>
        <v>21.462274422700862</v>
      </c>
      <c r="L4">
        <f>IF(INDEX('2018 Total Points'!$A$1:$S$35,MATCH($A4,'2018 Total Points'!$A$1:$A$35,0),MATCH(L$1,'2018 Total Points'!$A$1:$S$1,0)) - IFERROR(1*INDEX([1]predictions!$A$1:$S$31,MATCH($A4,[1]predictions!$B$1:$B$31,0),MATCH(L$1,[1]predictions!$A$1:$S$1,0)),0)=0,"",INDEX('2018 Total Points'!$A$1:$S$35,MATCH($A4,'2018 Total Points'!$A$1:$A$35,0),MATCH(L$1,'2018 Total Points'!$A$1:$S$1,0)) - IFERROR(1*INDEX([1]predictions!$A$1:$S$31,MATCH($A4,[1]predictions!$B$1:$B$31,0),MATCH(L$1,[1]predictions!$A$1:$S$1,0)),0))</f>
        <v>2.777241814223443</v>
      </c>
      <c r="M4">
        <f>IF(INDEX('2018 Total Points'!$A$1:$S$35,MATCH($A4,'2018 Total Points'!$A$1:$A$35,0),MATCH(M$1,'2018 Total Points'!$A$1:$S$1,0)) - IFERROR(1*INDEX([1]predictions!$A$1:$S$31,MATCH($A4,[1]predictions!$B$1:$B$31,0),MATCH(M$1,[1]predictions!$A$1:$S$1,0)),0)=0,"",INDEX('2018 Total Points'!$A$1:$S$35,MATCH($A4,'2018 Total Points'!$A$1:$A$35,0),MATCH(M$1,'2018 Total Points'!$A$1:$S$1,0)) - IFERROR(1*INDEX([1]predictions!$A$1:$S$31,MATCH($A4,[1]predictions!$B$1:$B$31,0),MATCH(M$1,[1]predictions!$A$1:$S$1,0)),0))</f>
        <v>7.8307827417340548</v>
      </c>
      <c r="N4">
        <f>IF(INDEX('2018 Total Points'!$A$1:$S$35,MATCH($A4,'2018 Total Points'!$A$1:$A$35,0),MATCH(N$1,'2018 Total Points'!$A$1:$S$1,0)) - IFERROR(1*INDEX([1]predictions!$A$1:$S$31,MATCH($A4,[1]predictions!$B$1:$B$31,0),MATCH(N$1,[1]predictions!$A$1:$S$1,0)),0)=0,"",INDEX('2018 Total Points'!$A$1:$S$35,MATCH($A4,'2018 Total Points'!$A$1:$A$35,0),MATCH(N$1,'2018 Total Points'!$A$1:$S$1,0)) - IFERROR(1*INDEX([1]predictions!$A$1:$S$31,MATCH($A4,[1]predictions!$B$1:$B$31,0),MATCH(N$1,[1]predictions!$A$1:$S$1,0)),0))</f>
        <v>0.70247861311831095</v>
      </c>
      <c r="O4">
        <f>IF(INDEX('2018 Total Points'!$A$1:$S$35,MATCH($A4,'2018 Total Points'!$A$1:$A$35,0),MATCH(O$1,'2018 Total Points'!$A$1:$S$1,0)) - IFERROR(1*INDEX([1]predictions!$A$1:$S$31,MATCH($A4,[1]predictions!$B$1:$B$31,0),MATCH(O$1,[1]predictions!$A$1:$S$1,0)),0)=0,"",INDEX('2018 Total Points'!$A$1:$S$35,MATCH($A4,'2018 Total Points'!$A$1:$A$35,0),MATCH(O$1,'2018 Total Points'!$A$1:$S$1,0)) - IFERROR(1*INDEX([1]predictions!$A$1:$S$31,MATCH($A4,[1]predictions!$B$1:$B$31,0),MATCH(O$1,[1]predictions!$A$1:$S$1,0)),0))</f>
        <v>-3.95579019843075</v>
      </c>
      <c r="P4" t="str">
        <f>IF(INDEX('2018 Total Points'!$A$1:$S$35,MATCH($A4,'2018 Total Points'!$A$1:$A$35,0),MATCH(P$1,'2018 Total Points'!$A$1:$S$1,0)) - IFERROR(1*INDEX([1]predictions!$A$1:$S$31,MATCH($A4,[1]predictions!$B$1:$B$31,0),MATCH(P$1,[1]predictions!$A$1:$S$1,0)),0)=0,"",INDEX('2018 Total Points'!$A$1:$S$35,MATCH($A4,'2018 Total Points'!$A$1:$A$35,0),MATCH(P$1,'2018 Total Points'!$A$1:$S$1,0)) - IFERROR(1*INDEX([1]predictions!$A$1:$S$31,MATCH($A4,[1]predictions!$B$1:$B$31,0),MATCH(P$1,[1]predictions!$A$1:$S$1,0)),0))</f>
        <v/>
      </c>
    </row>
    <row r="5" spans="1:16" x14ac:dyDescent="0.2">
      <c r="A5" t="s">
        <v>22</v>
      </c>
      <c r="B5">
        <f>IF(INDEX('2018 Total Points'!$A$1:$S$35,MATCH($A5,'2018 Total Points'!$A$1:$A$35,0),MATCH(B$1,'2018 Total Points'!$A$1:$S$1,0)) - IFERROR(1*INDEX([1]predictions!$A$1:$S$31,MATCH($A5,[1]predictions!$B$1:$B$31,0),MATCH(B$1,[1]predictions!$A$1:$S$1,0)),0)=0,"",INDEX('2018 Total Points'!$A$1:$S$35,MATCH($A5,'2018 Total Points'!$A$1:$A$35,0),MATCH(B$1,'2018 Total Points'!$A$1:$S$1,0)) - IFERROR(1*INDEX([1]predictions!$A$1:$S$31,MATCH($A5,[1]predictions!$B$1:$B$31,0),MATCH(B$1,[1]predictions!$A$1:$S$1,0)),0))</f>
        <v>6.0706313469417275</v>
      </c>
      <c r="C5">
        <f>IF(INDEX('2018 Total Points'!$A$1:$S$35,MATCH($A5,'2018 Total Points'!$A$1:$A$35,0),MATCH(C$1,'2018 Total Points'!$A$1:$S$1,0)) - IFERROR(1*INDEX([1]predictions!$A$1:$S$31,MATCH($A5,[1]predictions!$B$1:$B$31,0),MATCH(C$1,[1]predictions!$A$1:$S$1,0)),0)=0,"",INDEX('2018 Total Points'!$A$1:$S$35,MATCH($A5,'2018 Total Points'!$A$1:$A$35,0),MATCH(C$1,'2018 Total Points'!$A$1:$S$1,0)) - IFERROR(1*INDEX([1]predictions!$A$1:$S$31,MATCH($A5,[1]predictions!$B$1:$B$31,0),MATCH(C$1,[1]predictions!$A$1:$S$1,0)),0))</f>
        <v>-0.71349742036541741</v>
      </c>
      <c r="D5" t="str">
        <f>IF(INDEX('2018 Total Points'!$A$1:$S$35,MATCH($A5,'2018 Total Points'!$A$1:$A$35,0),MATCH(D$1,'2018 Total Points'!$A$1:$S$1,0)) - IFERROR(1*INDEX([1]predictions!$A$1:$S$31,MATCH($A5,[1]predictions!$B$1:$B$31,0),MATCH(D$1,[1]predictions!$A$1:$S$1,0)),0)=0,"",INDEX('2018 Total Points'!$A$1:$S$35,MATCH($A5,'2018 Total Points'!$A$1:$A$35,0),MATCH(D$1,'2018 Total Points'!$A$1:$S$1,0)) - IFERROR(1*INDEX([1]predictions!$A$1:$S$31,MATCH($A5,[1]predictions!$B$1:$B$31,0),MATCH(D$1,[1]predictions!$A$1:$S$1,0)),0))</f>
        <v/>
      </c>
      <c r="E5">
        <f>IF(INDEX('2018 Total Points'!$A$1:$S$35,MATCH($A5,'2018 Total Points'!$A$1:$A$35,0),MATCH(E$1,'2018 Total Points'!$A$1:$S$1,0)) - IFERROR(1*INDEX([1]predictions!$A$1:$S$31,MATCH($A5,[1]predictions!$B$1:$B$31,0),MATCH(E$1,[1]predictions!$A$1:$S$1,0)),0)=0,"",INDEX('2018 Total Points'!$A$1:$S$35,MATCH($A5,'2018 Total Points'!$A$1:$A$35,0),MATCH(E$1,'2018 Total Points'!$A$1:$S$1,0)) - IFERROR(1*INDEX([1]predictions!$A$1:$S$31,MATCH($A5,[1]predictions!$B$1:$B$31,0),MATCH(E$1,[1]predictions!$A$1:$S$1,0)),0))</f>
        <v>11.343473473765316</v>
      </c>
      <c r="F5">
        <f>IF(INDEX('2018 Total Points'!$A$1:$S$35,MATCH($A5,'2018 Total Points'!$A$1:$A$35,0),MATCH(F$1,'2018 Total Points'!$A$1:$S$1,0)) - IFERROR(1*INDEX([1]predictions!$A$1:$S$31,MATCH($A5,[1]predictions!$B$1:$B$31,0),MATCH(F$1,[1]predictions!$A$1:$S$1,0)),0)=0,"",INDEX('2018 Total Points'!$A$1:$S$35,MATCH($A5,'2018 Total Points'!$A$1:$A$35,0),MATCH(F$1,'2018 Total Points'!$A$1:$S$1,0)) - IFERROR(1*INDEX([1]predictions!$A$1:$S$31,MATCH($A5,[1]predictions!$B$1:$B$31,0),MATCH(F$1,[1]predictions!$A$1:$S$1,0)),0))</f>
        <v>-0.66163992104232539</v>
      </c>
      <c r="G5">
        <f>IF(INDEX('2018 Total Points'!$A$1:$S$35,MATCH($A5,'2018 Total Points'!$A$1:$A$35,0),MATCH(G$1,'2018 Total Points'!$A$1:$S$1,0)) - IFERROR(1*INDEX([1]predictions!$A$1:$S$31,MATCH($A5,[1]predictions!$B$1:$B$31,0),MATCH(G$1,[1]predictions!$A$1:$S$1,0)),0)=0,"",INDEX('2018 Total Points'!$A$1:$S$35,MATCH($A5,'2018 Total Points'!$A$1:$A$35,0),MATCH(G$1,'2018 Total Points'!$A$1:$S$1,0)) - IFERROR(1*INDEX([1]predictions!$A$1:$S$31,MATCH($A5,[1]predictions!$B$1:$B$31,0),MATCH(G$1,[1]predictions!$A$1:$S$1,0)),0))</f>
        <v>-0.87186376471869498</v>
      </c>
      <c r="H5">
        <f>IF(INDEX('2018 Total Points'!$A$1:$S$35,MATCH($A5,'2018 Total Points'!$A$1:$A$35,0),MATCH(H$1,'2018 Total Points'!$A$1:$S$1,0)) - IFERROR(1*INDEX([1]predictions!$A$1:$S$31,MATCH($A5,[1]predictions!$B$1:$B$31,0),MATCH(H$1,[1]predictions!$A$1:$S$1,0)),0)=0,"",INDEX('2018 Total Points'!$A$1:$S$35,MATCH($A5,'2018 Total Points'!$A$1:$A$35,0),MATCH(H$1,'2018 Total Points'!$A$1:$S$1,0)) - IFERROR(1*INDEX([1]predictions!$A$1:$S$31,MATCH($A5,[1]predictions!$B$1:$B$31,0),MATCH(H$1,[1]predictions!$A$1:$S$1,0)),0))</f>
        <v>0.49297163184656112</v>
      </c>
      <c r="I5" t="str">
        <f>IF(INDEX('2018 Total Points'!$A$1:$S$35,MATCH($A5,'2018 Total Points'!$A$1:$A$35,0),MATCH(I$1,'2018 Total Points'!$A$1:$S$1,0)) - IFERROR(1*INDEX([1]predictions!$A$1:$S$31,MATCH($A5,[1]predictions!$B$1:$B$31,0),MATCH(I$1,[1]predictions!$A$1:$S$1,0)),0)=0,"",INDEX('2018 Total Points'!$A$1:$S$35,MATCH($A5,'2018 Total Points'!$A$1:$A$35,0),MATCH(I$1,'2018 Total Points'!$A$1:$S$1,0)) - IFERROR(1*INDEX([1]predictions!$A$1:$S$31,MATCH($A5,[1]predictions!$B$1:$B$31,0),MATCH(I$1,[1]predictions!$A$1:$S$1,0)),0))</f>
        <v/>
      </c>
      <c r="J5" t="str">
        <f>IF(INDEX('2018 Total Points'!$A$1:$S$35,MATCH($A5,'2018 Total Points'!$A$1:$A$35,0),MATCH(J$1,'2018 Total Points'!$A$1:$S$1,0)) - IFERROR(1*INDEX([1]predictions!$A$1:$S$31,MATCH($A5,[1]predictions!$B$1:$B$31,0),MATCH(J$1,[1]predictions!$A$1:$S$1,0)),0)=0,"",INDEX('2018 Total Points'!$A$1:$S$35,MATCH($A5,'2018 Total Points'!$A$1:$A$35,0),MATCH(J$1,'2018 Total Points'!$A$1:$S$1,0)) - IFERROR(1*INDEX([1]predictions!$A$1:$S$31,MATCH($A5,[1]predictions!$B$1:$B$31,0),MATCH(J$1,[1]predictions!$A$1:$S$1,0)),0))</f>
        <v/>
      </c>
      <c r="K5">
        <f>IF(INDEX('2018 Total Points'!$A$1:$S$35,MATCH($A5,'2018 Total Points'!$A$1:$A$35,0),MATCH(K$1,'2018 Total Points'!$A$1:$S$1,0)) - IFERROR(1*INDEX([1]predictions!$A$1:$S$31,MATCH($A5,[1]predictions!$B$1:$B$31,0),MATCH(K$1,[1]predictions!$A$1:$S$1,0)),0)=0,"",INDEX('2018 Total Points'!$A$1:$S$35,MATCH($A5,'2018 Total Points'!$A$1:$A$35,0),MATCH(K$1,'2018 Total Points'!$A$1:$S$1,0)) - IFERROR(1*INDEX([1]predictions!$A$1:$S$31,MATCH($A5,[1]predictions!$B$1:$B$31,0),MATCH(K$1,[1]predictions!$A$1:$S$1,0)),0))</f>
        <v>-0.73513959806050133</v>
      </c>
      <c r="L5" t="str">
        <f>IF(INDEX('2018 Total Points'!$A$1:$S$35,MATCH($A5,'2018 Total Points'!$A$1:$A$35,0),MATCH(L$1,'2018 Total Points'!$A$1:$S$1,0)) - IFERROR(1*INDEX([1]predictions!$A$1:$S$31,MATCH($A5,[1]predictions!$B$1:$B$31,0),MATCH(L$1,[1]predictions!$A$1:$S$1,0)),0)=0,"",INDEX('2018 Total Points'!$A$1:$S$35,MATCH($A5,'2018 Total Points'!$A$1:$A$35,0),MATCH(L$1,'2018 Total Points'!$A$1:$S$1,0)) - IFERROR(1*INDEX([1]predictions!$A$1:$S$31,MATCH($A5,[1]predictions!$B$1:$B$31,0),MATCH(L$1,[1]predictions!$A$1:$S$1,0)),0))</f>
        <v/>
      </c>
      <c r="M5">
        <f>IF(INDEX('2018 Total Points'!$A$1:$S$35,MATCH($A5,'2018 Total Points'!$A$1:$A$35,0),MATCH(M$1,'2018 Total Points'!$A$1:$S$1,0)) - IFERROR(1*INDEX([1]predictions!$A$1:$S$31,MATCH($A5,[1]predictions!$B$1:$B$31,0),MATCH(M$1,[1]predictions!$A$1:$S$1,0)),0)=0,"",INDEX('2018 Total Points'!$A$1:$S$35,MATCH($A5,'2018 Total Points'!$A$1:$A$35,0),MATCH(M$1,'2018 Total Points'!$A$1:$S$1,0)) - IFERROR(1*INDEX([1]predictions!$A$1:$S$31,MATCH($A5,[1]predictions!$B$1:$B$31,0),MATCH(M$1,[1]predictions!$A$1:$S$1,0)),0))</f>
        <v>12.470896118922123</v>
      </c>
      <c r="N5">
        <f>IF(INDEX('2018 Total Points'!$A$1:$S$35,MATCH($A5,'2018 Total Points'!$A$1:$A$35,0),MATCH(N$1,'2018 Total Points'!$A$1:$S$1,0)) - IFERROR(1*INDEX([1]predictions!$A$1:$S$31,MATCH($A5,[1]predictions!$B$1:$B$31,0),MATCH(N$1,[1]predictions!$A$1:$S$1,0)),0)=0,"",INDEX('2018 Total Points'!$A$1:$S$35,MATCH($A5,'2018 Total Points'!$A$1:$A$35,0),MATCH(N$1,'2018 Total Points'!$A$1:$S$1,0)) - IFERROR(1*INDEX([1]predictions!$A$1:$S$31,MATCH($A5,[1]predictions!$B$1:$B$31,0),MATCH(N$1,[1]predictions!$A$1:$S$1,0)),0))</f>
        <v>-1.30959362096589</v>
      </c>
      <c r="O5">
        <f>IF(INDEX('2018 Total Points'!$A$1:$S$35,MATCH($A5,'2018 Total Points'!$A$1:$A$35,0),MATCH(O$1,'2018 Total Points'!$A$1:$S$1,0)) - IFERROR(1*INDEX([1]predictions!$A$1:$S$31,MATCH($A5,[1]predictions!$B$1:$B$31,0),MATCH(O$1,[1]predictions!$A$1:$S$1,0)),0)=0,"",INDEX('2018 Total Points'!$A$1:$S$35,MATCH($A5,'2018 Total Points'!$A$1:$A$35,0),MATCH(O$1,'2018 Total Points'!$A$1:$S$1,0)) - IFERROR(1*INDEX([1]predictions!$A$1:$S$31,MATCH($A5,[1]predictions!$B$1:$B$31,0),MATCH(O$1,[1]predictions!$A$1:$S$1,0)),0))</f>
        <v>5.1334861896404131</v>
      </c>
      <c r="P5" t="str">
        <f>IF(INDEX('2018 Total Points'!$A$1:$S$35,MATCH($A5,'2018 Total Points'!$A$1:$A$35,0),MATCH(P$1,'2018 Total Points'!$A$1:$S$1,0)) - IFERROR(1*INDEX([1]predictions!$A$1:$S$31,MATCH($A5,[1]predictions!$B$1:$B$31,0),MATCH(P$1,[1]predictions!$A$1:$S$1,0)),0)=0,"",INDEX('2018 Total Points'!$A$1:$S$35,MATCH($A5,'2018 Total Points'!$A$1:$A$35,0),MATCH(P$1,'2018 Total Points'!$A$1:$S$1,0)) - IFERROR(1*INDEX([1]predictions!$A$1:$S$31,MATCH($A5,[1]predictions!$B$1:$B$31,0),MATCH(P$1,[1]predictions!$A$1:$S$1,0)),0))</f>
        <v/>
      </c>
    </row>
    <row r="6" spans="1:16" x14ac:dyDescent="0.2">
      <c r="A6" t="s">
        <v>128</v>
      </c>
      <c r="B6" t="str">
        <f>IF(INDEX('2018 Total Points'!$A$1:$S$35,MATCH($A6,'2018 Total Points'!$A$1:$A$35,0),MATCH(B$1,'2018 Total Points'!$A$1:$S$1,0)) - IFERROR(1*INDEX([1]predictions!$A$1:$S$31,MATCH($A6,[1]predictions!$B$1:$B$31,0),MATCH(B$1,[1]predictions!$A$1:$S$1,0)),0)=0,"",INDEX('2018 Total Points'!$A$1:$S$35,MATCH($A6,'2018 Total Points'!$A$1:$A$35,0),MATCH(B$1,'2018 Total Points'!$A$1:$S$1,0)) - IFERROR(1*INDEX([1]predictions!$A$1:$S$31,MATCH($A6,[1]predictions!$B$1:$B$31,0),MATCH(B$1,[1]predictions!$A$1:$S$1,0)),0))</f>
        <v/>
      </c>
      <c r="C6">
        <f>IF(INDEX('2018 Total Points'!$A$1:$S$35,MATCH($A6,'2018 Total Points'!$A$1:$A$35,0),MATCH(C$1,'2018 Total Points'!$A$1:$S$1,0)) - IFERROR(1*INDEX([1]predictions!$A$1:$S$31,MATCH($A6,[1]predictions!$B$1:$B$31,0),MATCH(C$1,[1]predictions!$A$1:$S$1,0)),0)=0,"",INDEX('2018 Total Points'!$A$1:$S$35,MATCH($A6,'2018 Total Points'!$A$1:$A$35,0),MATCH(C$1,'2018 Total Points'!$A$1:$S$1,0)) - IFERROR(1*INDEX([1]predictions!$A$1:$S$31,MATCH($A6,[1]predictions!$B$1:$B$31,0),MATCH(C$1,[1]predictions!$A$1:$S$1,0)),0))</f>
        <v>-5.1695545617767902</v>
      </c>
      <c r="D6">
        <f>IF(INDEX('2018 Total Points'!$A$1:$S$35,MATCH($A6,'2018 Total Points'!$A$1:$A$35,0),MATCH(D$1,'2018 Total Points'!$A$1:$S$1,0)) - IFERROR(1*INDEX([1]predictions!$A$1:$S$31,MATCH($A6,[1]predictions!$B$1:$B$31,0),MATCH(D$1,[1]predictions!$A$1:$S$1,0)),0)=0,"",INDEX('2018 Total Points'!$A$1:$S$35,MATCH($A6,'2018 Total Points'!$A$1:$A$35,0),MATCH(D$1,'2018 Total Points'!$A$1:$S$1,0)) - IFERROR(1*INDEX([1]predictions!$A$1:$S$31,MATCH($A6,[1]predictions!$B$1:$B$31,0),MATCH(D$1,[1]predictions!$A$1:$S$1,0)),0))</f>
        <v>-1.8825338428840099</v>
      </c>
      <c r="E6">
        <f>IF(INDEX('2018 Total Points'!$A$1:$S$35,MATCH($A6,'2018 Total Points'!$A$1:$A$35,0),MATCH(E$1,'2018 Total Points'!$A$1:$S$1,0)) - IFERROR(1*INDEX([1]predictions!$A$1:$S$31,MATCH($A6,[1]predictions!$B$1:$B$31,0),MATCH(E$1,[1]predictions!$A$1:$S$1,0)),0)=0,"",INDEX('2018 Total Points'!$A$1:$S$35,MATCH($A6,'2018 Total Points'!$A$1:$A$35,0),MATCH(E$1,'2018 Total Points'!$A$1:$S$1,0)) - IFERROR(1*INDEX([1]predictions!$A$1:$S$31,MATCH($A6,[1]predictions!$B$1:$B$31,0),MATCH(E$1,[1]predictions!$A$1:$S$1,0)),0))</f>
        <v>4.1269998718973984</v>
      </c>
      <c r="F6" t="str">
        <f>IF(INDEX('2018 Total Points'!$A$1:$S$35,MATCH($A6,'2018 Total Points'!$A$1:$A$35,0),MATCH(F$1,'2018 Total Points'!$A$1:$S$1,0)) - IFERROR(1*INDEX([1]predictions!$A$1:$S$31,MATCH($A6,[1]predictions!$B$1:$B$31,0),MATCH(F$1,[1]predictions!$A$1:$S$1,0)),0)=0,"",INDEX('2018 Total Points'!$A$1:$S$35,MATCH($A6,'2018 Total Points'!$A$1:$A$35,0),MATCH(F$1,'2018 Total Points'!$A$1:$S$1,0)) - IFERROR(1*INDEX([1]predictions!$A$1:$S$31,MATCH($A6,[1]predictions!$B$1:$B$31,0),MATCH(F$1,[1]predictions!$A$1:$S$1,0)),0))</f>
        <v/>
      </c>
      <c r="G6">
        <f>IF(INDEX('2018 Total Points'!$A$1:$S$35,MATCH($A6,'2018 Total Points'!$A$1:$A$35,0),MATCH(G$1,'2018 Total Points'!$A$1:$S$1,0)) - IFERROR(1*INDEX([1]predictions!$A$1:$S$31,MATCH($A6,[1]predictions!$B$1:$B$31,0),MATCH(G$1,[1]predictions!$A$1:$S$1,0)),0)=0,"",INDEX('2018 Total Points'!$A$1:$S$35,MATCH($A6,'2018 Total Points'!$A$1:$A$35,0),MATCH(G$1,'2018 Total Points'!$A$1:$S$1,0)) - IFERROR(1*INDEX([1]predictions!$A$1:$S$31,MATCH($A6,[1]predictions!$B$1:$B$31,0),MATCH(G$1,[1]predictions!$A$1:$S$1,0)),0))</f>
        <v>-2.243887430240898</v>
      </c>
      <c r="H6">
        <f>IF(INDEX('2018 Total Points'!$A$1:$S$35,MATCH($A6,'2018 Total Points'!$A$1:$A$35,0),MATCH(H$1,'2018 Total Points'!$A$1:$S$1,0)) - IFERROR(1*INDEX([1]predictions!$A$1:$S$31,MATCH($A6,[1]predictions!$B$1:$B$31,0),MATCH(H$1,[1]predictions!$A$1:$S$1,0)),0)=0,"",INDEX('2018 Total Points'!$A$1:$S$35,MATCH($A6,'2018 Total Points'!$A$1:$A$35,0),MATCH(H$1,'2018 Total Points'!$A$1:$S$1,0)) - IFERROR(1*INDEX([1]predictions!$A$1:$S$31,MATCH($A6,[1]predictions!$B$1:$B$31,0),MATCH(H$1,[1]predictions!$A$1:$S$1,0)),0))</f>
        <v>0.37202954565742719</v>
      </c>
      <c r="I6">
        <f>IF(INDEX('2018 Total Points'!$A$1:$S$35,MATCH($A6,'2018 Total Points'!$A$1:$A$35,0),MATCH(I$1,'2018 Total Points'!$A$1:$S$1,0)) - IFERROR(1*INDEX([1]predictions!$A$1:$S$31,MATCH($A6,[1]predictions!$B$1:$B$31,0),MATCH(I$1,[1]predictions!$A$1:$S$1,0)),0)=0,"",INDEX('2018 Total Points'!$A$1:$S$35,MATCH($A6,'2018 Total Points'!$A$1:$A$35,0),MATCH(I$1,'2018 Total Points'!$A$1:$S$1,0)) - IFERROR(1*INDEX([1]predictions!$A$1:$S$31,MATCH($A6,[1]predictions!$B$1:$B$31,0),MATCH(I$1,[1]predictions!$A$1:$S$1,0)),0))</f>
        <v>6.7046785287454966</v>
      </c>
      <c r="J6">
        <f>IF(INDEX('2018 Total Points'!$A$1:$S$35,MATCH($A6,'2018 Total Points'!$A$1:$A$35,0),MATCH(J$1,'2018 Total Points'!$A$1:$S$1,0)) - IFERROR(1*INDEX([1]predictions!$A$1:$S$31,MATCH($A6,[1]predictions!$B$1:$B$31,0),MATCH(J$1,[1]predictions!$A$1:$S$1,0)),0)=0,"",INDEX('2018 Total Points'!$A$1:$S$35,MATCH($A6,'2018 Total Points'!$A$1:$A$35,0),MATCH(J$1,'2018 Total Points'!$A$1:$S$1,0)) - IFERROR(1*INDEX([1]predictions!$A$1:$S$31,MATCH($A6,[1]predictions!$B$1:$B$31,0),MATCH(J$1,[1]predictions!$A$1:$S$1,0)),0))</f>
        <v>-1.41415031979036</v>
      </c>
      <c r="K6" t="str">
        <f>IF(INDEX('2018 Total Points'!$A$1:$S$35,MATCH($A6,'2018 Total Points'!$A$1:$A$35,0),MATCH(K$1,'2018 Total Points'!$A$1:$S$1,0)) - IFERROR(1*INDEX([1]predictions!$A$1:$S$31,MATCH($A6,[1]predictions!$B$1:$B$31,0),MATCH(K$1,[1]predictions!$A$1:$S$1,0)),0)=0,"",INDEX('2018 Total Points'!$A$1:$S$35,MATCH($A6,'2018 Total Points'!$A$1:$A$35,0),MATCH(K$1,'2018 Total Points'!$A$1:$S$1,0)) - IFERROR(1*INDEX([1]predictions!$A$1:$S$31,MATCH($A6,[1]predictions!$B$1:$B$31,0),MATCH(K$1,[1]predictions!$A$1:$S$1,0)),0))</f>
        <v/>
      </c>
      <c r="L6">
        <f>IF(INDEX('2018 Total Points'!$A$1:$S$35,MATCH($A6,'2018 Total Points'!$A$1:$A$35,0),MATCH(L$1,'2018 Total Points'!$A$1:$S$1,0)) - IFERROR(1*INDEX([1]predictions!$A$1:$S$31,MATCH($A6,[1]predictions!$B$1:$B$31,0),MATCH(L$1,[1]predictions!$A$1:$S$1,0)),0)=0,"",INDEX('2018 Total Points'!$A$1:$S$35,MATCH($A6,'2018 Total Points'!$A$1:$A$35,0),MATCH(L$1,'2018 Total Points'!$A$1:$S$1,0)) - IFERROR(1*INDEX([1]predictions!$A$1:$S$31,MATCH($A6,[1]predictions!$B$1:$B$31,0),MATCH(L$1,[1]predictions!$A$1:$S$1,0)),0))</f>
        <v>3.7042942279816828</v>
      </c>
      <c r="M6" t="str">
        <f>IF(INDEX('2018 Total Points'!$A$1:$S$35,MATCH($A6,'2018 Total Points'!$A$1:$A$35,0),MATCH(M$1,'2018 Total Points'!$A$1:$S$1,0)) - IFERROR(1*INDEX([1]predictions!$A$1:$S$31,MATCH($A6,[1]predictions!$B$1:$B$31,0),MATCH(M$1,[1]predictions!$A$1:$S$1,0)),0)=0,"",INDEX('2018 Total Points'!$A$1:$S$35,MATCH($A6,'2018 Total Points'!$A$1:$A$35,0),MATCH(M$1,'2018 Total Points'!$A$1:$S$1,0)) - IFERROR(1*INDEX([1]predictions!$A$1:$S$31,MATCH($A6,[1]predictions!$B$1:$B$31,0),MATCH(M$1,[1]predictions!$A$1:$S$1,0)),0))</f>
        <v/>
      </c>
      <c r="N6">
        <f>IF(INDEX('2018 Total Points'!$A$1:$S$35,MATCH($A6,'2018 Total Points'!$A$1:$A$35,0),MATCH(N$1,'2018 Total Points'!$A$1:$S$1,0)) - IFERROR(1*INDEX([1]predictions!$A$1:$S$31,MATCH($A6,[1]predictions!$B$1:$B$31,0),MATCH(N$1,[1]predictions!$A$1:$S$1,0)),0)=0,"",INDEX('2018 Total Points'!$A$1:$S$35,MATCH($A6,'2018 Total Points'!$A$1:$A$35,0),MATCH(N$1,'2018 Total Points'!$A$1:$S$1,0)) - IFERROR(1*INDEX([1]predictions!$A$1:$S$31,MATCH($A6,[1]predictions!$B$1:$B$31,0),MATCH(N$1,[1]predictions!$A$1:$S$1,0)),0))</f>
        <v>-3.5160977972010801</v>
      </c>
      <c r="O6">
        <f>IF(INDEX('2018 Total Points'!$A$1:$S$35,MATCH($A6,'2018 Total Points'!$A$1:$A$35,0),MATCH(O$1,'2018 Total Points'!$A$1:$S$1,0)) - IFERROR(1*INDEX([1]predictions!$A$1:$S$31,MATCH($A6,[1]predictions!$B$1:$B$31,0),MATCH(O$1,[1]predictions!$A$1:$S$1,0)),0)=0,"",INDEX('2018 Total Points'!$A$1:$S$35,MATCH($A6,'2018 Total Points'!$A$1:$A$35,0),MATCH(O$1,'2018 Total Points'!$A$1:$S$1,0)) - IFERROR(1*INDEX([1]predictions!$A$1:$S$31,MATCH($A6,[1]predictions!$B$1:$B$31,0),MATCH(O$1,[1]predictions!$A$1:$S$1,0)),0))</f>
        <v>-1.2121905061092328</v>
      </c>
      <c r="P6">
        <f>IF(INDEX('2018 Total Points'!$A$1:$S$35,MATCH($A6,'2018 Total Points'!$A$1:$A$35,0),MATCH(P$1,'2018 Total Points'!$A$1:$S$1,0)) - IFERROR(1*INDEX([1]predictions!$A$1:$S$31,MATCH($A6,[1]predictions!$B$1:$B$31,0),MATCH(P$1,[1]predictions!$A$1:$S$1,0)),0)=0,"",INDEX('2018 Total Points'!$A$1:$S$35,MATCH($A6,'2018 Total Points'!$A$1:$A$35,0),MATCH(P$1,'2018 Total Points'!$A$1:$S$1,0)) - IFERROR(1*INDEX([1]predictions!$A$1:$S$31,MATCH($A6,[1]predictions!$B$1:$B$31,0),MATCH(P$1,[1]predictions!$A$1:$S$1,0)),0))</f>
        <v>-4.5012251283471096</v>
      </c>
    </row>
    <row r="7" spans="1:16" x14ac:dyDescent="0.2">
      <c r="A7" t="s">
        <v>25</v>
      </c>
      <c r="B7">
        <f>IF(INDEX('2018 Total Points'!$A$1:$S$35,MATCH($A7,'2018 Total Points'!$A$1:$A$35,0),MATCH(B$1,'2018 Total Points'!$A$1:$S$1,0)) - IFERROR(1*INDEX([1]predictions!$A$1:$S$31,MATCH($A7,[1]predictions!$B$1:$B$31,0),MATCH(B$1,[1]predictions!$A$1:$S$1,0)),0)=0,"",INDEX('2018 Total Points'!$A$1:$S$35,MATCH($A7,'2018 Total Points'!$A$1:$A$35,0),MATCH(B$1,'2018 Total Points'!$A$1:$S$1,0)) - IFERROR(1*INDEX([1]predictions!$A$1:$S$31,MATCH($A7,[1]predictions!$B$1:$B$31,0),MATCH(B$1,[1]predictions!$A$1:$S$1,0)),0))</f>
        <v>1.0812561293150225E-2</v>
      </c>
      <c r="C7">
        <f>IF(INDEX('2018 Total Points'!$A$1:$S$35,MATCH($A7,'2018 Total Points'!$A$1:$A$35,0),MATCH(C$1,'2018 Total Points'!$A$1:$S$1,0)) - IFERROR(1*INDEX([1]predictions!$A$1:$S$31,MATCH($A7,[1]predictions!$B$1:$B$31,0),MATCH(C$1,[1]predictions!$A$1:$S$1,0)),0)=0,"",INDEX('2018 Total Points'!$A$1:$S$35,MATCH($A7,'2018 Total Points'!$A$1:$A$35,0),MATCH(C$1,'2018 Total Points'!$A$1:$S$1,0)) - IFERROR(1*INDEX([1]predictions!$A$1:$S$31,MATCH($A7,[1]predictions!$B$1:$B$31,0),MATCH(C$1,[1]predictions!$A$1:$S$1,0)),0))</f>
        <v>-1.7643705657025932</v>
      </c>
      <c r="D7">
        <f>IF(INDEX('2018 Total Points'!$A$1:$S$35,MATCH($A7,'2018 Total Points'!$A$1:$A$35,0),MATCH(D$1,'2018 Total Points'!$A$1:$S$1,0)) - IFERROR(1*INDEX([1]predictions!$A$1:$S$31,MATCH($A7,[1]predictions!$B$1:$B$31,0),MATCH(D$1,[1]predictions!$A$1:$S$1,0)),0)=0,"",INDEX('2018 Total Points'!$A$1:$S$35,MATCH($A7,'2018 Total Points'!$A$1:$A$35,0),MATCH(D$1,'2018 Total Points'!$A$1:$S$1,0)) - IFERROR(1*INDEX([1]predictions!$A$1:$S$31,MATCH($A7,[1]predictions!$B$1:$B$31,0),MATCH(D$1,[1]predictions!$A$1:$S$1,0)),0))</f>
        <v>-0.87186376471869498</v>
      </c>
      <c r="E7">
        <f>IF(INDEX('2018 Total Points'!$A$1:$S$35,MATCH($A7,'2018 Total Points'!$A$1:$A$35,0),MATCH(E$1,'2018 Total Points'!$A$1:$S$1,0)) - IFERROR(1*INDEX([1]predictions!$A$1:$S$31,MATCH($A7,[1]predictions!$B$1:$B$31,0),MATCH(E$1,[1]predictions!$A$1:$S$1,0)),0)=0,"",INDEX('2018 Total Points'!$A$1:$S$35,MATCH($A7,'2018 Total Points'!$A$1:$A$35,0),MATCH(E$1,'2018 Total Points'!$A$1:$S$1,0)) - IFERROR(1*INDEX([1]predictions!$A$1:$S$31,MATCH($A7,[1]predictions!$B$1:$B$31,0),MATCH(E$1,[1]predictions!$A$1:$S$1,0)),0))</f>
        <v>-1.00221585655796</v>
      </c>
      <c r="F7" t="str">
        <f>IF(INDEX('2018 Total Points'!$A$1:$S$35,MATCH($A7,'2018 Total Points'!$A$1:$A$35,0),MATCH(F$1,'2018 Total Points'!$A$1:$S$1,0)) - IFERROR(1*INDEX([1]predictions!$A$1:$S$31,MATCH($A7,[1]predictions!$B$1:$B$31,0),MATCH(F$1,[1]predictions!$A$1:$S$1,0)),0)=0,"",INDEX('2018 Total Points'!$A$1:$S$35,MATCH($A7,'2018 Total Points'!$A$1:$A$35,0),MATCH(F$1,'2018 Total Points'!$A$1:$S$1,0)) - IFERROR(1*INDEX([1]predictions!$A$1:$S$31,MATCH($A7,[1]predictions!$B$1:$B$31,0),MATCH(F$1,[1]predictions!$A$1:$S$1,0)),0))</f>
        <v/>
      </c>
      <c r="G7">
        <f>IF(INDEX('2018 Total Points'!$A$1:$S$35,MATCH($A7,'2018 Total Points'!$A$1:$A$35,0),MATCH(G$1,'2018 Total Points'!$A$1:$S$1,0)) - IFERROR(1*INDEX([1]predictions!$A$1:$S$31,MATCH($A7,[1]predictions!$B$1:$B$31,0),MATCH(G$1,[1]predictions!$A$1:$S$1,0)),0)=0,"",INDEX('2018 Total Points'!$A$1:$S$35,MATCH($A7,'2018 Total Points'!$A$1:$A$35,0),MATCH(G$1,'2018 Total Points'!$A$1:$S$1,0)) - IFERROR(1*INDEX([1]predictions!$A$1:$S$31,MATCH($A7,[1]predictions!$B$1:$B$31,0),MATCH(G$1,[1]predictions!$A$1:$S$1,0)),0))</f>
        <v>-0.87186376471869498</v>
      </c>
      <c r="H7">
        <f>IF(INDEX('2018 Total Points'!$A$1:$S$35,MATCH($A7,'2018 Total Points'!$A$1:$A$35,0),MATCH(H$1,'2018 Total Points'!$A$1:$S$1,0)) - IFERROR(1*INDEX([1]predictions!$A$1:$S$31,MATCH($A7,[1]predictions!$B$1:$B$31,0),MATCH(H$1,[1]predictions!$A$1:$S$1,0)),0)=0,"",INDEX('2018 Total Points'!$A$1:$S$35,MATCH($A7,'2018 Total Points'!$A$1:$A$35,0),MATCH(H$1,'2018 Total Points'!$A$1:$S$1,0)) - IFERROR(1*INDEX([1]predictions!$A$1:$S$31,MATCH($A7,[1]predictions!$B$1:$B$31,0),MATCH(H$1,[1]predictions!$A$1:$S$1,0)),0))</f>
        <v>-1.1889112304857301</v>
      </c>
      <c r="I7" t="str">
        <f>IF(INDEX('2018 Total Points'!$A$1:$S$35,MATCH($A7,'2018 Total Points'!$A$1:$A$35,0),MATCH(I$1,'2018 Total Points'!$A$1:$S$1,0)) - IFERROR(1*INDEX([1]predictions!$A$1:$S$31,MATCH($A7,[1]predictions!$B$1:$B$31,0),MATCH(I$1,[1]predictions!$A$1:$S$1,0)),0)=0,"",INDEX('2018 Total Points'!$A$1:$S$35,MATCH($A7,'2018 Total Points'!$A$1:$A$35,0),MATCH(I$1,'2018 Total Points'!$A$1:$S$1,0)) - IFERROR(1*INDEX([1]predictions!$A$1:$S$31,MATCH($A7,[1]predictions!$B$1:$B$31,0),MATCH(I$1,[1]predictions!$A$1:$S$1,0)),0))</f>
        <v/>
      </c>
      <c r="J7">
        <f>IF(INDEX('2018 Total Points'!$A$1:$S$35,MATCH($A7,'2018 Total Points'!$A$1:$A$35,0),MATCH(J$1,'2018 Total Points'!$A$1:$S$1,0)) - IFERROR(1*INDEX([1]predictions!$A$1:$S$31,MATCH($A7,[1]predictions!$B$1:$B$31,0),MATCH(J$1,[1]predictions!$A$1:$S$1,0)),0)=0,"",INDEX('2018 Total Points'!$A$1:$S$35,MATCH($A7,'2018 Total Points'!$A$1:$A$35,0),MATCH(J$1,'2018 Total Points'!$A$1:$S$1,0)) - IFERROR(1*INDEX([1]predictions!$A$1:$S$31,MATCH($A7,[1]predictions!$B$1:$B$31,0),MATCH(J$1,[1]predictions!$A$1:$S$1,0)),0))</f>
        <v>4.9926371633637263</v>
      </c>
      <c r="K7">
        <f>IF(INDEX('2018 Total Points'!$A$1:$S$35,MATCH($A7,'2018 Total Points'!$A$1:$A$35,0),MATCH(K$1,'2018 Total Points'!$A$1:$S$1,0)) - IFERROR(1*INDEX([1]predictions!$A$1:$S$31,MATCH($A7,[1]predictions!$B$1:$B$31,0),MATCH(K$1,[1]predictions!$A$1:$S$1,0)),0)=0,"",INDEX('2018 Total Points'!$A$1:$S$35,MATCH($A7,'2018 Total Points'!$A$1:$A$35,0),MATCH(K$1,'2018 Total Points'!$A$1:$S$1,0)) - IFERROR(1*INDEX([1]predictions!$A$1:$S$31,MATCH($A7,[1]predictions!$B$1:$B$31,0),MATCH(K$1,[1]predictions!$A$1:$S$1,0)),0))</f>
        <v>3.845998854153089</v>
      </c>
      <c r="L7">
        <f>IF(INDEX('2018 Total Points'!$A$1:$S$35,MATCH($A7,'2018 Total Points'!$A$1:$A$35,0),MATCH(L$1,'2018 Total Points'!$A$1:$S$1,0)) - IFERROR(1*INDEX([1]predictions!$A$1:$S$31,MATCH($A7,[1]predictions!$B$1:$B$31,0),MATCH(L$1,[1]predictions!$A$1:$S$1,0)),0)=0,"",INDEX('2018 Total Points'!$A$1:$S$35,MATCH($A7,'2018 Total Points'!$A$1:$A$35,0),MATCH(L$1,'2018 Total Points'!$A$1:$S$1,0)) - IFERROR(1*INDEX([1]predictions!$A$1:$S$31,MATCH($A7,[1]predictions!$B$1:$B$31,0),MATCH(L$1,[1]predictions!$A$1:$S$1,0)),0))</f>
        <v>-1.93252497951293</v>
      </c>
      <c r="M7">
        <f>IF(INDEX('2018 Total Points'!$A$1:$S$35,MATCH($A7,'2018 Total Points'!$A$1:$A$35,0),MATCH(M$1,'2018 Total Points'!$A$1:$S$1,0)) - IFERROR(1*INDEX([1]predictions!$A$1:$S$31,MATCH($A7,[1]predictions!$B$1:$B$31,0),MATCH(M$1,[1]predictions!$A$1:$S$1,0)),0)=0,"",INDEX('2018 Total Points'!$A$1:$S$35,MATCH($A7,'2018 Total Points'!$A$1:$A$35,0),MATCH(M$1,'2018 Total Points'!$A$1:$S$1,0)) - IFERROR(1*INDEX([1]predictions!$A$1:$S$31,MATCH($A7,[1]predictions!$B$1:$B$31,0),MATCH(M$1,[1]predictions!$A$1:$S$1,0)),0))</f>
        <v>-6.6057703285184202</v>
      </c>
      <c r="N7">
        <f>IF(INDEX('2018 Total Points'!$A$1:$S$35,MATCH($A7,'2018 Total Points'!$A$1:$A$35,0),MATCH(N$1,'2018 Total Points'!$A$1:$S$1,0)) - IFERROR(1*INDEX([1]predictions!$A$1:$S$31,MATCH($A7,[1]predictions!$B$1:$B$31,0),MATCH(N$1,[1]predictions!$A$1:$S$1,0)),0)=0,"",INDEX('2018 Total Points'!$A$1:$S$35,MATCH($A7,'2018 Total Points'!$A$1:$A$35,0),MATCH(N$1,'2018 Total Points'!$A$1:$S$1,0)) - IFERROR(1*INDEX([1]predictions!$A$1:$S$31,MATCH($A7,[1]predictions!$B$1:$B$31,0),MATCH(N$1,[1]predictions!$A$1:$S$1,0)),0))</f>
        <v>-0.2391334484298091</v>
      </c>
      <c r="O7">
        <f>IF(INDEX('2018 Total Points'!$A$1:$S$35,MATCH($A7,'2018 Total Points'!$A$1:$A$35,0),MATCH(O$1,'2018 Total Points'!$A$1:$S$1,0)) - IFERROR(1*INDEX([1]predictions!$A$1:$S$31,MATCH($A7,[1]predictions!$B$1:$B$31,0),MATCH(O$1,[1]predictions!$A$1:$S$1,0)),0)=0,"",INDEX('2018 Total Points'!$A$1:$S$35,MATCH($A7,'2018 Total Points'!$A$1:$A$35,0),MATCH(O$1,'2018 Total Points'!$A$1:$S$1,0)) - IFERROR(1*INDEX([1]predictions!$A$1:$S$31,MATCH($A7,[1]predictions!$B$1:$B$31,0),MATCH(O$1,[1]predictions!$A$1:$S$1,0)),0))</f>
        <v>-0.87186376471869498</v>
      </c>
      <c r="P7" t="str">
        <f>IF(INDEX('2018 Total Points'!$A$1:$S$35,MATCH($A7,'2018 Total Points'!$A$1:$A$35,0),MATCH(P$1,'2018 Total Points'!$A$1:$S$1,0)) - IFERROR(1*INDEX([1]predictions!$A$1:$S$31,MATCH($A7,[1]predictions!$B$1:$B$31,0),MATCH(P$1,[1]predictions!$A$1:$S$1,0)),0)=0,"",INDEX('2018 Total Points'!$A$1:$S$35,MATCH($A7,'2018 Total Points'!$A$1:$A$35,0),MATCH(P$1,'2018 Total Points'!$A$1:$S$1,0)) - IFERROR(1*INDEX([1]predictions!$A$1:$S$31,MATCH($A7,[1]predictions!$B$1:$B$31,0),MATCH(P$1,[1]predictions!$A$1:$S$1,0)),0))</f>
        <v/>
      </c>
    </row>
    <row r="8" spans="1:16" x14ac:dyDescent="0.2">
      <c r="A8" t="s">
        <v>27</v>
      </c>
      <c r="B8">
        <f>IF(INDEX('2018 Total Points'!$A$1:$S$35,MATCH($A8,'2018 Total Points'!$A$1:$A$35,0),MATCH(B$1,'2018 Total Points'!$A$1:$S$1,0)) - IFERROR(1*INDEX([1]predictions!$A$1:$S$31,MATCH($A8,[1]predictions!$B$1:$B$31,0),MATCH(B$1,[1]predictions!$A$1:$S$1,0)),0)=0,"",INDEX('2018 Total Points'!$A$1:$S$35,MATCH($A8,'2018 Total Points'!$A$1:$A$35,0),MATCH(B$1,'2018 Total Points'!$A$1:$S$1,0)) - IFERROR(1*INDEX([1]predictions!$A$1:$S$31,MATCH($A8,[1]predictions!$B$1:$B$31,0),MATCH(B$1,[1]predictions!$A$1:$S$1,0)),0))</f>
        <v>6.7656943743004634</v>
      </c>
      <c r="C8">
        <f>IF(INDEX('2018 Total Points'!$A$1:$S$35,MATCH($A8,'2018 Total Points'!$A$1:$A$35,0),MATCH(C$1,'2018 Total Points'!$A$1:$S$1,0)) - IFERROR(1*INDEX([1]predictions!$A$1:$S$31,MATCH($A8,[1]predictions!$B$1:$B$31,0),MATCH(C$1,[1]predictions!$A$1:$S$1,0)),0)=0,"",INDEX('2018 Total Points'!$A$1:$S$35,MATCH($A8,'2018 Total Points'!$A$1:$A$35,0),MATCH(C$1,'2018 Total Points'!$A$1:$S$1,0)) - IFERROR(1*INDEX([1]predictions!$A$1:$S$31,MATCH($A8,[1]predictions!$B$1:$B$31,0),MATCH(C$1,[1]predictions!$A$1:$S$1,0)),0))</f>
        <v>-1.4958399771284201</v>
      </c>
      <c r="D8">
        <f>IF(INDEX('2018 Total Points'!$A$1:$S$35,MATCH($A8,'2018 Total Points'!$A$1:$A$35,0),MATCH(D$1,'2018 Total Points'!$A$1:$S$1,0)) - IFERROR(1*INDEX([1]predictions!$A$1:$S$31,MATCH($A8,[1]predictions!$B$1:$B$31,0),MATCH(D$1,[1]predictions!$A$1:$S$1,0)),0)=0,"",INDEX('2018 Total Points'!$A$1:$S$35,MATCH($A8,'2018 Total Points'!$A$1:$A$35,0),MATCH(D$1,'2018 Total Points'!$A$1:$S$1,0)) - IFERROR(1*INDEX([1]predictions!$A$1:$S$31,MATCH($A8,[1]predictions!$B$1:$B$31,0),MATCH(D$1,[1]predictions!$A$1:$S$1,0)),0))</f>
        <v>-3.8089573828792598</v>
      </c>
      <c r="E8">
        <f>IF(INDEX('2018 Total Points'!$A$1:$S$35,MATCH($A8,'2018 Total Points'!$A$1:$A$35,0),MATCH(E$1,'2018 Total Points'!$A$1:$S$1,0)) - IFERROR(1*INDEX([1]predictions!$A$1:$S$31,MATCH($A8,[1]predictions!$B$1:$B$31,0),MATCH(E$1,[1]predictions!$A$1:$S$1,0)),0)=0,"",INDEX('2018 Total Points'!$A$1:$S$35,MATCH($A8,'2018 Total Points'!$A$1:$A$35,0),MATCH(E$1,'2018 Total Points'!$A$1:$S$1,0)) - IFERROR(1*INDEX([1]predictions!$A$1:$S$31,MATCH($A8,[1]predictions!$B$1:$B$31,0),MATCH(E$1,[1]predictions!$A$1:$S$1,0)),0))</f>
        <v>-0.93062119443967628</v>
      </c>
      <c r="F8">
        <f>IF(INDEX('2018 Total Points'!$A$1:$S$35,MATCH($A8,'2018 Total Points'!$A$1:$A$35,0),MATCH(F$1,'2018 Total Points'!$A$1:$S$1,0)) - IFERROR(1*INDEX([1]predictions!$A$1:$S$31,MATCH($A8,[1]predictions!$B$1:$B$31,0),MATCH(F$1,[1]predictions!$A$1:$S$1,0)),0)=0,"",INDEX('2018 Total Points'!$A$1:$S$35,MATCH($A8,'2018 Total Points'!$A$1:$A$35,0),MATCH(F$1,'2018 Total Points'!$A$1:$S$1,0)) - IFERROR(1*INDEX([1]predictions!$A$1:$S$31,MATCH($A8,[1]predictions!$B$1:$B$31,0),MATCH(F$1,[1]predictions!$A$1:$S$1,0)),0))</f>
        <v>3.2988658895878831</v>
      </c>
      <c r="G8">
        <f>IF(INDEX('2018 Total Points'!$A$1:$S$35,MATCH($A8,'2018 Total Points'!$A$1:$A$35,0),MATCH(G$1,'2018 Total Points'!$A$1:$S$1,0)) - IFERROR(1*INDEX([1]predictions!$A$1:$S$31,MATCH($A8,[1]predictions!$B$1:$B$31,0),MATCH(G$1,[1]predictions!$A$1:$S$1,0)),0)=0,"",INDEX('2018 Total Points'!$A$1:$S$35,MATCH($A8,'2018 Total Points'!$A$1:$A$35,0),MATCH(G$1,'2018 Total Points'!$A$1:$S$1,0)) - IFERROR(1*INDEX([1]predictions!$A$1:$S$31,MATCH($A8,[1]predictions!$B$1:$B$31,0),MATCH(G$1,[1]predictions!$A$1:$S$1,0)),0))</f>
        <v>-1.3391921511924001</v>
      </c>
      <c r="H8">
        <f>IF(INDEX('2018 Total Points'!$A$1:$S$35,MATCH($A8,'2018 Total Points'!$A$1:$A$35,0),MATCH(H$1,'2018 Total Points'!$A$1:$S$1,0)) - IFERROR(1*INDEX([1]predictions!$A$1:$S$31,MATCH($A8,[1]predictions!$B$1:$B$31,0),MATCH(H$1,[1]predictions!$A$1:$S$1,0)),0)=0,"",INDEX('2018 Total Points'!$A$1:$S$35,MATCH($A8,'2018 Total Points'!$A$1:$A$35,0),MATCH(H$1,'2018 Total Points'!$A$1:$S$1,0)) - IFERROR(1*INDEX([1]predictions!$A$1:$S$31,MATCH($A8,[1]predictions!$B$1:$B$31,0),MATCH(H$1,[1]predictions!$A$1:$S$1,0)),0))</f>
        <v>5.1987533435387281</v>
      </c>
      <c r="I8">
        <f>IF(INDEX('2018 Total Points'!$A$1:$S$35,MATCH($A8,'2018 Total Points'!$A$1:$A$35,0),MATCH(I$1,'2018 Total Points'!$A$1:$S$1,0)) - IFERROR(1*INDEX([1]predictions!$A$1:$S$31,MATCH($A8,[1]predictions!$B$1:$B$31,0),MATCH(I$1,[1]predictions!$A$1:$S$1,0)),0)=0,"",INDEX('2018 Total Points'!$A$1:$S$35,MATCH($A8,'2018 Total Points'!$A$1:$A$35,0),MATCH(I$1,'2018 Total Points'!$A$1:$S$1,0)) - IFERROR(1*INDEX([1]predictions!$A$1:$S$31,MATCH($A8,[1]predictions!$B$1:$B$31,0),MATCH(I$1,[1]predictions!$A$1:$S$1,0)),0))</f>
        <v>-1.84396873631961</v>
      </c>
      <c r="J8" t="str">
        <f>IF(INDEX('2018 Total Points'!$A$1:$S$35,MATCH($A8,'2018 Total Points'!$A$1:$A$35,0),MATCH(J$1,'2018 Total Points'!$A$1:$S$1,0)) - IFERROR(1*INDEX([1]predictions!$A$1:$S$31,MATCH($A8,[1]predictions!$B$1:$B$31,0),MATCH(J$1,[1]predictions!$A$1:$S$1,0)),0)=0,"",INDEX('2018 Total Points'!$A$1:$S$35,MATCH($A8,'2018 Total Points'!$A$1:$A$35,0),MATCH(J$1,'2018 Total Points'!$A$1:$S$1,0)) - IFERROR(1*INDEX([1]predictions!$A$1:$S$31,MATCH($A8,[1]predictions!$B$1:$B$31,0),MATCH(J$1,[1]predictions!$A$1:$S$1,0)),0))</f>
        <v/>
      </c>
      <c r="K8" t="str">
        <f>IF(INDEX('2018 Total Points'!$A$1:$S$35,MATCH($A8,'2018 Total Points'!$A$1:$A$35,0),MATCH(K$1,'2018 Total Points'!$A$1:$S$1,0)) - IFERROR(1*INDEX([1]predictions!$A$1:$S$31,MATCH($A8,[1]predictions!$B$1:$B$31,0),MATCH(K$1,[1]predictions!$A$1:$S$1,0)),0)=0,"",INDEX('2018 Total Points'!$A$1:$S$35,MATCH($A8,'2018 Total Points'!$A$1:$A$35,0),MATCH(K$1,'2018 Total Points'!$A$1:$S$1,0)) - IFERROR(1*INDEX([1]predictions!$A$1:$S$31,MATCH($A8,[1]predictions!$B$1:$B$31,0),MATCH(K$1,[1]predictions!$A$1:$S$1,0)),0))</f>
        <v/>
      </c>
      <c r="L8">
        <f>IF(INDEX('2018 Total Points'!$A$1:$S$35,MATCH($A8,'2018 Total Points'!$A$1:$A$35,0),MATCH(L$1,'2018 Total Points'!$A$1:$S$1,0)) - IFERROR(1*INDEX([1]predictions!$A$1:$S$31,MATCH($A8,[1]predictions!$B$1:$B$31,0),MATCH(L$1,[1]predictions!$A$1:$S$1,0)),0)=0,"",INDEX('2018 Total Points'!$A$1:$S$35,MATCH($A8,'2018 Total Points'!$A$1:$A$35,0),MATCH(L$1,'2018 Total Points'!$A$1:$S$1,0)) - IFERROR(1*INDEX([1]predictions!$A$1:$S$31,MATCH($A8,[1]predictions!$B$1:$B$31,0),MATCH(L$1,[1]predictions!$A$1:$S$1,0)),0))</f>
        <v>-3.1238468680937501</v>
      </c>
      <c r="M8">
        <f>IF(INDEX('2018 Total Points'!$A$1:$S$35,MATCH($A8,'2018 Total Points'!$A$1:$A$35,0),MATCH(M$1,'2018 Total Points'!$A$1:$S$1,0)) - IFERROR(1*INDEX([1]predictions!$A$1:$S$31,MATCH($A8,[1]predictions!$B$1:$B$31,0),MATCH(M$1,[1]predictions!$A$1:$S$1,0)),0)=0,"",INDEX('2018 Total Points'!$A$1:$S$35,MATCH($A8,'2018 Total Points'!$A$1:$A$35,0),MATCH(M$1,'2018 Total Points'!$A$1:$S$1,0)) - IFERROR(1*INDEX([1]predictions!$A$1:$S$31,MATCH($A8,[1]predictions!$B$1:$B$31,0),MATCH(M$1,[1]predictions!$A$1:$S$1,0)),0))</f>
        <v>-4.6284071273829701</v>
      </c>
      <c r="N8">
        <f>IF(INDEX('2018 Total Points'!$A$1:$S$35,MATCH($A8,'2018 Total Points'!$A$1:$A$35,0),MATCH(N$1,'2018 Total Points'!$A$1:$S$1,0)) - IFERROR(1*INDEX([1]predictions!$A$1:$S$31,MATCH($A8,[1]predictions!$B$1:$B$31,0),MATCH(N$1,[1]predictions!$A$1:$S$1,0)),0)=0,"",INDEX('2018 Total Points'!$A$1:$S$35,MATCH($A8,'2018 Total Points'!$A$1:$A$35,0),MATCH(N$1,'2018 Total Points'!$A$1:$S$1,0)) - IFERROR(1*INDEX([1]predictions!$A$1:$S$31,MATCH($A8,[1]predictions!$B$1:$B$31,0),MATCH(N$1,[1]predictions!$A$1:$S$1,0)),0))</f>
        <v>-3.0100725324086692</v>
      </c>
      <c r="O8" t="str">
        <f>IF(INDEX('2018 Total Points'!$A$1:$S$35,MATCH($A8,'2018 Total Points'!$A$1:$A$35,0),MATCH(O$1,'2018 Total Points'!$A$1:$S$1,0)) - IFERROR(1*INDEX([1]predictions!$A$1:$S$31,MATCH($A8,[1]predictions!$B$1:$B$31,0),MATCH(O$1,[1]predictions!$A$1:$S$1,0)),0)=0,"",INDEX('2018 Total Points'!$A$1:$S$35,MATCH($A8,'2018 Total Points'!$A$1:$A$35,0),MATCH(O$1,'2018 Total Points'!$A$1:$S$1,0)) - IFERROR(1*INDEX([1]predictions!$A$1:$S$31,MATCH($A8,[1]predictions!$B$1:$B$31,0),MATCH(O$1,[1]predictions!$A$1:$S$1,0)),0))</f>
        <v/>
      </c>
      <c r="P8" t="str">
        <f>IF(INDEX('2018 Total Points'!$A$1:$S$35,MATCH($A8,'2018 Total Points'!$A$1:$A$35,0),MATCH(P$1,'2018 Total Points'!$A$1:$S$1,0)) - IFERROR(1*INDEX([1]predictions!$A$1:$S$31,MATCH($A8,[1]predictions!$B$1:$B$31,0),MATCH(P$1,[1]predictions!$A$1:$S$1,0)),0)=0,"",INDEX('2018 Total Points'!$A$1:$S$35,MATCH($A8,'2018 Total Points'!$A$1:$A$35,0),MATCH(P$1,'2018 Total Points'!$A$1:$S$1,0)) - IFERROR(1*INDEX([1]predictions!$A$1:$S$31,MATCH($A8,[1]predictions!$B$1:$B$31,0),MATCH(P$1,[1]predictions!$A$1:$S$1,0)),0))</f>
        <v/>
      </c>
    </row>
    <row r="9" spans="1:16" x14ac:dyDescent="0.2">
      <c r="A9" t="s">
        <v>29</v>
      </c>
      <c r="B9">
        <f>IF(INDEX('2018 Total Points'!$A$1:$S$35,MATCH($A9,'2018 Total Points'!$A$1:$A$35,0),MATCH(B$1,'2018 Total Points'!$A$1:$S$1,0)) - IFERROR(1*INDEX([1]predictions!$A$1:$S$31,MATCH($A9,[1]predictions!$B$1:$B$31,0),MATCH(B$1,[1]predictions!$A$1:$S$1,0)),0)=0,"",INDEX('2018 Total Points'!$A$1:$S$35,MATCH($A9,'2018 Total Points'!$A$1:$A$35,0),MATCH(B$1,'2018 Total Points'!$A$1:$S$1,0)) - IFERROR(1*INDEX([1]predictions!$A$1:$S$31,MATCH($A9,[1]predictions!$B$1:$B$31,0),MATCH(B$1,[1]predictions!$A$1:$S$1,0)),0))</f>
        <v>2.5191565557946594</v>
      </c>
      <c r="C9">
        <f>IF(INDEX('2018 Total Points'!$A$1:$S$35,MATCH($A9,'2018 Total Points'!$A$1:$A$35,0),MATCH(C$1,'2018 Total Points'!$A$1:$S$1,0)) - IFERROR(1*INDEX([1]predictions!$A$1:$S$31,MATCH($A9,[1]predictions!$B$1:$B$31,0),MATCH(C$1,[1]predictions!$A$1:$S$1,0)),0)=0,"",INDEX('2018 Total Points'!$A$1:$S$35,MATCH($A9,'2018 Total Points'!$A$1:$A$35,0),MATCH(C$1,'2018 Total Points'!$A$1:$S$1,0)) - IFERROR(1*INDEX([1]predictions!$A$1:$S$31,MATCH($A9,[1]predictions!$B$1:$B$31,0),MATCH(C$1,[1]predictions!$A$1:$S$1,0)),0))</f>
        <v>5.737948223580366</v>
      </c>
      <c r="D9" t="str">
        <f>IF(INDEX('2018 Total Points'!$A$1:$S$35,MATCH($A9,'2018 Total Points'!$A$1:$A$35,0),MATCH(D$1,'2018 Total Points'!$A$1:$S$1,0)) - IFERROR(1*INDEX([1]predictions!$A$1:$S$31,MATCH($A9,[1]predictions!$B$1:$B$31,0),MATCH(D$1,[1]predictions!$A$1:$S$1,0)),0)=0,"",INDEX('2018 Total Points'!$A$1:$S$35,MATCH($A9,'2018 Total Points'!$A$1:$A$35,0),MATCH(D$1,'2018 Total Points'!$A$1:$S$1,0)) - IFERROR(1*INDEX([1]predictions!$A$1:$S$31,MATCH($A9,[1]predictions!$B$1:$B$31,0),MATCH(D$1,[1]predictions!$A$1:$S$1,0)),0))</f>
        <v/>
      </c>
      <c r="E9">
        <f>IF(INDEX('2018 Total Points'!$A$1:$S$35,MATCH($A9,'2018 Total Points'!$A$1:$A$35,0),MATCH(E$1,'2018 Total Points'!$A$1:$S$1,0)) - IFERROR(1*INDEX([1]predictions!$A$1:$S$31,MATCH($A9,[1]predictions!$B$1:$B$31,0),MATCH(E$1,[1]predictions!$A$1:$S$1,0)),0)=0,"",INDEX('2018 Total Points'!$A$1:$S$35,MATCH($A9,'2018 Total Points'!$A$1:$A$35,0),MATCH(E$1,'2018 Total Points'!$A$1:$S$1,0)) - IFERROR(1*INDEX([1]predictions!$A$1:$S$31,MATCH($A9,[1]predictions!$B$1:$B$31,0),MATCH(E$1,[1]predictions!$A$1:$S$1,0)),0))</f>
        <v>0.4034184643185732</v>
      </c>
      <c r="F9">
        <f>IF(INDEX('2018 Total Points'!$A$1:$S$35,MATCH($A9,'2018 Total Points'!$A$1:$A$35,0),MATCH(F$1,'2018 Total Points'!$A$1:$S$1,0)) - IFERROR(1*INDEX([1]predictions!$A$1:$S$31,MATCH($A9,[1]predictions!$B$1:$B$31,0),MATCH(F$1,[1]predictions!$A$1:$S$1,0)),0)=0,"",INDEX('2018 Total Points'!$A$1:$S$35,MATCH($A9,'2018 Total Points'!$A$1:$A$35,0),MATCH(F$1,'2018 Total Points'!$A$1:$S$1,0)) - IFERROR(1*INDEX([1]predictions!$A$1:$S$31,MATCH($A9,[1]predictions!$B$1:$B$31,0),MATCH(F$1,[1]predictions!$A$1:$S$1,0)),0))</f>
        <v>4.679810206888253</v>
      </c>
      <c r="G9">
        <f>IF(INDEX('2018 Total Points'!$A$1:$S$35,MATCH($A9,'2018 Total Points'!$A$1:$A$35,0),MATCH(G$1,'2018 Total Points'!$A$1:$S$1,0)) - IFERROR(1*INDEX([1]predictions!$A$1:$S$31,MATCH($A9,[1]predictions!$B$1:$B$31,0),MATCH(G$1,[1]predictions!$A$1:$S$1,0)),0)=0,"",INDEX('2018 Total Points'!$A$1:$S$35,MATCH($A9,'2018 Total Points'!$A$1:$A$35,0),MATCH(G$1,'2018 Total Points'!$A$1:$S$1,0)) - IFERROR(1*INDEX([1]predictions!$A$1:$S$31,MATCH($A9,[1]predictions!$B$1:$B$31,0),MATCH(G$1,[1]predictions!$A$1:$S$1,0)),0))</f>
        <v>-0.87186376471869498</v>
      </c>
      <c r="H9">
        <f>IF(INDEX('2018 Total Points'!$A$1:$S$35,MATCH($A9,'2018 Total Points'!$A$1:$A$35,0),MATCH(H$1,'2018 Total Points'!$A$1:$S$1,0)) - IFERROR(1*INDEX([1]predictions!$A$1:$S$31,MATCH($A9,[1]predictions!$B$1:$B$31,0),MATCH(H$1,[1]predictions!$A$1:$S$1,0)),0)=0,"",INDEX('2018 Total Points'!$A$1:$S$35,MATCH($A9,'2018 Total Points'!$A$1:$A$35,0),MATCH(H$1,'2018 Total Points'!$A$1:$S$1,0)) - IFERROR(1*INDEX([1]predictions!$A$1:$S$31,MATCH($A9,[1]predictions!$B$1:$B$31,0),MATCH(H$1,[1]predictions!$A$1:$S$1,0)),0))</f>
        <v>-1.2043189885351699</v>
      </c>
      <c r="I9">
        <f>IF(INDEX('2018 Total Points'!$A$1:$S$35,MATCH($A9,'2018 Total Points'!$A$1:$A$35,0),MATCH(I$1,'2018 Total Points'!$A$1:$S$1,0)) - IFERROR(1*INDEX([1]predictions!$A$1:$S$31,MATCH($A9,[1]predictions!$B$1:$B$31,0),MATCH(I$1,[1]predictions!$A$1:$S$1,0)),0)=0,"",INDEX('2018 Total Points'!$A$1:$S$35,MATCH($A9,'2018 Total Points'!$A$1:$A$35,0),MATCH(I$1,'2018 Total Points'!$A$1:$S$1,0)) - IFERROR(1*INDEX([1]predictions!$A$1:$S$31,MATCH($A9,[1]predictions!$B$1:$B$31,0),MATCH(I$1,[1]predictions!$A$1:$S$1,0)),0))</f>
        <v>-5.4984699352900597</v>
      </c>
      <c r="J9" t="str">
        <f>IF(INDEX('2018 Total Points'!$A$1:$S$35,MATCH($A9,'2018 Total Points'!$A$1:$A$35,0),MATCH(J$1,'2018 Total Points'!$A$1:$S$1,0)) - IFERROR(1*INDEX([1]predictions!$A$1:$S$31,MATCH($A9,[1]predictions!$B$1:$B$31,0),MATCH(J$1,[1]predictions!$A$1:$S$1,0)),0)=0,"",INDEX('2018 Total Points'!$A$1:$S$35,MATCH($A9,'2018 Total Points'!$A$1:$A$35,0),MATCH(J$1,'2018 Total Points'!$A$1:$S$1,0)) - IFERROR(1*INDEX([1]predictions!$A$1:$S$31,MATCH($A9,[1]predictions!$B$1:$B$31,0),MATCH(J$1,[1]predictions!$A$1:$S$1,0)),0))</f>
        <v/>
      </c>
      <c r="K9" t="str">
        <f>IF(INDEX('2018 Total Points'!$A$1:$S$35,MATCH($A9,'2018 Total Points'!$A$1:$A$35,0),MATCH(K$1,'2018 Total Points'!$A$1:$S$1,0)) - IFERROR(1*INDEX([1]predictions!$A$1:$S$31,MATCH($A9,[1]predictions!$B$1:$B$31,0),MATCH(K$1,[1]predictions!$A$1:$S$1,0)),0)=0,"",INDEX('2018 Total Points'!$A$1:$S$35,MATCH($A9,'2018 Total Points'!$A$1:$A$35,0),MATCH(K$1,'2018 Total Points'!$A$1:$S$1,0)) - IFERROR(1*INDEX([1]predictions!$A$1:$S$31,MATCH($A9,[1]predictions!$B$1:$B$31,0),MATCH(K$1,[1]predictions!$A$1:$S$1,0)),0))</f>
        <v/>
      </c>
      <c r="L9" t="str">
        <f>IF(INDEX('2018 Total Points'!$A$1:$S$35,MATCH($A9,'2018 Total Points'!$A$1:$A$35,0),MATCH(L$1,'2018 Total Points'!$A$1:$S$1,0)) - IFERROR(1*INDEX([1]predictions!$A$1:$S$31,MATCH($A9,[1]predictions!$B$1:$B$31,0),MATCH(L$1,[1]predictions!$A$1:$S$1,0)),0)=0,"",INDEX('2018 Total Points'!$A$1:$S$35,MATCH($A9,'2018 Total Points'!$A$1:$A$35,0),MATCH(L$1,'2018 Total Points'!$A$1:$S$1,0)) - IFERROR(1*INDEX([1]predictions!$A$1:$S$31,MATCH($A9,[1]predictions!$B$1:$B$31,0),MATCH(L$1,[1]predictions!$A$1:$S$1,0)),0))</f>
        <v/>
      </c>
      <c r="M9">
        <f>IF(INDEX('2018 Total Points'!$A$1:$S$35,MATCH($A9,'2018 Total Points'!$A$1:$A$35,0),MATCH(M$1,'2018 Total Points'!$A$1:$S$1,0)) - IFERROR(1*INDEX([1]predictions!$A$1:$S$31,MATCH($A9,[1]predictions!$B$1:$B$31,0),MATCH(M$1,[1]predictions!$A$1:$S$1,0)),0)=0,"",INDEX('2018 Total Points'!$A$1:$S$35,MATCH($A9,'2018 Total Points'!$A$1:$A$35,0),MATCH(M$1,'2018 Total Points'!$A$1:$S$1,0)) - IFERROR(1*INDEX([1]predictions!$A$1:$S$31,MATCH($A9,[1]predictions!$B$1:$B$31,0),MATCH(M$1,[1]predictions!$A$1:$S$1,0)),0))</f>
        <v>-0.87186376471869498</v>
      </c>
      <c r="N9">
        <f>IF(INDEX('2018 Total Points'!$A$1:$S$35,MATCH($A9,'2018 Total Points'!$A$1:$A$35,0),MATCH(N$1,'2018 Total Points'!$A$1:$S$1,0)) - IFERROR(1*INDEX([1]predictions!$A$1:$S$31,MATCH($A9,[1]predictions!$B$1:$B$31,0),MATCH(N$1,[1]predictions!$A$1:$S$1,0)),0)=0,"",INDEX('2018 Total Points'!$A$1:$S$35,MATCH($A9,'2018 Total Points'!$A$1:$A$35,0),MATCH(N$1,'2018 Total Points'!$A$1:$S$1,0)) - IFERROR(1*INDEX([1]predictions!$A$1:$S$31,MATCH($A9,[1]predictions!$B$1:$B$31,0),MATCH(N$1,[1]predictions!$A$1:$S$1,0)),0))</f>
        <v>-1.2346047976929</v>
      </c>
      <c r="O9">
        <f>IF(INDEX('2018 Total Points'!$A$1:$S$35,MATCH($A9,'2018 Total Points'!$A$1:$A$35,0),MATCH(O$1,'2018 Total Points'!$A$1:$S$1,0)) - IFERROR(1*INDEX([1]predictions!$A$1:$S$31,MATCH($A9,[1]predictions!$B$1:$B$31,0),MATCH(O$1,[1]predictions!$A$1:$S$1,0)),0)=0,"",INDEX('2018 Total Points'!$A$1:$S$35,MATCH($A9,'2018 Total Points'!$A$1:$A$35,0),MATCH(O$1,'2018 Total Points'!$A$1:$S$1,0)) - IFERROR(1*INDEX([1]predictions!$A$1:$S$31,MATCH($A9,[1]predictions!$B$1:$B$31,0),MATCH(O$1,[1]predictions!$A$1:$S$1,0)),0))</f>
        <v>-0.87186376471869498</v>
      </c>
      <c r="P9" t="str">
        <f>IF(INDEX('2018 Total Points'!$A$1:$S$35,MATCH($A9,'2018 Total Points'!$A$1:$A$35,0),MATCH(P$1,'2018 Total Points'!$A$1:$S$1,0)) - IFERROR(1*INDEX([1]predictions!$A$1:$S$31,MATCH($A9,[1]predictions!$B$1:$B$31,0),MATCH(P$1,[1]predictions!$A$1:$S$1,0)),0)=0,"",INDEX('2018 Total Points'!$A$1:$S$35,MATCH($A9,'2018 Total Points'!$A$1:$A$35,0),MATCH(P$1,'2018 Total Points'!$A$1:$S$1,0)) - IFERROR(1*INDEX([1]predictions!$A$1:$S$31,MATCH($A9,[1]predictions!$B$1:$B$31,0),MATCH(P$1,[1]predictions!$A$1:$S$1,0)),0))</f>
        <v/>
      </c>
    </row>
    <row r="10" spans="1:16" x14ac:dyDescent="0.2">
      <c r="A10" t="s">
        <v>31</v>
      </c>
      <c r="B10">
        <f>IF(INDEX('2018 Total Points'!$A$1:$S$35,MATCH($A10,'2018 Total Points'!$A$1:$A$35,0),MATCH(B$1,'2018 Total Points'!$A$1:$S$1,0)) - IFERROR(1*INDEX([1]predictions!$A$1:$S$31,MATCH($A10,[1]predictions!$B$1:$B$31,0),MATCH(B$1,[1]predictions!$A$1:$S$1,0)),0)=0,"",INDEX('2018 Total Points'!$A$1:$S$35,MATCH($A10,'2018 Total Points'!$A$1:$A$35,0),MATCH(B$1,'2018 Total Points'!$A$1:$S$1,0)) - IFERROR(1*INDEX([1]predictions!$A$1:$S$31,MATCH($A10,[1]predictions!$B$1:$B$31,0),MATCH(B$1,[1]predictions!$A$1:$S$1,0)),0))</f>
        <v>-0.61434892633273375</v>
      </c>
      <c r="C10">
        <f>IF(INDEX('2018 Total Points'!$A$1:$S$35,MATCH($A10,'2018 Total Points'!$A$1:$A$35,0),MATCH(C$1,'2018 Total Points'!$A$1:$S$1,0)) - IFERROR(1*INDEX([1]predictions!$A$1:$S$31,MATCH($A10,[1]predictions!$B$1:$B$31,0),MATCH(C$1,[1]predictions!$A$1:$S$1,0)),0)=0,"",INDEX('2018 Total Points'!$A$1:$S$35,MATCH($A10,'2018 Total Points'!$A$1:$A$35,0),MATCH(C$1,'2018 Total Points'!$A$1:$S$1,0)) - IFERROR(1*INDEX([1]predictions!$A$1:$S$31,MATCH($A10,[1]predictions!$B$1:$B$31,0),MATCH(C$1,[1]predictions!$A$1:$S$1,0)),0))</f>
        <v>2.1128080866494523</v>
      </c>
      <c r="D10">
        <f>IF(INDEX('2018 Total Points'!$A$1:$S$35,MATCH($A10,'2018 Total Points'!$A$1:$A$35,0),MATCH(D$1,'2018 Total Points'!$A$1:$S$1,0)) - IFERROR(1*INDEX([1]predictions!$A$1:$S$31,MATCH($A10,[1]predictions!$B$1:$B$31,0),MATCH(D$1,[1]predictions!$A$1:$S$1,0)),0)=0,"",INDEX('2018 Total Points'!$A$1:$S$35,MATCH($A10,'2018 Total Points'!$A$1:$A$35,0),MATCH(D$1,'2018 Total Points'!$A$1:$S$1,0)) - IFERROR(1*INDEX([1]predictions!$A$1:$S$31,MATCH($A10,[1]predictions!$B$1:$B$31,0),MATCH(D$1,[1]predictions!$A$1:$S$1,0)),0))</f>
        <v>-0.66301194793831597</v>
      </c>
      <c r="E10">
        <f>IF(INDEX('2018 Total Points'!$A$1:$S$35,MATCH($A10,'2018 Total Points'!$A$1:$A$35,0),MATCH(E$1,'2018 Total Points'!$A$1:$S$1,0)) - IFERROR(1*INDEX([1]predictions!$A$1:$S$31,MATCH($A10,[1]predictions!$B$1:$B$31,0),MATCH(E$1,[1]predictions!$A$1:$S$1,0)),0)=0,"",INDEX('2018 Total Points'!$A$1:$S$35,MATCH($A10,'2018 Total Points'!$A$1:$A$35,0),MATCH(E$1,'2018 Total Points'!$A$1:$S$1,0)) - IFERROR(1*INDEX([1]predictions!$A$1:$S$31,MATCH($A10,[1]predictions!$B$1:$B$31,0),MATCH(E$1,[1]predictions!$A$1:$S$1,0)),0))</f>
        <v>9.9312381292126162E-2</v>
      </c>
      <c r="F10" t="str">
        <f>IF(INDEX('2018 Total Points'!$A$1:$S$35,MATCH($A10,'2018 Total Points'!$A$1:$A$35,0),MATCH(F$1,'2018 Total Points'!$A$1:$S$1,0)) - IFERROR(1*INDEX([1]predictions!$A$1:$S$31,MATCH($A10,[1]predictions!$B$1:$B$31,0),MATCH(F$1,[1]predictions!$A$1:$S$1,0)),0)=0,"",INDEX('2018 Total Points'!$A$1:$S$35,MATCH($A10,'2018 Total Points'!$A$1:$A$35,0),MATCH(F$1,'2018 Total Points'!$A$1:$S$1,0)) - IFERROR(1*INDEX([1]predictions!$A$1:$S$31,MATCH($A10,[1]predictions!$B$1:$B$31,0),MATCH(F$1,[1]predictions!$A$1:$S$1,0)),0))</f>
        <v/>
      </c>
      <c r="G10">
        <f>IF(INDEX('2018 Total Points'!$A$1:$S$35,MATCH($A10,'2018 Total Points'!$A$1:$A$35,0),MATCH(G$1,'2018 Total Points'!$A$1:$S$1,0)) - IFERROR(1*INDEX([1]predictions!$A$1:$S$31,MATCH($A10,[1]predictions!$B$1:$B$31,0),MATCH(G$1,[1]predictions!$A$1:$S$1,0)),0)=0,"",INDEX('2018 Total Points'!$A$1:$S$35,MATCH($A10,'2018 Total Points'!$A$1:$A$35,0),MATCH(G$1,'2018 Total Points'!$A$1:$S$1,0)) - IFERROR(1*INDEX([1]predictions!$A$1:$S$31,MATCH($A10,[1]predictions!$B$1:$B$31,0),MATCH(G$1,[1]predictions!$A$1:$S$1,0)),0))</f>
        <v>1.2975199554557748</v>
      </c>
      <c r="H10">
        <f>IF(INDEX('2018 Total Points'!$A$1:$S$35,MATCH($A10,'2018 Total Points'!$A$1:$A$35,0),MATCH(H$1,'2018 Total Points'!$A$1:$S$1,0)) - IFERROR(1*INDEX([1]predictions!$A$1:$S$31,MATCH($A10,[1]predictions!$B$1:$B$31,0),MATCH(H$1,[1]predictions!$A$1:$S$1,0)),0)=0,"",INDEX('2018 Total Points'!$A$1:$S$35,MATCH($A10,'2018 Total Points'!$A$1:$A$35,0),MATCH(H$1,'2018 Total Points'!$A$1:$S$1,0)) - IFERROR(1*INDEX([1]predictions!$A$1:$S$31,MATCH($A10,[1]predictions!$B$1:$B$31,0),MATCH(H$1,[1]predictions!$A$1:$S$1,0)),0))</f>
        <v>0.14500503840256762</v>
      </c>
      <c r="I10" t="str">
        <f>IF(INDEX('2018 Total Points'!$A$1:$S$35,MATCH($A10,'2018 Total Points'!$A$1:$A$35,0),MATCH(I$1,'2018 Total Points'!$A$1:$S$1,0)) - IFERROR(1*INDEX([1]predictions!$A$1:$S$31,MATCH($A10,[1]predictions!$B$1:$B$31,0),MATCH(I$1,[1]predictions!$A$1:$S$1,0)),0)=0,"",INDEX('2018 Total Points'!$A$1:$S$35,MATCH($A10,'2018 Total Points'!$A$1:$A$35,0),MATCH(I$1,'2018 Total Points'!$A$1:$S$1,0)) - IFERROR(1*INDEX([1]predictions!$A$1:$S$31,MATCH($A10,[1]predictions!$B$1:$B$31,0),MATCH(I$1,[1]predictions!$A$1:$S$1,0)),0))</f>
        <v/>
      </c>
      <c r="J10" t="str">
        <f>IF(INDEX('2018 Total Points'!$A$1:$S$35,MATCH($A10,'2018 Total Points'!$A$1:$A$35,0),MATCH(J$1,'2018 Total Points'!$A$1:$S$1,0)) - IFERROR(1*INDEX([1]predictions!$A$1:$S$31,MATCH($A10,[1]predictions!$B$1:$B$31,0),MATCH(J$1,[1]predictions!$A$1:$S$1,0)),0)=0,"",INDEX('2018 Total Points'!$A$1:$S$35,MATCH($A10,'2018 Total Points'!$A$1:$A$35,0),MATCH(J$1,'2018 Total Points'!$A$1:$S$1,0)) - IFERROR(1*INDEX([1]predictions!$A$1:$S$31,MATCH($A10,[1]predictions!$B$1:$B$31,0),MATCH(J$1,[1]predictions!$A$1:$S$1,0)),0))</f>
        <v/>
      </c>
      <c r="K10" t="str">
        <f>IF(INDEX('2018 Total Points'!$A$1:$S$35,MATCH($A10,'2018 Total Points'!$A$1:$A$35,0),MATCH(K$1,'2018 Total Points'!$A$1:$S$1,0)) - IFERROR(1*INDEX([1]predictions!$A$1:$S$31,MATCH($A10,[1]predictions!$B$1:$B$31,0),MATCH(K$1,[1]predictions!$A$1:$S$1,0)),0)=0,"",INDEX('2018 Total Points'!$A$1:$S$35,MATCH($A10,'2018 Total Points'!$A$1:$A$35,0),MATCH(K$1,'2018 Total Points'!$A$1:$S$1,0)) - IFERROR(1*INDEX([1]predictions!$A$1:$S$31,MATCH($A10,[1]predictions!$B$1:$B$31,0),MATCH(K$1,[1]predictions!$A$1:$S$1,0)),0))</f>
        <v/>
      </c>
      <c r="L10" t="str">
        <f>IF(INDEX('2018 Total Points'!$A$1:$S$35,MATCH($A10,'2018 Total Points'!$A$1:$A$35,0),MATCH(L$1,'2018 Total Points'!$A$1:$S$1,0)) - IFERROR(1*INDEX([1]predictions!$A$1:$S$31,MATCH($A10,[1]predictions!$B$1:$B$31,0),MATCH(L$1,[1]predictions!$A$1:$S$1,0)),0)=0,"",INDEX('2018 Total Points'!$A$1:$S$35,MATCH($A10,'2018 Total Points'!$A$1:$A$35,0),MATCH(L$1,'2018 Total Points'!$A$1:$S$1,0)) - IFERROR(1*INDEX([1]predictions!$A$1:$S$31,MATCH($A10,[1]predictions!$B$1:$B$31,0),MATCH(L$1,[1]predictions!$A$1:$S$1,0)),0))</f>
        <v/>
      </c>
      <c r="M10">
        <f>IF(INDEX('2018 Total Points'!$A$1:$S$35,MATCH($A10,'2018 Total Points'!$A$1:$A$35,0),MATCH(M$1,'2018 Total Points'!$A$1:$S$1,0)) - IFERROR(1*INDEX([1]predictions!$A$1:$S$31,MATCH($A10,[1]predictions!$B$1:$B$31,0),MATCH(M$1,[1]predictions!$A$1:$S$1,0)),0)=0,"",INDEX('2018 Total Points'!$A$1:$S$35,MATCH($A10,'2018 Total Points'!$A$1:$A$35,0),MATCH(M$1,'2018 Total Points'!$A$1:$S$1,0)) - IFERROR(1*INDEX([1]predictions!$A$1:$S$31,MATCH($A10,[1]predictions!$B$1:$B$31,0),MATCH(M$1,[1]predictions!$A$1:$S$1,0)),0))</f>
        <v>-1.48425152293242</v>
      </c>
      <c r="N10">
        <f>IF(INDEX('2018 Total Points'!$A$1:$S$35,MATCH($A10,'2018 Total Points'!$A$1:$A$35,0),MATCH(N$1,'2018 Total Points'!$A$1:$S$1,0)) - IFERROR(1*INDEX([1]predictions!$A$1:$S$31,MATCH($A10,[1]predictions!$B$1:$B$31,0),MATCH(N$1,[1]predictions!$A$1:$S$1,0)),0)=0,"",INDEX('2018 Total Points'!$A$1:$S$35,MATCH($A10,'2018 Total Points'!$A$1:$A$35,0),MATCH(N$1,'2018 Total Points'!$A$1:$S$1,0)) - IFERROR(1*INDEX([1]predictions!$A$1:$S$31,MATCH($A10,[1]predictions!$B$1:$B$31,0),MATCH(N$1,[1]predictions!$A$1:$S$1,0)),0))</f>
        <v>1.8616890492189277</v>
      </c>
      <c r="O10" t="str">
        <f>IF(INDEX('2018 Total Points'!$A$1:$S$35,MATCH($A10,'2018 Total Points'!$A$1:$A$35,0),MATCH(O$1,'2018 Total Points'!$A$1:$S$1,0)) - IFERROR(1*INDEX([1]predictions!$A$1:$S$31,MATCH($A10,[1]predictions!$B$1:$B$31,0),MATCH(O$1,[1]predictions!$A$1:$S$1,0)),0)=0,"",INDEX('2018 Total Points'!$A$1:$S$35,MATCH($A10,'2018 Total Points'!$A$1:$A$35,0),MATCH(O$1,'2018 Total Points'!$A$1:$S$1,0)) - IFERROR(1*INDEX([1]predictions!$A$1:$S$31,MATCH($A10,[1]predictions!$B$1:$B$31,0),MATCH(O$1,[1]predictions!$A$1:$S$1,0)),0))</f>
        <v/>
      </c>
      <c r="P10" t="str">
        <f>IF(INDEX('2018 Total Points'!$A$1:$S$35,MATCH($A10,'2018 Total Points'!$A$1:$A$35,0),MATCH(P$1,'2018 Total Points'!$A$1:$S$1,0)) - IFERROR(1*INDEX([1]predictions!$A$1:$S$31,MATCH($A10,[1]predictions!$B$1:$B$31,0),MATCH(P$1,[1]predictions!$A$1:$S$1,0)),0)=0,"",INDEX('2018 Total Points'!$A$1:$S$35,MATCH($A10,'2018 Total Points'!$A$1:$A$35,0),MATCH(P$1,'2018 Total Points'!$A$1:$S$1,0)) - IFERROR(1*INDEX([1]predictions!$A$1:$S$31,MATCH($A10,[1]predictions!$B$1:$B$31,0),MATCH(P$1,[1]predictions!$A$1:$S$1,0)),0))</f>
        <v/>
      </c>
    </row>
    <row r="11" spans="1:16" x14ac:dyDescent="0.2">
      <c r="A11" t="s">
        <v>33</v>
      </c>
      <c r="B11" t="str">
        <f>IF(INDEX('2018 Total Points'!$A$1:$S$35,MATCH($A11,'2018 Total Points'!$A$1:$A$35,0),MATCH(B$1,'2018 Total Points'!$A$1:$S$1,0)) - IFERROR(1*INDEX([1]predictions!$A$1:$S$31,MATCH($A11,[1]predictions!$B$1:$B$31,0),MATCH(B$1,[1]predictions!$A$1:$S$1,0)),0)=0,"",INDEX('2018 Total Points'!$A$1:$S$35,MATCH($A11,'2018 Total Points'!$A$1:$A$35,0),MATCH(B$1,'2018 Total Points'!$A$1:$S$1,0)) - IFERROR(1*INDEX([1]predictions!$A$1:$S$31,MATCH($A11,[1]predictions!$B$1:$B$31,0),MATCH(B$1,[1]predictions!$A$1:$S$1,0)),0))</f>
        <v/>
      </c>
      <c r="C11" t="str">
        <f>IF(INDEX('2018 Total Points'!$A$1:$S$35,MATCH($A11,'2018 Total Points'!$A$1:$A$35,0),MATCH(C$1,'2018 Total Points'!$A$1:$S$1,0)) - IFERROR(1*INDEX([1]predictions!$A$1:$S$31,MATCH($A11,[1]predictions!$B$1:$B$31,0),MATCH(C$1,[1]predictions!$A$1:$S$1,0)),0)=0,"",INDEX('2018 Total Points'!$A$1:$S$35,MATCH($A11,'2018 Total Points'!$A$1:$A$35,0),MATCH(C$1,'2018 Total Points'!$A$1:$S$1,0)) - IFERROR(1*INDEX([1]predictions!$A$1:$S$31,MATCH($A11,[1]predictions!$B$1:$B$31,0),MATCH(C$1,[1]predictions!$A$1:$S$1,0)),0))</f>
        <v/>
      </c>
      <c r="D11" t="str">
        <f>IF(INDEX('2018 Total Points'!$A$1:$S$35,MATCH($A11,'2018 Total Points'!$A$1:$A$35,0),MATCH(D$1,'2018 Total Points'!$A$1:$S$1,0)) - IFERROR(1*INDEX([1]predictions!$A$1:$S$31,MATCH($A11,[1]predictions!$B$1:$B$31,0),MATCH(D$1,[1]predictions!$A$1:$S$1,0)),0)=0,"",INDEX('2018 Total Points'!$A$1:$S$35,MATCH($A11,'2018 Total Points'!$A$1:$A$35,0),MATCH(D$1,'2018 Total Points'!$A$1:$S$1,0)) - IFERROR(1*INDEX([1]predictions!$A$1:$S$31,MATCH($A11,[1]predictions!$B$1:$B$31,0),MATCH(D$1,[1]predictions!$A$1:$S$1,0)),0))</f>
        <v/>
      </c>
      <c r="E11" t="str">
        <f>IF(INDEX('2018 Total Points'!$A$1:$S$35,MATCH($A11,'2018 Total Points'!$A$1:$A$35,0),MATCH(E$1,'2018 Total Points'!$A$1:$S$1,0)) - IFERROR(1*INDEX([1]predictions!$A$1:$S$31,MATCH($A11,[1]predictions!$B$1:$B$31,0),MATCH(E$1,[1]predictions!$A$1:$S$1,0)),0)=0,"",INDEX('2018 Total Points'!$A$1:$S$35,MATCH($A11,'2018 Total Points'!$A$1:$A$35,0),MATCH(E$1,'2018 Total Points'!$A$1:$S$1,0)) - IFERROR(1*INDEX([1]predictions!$A$1:$S$31,MATCH($A11,[1]predictions!$B$1:$B$31,0),MATCH(E$1,[1]predictions!$A$1:$S$1,0)),0))</f>
        <v/>
      </c>
      <c r="F11">
        <f>IF(INDEX('2018 Total Points'!$A$1:$S$35,MATCH($A11,'2018 Total Points'!$A$1:$A$35,0),MATCH(F$1,'2018 Total Points'!$A$1:$S$1,0)) - IFERROR(1*INDEX([1]predictions!$A$1:$S$31,MATCH($A11,[1]predictions!$B$1:$B$31,0),MATCH(F$1,[1]predictions!$A$1:$S$1,0)),0)=0,"",INDEX('2018 Total Points'!$A$1:$S$35,MATCH($A11,'2018 Total Points'!$A$1:$A$35,0),MATCH(F$1,'2018 Total Points'!$A$1:$S$1,0)) - IFERROR(1*INDEX([1]predictions!$A$1:$S$31,MATCH($A11,[1]predictions!$B$1:$B$31,0),MATCH(F$1,[1]predictions!$A$1:$S$1,0)),0))</f>
        <v>-1.22560046525953</v>
      </c>
      <c r="G11">
        <f>IF(INDEX('2018 Total Points'!$A$1:$S$35,MATCH($A11,'2018 Total Points'!$A$1:$A$35,0),MATCH(G$1,'2018 Total Points'!$A$1:$S$1,0)) - IFERROR(1*INDEX([1]predictions!$A$1:$S$31,MATCH($A11,[1]predictions!$B$1:$B$31,0),MATCH(G$1,[1]predictions!$A$1:$S$1,0)),0)=0,"",INDEX('2018 Total Points'!$A$1:$S$35,MATCH($A11,'2018 Total Points'!$A$1:$A$35,0),MATCH(G$1,'2018 Total Points'!$A$1:$S$1,0)) - IFERROR(1*INDEX([1]predictions!$A$1:$S$31,MATCH($A11,[1]predictions!$B$1:$B$31,0),MATCH(G$1,[1]predictions!$A$1:$S$1,0)),0))</f>
        <v>-0.23443355437294544</v>
      </c>
      <c r="H11">
        <f>IF(INDEX('2018 Total Points'!$A$1:$S$35,MATCH($A11,'2018 Total Points'!$A$1:$A$35,0),MATCH(H$1,'2018 Total Points'!$A$1:$S$1,0)) - IFERROR(1*INDEX([1]predictions!$A$1:$S$31,MATCH($A11,[1]predictions!$B$1:$B$31,0),MATCH(H$1,[1]predictions!$A$1:$S$1,0)),0)=0,"",INDEX('2018 Total Points'!$A$1:$S$35,MATCH($A11,'2018 Total Points'!$A$1:$A$35,0),MATCH(H$1,'2018 Total Points'!$A$1:$S$1,0)) - IFERROR(1*INDEX([1]predictions!$A$1:$S$31,MATCH($A11,[1]predictions!$B$1:$B$31,0),MATCH(H$1,[1]predictions!$A$1:$S$1,0)),0))</f>
        <v>1.2567388278063678</v>
      </c>
      <c r="I11" t="str">
        <f>IF(INDEX('2018 Total Points'!$A$1:$S$35,MATCH($A11,'2018 Total Points'!$A$1:$A$35,0),MATCH(I$1,'2018 Total Points'!$A$1:$S$1,0)) - IFERROR(1*INDEX([1]predictions!$A$1:$S$31,MATCH($A11,[1]predictions!$B$1:$B$31,0),MATCH(I$1,[1]predictions!$A$1:$S$1,0)),0)=0,"",INDEX('2018 Total Points'!$A$1:$S$35,MATCH($A11,'2018 Total Points'!$A$1:$A$35,0),MATCH(I$1,'2018 Total Points'!$A$1:$S$1,0)) - IFERROR(1*INDEX([1]predictions!$A$1:$S$31,MATCH($A11,[1]predictions!$B$1:$B$31,0),MATCH(I$1,[1]predictions!$A$1:$S$1,0)),0))</f>
        <v/>
      </c>
      <c r="J11" t="str">
        <f>IF(INDEX('2018 Total Points'!$A$1:$S$35,MATCH($A11,'2018 Total Points'!$A$1:$A$35,0),MATCH(J$1,'2018 Total Points'!$A$1:$S$1,0)) - IFERROR(1*INDEX([1]predictions!$A$1:$S$31,MATCH($A11,[1]predictions!$B$1:$B$31,0),MATCH(J$1,[1]predictions!$A$1:$S$1,0)),0)=0,"",INDEX('2018 Total Points'!$A$1:$S$35,MATCH($A11,'2018 Total Points'!$A$1:$A$35,0),MATCH(J$1,'2018 Total Points'!$A$1:$S$1,0)) - IFERROR(1*INDEX([1]predictions!$A$1:$S$31,MATCH($A11,[1]predictions!$B$1:$B$31,0),MATCH(J$1,[1]predictions!$A$1:$S$1,0)),0))</f>
        <v/>
      </c>
      <c r="K11" t="str">
        <f>IF(INDEX('2018 Total Points'!$A$1:$S$35,MATCH($A11,'2018 Total Points'!$A$1:$A$35,0),MATCH(K$1,'2018 Total Points'!$A$1:$S$1,0)) - IFERROR(1*INDEX([1]predictions!$A$1:$S$31,MATCH($A11,[1]predictions!$B$1:$B$31,0),MATCH(K$1,[1]predictions!$A$1:$S$1,0)),0)=0,"",INDEX('2018 Total Points'!$A$1:$S$35,MATCH($A11,'2018 Total Points'!$A$1:$A$35,0),MATCH(K$1,'2018 Total Points'!$A$1:$S$1,0)) - IFERROR(1*INDEX([1]predictions!$A$1:$S$31,MATCH($A11,[1]predictions!$B$1:$B$31,0),MATCH(K$1,[1]predictions!$A$1:$S$1,0)),0))</f>
        <v/>
      </c>
      <c r="L11" t="str">
        <f>IF(INDEX('2018 Total Points'!$A$1:$S$35,MATCH($A11,'2018 Total Points'!$A$1:$A$35,0),MATCH(L$1,'2018 Total Points'!$A$1:$S$1,0)) - IFERROR(1*INDEX([1]predictions!$A$1:$S$31,MATCH($A11,[1]predictions!$B$1:$B$31,0),MATCH(L$1,[1]predictions!$A$1:$S$1,0)),0)=0,"",INDEX('2018 Total Points'!$A$1:$S$35,MATCH($A11,'2018 Total Points'!$A$1:$A$35,0),MATCH(L$1,'2018 Total Points'!$A$1:$S$1,0)) - IFERROR(1*INDEX([1]predictions!$A$1:$S$31,MATCH($A11,[1]predictions!$B$1:$B$31,0),MATCH(L$1,[1]predictions!$A$1:$S$1,0)),0))</f>
        <v/>
      </c>
      <c r="M11" t="str">
        <f>IF(INDEX('2018 Total Points'!$A$1:$S$35,MATCH($A11,'2018 Total Points'!$A$1:$A$35,0),MATCH(M$1,'2018 Total Points'!$A$1:$S$1,0)) - IFERROR(1*INDEX([1]predictions!$A$1:$S$31,MATCH($A11,[1]predictions!$B$1:$B$31,0),MATCH(M$1,[1]predictions!$A$1:$S$1,0)),0)=0,"",INDEX('2018 Total Points'!$A$1:$S$35,MATCH($A11,'2018 Total Points'!$A$1:$A$35,0),MATCH(M$1,'2018 Total Points'!$A$1:$S$1,0)) - IFERROR(1*INDEX([1]predictions!$A$1:$S$31,MATCH($A11,[1]predictions!$B$1:$B$31,0),MATCH(M$1,[1]predictions!$A$1:$S$1,0)),0))</f>
        <v/>
      </c>
      <c r="N11">
        <f>IF(INDEX('2018 Total Points'!$A$1:$S$35,MATCH($A11,'2018 Total Points'!$A$1:$A$35,0),MATCH(N$1,'2018 Total Points'!$A$1:$S$1,0)) - IFERROR(1*INDEX([1]predictions!$A$1:$S$31,MATCH($A11,[1]predictions!$B$1:$B$31,0),MATCH(N$1,[1]predictions!$A$1:$S$1,0)),0)=0,"",INDEX('2018 Total Points'!$A$1:$S$35,MATCH($A11,'2018 Total Points'!$A$1:$A$35,0),MATCH(N$1,'2018 Total Points'!$A$1:$S$1,0)) - IFERROR(1*INDEX([1]predictions!$A$1:$S$31,MATCH($A11,[1]predictions!$B$1:$B$31,0),MATCH(N$1,[1]predictions!$A$1:$S$1,0)),0))</f>
        <v>1.7235477520255071</v>
      </c>
      <c r="O11">
        <f>IF(INDEX('2018 Total Points'!$A$1:$S$35,MATCH($A11,'2018 Total Points'!$A$1:$A$35,0),MATCH(O$1,'2018 Total Points'!$A$1:$S$1,0)) - IFERROR(1*INDEX([1]predictions!$A$1:$S$31,MATCH($A11,[1]predictions!$B$1:$B$31,0),MATCH(O$1,[1]predictions!$A$1:$S$1,0)),0)=0,"",INDEX('2018 Total Points'!$A$1:$S$35,MATCH($A11,'2018 Total Points'!$A$1:$A$35,0),MATCH(O$1,'2018 Total Points'!$A$1:$S$1,0)) - IFERROR(1*INDEX([1]predictions!$A$1:$S$31,MATCH($A11,[1]predictions!$B$1:$B$31,0),MATCH(O$1,[1]predictions!$A$1:$S$1,0)),0))</f>
        <v>-0.98021022342725306</v>
      </c>
      <c r="P11">
        <f>IF(INDEX('2018 Total Points'!$A$1:$S$35,MATCH($A11,'2018 Total Points'!$A$1:$A$35,0),MATCH(P$1,'2018 Total Points'!$A$1:$S$1,0)) - IFERROR(1*INDEX([1]predictions!$A$1:$S$31,MATCH($A11,[1]predictions!$B$1:$B$31,0),MATCH(P$1,[1]predictions!$A$1:$S$1,0)),0)=0,"",INDEX('2018 Total Points'!$A$1:$S$35,MATCH($A11,'2018 Total Points'!$A$1:$A$35,0),MATCH(P$1,'2018 Total Points'!$A$1:$S$1,0)) - IFERROR(1*INDEX([1]predictions!$A$1:$S$31,MATCH($A11,[1]predictions!$B$1:$B$31,0),MATCH(P$1,[1]predictions!$A$1:$S$1,0)),0))</f>
        <v>-4.0022110969596003</v>
      </c>
    </row>
    <row r="12" spans="1:16" x14ac:dyDescent="0.2">
      <c r="A12" t="s">
        <v>35</v>
      </c>
      <c r="B12" t="str">
        <f>IF(INDEX('2018 Total Points'!$A$1:$S$35,MATCH($A12,'2018 Total Points'!$A$1:$A$35,0),MATCH(B$1,'2018 Total Points'!$A$1:$S$1,0)) - IFERROR(1*INDEX([1]predictions!$A$1:$S$31,MATCH($A12,[1]predictions!$B$1:$B$31,0),MATCH(B$1,[1]predictions!$A$1:$S$1,0)),0)=0,"",INDEX('2018 Total Points'!$A$1:$S$35,MATCH($A12,'2018 Total Points'!$A$1:$A$35,0),MATCH(B$1,'2018 Total Points'!$A$1:$S$1,0)) - IFERROR(1*INDEX([1]predictions!$A$1:$S$31,MATCH($A12,[1]predictions!$B$1:$B$31,0),MATCH(B$1,[1]predictions!$A$1:$S$1,0)),0))</f>
        <v/>
      </c>
      <c r="C12" t="str">
        <f>IF(INDEX('2018 Total Points'!$A$1:$S$35,MATCH($A12,'2018 Total Points'!$A$1:$A$35,0),MATCH(C$1,'2018 Total Points'!$A$1:$S$1,0)) - IFERROR(1*INDEX([1]predictions!$A$1:$S$31,MATCH($A12,[1]predictions!$B$1:$B$31,0),MATCH(C$1,[1]predictions!$A$1:$S$1,0)),0)=0,"",INDEX('2018 Total Points'!$A$1:$S$35,MATCH($A12,'2018 Total Points'!$A$1:$A$35,0),MATCH(C$1,'2018 Total Points'!$A$1:$S$1,0)) - IFERROR(1*INDEX([1]predictions!$A$1:$S$31,MATCH($A12,[1]predictions!$B$1:$B$31,0),MATCH(C$1,[1]predictions!$A$1:$S$1,0)),0))</f>
        <v/>
      </c>
      <c r="D12" t="str">
        <f>IF(INDEX('2018 Total Points'!$A$1:$S$35,MATCH($A12,'2018 Total Points'!$A$1:$A$35,0),MATCH(D$1,'2018 Total Points'!$A$1:$S$1,0)) - IFERROR(1*INDEX([1]predictions!$A$1:$S$31,MATCH($A12,[1]predictions!$B$1:$B$31,0),MATCH(D$1,[1]predictions!$A$1:$S$1,0)),0)=0,"",INDEX('2018 Total Points'!$A$1:$S$35,MATCH($A12,'2018 Total Points'!$A$1:$A$35,0),MATCH(D$1,'2018 Total Points'!$A$1:$S$1,0)) - IFERROR(1*INDEX([1]predictions!$A$1:$S$31,MATCH($A12,[1]predictions!$B$1:$B$31,0),MATCH(D$1,[1]predictions!$A$1:$S$1,0)),0))</f>
        <v/>
      </c>
      <c r="E12" t="str">
        <f>IF(INDEX('2018 Total Points'!$A$1:$S$35,MATCH($A12,'2018 Total Points'!$A$1:$A$35,0),MATCH(E$1,'2018 Total Points'!$A$1:$S$1,0)) - IFERROR(1*INDEX([1]predictions!$A$1:$S$31,MATCH($A12,[1]predictions!$B$1:$B$31,0),MATCH(E$1,[1]predictions!$A$1:$S$1,0)),0)=0,"",INDEX('2018 Total Points'!$A$1:$S$35,MATCH($A12,'2018 Total Points'!$A$1:$A$35,0),MATCH(E$1,'2018 Total Points'!$A$1:$S$1,0)) - IFERROR(1*INDEX([1]predictions!$A$1:$S$31,MATCH($A12,[1]predictions!$B$1:$B$31,0),MATCH(E$1,[1]predictions!$A$1:$S$1,0)),0))</f>
        <v/>
      </c>
      <c r="F12" t="str">
        <f>IF(INDEX('2018 Total Points'!$A$1:$S$35,MATCH($A12,'2018 Total Points'!$A$1:$A$35,0),MATCH(F$1,'2018 Total Points'!$A$1:$S$1,0)) - IFERROR(1*INDEX([1]predictions!$A$1:$S$31,MATCH($A12,[1]predictions!$B$1:$B$31,0),MATCH(F$1,[1]predictions!$A$1:$S$1,0)),0)=0,"",INDEX('2018 Total Points'!$A$1:$S$35,MATCH($A12,'2018 Total Points'!$A$1:$A$35,0),MATCH(F$1,'2018 Total Points'!$A$1:$S$1,0)) - IFERROR(1*INDEX([1]predictions!$A$1:$S$31,MATCH($A12,[1]predictions!$B$1:$B$31,0),MATCH(F$1,[1]predictions!$A$1:$S$1,0)),0))</f>
        <v/>
      </c>
      <c r="G12">
        <f>IF(INDEX('2018 Total Points'!$A$1:$S$35,MATCH($A12,'2018 Total Points'!$A$1:$A$35,0),MATCH(G$1,'2018 Total Points'!$A$1:$S$1,0)) - IFERROR(1*INDEX([1]predictions!$A$1:$S$31,MATCH($A12,[1]predictions!$B$1:$B$31,0),MATCH(G$1,[1]predictions!$A$1:$S$1,0)),0)=0,"",INDEX('2018 Total Points'!$A$1:$S$35,MATCH($A12,'2018 Total Points'!$A$1:$A$35,0),MATCH(G$1,'2018 Total Points'!$A$1:$S$1,0)) - IFERROR(1*INDEX([1]predictions!$A$1:$S$31,MATCH($A12,[1]predictions!$B$1:$B$31,0),MATCH(G$1,[1]predictions!$A$1:$S$1,0)),0))</f>
        <v>-0.87186376471869498</v>
      </c>
      <c r="H12" t="str">
        <f>IF(INDEX('2018 Total Points'!$A$1:$S$35,MATCH($A12,'2018 Total Points'!$A$1:$A$35,0),MATCH(H$1,'2018 Total Points'!$A$1:$S$1,0)) - IFERROR(1*INDEX([1]predictions!$A$1:$S$31,MATCH($A12,[1]predictions!$B$1:$B$31,0),MATCH(H$1,[1]predictions!$A$1:$S$1,0)),0)=0,"",INDEX('2018 Total Points'!$A$1:$S$35,MATCH($A12,'2018 Total Points'!$A$1:$A$35,0),MATCH(H$1,'2018 Total Points'!$A$1:$S$1,0)) - IFERROR(1*INDEX([1]predictions!$A$1:$S$31,MATCH($A12,[1]predictions!$B$1:$B$31,0),MATCH(H$1,[1]predictions!$A$1:$S$1,0)),0))</f>
        <v/>
      </c>
      <c r="I12" t="str">
        <f>IF(INDEX('2018 Total Points'!$A$1:$S$35,MATCH($A12,'2018 Total Points'!$A$1:$A$35,0),MATCH(I$1,'2018 Total Points'!$A$1:$S$1,0)) - IFERROR(1*INDEX([1]predictions!$A$1:$S$31,MATCH($A12,[1]predictions!$B$1:$B$31,0),MATCH(I$1,[1]predictions!$A$1:$S$1,0)),0)=0,"",INDEX('2018 Total Points'!$A$1:$S$35,MATCH($A12,'2018 Total Points'!$A$1:$A$35,0),MATCH(I$1,'2018 Total Points'!$A$1:$S$1,0)) - IFERROR(1*INDEX([1]predictions!$A$1:$S$31,MATCH($A12,[1]predictions!$B$1:$B$31,0),MATCH(I$1,[1]predictions!$A$1:$S$1,0)),0))</f>
        <v/>
      </c>
      <c r="J12" t="str">
        <f>IF(INDEX('2018 Total Points'!$A$1:$S$35,MATCH($A12,'2018 Total Points'!$A$1:$A$35,0),MATCH(J$1,'2018 Total Points'!$A$1:$S$1,0)) - IFERROR(1*INDEX([1]predictions!$A$1:$S$31,MATCH($A12,[1]predictions!$B$1:$B$31,0),MATCH(J$1,[1]predictions!$A$1:$S$1,0)),0)=0,"",INDEX('2018 Total Points'!$A$1:$S$35,MATCH($A12,'2018 Total Points'!$A$1:$A$35,0),MATCH(J$1,'2018 Total Points'!$A$1:$S$1,0)) - IFERROR(1*INDEX([1]predictions!$A$1:$S$31,MATCH($A12,[1]predictions!$B$1:$B$31,0),MATCH(J$1,[1]predictions!$A$1:$S$1,0)),0))</f>
        <v/>
      </c>
      <c r="K12" t="str">
        <f>IF(INDEX('2018 Total Points'!$A$1:$S$35,MATCH($A12,'2018 Total Points'!$A$1:$A$35,0),MATCH(K$1,'2018 Total Points'!$A$1:$S$1,0)) - IFERROR(1*INDEX([1]predictions!$A$1:$S$31,MATCH($A12,[1]predictions!$B$1:$B$31,0),MATCH(K$1,[1]predictions!$A$1:$S$1,0)),0)=0,"",INDEX('2018 Total Points'!$A$1:$S$35,MATCH($A12,'2018 Total Points'!$A$1:$A$35,0),MATCH(K$1,'2018 Total Points'!$A$1:$S$1,0)) - IFERROR(1*INDEX([1]predictions!$A$1:$S$31,MATCH($A12,[1]predictions!$B$1:$B$31,0),MATCH(K$1,[1]predictions!$A$1:$S$1,0)),0))</f>
        <v/>
      </c>
      <c r="L12" t="str">
        <f>IF(INDEX('2018 Total Points'!$A$1:$S$35,MATCH($A12,'2018 Total Points'!$A$1:$A$35,0),MATCH(L$1,'2018 Total Points'!$A$1:$S$1,0)) - IFERROR(1*INDEX([1]predictions!$A$1:$S$31,MATCH($A12,[1]predictions!$B$1:$B$31,0),MATCH(L$1,[1]predictions!$A$1:$S$1,0)),0)=0,"",INDEX('2018 Total Points'!$A$1:$S$35,MATCH($A12,'2018 Total Points'!$A$1:$A$35,0),MATCH(L$1,'2018 Total Points'!$A$1:$S$1,0)) - IFERROR(1*INDEX([1]predictions!$A$1:$S$31,MATCH($A12,[1]predictions!$B$1:$B$31,0),MATCH(L$1,[1]predictions!$A$1:$S$1,0)),0))</f>
        <v/>
      </c>
      <c r="M12" t="str">
        <f>IF(INDEX('2018 Total Points'!$A$1:$S$35,MATCH($A12,'2018 Total Points'!$A$1:$A$35,0),MATCH(M$1,'2018 Total Points'!$A$1:$S$1,0)) - IFERROR(1*INDEX([1]predictions!$A$1:$S$31,MATCH($A12,[1]predictions!$B$1:$B$31,0),MATCH(M$1,[1]predictions!$A$1:$S$1,0)),0)=0,"",INDEX('2018 Total Points'!$A$1:$S$35,MATCH($A12,'2018 Total Points'!$A$1:$A$35,0),MATCH(M$1,'2018 Total Points'!$A$1:$S$1,0)) - IFERROR(1*INDEX([1]predictions!$A$1:$S$31,MATCH($A12,[1]predictions!$B$1:$B$31,0),MATCH(M$1,[1]predictions!$A$1:$S$1,0)),0))</f>
        <v/>
      </c>
      <c r="N12">
        <f>IF(INDEX('2018 Total Points'!$A$1:$S$35,MATCH($A12,'2018 Total Points'!$A$1:$A$35,0),MATCH(N$1,'2018 Total Points'!$A$1:$S$1,0)) - IFERROR(1*INDEX([1]predictions!$A$1:$S$31,MATCH($A12,[1]predictions!$B$1:$B$31,0),MATCH(N$1,[1]predictions!$A$1:$S$1,0)),0)=0,"",INDEX('2018 Total Points'!$A$1:$S$35,MATCH($A12,'2018 Total Points'!$A$1:$A$35,0),MATCH(N$1,'2018 Total Points'!$A$1:$S$1,0)) - IFERROR(1*INDEX([1]predictions!$A$1:$S$31,MATCH($A12,[1]predictions!$B$1:$B$31,0),MATCH(N$1,[1]predictions!$A$1:$S$1,0)),0))</f>
        <v>-1.34743496336924</v>
      </c>
      <c r="O12">
        <f>IF(INDEX('2018 Total Points'!$A$1:$S$35,MATCH($A12,'2018 Total Points'!$A$1:$A$35,0),MATCH(O$1,'2018 Total Points'!$A$1:$S$1,0)) - IFERROR(1*INDEX([1]predictions!$A$1:$S$31,MATCH($A12,[1]predictions!$B$1:$B$31,0),MATCH(O$1,[1]predictions!$A$1:$S$1,0)),0)=0,"",INDEX('2018 Total Points'!$A$1:$S$35,MATCH($A12,'2018 Total Points'!$A$1:$A$35,0),MATCH(O$1,'2018 Total Points'!$A$1:$S$1,0)) - IFERROR(1*INDEX([1]predictions!$A$1:$S$31,MATCH($A12,[1]predictions!$B$1:$B$31,0),MATCH(O$1,[1]predictions!$A$1:$S$1,0)),0))</f>
        <v>7.5236355208861596</v>
      </c>
      <c r="P12">
        <f>IF(INDEX('2018 Total Points'!$A$1:$S$35,MATCH($A12,'2018 Total Points'!$A$1:$A$35,0),MATCH(P$1,'2018 Total Points'!$A$1:$S$1,0)) - IFERROR(1*INDEX([1]predictions!$A$1:$S$31,MATCH($A12,[1]predictions!$B$1:$B$31,0),MATCH(P$1,[1]predictions!$A$1:$S$1,0)),0)=0,"",INDEX('2018 Total Points'!$A$1:$S$35,MATCH($A12,'2018 Total Points'!$A$1:$A$35,0),MATCH(P$1,'2018 Total Points'!$A$1:$S$1,0)) - IFERROR(1*INDEX([1]predictions!$A$1:$S$31,MATCH($A12,[1]predictions!$B$1:$B$31,0),MATCH(P$1,[1]predictions!$A$1:$S$1,0)),0))</f>
        <v>6.7423561216456003</v>
      </c>
    </row>
    <row r="13" spans="1:16" x14ac:dyDescent="0.2">
      <c r="A13" t="s">
        <v>37</v>
      </c>
      <c r="B13">
        <f>IF(INDEX('2018 Total Points'!$A$1:$S$35,MATCH($A13,'2018 Total Points'!$A$1:$A$35,0),MATCH(B$1,'2018 Total Points'!$A$1:$S$1,0)) - IFERROR(1*INDEX([1]predictions!$A$1:$S$31,MATCH($A13,[1]predictions!$B$1:$B$31,0),MATCH(B$1,[1]predictions!$A$1:$S$1,0)),0)=0,"",INDEX('2018 Total Points'!$A$1:$S$35,MATCH($A13,'2018 Total Points'!$A$1:$A$35,0),MATCH(B$1,'2018 Total Points'!$A$1:$S$1,0)) - IFERROR(1*INDEX([1]predictions!$A$1:$S$31,MATCH($A13,[1]predictions!$B$1:$B$31,0),MATCH(B$1,[1]predictions!$A$1:$S$1,0)),0))</f>
        <v>0.3986950327740364</v>
      </c>
      <c r="C13">
        <f>IF(INDEX('2018 Total Points'!$A$1:$S$35,MATCH($A13,'2018 Total Points'!$A$1:$A$35,0),MATCH(C$1,'2018 Total Points'!$A$1:$S$1,0)) - IFERROR(1*INDEX([1]predictions!$A$1:$S$31,MATCH($A13,[1]predictions!$B$1:$B$31,0),MATCH(C$1,[1]predictions!$A$1:$S$1,0)),0)=0,"",INDEX('2018 Total Points'!$A$1:$S$35,MATCH($A13,'2018 Total Points'!$A$1:$A$35,0),MATCH(C$1,'2018 Total Points'!$A$1:$S$1,0)) - IFERROR(1*INDEX([1]predictions!$A$1:$S$31,MATCH($A13,[1]predictions!$B$1:$B$31,0),MATCH(C$1,[1]predictions!$A$1:$S$1,0)),0))</f>
        <v>0.6092540279835732</v>
      </c>
      <c r="D13">
        <f>IF(INDEX('2018 Total Points'!$A$1:$S$35,MATCH($A13,'2018 Total Points'!$A$1:$A$35,0),MATCH(D$1,'2018 Total Points'!$A$1:$S$1,0)) - IFERROR(1*INDEX([1]predictions!$A$1:$S$31,MATCH($A13,[1]predictions!$B$1:$B$31,0),MATCH(D$1,[1]predictions!$A$1:$S$1,0)),0)=0,"",INDEX('2018 Total Points'!$A$1:$S$35,MATCH($A13,'2018 Total Points'!$A$1:$A$35,0),MATCH(D$1,'2018 Total Points'!$A$1:$S$1,0)) - IFERROR(1*INDEX([1]predictions!$A$1:$S$31,MATCH($A13,[1]predictions!$B$1:$B$31,0),MATCH(D$1,[1]predictions!$A$1:$S$1,0)),0))</f>
        <v>-0.57377500318979702</v>
      </c>
      <c r="E13">
        <f>IF(INDEX('2018 Total Points'!$A$1:$S$35,MATCH($A13,'2018 Total Points'!$A$1:$A$35,0),MATCH(E$1,'2018 Total Points'!$A$1:$S$1,0)) - IFERROR(1*INDEX([1]predictions!$A$1:$S$31,MATCH($A13,[1]predictions!$B$1:$B$31,0),MATCH(E$1,[1]predictions!$A$1:$S$1,0)),0)=0,"",INDEX('2018 Total Points'!$A$1:$S$35,MATCH($A13,'2018 Total Points'!$A$1:$A$35,0),MATCH(E$1,'2018 Total Points'!$A$1:$S$1,0)) - IFERROR(1*INDEX([1]predictions!$A$1:$S$31,MATCH($A13,[1]predictions!$B$1:$B$31,0),MATCH(E$1,[1]predictions!$A$1:$S$1,0)),0))</f>
        <v>-1.0629569312008538</v>
      </c>
      <c r="F13" t="str">
        <f>IF(INDEX('2018 Total Points'!$A$1:$S$35,MATCH($A13,'2018 Total Points'!$A$1:$A$35,0),MATCH(F$1,'2018 Total Points'!$A$1:$S$1,0)) - IFERROR(1*INDEX([1]predictions!$A$1:$S$31,MATCH($A13,[1]predictions!$B$1:$B$31,0),MATCH(F$1,[1]predictions!$A$1:$S$1,0)),0)=0,"",INDEX('2018 Total Points'!$A$1:$S$35,MATCH($A13,'2018 Total Points'!$A$1:$A$35,0),MATCH(F$1,'2018 Total Points'!$A$1:$S$1,0)) - IFERROR(1*INDEX([1]predictions!$A$1:$S$31,MATCH($A13,[1]predictions!$B$1:$B$31,0),MATCH(F$1,[1]predictions!$A$1:$S$1,0)),0))</f>
        <v/>
      </c>
      <c r="G13">
        <f>IF(INDEX('2018 Total Points'!$A$1:$S$35,MATCH($A13,'2018 Total Points'!$A$1:$A$35,0),MATCH(G$1,'2018 Total Points'!$A$1:$S$1,0)) - IFERROR(1*INDEX([1]predictions!$A$1:$S$31,MATCH($A13,[1]predictions!$B$1:$B$31,0),MATCH(G$1,[1]predictions!$A$1:$S$1,0)),0)=0,"",INDEX('2018 Total Points'!$A$1:$S$35,MATCH($A13,'2018 Total Points'!$A$1:$A$35,0),MATCH(G$1,'2018 Total Points'!$A$1:$S$1,0)) - IFERROR(1*INDEX([1]predictions!$A$1:$S$31,MATCH($A13,[1]predictions!$B$1:$B$31,0),MATCH(G$1,[1]predictions!$A$1:$S$1,0)),0))</f>
        <v>-1.6875112854049401</v>
      </c>
      <c r="H13" t="str">
        <f>IF(INDEX('2018 Total Points'!$A$1:$S$35,MATCH($A13,'2018 Total Points'!$A$1:$A$35,0),MATCH(H$1,'2018 Total Points'!$A$1:$S$1,0)) - IFERROR(1*INDEX([1]predictions!$A$1:$S$31,MATCH($A13,[1]predictions!$B$1:$B$31,0),MATCH(H$1,[1]predictions!$A$1:$S$1,0)),0)=0,"",INDEX('2018 Total Points'!$A$1:$S$35,MATCH($A13,'2018 Total Points'!$A$1:$A$35,0),MATCH(H$1,'2018 Total Points'!$A$1:$S$1,0)) - IFERROR(1*INDEX([1]predictions!$A$1:$S$31,MATCH($A13,[1]predictions!$B$1:$B$31,0),MATCH(H$1,[1]predictions!$A$1:$S$1,0)),0))</f>
        <v/>
      </c>
      <c r="I13" t="str">
        <f>IF(INDEX('2018 Total Points'!$A$1:$S$35,MATCH($A13,'2018 Total Points'!$A$1:$A$35,0),MATCH(I$1,'2018 Total Points'!$A$1:$S$1,0)) - IFERROR(1*INDEX([1]predictions!$A$1:$S$31,MATCH($A13,[1]predictions!$B$1:$B$31,0),MATCH(I$1,[1]predictions!$A$1:$S$1,0)),0)=0,"",INDEX('2018 Total Points'!$A$1:$S$35,MATCH($A13,'2018 Total Points'!$A$1:$A$35,0),MATCH(I$1,'2018 Total Points'!$A$1:$S$1,0)) - IFERROR(1*INDEX([1]predictions!$A$1:$S$31,MATCH($A13,[1]predictions!$B$1:$B$31,0),MATCH(I$1,[1]predictions!$A$1:$S$1,0)),0))</f>
        <v/>
      </c>
      <c r="J13">
        <f>IF(INDEX('2018 Total Points'!$A$1:$S$35,MATCH($A13,'2018 Total Points'!$A$1:$A$35,0),MATCH(J$1,'2018 Total Points'!$A$1:$S$1,0)) - IFERROR(1*INDEX([1]predictions!$A$1:$S$31,MATCH($A13,[1]predictions!$B$1:$B$31,0),MATCH(J$1,[1]predictions!$A$1:$S$1,0)),0)=0,"",INDEX('2018 Total Points'!$A$1:$S$35,MATCH($A13,'2018 Total Points'!$A$1:$A$35,0),MATCH(J$1,'2018 Total Points'!$A$1:$S$1,0)) - IFERROR(1*INDEX([1]predictions!$A$1:$S$31,MATCH($A13,[1]predictions!$B$1:$B$31,0),MATCH(J$1,[1]predictions!$A$1:$S$1,0)),0))</f>
        <v>-3.5182831367788099</v>
      </c>
      <c r="K13" t="str">
        <f>IF(INDEX('2018 Total Points'!$A$1:$S$35,MATCH($A13,'2018 Total Points'!$A$1:$A$35,0),MATCH(K$1,'2018 Total Points'!$A$1:$S$1,0)) - IFERROR(1*INDEX([1]predictions!$A$1:$S$31,MATCH($A13,[1]predictions!$B$1:$B$31,0),MATCH(K$1,[1]predictions!$A$1:$S$1,0)),0)=0,"",INDEX('2018 Total Points'!$A$1:$S$35,MATCH($A13,'2018 Total Points'!$A$1:$A$35,0),MATCH(K$1,'2018 Total Points'!$A$1:$S$1,0)) - IFERROR(1*INDEX([1]predictions!$A$1:$S$31,MATCH($A13,[1]predictions!$B$1:$B$31,0),MATCH(K$1,[1]predictions!$A$1:$S$1,0)),0))</f>
        <v/>
      </c>
      <c r="L13">
        <f>IF(INDEX('2018 Total Points'!$A$1:$S$35,MATCH($A13,'2018 Total Points'!$A$1:$A$35,0),MATCH(L$1,'2018 Total Points'!$A$1:$S$1,0)) - IFERROR(1*INDEX([1]predictions!$A$1:$S$31,MATCH($A13,[1]predictions!$B$1:$B$31,0),MATCH(L$1,[1]predictions!$A$1:$S$1,0)),0)=0,"",INDEX('2018 Total Points'!$A$1:$S$35,MATCH($A13,'2018 Total Points'!$A$1:$A$35,0),MATCH(L$1,'2018 Total Points'!$A$1:$S$1,0)) - IFERROR(1*INDEX([1]predictions!$A$1:$S$31,MATCH($A13,[1]predictions!$B$1:$B$31,0),MATCH(L$1,[1]predictions!$A$1:$S$1,0)),0))</f>
        <v>-0.87186376471869498</v>
      </c>
      <c r="M13" t="str">
        <f>IF(INDEX('2018 Total Points'!$A$1:$S$35,MATCH($A13,'2018 Total Points'!$A$1:$A$35,0),MATCH(M$1,'2018 Total Points'!$A$1:$S$1,0)) - IFERROR(1*INDEX([1]predictions!$A$1:$S$31,MATCH($A13,[1]predictions!$B$1:$B$31,0),MATCH(M$1,[1]predictions!$A$1:$S$1,0)),0)=0,"",INDEX('2018 Total Points'!$A$1:$S$35,MATCH($A13,'2018 Total Points'!$A$1:$A$35,0),MATCH(M$1,'2018 Total Points'!$A$1:$S$1,0)) - IFERROR(1*INDEX([1]predictions!$A$1:$S$31,MATCH($A13,[1]predictions!$B$1:$B$31,0),MATCH(M$1,[1]predictions!$A$1:$S$1,0)),0))</f>
        <v/>
      </c>
      <c r="N13">
        <f>IF(INDEX('2018 Total Points'!$A$1:$S$35,MATCH($A13,'2018 Total Points'!$A$1:$A$35,0),MATCH(N$1,'2018 Total Points'!$A$1:$S$1,0)) - IFERROR(1*INDEX([1]predictions!$A$1:$S$31,MATCH($A13,[1]predictions!$B$1:$B$31,0),MATCH(N$1,[1]predictions!$A$1:$S$1,0)),0)=0,"",INDEX('2018 Total Points'!$A$1:$S$35,MATCH($A13,'2018 Total Points'!$A$1:$A$35,0),MATCH(N$1,'2018 Total Points'!$A$1:$S$1,0)) - IFERROR(1*INDEX([1]predictions!$A$1:$S$31,MATCH($A13,[1]predictions!$B$1:$B$31,0),MATCH(N$1,[1]predictions!$A$1:$S$1,0)),0))</f>
        <v>1.532087346832461</v>
      </c>
      <c r="O13">
        <f>IF(INDEX('2018 Total Points'!$A$1:$S$35,MATCH($A13,'2018 Total Points'!$A$1:$A$35,0),MATCH(O$1,'2018 Total Points'!$A$1:$S$1,0)) - IFERROR(1*INDEX([1]predictions!$A$1:$S$31,MATCH($A13,[1]predictions!$B$1:$B$31,0),MATCH(O$1,[1]predictions!$A$1:$S$1,0)),0)=0,"",INDEX('2018 Total Points'!$A$1:$S$35,MATCH($A13,'2018 Total Points'!$A$1:$A$35,0),MATCH(O$1,'2018 Total Points'!$A$1:$S$1,0)) - IFERROR(1*INDEX([1]predictions!$A$1:$S$31,MATCH($A13,[1]predictions!$B$1:$B$31,0),MATCH(O$1,[1]predictions!$A$1:$S$1,0)),0))</f>
        <v>-1.0066023756035829</v>
      </c>
      <c r="P13">
        <f>IF(INDEX('2018 Total Points'!$A$1:$S$35,MATCH($A13,'2018 Total Points'!$A$1:$A$35,0),MATCH(P$1,'2018 Total Points'!$A$1:$S$1,0)) - IFERROR(1*INDEX([1]predictions!$A$1:$S$31,MATCH($A13,[1]predictions!$B$1:$B$31,0),MATCH(P$1,[1]predictions!$A$1:$S$1,0)),0)=0,"",INDEX('2018 Total Points'!$A$1:$S$35,MATCH($A13,'2018 Total Points'!$A$1:$A$35,0),MATCH(P$1,'2018 Total Points'!$A$1:$S$1,0)) - IFERROR(1*INDEX([1]predictions!$A$1:$S$31,MATCH($A13,[1]predictions!$B$1:$B$31,0),MATCH(P$1,[1]predictions!$A$1:$S$1,0)),0))</f>
        <v>2.8093320401458102</v>
      </c>
    </row>
    <row r="14" spans="1:16" x14ac:dyDescent="0.2">
      <c r="A14" t="s">
        <v>39</v>
      </c>
      <c r="B14" t="str">
        <f>IF(INDEX('2018 Total Points'!$A$1:$S$35,MATCH($A14,'2018 Total Points'!$A$1:$A$35,0),MATCH(B$1,'2018 Total Points'!$A$1:$S$1,0)) - IFERROR(1*INDEX([1]predictions!$A$1:$S$31,MATCH($A14,[1]predictions!$B$1:$B$31,0),MATCH(B$1,[1]predictions!$A$1:$S$1,0)),0)=0,"",INDEX('2018 Total Points'!$A$1:$S$35,MATCH($A14,'2018 Total Points'!$A$1:$A$35,0),MATCH(B$1,'2018 Total Points'!$A$1:$S$1,0)) - IFERROR(1*INDEX([1]predictions!$A$1:$S$31,MATCH($A14,[1]predictions!$B$1:$B$31,0),MATCH(B$1,[1]predictions!$A$1:$S$1,0)),0))</f>
        <v/>
      </c>
      <c r="C14" t="str">
        <f>IF(INDEX('2018 Total Points'!$A$1:$S$35,MATCH($A14,'2018 Total Points'!$A$1:$A$35,0),MATCH(C$1,'2018 Total Points'!$A$1:$S$1,0)) - IFERROR(1*INDEX([1]predictions!$A$1:$S$31,MATCH($A14,[1]predictions!$B$1:$B$31,0),MATCH(C$1,[1]predictions!$A$1:$S$1,0)),0)=0,"",INDEX('2018 Total Points'!$A$1:$S$35,MATCH($A14,'2018 Total Points'!$A$1:$A$35,0),MATCH(C$1,'2018 Total Points'!$A$1:$S$1,0)) - IFERROR(1*INDEX([1]predictions!$A$1:$S$31,MATCH($A14,[1]predictions!$B$1:$B$31,0),MATCH(C$1,[1]predictions!$A$1:$S$1,0)),0))</f>
        <v/>
      </c>
      <c r="D14">
        <f>IF(INDEX('2018 Total Points'!$A$1:$S$35,MATCH($A14,'2018 Total Points'!$A$1:$A$35,0),MATCH(D$1,'2018 Total Points'!$A$1:$S$1,0)) - IFERROR(1*INDEX([1]predictions!$A$1:$S$31,MATCH($A14,[1]predictions!$B$1:$B$31,0),MATCH(D$1,[1]predictions!$A$1:$S$1,0)),0)=0,"",INDEX('2018 Total Points'!$A$1:$S$35,MATCH($A14,'2018 Total Points'!$A$1:$A$35,0),MATCH(D$1,'2018 Total Points'!$A$1:$S$1,0)) - IFERROR(1*INDEX([1]predictions!$A$1:$S$31,MATCH($A14,[1]predictions!$B$1:$B$31,0),MATCH(D$1,[1]predictions!$A$1:$S$1,0)),0))</f>
        <v>3.845998854153089</v>
      </c>
      <c r="E14" t="str">
        <f>IF(INDEX('2018 Total Points'!$A$1:$S$35,MATCH($A14,'2018 Total Points'!$A$1:$A$35,0),MATCH(E$1,'2018 Total Points'!$A$1:$S$1,0)) - IFERROR(1*INDEX([1]predictions!$A$1:$S$31,MATCH($A14,[1]predictions!$B$1:$B$31,0),MATCH(E$1,[1]predictions!$A$1:$S$1,0)),0)=0,"",INDEX('2018 Total Points'!$A$1:$S$35,MATCH($A14,'2018 Total Points'!$A$1:$A$35,0),MATCH(E$1,'2018 Total Points'!$A$1:$S$1,0)) - IFERROR(1*INDEX([1]predictions!$A$1:$S$31,MATCH($A14,[1]predictions!$B$1:$B$31,0),MATCH(E$1,[1]predictions!$A$1:$S$1,0)),0))</f>
        <v/>
      </c>
      <c r="F14">
        <f>IF(INDEX('2018 Total Points'!$A$1:$S$35,MATCH($A14,'2018 Total Points'!$A$1:$A$35,0),MATCH(F$1,'2018 Total Points'!$A$1:$S$1,0)) - IFERROR(1*INDEX([1]predictions!$A$1:$S$31,MATCH($A14,[1]predictions!$B$1:$B$31,0),MATCH(F$1,[1]predictions!$A$1:$S$1,0)),0)=0,"",INDEX('2018 Total Points'!$A$1:$S$35,MATCH($A14,'2018 Total Points'!$A$1:$A$35,0),MATCH(F$1,'2018 Total Points'!$A$1:$S$1,0)) - IFERROR(1*INDEX([1]predictions!$A$1:$S$31,MATCH($A14,[1]predictions!$B$1:$B$31,0),MATCH(F$1,[1]predictions!$A$1:$S$1,0)),0))</f>
        <v>3.845998854153089</v>
      </c>
      <c r="G14">
        <f>IF(INDEX('2018 Total Points'!$A$1:$S$35,MATCH($A14,'2018 Total Points'!$A$1:$A$35,0),MATCH(G$1,'2018 Total Points'!$A$1:$S$1,0)) - IFERROR(1*INDEX([1]predictions!$A$1:$S$31,MATCH($A14,[1]predictions!$B$1:$B$31,0),MATCH(G$1,[1]predictions!$A$1:$S$1,0)),0)=0,"",INDEX('2018 Total Points'!$A$1:$S$35,MATCH($A14,'2018 Total Points'!$A$1:$A$35,0),MATCH(G$1,'2018 Total Points'!$A$1:$S$1,0)) - IFERROR(1*INDEX([1]predictions!$A$1:$S$31,MATCH($A14,[1]predictions!$B$1:$B$31,0),MATCH(G$1,[1]predictions!$A$1:$S$1,0)),0))</f>
        <v>-2.6822655297795599</v>
      </c>
      <c r="H14" t="str">
        <f>IF(INDEX('2018 Total Points'!$A$1:$S$35,MATCH($A14,'2018 Total Points'!$A$1:$A$35,0),MATCH(H$1,'2018 Total Points'!$A$1:$S$1,0)) - IFERROR(1*INDEX([1]predictions!$A$1:$S$31,MATCH($A14,[1]predictions!$B$1:$B$31,0),MATCH(H$1,[1]predictions!$A$1:$S$1,0)),0)=0,"",INDEX('2018 Total Points'!$A$1:$S$35,MATCH($A14,'2018 Total Points'!$A$1:$A$35,0),MATCH(H$1,'2018 Total Points'!$A$1:$S$1,0)) - IFERROR(1*INDEX([1]predictions!$A$1:$S$31,MATCH($A14,[1]predictions!$B$1:$B$31,0),MATCH(H$1,[1]predictions!$A$1:$S$1,0)),0))</f>
        <v/>
      </c>
      <c r="I14" t="str">
        <f>IF(INDEX('2018 Total Points'!$A$1:$S$35,MATCH($A14,'2018 Total Points'!$A$1:$A$35,0),MATCH(I$1,'2018 Total Points'!$A$1:$S$1,0)) - IFERROR(1*INDEX([1]predictions!$A$1:$S$31,MATCH($A14,[1]predictions!$B$1:$B$31,0),MATCH(I$1,[1]predictions!$A$1:$S$1,0)),0)=0,"",INDEX('2018 Total Points'!$A$1:$S$35,MATCH($A14,'2018 Total Points'!$A$1:$A$35,0),MATCH(I$1,'2018 Total Points'!$A$1:$S$1,0)) - IFERROR(1*INDEX([1]predictions!$A$1:$S$31,MATCH($A14,[1]predictions!$B$1:$B$31,0),MATCH(I$1,[1]predictions!$A$1:$S$1,0)),0))</f>
        <v/>
      </c>
      <c r="J14" t="str">
        <f>IF(INDEX('2018 Total Points'!$A$1:$S$35,MATCH($A14,'2018 Total Points'!$A$1:$A$35,0),MATCH(J$1,'2018 Total Points'!$A$1:$S$1,0)) - IFERROR(1*INDEX([1]predictions!$A$1:$S$31,MATCH($A14,[1]predictions!$B$1:$B$31,0),MATCH(J$1,[1]predictions!$A$1:$S$1,0)),0)=0,"",INDEX('2018 Total Points'!$A$1:$S$35,MATCH($A14,'2018 Total Points'!$A$1:$A$35,0),MATCH(J$1,'2018 Total Points'!$A$1:$S$1,0)) - IFERROR(1*INDEX([1]predictions!$A$1:$S$31,MATCH($A14,[1]predictions!$B$1:$B$31,0),MATCH(J$1,[1]predictions!$A$1:$S$1,0)),0))</f>
        <v/>
      </c>
      <c r="K14" t="str">
        <f>IF(INDEX('2018 Total Points'!$A$1:$S$35,MATCH($A14,'2018 Total Points'!$A$1:$A$35,0),MATCH(K$1,'2018 Total Points'!$A$1:$S$1,0)) - IFERROR(1*INDEX([1]predictions!$A$1:$S$31,MATCH($A14,[1]predictions!$B$1:$B$31,0),MATCH(K$1,[1]predictions!$A$1:$S$1,0)),0)=0,"",INDEX('2018 Total Points'!$A$1:$S$35,MATCH($A14,'2018 Total Points'!$A$1:$A$35,0),MATCH(K$1,'2018 Total Points'!$A$1:$S$1,0)) - IFERROR(1*INDEX([1]predictions!$A$1:$S$31,MATCH($A14,[1]predictions!$B$1:$B$31,0),MATCH(K$1,[1]predictions!$A$1:$S$1,0)),0))</f>
        <v/>
      </c>
      <c r="L14">
        <f>IF(INDEX('2018 Total Points'!$A$1:$S$35,MATCH($A14,'2018 Total Points'!$A$1:$A$35,0),MATCH(L$1,'2018 Total Points'!$A$1:$S$1,0)) - IFERROR(1*INDEX([1]predictions!$A$1:$S$31,MATCH($A14,[1]predictions!$B$1:$B$31,0),MATCH(L$1,[1]predictions!$A$1:$S$1,0)),0)=0,"",INDEX('2018 Total Points'!$A$1:$S$35,MATCH($A14,'2018 Total Points'!$A$1:$A$35,0),MATCH(L$1,'2018 Total Points'!$A$1:$S$1,0)) - IFERROR(1*INDEX([1]predictions!$A$1:$S$31,MATCH($A14,[1]predictions!$B$1:$B$31,0),MATCH(L$1,[1]predictions!$A$1:$S$1,0)),0))</f>
        <v>7.5595262993692396</v>
      </c>
      <c r="M14" t="str">
        <f>IF(INDEX('2018 Total Points'!$A$1:$S$35,MATCH($A14,'2018 Total Points'!$A$1:$A$35,0),MATCH(M$1,'2018 Total Points'!$A$1:$S$1,0)) - IFERROR(1*INDEX([1]predictions!$A$1:$S$31,MATCH($A14,[1]predictions!$B$1:$B$31,0),MATCH(M$1,[1]predictions!$A$1:$S$1,0)),0)=0,"",INDEX('2018 Total Points'!$A$1:$S$35,MATCH($A14,'2018 Total Points'!$A$1:$A$35,0),MATCH(M$1,'2018 Total Points'!$A$1:$S$1,0)) - IFERROR(1*INDEX([1]predictions!$A$1:$S$31,MATCH($A14,[1]predictions!$B$1:$B$31,0),MATCH(M$1,[1]predictions!$A$1:$S$1,0)),0))</f>
        <v/>
      </c>
      <c r="N14">
        <f>IF(INDEX('2018 Total Points'!$A$1:$S$35,MATCH($A14,'2018 Total Points'!$A$1:$A$35,0),MATCH(N$1,'2018 Total Points'!$A$1:$S$1,0)) - IFERROR(1*INDEX([1]predictions!$A$1:$S$31,MATCH($A14,[1]predictions!$B$1:$B$31,0),MATCH(N$1,[1]predictions!$A$1:$S$1,0)),0)=0,"",INDEX('2018 Total Points'!$A$1:$S$35,MATCH($A14,'2018 Total Points'!$A$1:$A$35,0),MATCH(N$1,'2018 Total Points'!$A$1:$S$1,0)) - IFERROR(1*INDEX([1]predictions!$A$1:$S$31,MATCH($A14,[1]predictions!$B$1:$B$31,0),MATCH(N$1,[1]predictions!$A$1:$S$1,0)),0))</f>
        <v>1.7235477520255071</v>
      </c>
      <c r="O14">
        <f>IF(INDEX('2018 Total Points'!$A$1:$S$35,MATCH($A14,'2018 Total Points'!$A$1:$A$35,0),MATCH(O$1,'2018 Total Points'!$A$1:$S$1,0)) - IFERROR(1*INDEX([1]predictions!$A$1:$S$31,MATCH($A14,[1]predictions!$B$1:$B$31,0),MATCH(O$1,[1]predictions!$A$1:$S$1,0)),0)=0,"",INDEX('2018 Total Points'!$A$1:$S$35,MATCH($A14,'2018 Total Points'!$A$1:$A$35,0),MATCH(O$1,'2018 Total Points'!$A$1:$S$1,0)) - IFERROR(1*INDEX([1]predictions!$A$1:$S$31,MATCH($A14,[1]predictions!$B$1:$B$31,0),MATCH(O$1,[1]predictions!$A$1:$S$1,0)),0))</f>
        <v>6.6620937918741809</v>
      </c>
      <c r="P14">
        <f>IF(INDEX('2018 Total Points'!$A$1:$S$35,MATCH($A14,'2018 Total Points'!$A$1:$A$35,0),MATCH(P$1,'2018 Total Points'!$A$1:$S$1,0)) - IFERROR(1*INDEX([1]predictions!$A$1:$S$31,MATCH($A14,[1]predictions!$B$1:$B$31,0),MATCH(P$1,[1]predictions!$A$1:$S$1,0)),0)=0,"",INDEX('2018 Total Points'!$A$1:$S$35,MATCH($A14,'2018 Total Points'!$A$1:$A$35,0),MATCH(P$1,'2018 Total Points'!$A$1:$S$1,0)) - IFERROR(1*INDEX([1]predictions!$A$1:$S$31,MATCH($A14,[1]predictions!$B$1:$B$31,0),MATCH(P$1,[1]predictions!$A$1:$S$1,0)),0))</f>
        <v>0.36416487664610031</v>
      </c>
    </row>
    <row r="15" spans="1:16" x14ac:dyDescent="0.2">
      <c r="A15" t="s">
        <v>41</v>
      </c>
      <c r="B15">
        <f>IF(INDEX('2018 Total Points'!$A$1:$S$35,MATCH($A15,'2018 Total Points'!$A$1:$A$35,0),MATCH(B$1,'2018 Total Points'!$A$1:$S$1,0)) - IFERROR(1*INDEX([1]predictions!$A$1:$S$31,MATCH($A15,[1]predictions!$B$1:$B$31,0),MATCH(B$1,[1]predictions!$A$1:$S$1,0)),0)=0,"",INDEX('2018 Total Points'!$A$1:$S$35,MATCH($A15,'2018 Total Points'!$A$1:$A$35,0),MATCH(B$1,'2018 Total Points'!$A$1:$S$1,0)) - IFERROR(1*INDEX([1]predictions!$A$1:$S$31,MATCH($A15,[1]predictions!$B$1:$B$31,0),MATCH(B$1,[1]predictions!$A$1:$S$1,0)),0))</f>
        <v>-1.1481379930453199</v>
      </c>
      <c r="C15">
        <f>IF(INDEX('2018 Total Points'!$A$1:$S$35,MATCH($A15,'2018 Total Points'!$A$1:$A$35,0),MATCH(C$1,'2018 Total Points'!$A$1:$S$1,0)) - IFERROR(1*INDEX([1]predictions!$A$1:$S$31,MATCH($A15,[1]predictions!$B$1:$B$31,0),MATCH(C$1,[1]predictions!$A$1:$S$1,0)),0)=0,"",INDEX('2018 Total Points'!$A$1:$S$35,MATCH($A15,'2018 Total Points'!$A$1:$A$35,0),MATCH(C$1,'2018 Total Points'!$A$1:$S$1,0)) - IFERROR(1*INDEX([1]predictions!$A$1:$S$31,MATCH($A15,[1]predictions!$B$1:$B$31,0),MATCH(C$1,[1]predictions!$A$1:$S$1,0)),0))</f>
        <v>-0.78403084819942603</v>
      </c>
      <c r="D15" t="str">
        <f>IF(INDEX('2018 Total Points'!$A$1:$S$35,MATCH($A15,'2018 Total Points'!$A$1:$A$35,0),MATCH(D$1,'2018 Total Points'!$A$1:$S$1,0)) - IFERROR(1*INDEX([1]predictions!$A$1:$S$31,MATCH($A15,[1]predictions!$B$1:$B$31,0),MATCH(D$1,[1]predictions!$A$1:$S$1,0)),0)=0,"",INDEX('2018 Total Points'!$A$1:$S$35,MATCH($A15,'2018 Total Points'!$A$1:$A$35,0),MATCH(D$1,'2018 Total Points'!$A$1:$S$1,0)) - IFERROR(1*INDEX([1]predictions!$A$1:$S$31,MATCH($A15,[1]predictions!$B$1:$B$31,0),MATCH(D$1,[1]predictions!$A$1:$S$1,0)),0))</f>
        <v/>
      </c>
      <c r="E15">
        <f>IF(INDEX('2018 Total Points'!$A$1:$S$35,MATCH($A15,'2018 Total Points'!$A$1:$A$35,0),MATCH(E$1,'2018 Total Points'!$A$1:$S$1,0)) - IFERROR(1*INDEX([1]predictions!$A$1:$S$31,MATCH($A15,[1]predictions!$B$1:$B$31,0),MATCH(E$1,[1]predictions!$A$1:$S$1,0)),0)=0,"",INDEX('2018 Total Points'!$A$1:$S$35,MATCH($A15,'2018 Total Points'!$A$1:$A$35,0),MATCH(E$1,'2018 Total Points'!$A$1:$S$1,0)) - IFERROR(1*INDEX([1]predictions!$A$1:$S$31,MATCH($A15,[1]predictions!$B$1:$B$31,0),MATCH(E$1,[1]predictions!$A$1:$S$1,0)),0))</f>
        <v>2.2114206376610959</v>
      </c>
      <c r="F15">
        <f>IF(INDEX('2018 Total Points'!$A$1:$S$35,MATCH($A15,'2018 Total Points'!$A$1:$A$35,0),MATCH(F$1,'2018 Total Points'!$A$1:$S$1,0)) - IFERROR(1*INDEX([1]predictions!$A$1:$S$31,MATCH($A15,[1]predictions!$B$1:$B$31,0),MATCH(F$1,[1]predictions!$A$1:$S$1,0)),0)=0,"",INDEX('2018 Total Points'!$A$1:$S$35,MATCH($A15,'2018 Total Points'!$A$1:$A$35,0),MATCH(F$1,'2018 Total Points'!$A$1:$S$1,0)) - IFERROR(1*INDEX([1]predictions!$A$1:$S$31,MATCH($A15,[1]predictions!$B$1:$B$31,0),MATCH(F$1,[1]predictions!$A$1:$S$1,0)),0))</f>
        <v>-1.5287971423431701</v>
      </c>
      <c r="G15">
        <f>IF(INDEX('2018 Total Points'!$A$1:$S$35,MATCH($A15,'2018 Total Points'!$A$1:$A$35,0),MATCH(G$1,'2018 Total Points'!$A$1:$S$1,0)) - IFERROR(1*INDEX([1]predictions!$A$1:$S$31,MATCH($A15,[1]predictions!$B$1:$B$31,0),MATCH(G$1,[1]predictions!$A$1:$S$1,0)),0)=0,"",INDEX('2018 Total Points'!$A$1:$S$35,MATCH($A15,'2018 Total Points'!$A$1:$A$35,0),MATCH(G$1,'2018 Total Points'!$A$1:$S$1,0)) - IFERROR(1*INDEX([1]predictions!$A$1:$S$31,MATCH($A15,[1]predictions!$B$1:$B$31,0),MATCH(G$1,[1]predictions!$A$1:$S$1,0)),0))</f>
        <v>-0.87186376471869498</v>
      </c>
      <c r="H15">
        <f>IF(INDEX('2018 Total Points'!$A$1:$S$35,MATCH($A15,'2018 Total Points'!$A$1:$A$35,0),MATCH(H$1,'2018 Total Points'!$A$1:$S$1,0)) - IFERROR(1*INDEX([1]predictions!$A$1:$S$31,MATCH($A15,[1]predictions!$B$1:$B$31,0),MATCH(H$1,[1]predictions!$A$1:$S$1,0)),0)=0,"",INDEX('2018 Total Points'!$A$1:$S$35,MATCH($A15,'2018 Total Points'!$A$1:$A$35,0),MATCH(H$1,'2018 Total Points'!$A$1:$S$1,0)) - IFERROR(1*INDEX([1]predictions!$A$1:$S$31,MATCH($A15,[1]predictions!$B$1:$B$31,0),MATCH(H$1,[1]predictions!$A$1:$S$1,0)),0))</f>
        <v>-1.4295888929318199</v>
      </c>
      <c r="I15">
        <f>IF(INDEX('2018 Total Points'!$A$1:$S$35,MATCH($A15,'2018 Total Points'!$A$1:$A$35,0),MATCH(I$1,'2018 Total Points'!$A$1:$S$1,0)) - IFERROR(1*INDEX([1]predictions!$A$1:$S$31,MATCH($A15,[1]predictions!$B$1:$B$31,0),MATCH(I$1,[1]predictions!$A$1:$S$1,0)),0)=0,"",INDEX('2018 Total Points'!$A$1:$S$35,MATCH($A15,'2018 Total Points'!$A$1:$A$35,0),MATCH(I$1,'2018 Total Points'!$A$1:$S$1,0)) - IFERROR(1*INDEX([1]predictions!$A$1:$S$31,MATCH($A15,[1]predictions!$B$1:$B$31,0),MATCH(I$1,[1]predictions!$A$1:$S$1,0)),0))</f>
        <v>-0.56465869678499381</v>
      </c>
      <c r="J15" t="str">
        <f>IF(INDEX('2018 Total Points'!$A$1:$S$35,MATCH($A15,'2018 Total Points'!$A$1:$A$35,0),MATCH(J$1,'2018 Total Points'!$A$1:$S$1,0)) - IFERROR(1*INDEX([1]predictions!$A$1:$S$31,MATCH($A15,[1]predictions!$B$1:$B$31,0),MATCH(J$1,[1]predictions!$A$1:$S$1,0)),0)=0,"",INDEX('2018 Total Points'!$A$1:$S$35,MATCH($A15,'2018 Total Points'!$A$1:$A$35,0),MATCH(J$1,'2018 Total Points'!$A$1:$S$1,0)) - IFERROR(1*INDEX([1]predictions!$A$1:$S$31,MATCH($A15,[1]predictions!$B$1:$B$31,0),MATCH(J$1,[1]predictions!$A$1:$S$1,0)),0))</f>
        <v/>
      </c>
      <c r="K15" t="str">
        <f>IF(INDEX('2018 Total Points'!$A$1:$S$35,MATCH($A15,'2018 Total Points'!$A$1:$A$35,0),MATCH(K$1,'2018 Total Points'!$A$1:$S$1,0)) - IFERROR(1*INDEX([1]predictions!$A$1:$S$31,MATCH($A15,[1]predictions!$B$1:$B$31,0),MATCH(K$1,[1]predictions!$A$1:$S$1,0)),0)=0,"",INDEX('2018 Total Points'!$A$1:$S$35,MATCH($A15,'2018 Total Points'!$A$1:$A$35,0),MATCH(K$1,'2018 Total Points'!$A$1:$S$1,0)) - IFERROR(1*INDEX([1]predictions!$A$1:$S$31,MATCH($A15,[1]predictions!$B$1:$B$31,0),MATCH(K$1,[1]predictions!$A$1:$S$1,0)),0))</f>
        <v/>
      </c>
      <c r="L15" t="str">
        <f>IF(INDEX('2018 Total Points'!$A$1:$S$35,MATCH($A15,'2018 Total Points'!$A$1:$A$35,0),MATCH(L$1,'2018 Total Points'!$A$1:$S$1,0)) - IFERROR(1*INDEX([1]predictions!$A$1:$S$31,MATCH($A15,[1]predictions!$B$1:$B$31,0),MATCH(L$1,[1]predictions!$A$1:$S$1,0)),0)=0,"",INDEX('2018 Total Points'!$A$1:$S$35,MATCH($A15,'2018 Total Points'!$A$1:$A$35,0),MATCH(L$1,'2018 Total Points'!$A$1:$S$1,0)) - IFERROR(1*INDEX([1]predictions!$A$1:$S$31,MATCH($A15,[1]predictions!$B$1:$B$31,0),MATCH(L$1,[1]predictions!$A$1:$S$1,0)),0))</f>
        <v/>
      </c>
      <c r="M15">
        <f>IF(INDEX('2018 Total Points'!$A$1:$S$35,MATCH($A15,'2018 Total Points'!$A$1:$A$35,0),MATCH(M$1,'2018 Total Points'!$A$1:$S$1,0)) - IFERROR(1*INDEX([1]predictions!$A$1:$S$31,MATCH($A15,[1]predictions!$B$1:$B$31,0),MATCH(M$1,[1]predictions!$A$1:$S$1,0)),0)=0,"",INDEX('2018 Total Points'!$A$1:$S$35,MATCH($A15,'2018 Total Points'!$A$1:$A$35,0),MATCH(M$1,'2018 Total Points'!$A$1:$S$1,0)) - IFERROR(1*INDEX([1]predictions!$A$1:$S$31,MATCH($A15,[1]predictions!$B$1:$B$31,0),MATCH(M$1,[1]predictions!$A$1:$S$1,0)),0))</f>
        <v>-2.0966820373464099</v>
      </c>
      <c r="N15">
        <f>IF(INDEX('2018 Total Points'!$A$1:$S$35,MATCH($A15,'2018 Total Points'!$A$1:$A$35,0),MATCH(N$1,'2018 Total Points'!$A$1:$S$1,0)) - IFERROR(1*INDEX([1]predictions!$A$1:$S$31,MATCH($A15,[1]predictions!$B$1:$B$31,0),MATCH(N$1,[1]predictions!$A$1:$S$1,0)),0)=0,"",INDEX('2018 Total Points'!$A$1:$S$35,MATCH($A15,'2018 Total Points'!$A$1:$A$35,0),MATCH(N$1,'2018 Total Points'!$A$1:$S$1,0)) - IFERROR(1*INDEX([1]predictions!$A$1:$S$31,MATCH($A15,[1]predictions!$B$1:$B$31,0),MATCH(N$1,[1]predictions!$A$1:$S$1,0)),0))</f>
        <v>-1.1392470199388363</v>
      </c>
      <c r="O15">
        <f>IF(INDEX('2018 Total Points'!$A$1:$S$35,MATCH($A15,'2018 Total Points'!$A$1:$A$35,0),MATCH(O$1,'2018 Total Points'!$A$1:$S$1,0)) - IFERROR(1*INDEX([1]predictions!$A$1:$S$31,MATCH($A15,[1]predictions!$B$1:$B$31,0),MATCH(O$1,[1]predictions!$A$1:$S$1,0)),0)=0,"",INDEX('2018 Total Points'!$A$1:$S$35,MATCH($A15,'2018 Total Points'!$A$1:$A$35,0),MATCH(O$1,'2018 Total Points'!$A$1:$S$1,0)) - IFERROR(1*INDEX([1]predictions!$A$1:$S$31,MATCH($A15,[1]predictions!$B$1:$B$31,0),MATCH(O$1,[1]predictions!$A$1:$S$1,0)),0))</f>
        <v>-0.87186376471869498</v>
      </c>
      <c r="P15" t="str">
        <f>IF(INDEX('2018 Total Points'!$A$1:$S$35,MATCH($A15,'2018 Total Points'!$A$1:$A$35,0),MATCH(P$1,'2018 Total Points'!$A$1:$S$1,0)) - IFERROR(1*INDEX([1]predictions!$A$1:$S$31,MATCH($A15,[1]predictions!$B$1:$B$31,0),MATCH(P$1,[1]predictions!$A$1:$S$1,0)),0)=0,"",INDEX('2018 Total Points'!$A$1:$S$35,MATCH($A15,'2018 Total Points'!$A$1:$A$35,0),MATCH(P$1,'2018 Total Points'!$A$1:$S$1,0)) - IFERROR(1*INDEX([1]predictions!$A$1:$S$31,MATCH($A15,[1]predictions!$B$1:$B$31,0),MATCH(P$1,[1]predictions!$A$1:$S$1,0)),0))</f>
        <v/>
      </c>
    </row>
    <row r="16" spans="1:16" x14ac:dyDescent="0.2">
      <c r="A16" t="s">
        <v>43</v>
      </c>
      <c r="B16" t="str">
        <f>IF(INDEX('2018 Total Points'!$A$1:$S$35,MATCH($A16,'2018 Total Points'!$A$1:$A$35,0),MATCH(B$1,'2018 Total Points'!$A$1:$S$1,0)) - IFERROR(1*INDEX([1]predictions!$A$1:$S$31,MATCH($A16,[1]predictions!$B$1:$B$31,0),MATCH(B$1,[1]predictions!$A$1:$S$1,0)),0)=0,"",INDEX('2018 Total Points'!$A$1:$S$35,MATCH($A16,'2018 Total Points'!$A$1:$A$35,0),MATCH(B$1,'2018 Total Points'!$A$1:$S$1,0)) - IFERROR(1*INDEX([1]predictions!$A$1:$S$31,MATCH($A16,[1]predictions!$B$1:$B$31,0),MATCH(B$1,[1]predictions!$A$1:$S$1,0)),0))</f>
        <v/>
      </c>
      <c r="C16" t="str">
        <f>IF(INDEX('2018 Total Points'!$A$1:$S$35,MATCH($A16,'2018 Total Points'!$A$1:$A$35,0),MATCH(C$1,'2018 Total Points'!$A$1:$S$1,0)) - IFERROR(1*INDEX([1]predictions!$A$1:$S$31,MATCH($A16,[1]predictions!$B$1:$B$31,0),MATCH(C$1,[1]predictions!$A$1:$S$1,0)),0)=0,"",INDEX('2018 Total Points'!$A$1:$S$35,MATCH($A16,'2018 Total Points'!$A$1:$A$35,0),MATCH(C$1,'2018 Total Points'!$A$1:$S$1,0)) - IFERROR(1*INDEX([1]predictions!$A$1:$S$31,MATCH($A16,[1]predictions!$B$1:$B$31,0),MATCH(C$1,[1]predictions!$A$1:$S$1,0)),0))</f>
        <v/>
      </c>
      <c r="D16">
        <f>IF(INDEX('2018 Total Points'!$A$1:$S$35,MATCH($A16,'2018 Total Points'!$A$1:$A$35,0),MATCH(D$1,'2018 Total Points'!$A$1:$S$1,0)) - IFERROR(1*INDEX([1]predictions!$A$1:$S$31,MATCH($A16,[1]predictions!$B$1:$B$31,0),MATCH(D$1,[1]predictions!$A$1:$S$1,0)),0)=0,"",INDEX('2018 Total Points'!$A$1:$S$35,MATCH($A16,'2018 Total Points'!$A$1:$A$35,0),MATCH(D$1,'2018 Total Points'!$A$1:$S$1,0)) - IFERROR(1*INDEX([1]predictions!$A$1:$S$31,MATCH($A16,[1]predictions!$B$1:$B$31,0),MATCH(D$1,[1]predictions!$A$1:$S$1,0)),0))</f>
        <v>-0.66301194793831597</v>
      </c>
      <c r="E16" t="str">
        <f>IF(INDEX('2018 Total Points'!$A$1:$S$35,MATCH($A16,'2018 Total Points'!$A$1:$A$35,0),MATCH(E$1,'2018 Total Points'!$A$1:$S$1,0)) - IFERROR(1*INDEX([1]predictions!$A$1:$S$31,MATCH($A16,[1]predictions!$B$1:$B$31,0),MATCH(E$1,[1]predictions!$A$1:$S$1,0)),0)=0,"",INDEX('2018 Total Points'!$A$1:$S$35,MATCH($A16,'2018 Total Points'!$A$1:$A$35,0),MATCH(E$1,'2018 Total Points'!$A$1:$S$1,0)) - IFERROR(1*INDEX([1]predictions!$A$1:$S$31,MATCH($A16,[1]predictions!$B$1:$B$31,0),MATCH(E$1,[1]predictions!$A$1:$S$1,0)),0))</f>
        <v/>
      </c>
      <c r="F16">
        <f>IF(INDEX('2018 Total Points'!$A$1:$S$35,MATCH($A16,'2018 Total Points'!$A$1:$A$35,0),MATCH(F$1,'2018 Total Points'!$A$1:$S$1,0)) - IFERROR(1*INDEX([1]predictions!$A$1:$S$31,MATCH($A16,[1]predictions!$B$1:$B$31,0),MATCH(F$1,[1]predictions!$A$1:$S$1,0)),0)=0,"",INDEX('2018 Total Points'!$A$1:$S$35,MATCH($A16,'2018 Total Points'!$A$1:$A$35,0),MATCH(F$1,'2018 Total Points'!$A$1:$S$1,0)) - IFERROR(1*INDEX([1]predictions!$A$1:$S$31,MATCH($A16,[1]predictions!$B$1:$B$31,0),MATCH(F$1,[1]predictions!$A$1:$S$1,0)),0))</f>
        <v>-4.3115825763145104</v>
      </c>
      <c r="G16">
        <f>IF(INDEX('2018 Total Points'!$A$1:$S$35,MATCH($A16,'2018 Total Points'!$A$1:$A$35,0),MATCH(G$1,'2018 Total Points'!$A$1:$S$1,0)) - IFERROR(1*INDEX([1]predictions!$A$1:$S$31,MATCH($A16,[1]predictions!$B$1:$B$31,0),MATCH(G$1,[1]predictions!$A$1:$S$1,0)),0)=0,"",INDEX('2018 Total Points'!$A$1:$S$35,MATCH($A16,'2018 Total Points'!$A$1:$A$35,0),MATCH(G$1,'2018 Total Points'!$A$1:$S$1,0)) - IFERROR(1*INDEX([1]predictions!$A$1:$S$31,MATCH($A16,[1]predictions!$B$1:$B$31,0),MATCH(G$1,[1]predictions!$A$1:$S$1,0)),0))</f>
        <v>-0.87186376471869498</v>
      </c>
      <c r="H16">
        <f>IF(INDEX('2018 Total Points'!$A$1:$S$35,MATCH($A16,'2018 Total Points'!$A$1:$A$35,0),MATCH(H$1,'2018 Total Points'!$A$1:$S$1,0)) - IFERROR(1*INDEX([1]predictions!$A$1:$S$31,MATCH($A16,[1]predictions!$B$1:$B$31,0),MATCH(H$1,[1]predictions!$A$1:$S$1,0)),0)=0,"",INDEX('2018 Total Points'!$A$1:$S$35,MATCH($A16,'2018 Total Points'!$A$1:$A$35,0),MATCH(H$1,'2018 Total Points'!$A$1:$S$1,0)) - IFERROR(1*INDEX([1]predictions!$A$1:$S$31,MATCH($A16,[1]predictions!$B$1:$B$31,0),MATCH(H$1,[1]predictions!$A$1:$S$1,0)),0))</f>
        <v>0.86177387601275357</v>
      </c>
      <c r="I16">
        <f>IF(INDEX('2018 Total Points'!$A$1:$S$35,MATCH($A16,'2018 Total Points'!$A$1:$A$35,0),MATCH(I$1,'2018 Total Points'!$A$1:$S$1,0)) - IFERROR(1*INDEX([1]predictions!$A$1:$S$31,MATCH($A16,[1]predictions!$B$1:$B$31,0),MATCH(I$1,[1]predictions!$A$1:$S$1,0)),0)=0,"",INDEX('2018 Total Points'!$A$1:$S$35,MATCH($A16,'2018 Total Points'!$A$1:$A$35,0),MATCH(I$1,'2018 Total Points'!$A$1:$S$1,0)) - IFERROR(1*INDEX([1]predictions!$A$1:$S$31,MATCH($A16,[1]predictions!$B$1:$B$31,0),MATCH(I$1,[1]predictions!$A$1:$S$1,0)),0))</f>
        <v>-0.87186376471869498</v>
      </c>
      <c r="J16" t="str">
        <f>IF(INDEX('2018 Total Points'!$A$1:$S$35,MATCH($A16,'2018 Total Points'!$A$1:$A$35,0),MATCH(J$1,'2018 Total Points'!$A$1:$S$1,0)) - IFERROR(1*INDEX([1]predictions!$A$1:$S$31,MATCH($A16,[1]predictions!$B$1:$B$31,0),MATCH(J$1,[1]predictions!$A$1:$S$1,0)),0)=0,"",INDEX('2018 Total Points'!$A$1:$S$35,MATCH($A16,'2018 Total Points'!$A$1:$A$35,0),MATCH(J$1,'2018 Total Points'!$A$1:$S$1,0)) - IFERROR(1*INDEX([1]predictions!$A$1:$S$31,MATCH($A16,[1]predictions!$B$1:$B$31,0),MATCH(J$1,[1]predictions!$A$1:$S$1,0)),0))</f>
        <v/>
      </c>
      <c r="K16" t="str">
        <f>IF(INDEX('2018 Total Points'!$A$1:$S$35,MATCH($A16,'2018 Total Points'!$A$1:$A$35,0),MATCH(K$1,'2018 Total Points'!$A$1:$S$1,0)) - IFERROR(1*INDEX([1]predictions!$A$1:$S$31,MATCH($A16,[1]predictions!$B$1:$B$31,0),MATCH(K$1,[1]predictions!$A$1:$S$1,0)),0)=0,"",INDEX('2018 Total Points'!$A$1:$S$35,MATCH($A16,'2018 Total Points'!$A$1:$A$35,0),MATCH(K$1,'2018 Total Points'!$A$1:$S$1,0)) - IFERROR(1*INDEX([1]predictions!$A$1:$S$31,MATCH($A16,[1]predictions!$B$1:$B$31,0),MATCH(K$1,[1]predictions!$A$1:$S$1,0)),0))</f>
        <v/>
      </c>
      <c r="L16">
        <f>IF(INDEX('2018 Total Points'!$A$1:$S$35,MATCH($A16,'2018 Total Points'!$A$1:$A$35,0),MATCH(L$1,'2018 Total Points'!$A$1:$S$1,0)) - IFERROR(1*INDEX([1]predictions!$A$1:$S$31,MATCH($A16,[1]predictions!$B$1:$B$31,0),MATCH(L$1,[1]predictions!$A$1:$S$1,0)),0)=0,"",INDEX('2018 Total Points'!$A$1:$S$35,MATCH($A16,'2018 Total Points'!$A$1:$A$35,0),MATCH(L$1,'2018 Total Points'!$A$1:$S$1,0)) - IFERROR(1*INDEX([1]predictions!$A$1:$S$31,MATCH($A16,[1]predictions!$B$1:$B$31,0),MATCH(L$1,[1]predictions!$A$1:$S$1,0)),0))</f>
        <v>6.0292963434038525</v>
      </c>
      <c r="M16" t="str">
        <f>IF(INDEX('2018 Total Points'!$A$1:$S$35,MATCH($A16,'2018 Total Points'!$A$1:$A$35,0),MATCH(M$1,'2018 Total Points'!$A$1:$S$1,0)) - IFERROR(1*INDEX([1]predictions!$A$1:$S$31,MATCH($A16,[1]predictions!$B$1:$B$31,0),MATCH(M$1,[1]predictions!$A$1:$S$1,0)),0)=0,"",INDEX('2018 Total Points'!$A$1:$S$35,MATCH($A16,'2018 Total Points'!$A$1:$A$35,0),MATCH(M$1,'2018 Total Points'!$A$1:$S$1,0)) - IFERROR(1*INDEX([1]predictions!$A$1:$S$31,MATCH($A16,[1]predictions!$B$1:$B$31,0),MATCH(M$1,[1]predictions!$A$1:$S$1,0)),0))</f>
        <v/>
      </c>
      <c r="N16">
        <f>IF(INDEX('2018 Total Points'!$A$1:$S$35,MATCH($A16,'2018 Total Points'!$A$1:$A$35,0),MATCH(N$1,'2018 Total Points'!$A$1:$S$1,0)) - IFERROR(1*INDEX([1]predictions!$A$1:$S$31,MATCH($A16,[1]predictions!$B$1:$B$31,0),MATCH(N$1,[1]predictions!$A$1:$S$1,0)),0)=0,"",INDEX('2018 Total Points'!$A$1:$S$35,MATCH($A16,'2018 Total Points'!$A$1:$A$35,0),MATCH(N$1,'2018 Total Points'!$A$1:$S$1,0)) - IFERROR(1*INDEX([1]predictions!$A$1:$S$31,MATCH($A16,[1]predictions!$B$1:$B$31,0),MATCH(N$1,[1]predictions!$A$1:$S$1,0)),0))</f>
        <v>-0.34254511252241637</v>
      </c>
      <c r="O16" t="str">
        <f>IF(INDEX('2018 Total Points'!$A$1:$S$35,MATCH($A16,'2018 Total Points'!$A$1:$A$35,0),MATCH(O$1,'2018 Total Points'!$A$1:$S$1,0)) - IFERROR(1*INDEX([1]predictions!$A$1:$S$31,MATCH($A16,[1]predictions!$B$1:$B$31,0),MATCH(O$1,[1]predictions!$A$1:$S$1,0)),0)=0,"",INDEX('2018 Total Points'!$A$1:$S$35,MATCH($A16,'2018 Total Points'!$A$1:$A$35,0),MATCH(O$1,'2018 Total Points'!$A$1:$S$1,0)) - IFERROR(1*INDEX([1]predictions!$A$1:$S$31,MATCH($A16,[1]predictions!$B$1:$B$31,0),MATCH(O$1,[1]predictions!$A$1:$S$1,0)),0))</f>
        <v/>
      </c>
      <c r="P16" t="str">
        <f>IF(INDEX('2018 Total Points'!$A$1:$S$35,MATCH($A16,'2018 Total Points'!$A$1:$A$35,0),MATCH(P$1,'2018 Total Points'!$A$1:$S$1,0)) - IFERROR(1*INDEX([1]predictions!$A$1:$S$31,MATCH($A16,[1]predictions!$B$1:$B$31,0),MATCH(P$1,[1]predictions!$A$1:$S$1,0)),0)=0,"",INDEX('2018 Total Points'!$A$1:$S$35,MATCH($A16,'2018 Total Points'!$A$1:$A$35,0),MATCH(P$1,'2018 Total Points'!$A$1:$S$1,0)) - IFERROR(1*INDEX([1]predictions!$A$1:$S$31,MATCH($A16,[1]predictions!$B$1:$B$31,0),MATCH(P$1,[1]predictions!$A$1:$S$1,0)),0))</f>
        <v/>
      </c>
    </row>
    <row r="17" spans="1:16" x14ac:dyDescent="0.2">
      <c r="A17" t="s">
        <v>45</v>
      </c>
      <c r="B17" t="str">
        <f>IF(INDEX('2018 Total Points'!$A$1:$S$35,MATCH($A17,'2018 Total Points'!$A$1:$A$35,0),MATCH(B$1,'2018 Total Points'!$A$1:$S$1,0)) - IFERROR(1*INDEX([1]predictions!$A$1:$S$31,MATCH($A17,[1]predictions!$B$1:$B$31,0),MATCH(B$1,[1]predictions!$A$1:$S$1,0)),0)=0,"",INDEX('2018 Total Points'!$A$1:$S$35,MATCH($A17,'2018 Total Points'!$A$1:$A$35,0),MATCH(B$1,'2018 Total Points'!$A$1:$S$1,0)) - IFERROR(1*INDEX([1]predictions!$A$1:$S$31,MATCH($A17,[1]predictions!$B$1:$B$31,0),MATCH(B$1,[1]predictions!$A$1:$S$1,0)),0))</f>
        <v/>
      </c>
      <c r="C17">
        <f>IF(INDEX('2018 Total Points'!$A$1:$S$35,MATCH($A17,'2018 Total Points'!$A$1:$A$35,0),MATCH(C$1,'2018 Total Points'!$A$1:$S$1,0)) - IFERROR(1*INDEX([1]predictions!$A$1:$S$31,MATCH($A17,[1]predictions!$B$1:$B$31,0),MATCH(C$1,[1]predictions!$A$1:$S$1,0)),0)=0,"",INDEX('2018 Total Points'!$A$1:$S$35,MATCH($A17,'2018 Total Points'!$A$1:$A$35,0),MATCH(C$1,'2018 Total Points'!$A$1:$S$1,0)) - IFERROR(1*INDEX([1]predictions!$A$1:$S$31,MATCH($A17,[1]predictions!$B$1:$B$31,0),MATCH(C$1,[1]predictions!$A$1:$S$1,0)),0))</f>
        <v>-1.1481379930453199</v>
      </c>
      <c r="D17" t="str">
        <f>IF(INDEX('2018 Total Points'!$A$1:$S$35,MATCH($A17,'2018 Total Points'!$A$1:$A$35,0),MATCH(D$1,'2018 Total Points'!$A$1:$S$1,0)) - IFERROR(1*INDEX([1]predictions!$A$1:$S$31,MATCH($A17,[1]predictions!$B$1:$B$31,0),MATCH(D$1,[1]predictions!$A$1:$S$1,0)),0)=0,"",INDEX('2018 Total Points'!$A$1:$S$35,MATCH($A17,'2018 Total Points'!$A$1:$A$35,0),MATCH(D$1,'2018 Total Points'!$A$1:$S$1,0)) - IFERROR(1*INDEX([1]predictions!$A$1:$S$31,MATCH($A17,[1]predictions!$B$1:$B$31,0),MATCH(D$1,[1]predictions!$A$1:$S$1,0)),0))</f>
        <v/>
      </c>
      <c r="E17">
        <f>IF(INDEX('2018 Total Points'!$A$1:$S$35,MATCH($A17,'2018 Total Points'!$A$1:$A$35,0),MATCH(E$1,'2018 Total Points'!$A$1:$S$1,0)) - IFERROR(1*INDEX([1]predictions!$A$1:$S$31,MATCH($A17,[1]predictions!$B$1:$B$31,0),MATCH(E$1,[1]predictions!$A$1:$S$1,0)),0)=0,"",INDEX('2018 Total Points'!$A$1:$S$35,MATCH($A17,'2018 Total Points'!$A$1:$A$35,0),MATCH(E$1,'2018 Total Points'!$A$1:$S$1,0)) - IFERROR(1*INDEX([1]predictions!$A$1:$S$31,MATCH($A17,[1]predictions!$B$1:$B$31,0),MATCH(E$1,[1]predictions!$A$1:$S$1,0)),0))</f>
        <v>-2.7277148535406401</v>
      </c>
      <c r="F17" t="str">
        <f>IF(INDEX('2018 Total Points'!$A$1:$S$35,MATCH($A17,'2018 Total Points'!$A$1:$A$35,0),MATCH(F$1,'2018 Total Points'!$A$1:$S$1,0)) - IFERROR(1*INDEX([1]predictions!$A$1:$S$31,MATCH($A17,[1]predictions!$B$1:$B$31,0),MATCH(F$1,[1]predictions!$A$1:$S$1,0)),0)=0,"",INDEX('2018 Total Points'!$A$1:$S$35,MATCH($A17,'2018 Total Points'!$A$1:$A$35,0),MATCH(F$1,'2018 Total Points'!$A$1:$S$1,0)) - IFERROR(1*INDEX([1]predictions!$A$1:$S$31,MATCH($A17,[1]predictions!$B$1:$B$31,0),MATCH(F$1,[1]predictions!$A$1:$S$1,0)),0))</f>
        <v/>
      </c>
      <c r="G17" t="str">
        <f>IF(INDEX('2018 Total Points'!$A$1:$S$35,MATCH($A17,'2018 Total Points'!$A$1:$A$35,0),MATCH(G$1,'2018 Total Points'!$A$1:$S$1,0)) - IFERROR(1*INDEX([1]predictions!$A$1:$S$31,MATCH($A17,[1]predictions!$B$1:$B$31,0),MATCH(G$1,[1]predictions!$A$1:$S$1,0)),0)=0,"",INDEX('2018 Total Points'!$A$1:$S$35,MATCH($A17,'2018 Total Points'!$A$1:$A$35,0),MATCH(G$1,'2018 Total Points'!$A$1:$S$1,0)) - IFERROR(1*INDEX([1]predictions!$A$1:$S$31,MATCH($A17,[1]predictions!$B$1:$B$31,0),MATCH(G$1,[1]predictions!$A$1:$S$1,0)),0))</f>
        <v/>
      </c>
      <c r="H17" t="str">
        <f>IF(INDEX('2018 Total Points'!$A$1:$S$35,MATCH($A17,'2018 Total Points'!$A$1:$A$35,0),MATCH(H$1,'2018 Total Points'!$A$1:$S$1,0)) - IFERROR(1*INDEX([1]predictions!$A$1:$S$31,MATCH($A17,[1]predictions!$B$1:$B$31,0),MATCH(H$1,[1]predictions!$A$1:$S$1,0)),0)=0,"",INDEX('2018 Total Points'!$A$1:$S$35,MATCH($A17,'2018 Total Points'!$A$1:$A$35,0),MATCH(H$1,'2018 Total Points'!$A$1:$S$1,0)) - IFERROR(1*INDEX([1]predictions!$A$1:$S$31,MATCH($A17,[1]predictions!$B$1:$B$31,0),MATCH(H$1,[1]predictions!$A$1:$S$1,0)),0))</f>
        <v/>
      </c>
      <c r="I17" t="str">
        <f>IF(INDEX('2018 Total Points'!$A$1:$S$35,MATCH($A17,'2018 Total Points'!$A$1:$A$35,0),MATCH(I$1,'2018 Total Points'!$A$1:$S$1,0)) - IFERROR(1*INDEX([1]predictions!$A$1:$S$31,MATCH($A17,[1]predictions!$B$1:$B$31,0),MATCH(I$1,[1]predictions!$A$1:$S$1,0)),0)=0,"",INDEX('2018 Total Points'!$A$1:$S$35,MATCH($A17,'2018 Total Points'!$A$1:$A$35,0),MATCH(I$1,'2018 Total Points'!$A$1:$S$1,0)) - IFERROR(1*INDEX([1]predictions!$A$1:$S$31,MATCH($A17,[1]predictions!$B$1:$B$31,0),MATCH(I$1,[1]predictions!$A$1:$S$1,0)),0))</f>
        <v/>
      </c>
      <c r="J17" t="str">
        <f>IF(INDEX('2018 Total Points'!$A$1:$S$35,MATCH($A17,'2018 Total Points'!$A$1:$A$35,0),MATCH(J$1,'2018 Total Points'!$A$1:$S$1,0)) - IFERROR(1*INDEX([1]predictions!$A$1:$S$31,MATCH($A17,[1]predictions!$B$1:$B$31,0),MATCH(J$1,[1]predictions!$A$1:$S$1,0)),0)=0,"",INDEX('2018 Total Points'!$A$1:$S$35,MATCH($A17,'2018 Total Points'!$A$1:$A$35,0),MATCH(J$1,'2018 Total Points'!$A$1:$S$1,0)) - IFERROR(1*INDEX([1]predictions!$A$1:$S$31,MATCH($A17,[1]predictions!$B$1:$B$31,0),MATCH(J$1,[1]predictions!$A$1:$S$1,0)),0))</f>
        <v/>
      </c>
      <c r="K17" t="str">
        <f>IF(INDEX('2018 Total Points'!$A$1:$S$35,MATCH($A17,'2018 Total Points'!$A$1:$A$35,0),MATCH(K$1,'2018 Total Points'!$A$1:$S$1,0)) - IFERROR(1*INDEX([1]predictions!$A$1:$S$31,MATCH($A17,[1]predictions!$B$1:$B$31,0),MATCH(K$1,[1]predictions!$A$1:$S$1,0)),0)=0,"",INDEX('2018 Total Points'!$A$1:$S$35,MATCH($A17,'2018 Total Points'!$A$1:$A$35,0),MATCH(K$1,'2018 Total Points'!$A$1:$S$1,0)) - IFERROR(1*INDEX([1]predictions!$A$1:$S$31,MATCH($A17,[1]predictions!$B$1:$B$31,0),MATCH(K$1,[1]predictions!$A$1:$S$1,0)),0))</f>
        <v/>
      </c>
      <c r="L17" t="str">
        <f>IF(INDEX('2018 Total Points'!$A$1:$S$35,MATCH($A17,'2018 Total Points'!$A$1:$A$35,0),MATCH(L$1,'2018 Total Points'!$A$1:$S$1,0)) - IFERROR(1*INDEX([1]predictions!$A$1:$S$31,MATCH($A17,[1]predictions!$B$1:$B$31,0),MATCH(L$1,[1]predictions!$A$1:$S$1,0)),0)=0,"",INDEX('2018 Total Points'!$A$1:$S$35,MATCH($A17,'2018 Total Points'!$A$1:$A$35,0),MATCH(L$1,'2018 Total Points'!$A$1:$S$1,0)) - IFERROR(1*INDEX([1]predictions!$A$1:$S$31,MATCH($A17,[1]predictions!$B$1:$B$31,0),MATCH(L$1,[1]predictions!$A$1:$S$1,0)),0))</f>
        <v/>
      </c>
      <c r="M17">
        <f>IF(INDEX('2018 Total Points'!$A$1:$S$35,MATCH($A17,'2018 Total Points'!$A$1:$A$35,0),MATCH(M$1,'2018 Total Points'!$A$1:$S$1,0)) - IFERROR(1*INDEX([1]predictions!$A$1:$S$31,MATCH($A17,[1]predictions!$B$1:$B$31,0),MATCH(M$1,[1]predictions!$A$1:$S$1,0)),0)=0,"",INDEX('2018 Total Points'!$A$1:$S$35,MATCH($A17,'2018 Total Points'!$A$1:$A$35,0),MATCH(M$1,'2018 Total Points'!$A$1:$S$1,0)) - IFERROR(1*INDEX([1]predictions!$A$1:$S$31,MATCH($A17,[1]predictions!$B$1:$B$31,0),MATCH(M$1,[1]predictions!$A$1:$S$1,0)),0))</f>
        <v>-0.36686100007284228</v>
      </c>
      <c r="N17" t="str">
        <f>IF(INDEX('2018 Total Points'!$A$1:$S$35,MATCH($A17,'2018 Total Points'!$A$1:$A$35,0),MATCH(N$1,'2018 Total Points'!$A$1:$S$1,0)) - IFERROR(1*INDEX([1]predictions!$A$1:$S$31,MATCH($A17,[1]predictions!$B$1:$B$31,0),MATCH(N$1,[1]predictions!$A$1:$S$1,0)),0)=0,"",INDEX('2018 Total Points'!$A$1:$S$35,MATCH($A17,'2018 Total Points'!$A$1:$A$35,0),MATCH(N$1,'2018 Total Points'!$A$1:$S$1,0)) - IFERROR(1*INDEX([1]predictions!$A$1:$S$31,MATCH($A17,[1]predictions!$B$1:$B$31,0),MATCH(N$1,[1]predictions!$A$1:$S$1,0)),0))</f>
        <v/>
      </c>
      <c r="O17">
        <f>IF(INDEX('2018 Total Points'!$A$1:$S$35,MATCH($A17,'2018 Total Points'!$A$1:$A$35,0),MATCH(O$1,'2018 Total Points'!$A$1:$S$1,0)) - IFERROR(1*INDEX([1]predictions!$A$1:$S$31,MATCH($A17,[1]predictions!$B$1:$B$31,0),MATCH(O$1,[1]predictions!$A$1:$S$1,0)),0)=0,"",INDEX('2018 Total Points'!$A$1:$S$35,MATCH($A17,'2018 Total Points'!$A$1:$A$35,0),MATCH(O$1,'2018 Total Points'!$A$1:$S$1,0)) - IFERROR(1*INDEX([1]predictions!$A$1:$S$31,MATCH($A17,[1]predictions!$B$1:$B$31,0),MATCH(O$1,[1]predictions!$A$1:$S$1,0)),0))</f>
        <v>-2.5924513666889801</v>
      </c>
      <c r="P17" t="str">
        <f>IF(INDEX('2018 Total Points'!$A$1:$S$35,MATCH($A17,'2018 Total Points'!$A$1:$A$35,0),MATCH(P$1,'2018 Total Points'!$A$1:$S$1,0)) - IFERROR(1*INDEX([1]predictions!$A$1:$S$31,MATCH($A17,[1]predictions!$B$1:$B$31,0),MATCH(P$1,[1]predictions!$A$1:$S$1,0)),0)=0,"",INDEX('2018 Total Points'!$A$1:$S$35,MATCH($A17,'2018 Total Points'!$A$1:$A$35,0),MATCH(P$1,'2018 Total Points'!$A$1:$S$1,0)) - IFERROR(1*INDEX([1]predictions!$A$1:$S$31,MATCH($A17,[1]predictions!$B$1:$B$31,0),MATCH(P$1,[1]predictions!$A$1:$S$1,0)),0))</f>
        <v/>
      </c>
    </row>
    <row r="18" spans="1:16" x14ac:dyDescent="0.2">
      <c r="A18" t="s">
        <v>47</v>
      </c>
      <c r="B18">
        <f>IF(INDEX('2018 Total Points'!$A$1:$S$35,MATCH($A18,'2018 Total Points'!$A$1:$A$35,0),MATCH(B$1,'2018 Total Points'!$A$1:$S$1,0)) - IFERROR(1*INDEX([1]predictions!$A$1:$S$31,MATCH($A18,[1]predictions!$B$1:$B$31,0),MATCH(B$1,[1]predictions!$A$1:$S$1,0)),0)=0,"",INDEX('2018 Total Points'!$A$1:$S$35,MATCH($A18,'2018 Total Points'!$A$1:$A$35,0),MATCH(B$1,'2018 Total Points'!$A$1:$S$1,0)) - IFERROR(1*INDEX([1]predictions!$A$1:$S$31,MATCH($A18,[1]predictions!$B$1:$B$31,0),MATCH(B$1,[1]predictions!$A$1:$S$1,0)),0))</f>
        <v>1.4055318820082197</v>
      </c>
      <c r="C18">
        <f>IF(INDEX('2018 Total Points'!$A$1:$S$35,MATCH($A18,'2018 Total Points'!$A$1:$A$35,0),MATCH(C$1,'2018 Total Points'!$A$1:$S$1,0)) - IFERROR(1*INDEX([1]predictions!$A$1:$S$31,MATCH($A18,[1]predictions!$B$1:$B$31,0),MATCH(C$1,[1]predictions!$A$1:$S$1,0)),0)=0,"",INDEX('2018 Total Points'!$A$1:$S$35,MATCH($A18,'2018 Total Points'!$A$1:$A$35,0),MATCH(C$1,'2018 Total Points'!$A$1:$S$1,0)) - IFERROR(1*INDEX([1]predictions!$A$1:$S$31,MATCH($A18,[1]predictions!$B$1:$B$31,0),MATCH(C$1,[1]predictions!$A$1:$S$1,0)),0))</f>
        <v>-0.94160851555470026</v>
      </c>
      <c r="D18" t="str">
        <f>IF(INDEX('2018 Total Points'!$A$1:$S$35,MATCH($A18,'2018 Total Points'!$A$1:$A$35,0),MATCH(D$1,'2018 Total Points'!$A$1:$S$1,0)) - IFERROR(1*INDEX([1]predictions!$A$1:$S$31,MATCH($A18,[1]predictions!$B$1:$B$31,0),MATCH(D$1,[1]predictions!$A$1:$S$1,0)),0)=0,"",INDEX('2018 Total Points'!$A$1:$S$35,MATCH($A18,'2018 Total Points'!$A$1:$A$35,0),MATCH(D$1,'2018 Total Points'!$A$1:$S$1,0)) - IFERROR(1*INDEX([1]predictions!$A$1:$S$31,MATCH($A18,[1]predictions!$B$1:$B$31,0),MATCH(D$1,[1]predictions!$A$1:$S$1,0)),0))</f>
        <v/>
      </c>
      <c r="E18">
        <f>IF(INDEX('2018 Total Points'!$A$1:$S$35,MATCH($A18,'2018 Total Points'!$A$1:$A$35,0),MATCH(E$1,'2018 Total Points'!$A$1:$S$1,0)) - IFERROR(1*INDEX([1]predictions!$A$1:$S$31,MATCH($A18,[1]predictions!$B$1:$B$31,0),MATCH(E$1,[1]predictions!$A$1:$S$1,0)),0)=0,"",INDEX('2018 Total Points'!$A$1:$S$35,MATCH($A18,'2018 Total Points'!$A$1:$A$35,0),MATCH(E$1,'2018 Total Points'!$A$1:$S$1,0)) - IFERROR(1*INDEX([1]predictions!$A$1:$S$31,MATCH($A18,[1]predictions!$B$1:$B$31,0),MATCH(E$1,[1]predictions!$A$1:$S$1,0)),0))</f>
        <v>-2.0650894128726902</v>
      </c>
      <c r="F18" t="str">
        <f>IF(INDEX('2018 Total Points'!$A$1:$S$35,MATCH($A18,'2018 Total Points'!$A$1:$A$35,0),MATCH(F$1,'2018 Total Points'!$A$1:$S$1,0)) - IFERROR(1*INDEX([1]predictions!$A$1:$S$31,MATCH($A18,[1]predictions!$B$1:$B$31,0),MATCH(F$1,[1]predictions!$A$1:$S$1,0)),0)=0,"",INDEX('2018 Total Points'!$A$1:$S$35,MATCH($A18,'2018 Total Points'!$A$1:$A$35,0),MATCH(F$1,'2018 Total Points'!$A$1:$S$1,0)) - IFERROR(1*INDEX([1]predictions!$A$1:$S$31,MATCH($A18,[1]predictions!$B$1:$B$31,0),MATCH(F$1,[1]predictions!$A$1:$S$1,0)),0))</f>
        <v/>
      </c>
      <c r="G18" t="str">
        <f>IF(INDEX('2018 Total Points'!$A$1:$S$35,MATCH($A18,'2018 Total Points'!$A$1:$A$35,0),MATCH(G$1,'2018 Total Points'!$A$1:$S$1,0)) - IFERROR(1*INDEX([1]predictions!$A$1:$S$31,MATCH($A18,[1]predictions!$B$1:$B$31,0),MATCH(G$1,[1]predictions!$A$1:$S$1,0)),0)=0,"",INDEX('2018 Total Points'!$A$1:$S$35,MATCH($A18,'2018 Total Points'!$A$1:$A$35,0),MATCH(G$1,'2018 Total Points'!$A$1:$S$1,0)) - IFERROR(1*INDEX([1]predictions!$A$1:$S$31,MATCH($A18,[1]predictions!$B$1:$B$31,0),MATCH(G$1,[1]predictions!$A$1:$S$1,0)),0))</f>
        <v/>
      </c>
      <c r="H18">
        <f>IF(INDEX('2018 Total Points'!$A$1:$S$35,MATCH($A18,'2018 Total Points'!$A$1:$A$35,0),MATCH(H$1,'2018 Total Points'!$A$1:$S$1,0)) - IFERROR(1*INDEX([1]predictions!$A$1:$S$31,MATCH($A18,[1]predictions!$B$1:$B$31,0),MATCH(H$1,[1]predictions!$A$1:$S$1,0)),0)=0,"",INDEX('2018 Total Points'!$A$1:$S$35,MATCH($A18,'2018 Total Points'!$A$1:$A$35,0),MATCH(H$1,'2018 Total Points'!$A$1:$S$1,0)) - IFERROR(1*INDEX([1]predictions!$A$1:$S$31,MATCH($A18,[1]predictions!$B$1:$B$31,0),MATCH(H$1,[1]predictions!$A$1:$S$1,0)),0))</f>
        <v>-1.41597531418001</v>
      </c>
      <c r="I18">
        <f>IF(INDEX('2018 Total Points'!$A$1:$S$35,MATCH($A18,'2018 Total Points'!$A$1:$A$35,0),MATCH(I$1,'2018 Total Points'!$A$1:$S$1,0)) - IFERROR(1*INDEX([1]predictions!$A$1:$S$31,MATCH($A18,[1]predictions!$B$1:$B$31,0),MATCH(I$1,[1]predictions!$A$1:$S$1,0)),0)=0,"",INDEX('2018 Total Points'!$A$1:$S$35,MATCH($A18,'2018 Total Points'!$A$1:$A$35,0),MATCH(I$1,'2018 Total Points'!$A$1:$S$1,0)) - IFERROR(1*INDEX([1]predictions!$A$1:$S$31,MATCH($A18,[1]predictions!$B$1:$B$31,0),MATCH(I$1,[1]predictions!$A$1:$S$1,0)),0))</f>
        <v>-0.48125698647507098</v>
      </c>
      <c r="J18" t="str">
        <f>IF(INDEX('2018 Total Points'!$A$1:$S$35,MATCH($A18,'2018 Total Points'!$A$1:$A$35,0),MATCH(J$1,'2018 Total Points'!$A$1:$S$1,0)) - IFERROR(1*INDEX([1]predictions!$A$1:$S$31,MATCH($A18,[1]predictions!$B$1:$B$31,0),MATCH(J$1,[1]predictions!$A$1:$S$1,0)),0)=0,"",INDEX('2018 Total Points'!$A$1:$S$35,MATCH($A18,'2018 Total Points'!$A$1:$A$35,0),MATCH(J$1,'2018 Total Points'!$A$1:$S$1,0)) - IFERROR(1*INDEX([1]predictions!$A$1:$S$31,MATCH($A18,[1]predictions!$B$1:$B$31,0),MATCH(J$1,[1]predictions!$A$1:$S$1,0)),0))</f>
        <v/>
      </c>
      <c r="K18" t="str">
        <f>IF(INDEX('2018 Total Points'!$A$1:$S$35,MATCH($A18,'2018 Total Points'!$A$1:$A$35,0),MATCH(K$1,'2018 Total Points'!$A$1:$S$1,0)) - IFERROR(1*INDEX([1]predictions!$A$1:$S$31,MATCH($A18,[1]predictions!$B$1:$B$31,0),MATCH(K$1,[1]predictions!$A$1:$S$1,0)),0)=0,"",INDEX('2018 Total Points'!$A$1:$S$35,MATCH($A18,'2018 Total Points'!$A$1:$A$35,0),MATCH(K$1,'2018 Total Points'!$A$1:$S$1,0)) - IFERROR(1*INDEX([1]predictions!$A$1:$S$31,MATCH($A18,[1]predictions!$B$1:$B$31,0),MATCH(K$1,[1]predictions!$A$1:$S$1,0)),0))</f>
        <v/>
      </c>
      <c r="L18" t="str">
        <f>IF(INDEX('2018 Total Points'!$A$1:$S$35,MATCH($A18,'2018 Total Points'!$A$1:$A$35,0),MATCH(L$1,'2018 Total Points'!$A$1:$S$1,0)) - IFERROR(1*INDEX([1]predictions!$A$1:$S$31,MATCH($A18,[1]predictions!$B$1:$B$31,0),MATCH(L$1,[1]predictions!$A$1:$S$1,0)),0)=0,"",INDEX('2018 Total Points'!$A$1:$S$35,MATCH($A18,'2018 Total Points'!$A$1:$A$35,0),MATCH(L$1,'2018 Total Points'!$A$1:$S$1,0)) - IFERROR(1*INDEX([1]predictions!$A$1:$S$31,MATCH($A18,[1]predictions!$B$1:$B$31,0),MATCH(L$1,[1]predictions!$A$1:$S$1,0)),0))</f>
        <v/>
      </c>
      <c r="M18" t="str">
        <f>IF(INDEX('2018 Total Points'!$A$1:$S$35,MATCH($A18,'2018 Total Points'!$A$1:$A$35,0),MATCH(M$1,'2018 Total Points'!$A$1:$S$1,0)) - IFERROR(1*INDEX([1]predictions!$A$1:$S$31,MATCH($A18,[1]predictions!$B$1:$B$31,0),MATCH(M$1,[1]predictions!$A$1:$S$1,0)),0)=0,"",INDEX('2018 Total Points'!$A$1:$S$35,MATCH($A18,'2018 Total Points'!$A$1:$A$35,0),MATCH(M$1,'2018 Total Points'!$A$1:$S$1,0)) - IFERROR(1*INDEX([1]predictions!$A$1:$S$31,MATCH($A18,[1]predictions!$B$1:$B$31,0),MATCH(M$1,[1]predictions!$A$1:$S$1,0)),0))</f>
        <v/>
      </c>
      <c r="N18">
        <f>IF(INDEX('2018 Total Points'!$A$1:$S$35,MATCH($A18,'2018 Total Points'!$A$1:$A$35,0),MATCH(N$1,'2018 Total Points'!$A$1:$S$1,0)) - IFERROR(1*INDEX([1]predictions!$A$1:$S$31,MATCH($A18,[1]predictions!$B$1:$B$31,0),MATCH(N$1,[1]predictions!$A$1:$S$1,0)),0)=0,"",INDEX('2018 Total Points'!$A$1:$S$35,MATCH($A18,'2018 Total Points'!$A$1:$A$35,0),MATCH(N$1,'2018 Total Points'!$A$1:$S$1,0)) - IFERROR(1*INDEX([1]predictions!$A$1:$S$31,MATCH($A18,[1]predictions!$B$1:$B$31,0),MATCH(N$1,[1]predictions!$A$1:$S$1,0)),0))</f>
        <v>3.4470955040510143</v>
      </c>
      <c r="O18">
        <f>IF(INDEX('2018 Total Points'!$A$1:$S$35,MATCH($A18,'2018 Total Points'!$A$1:$A$35,0),MATCH(O$1,'2018 Total Points'!$A$1:$S$1,0)) - IFERROR(1*INDEX([1]predictions!$A$1:$S$31,MATCH($A18,[1]predictions!$B$1:$B$31,0),MATCH(O$1,[1]predictions!$A$1:$S$1,0)),0)=0,"",INDEX('2018 Total Points'!$A$1:$S$35,MATCH($A18,'2018 Total Points'!$A$1:$A$35,0),MATCH(O$1,'2018 Total Points'!$A$1:$S$1,0)) - IFERROR(1*INDEX([1]predictions!$A$1:$S$31,MATCH($A18,[1]predictions!$B$1:$B$31,0),MATCH(O$1,[1]predictions!$A$1:$S$1,0)),0))</f>
        <v>-1.020985497099379</v>
      </c>
      <c r="P18" t="str">
        <f>IF(INDEX('2018 Total Points'!$A$1:$S$35,MATCH($A18,'2018 Total Points'!$A$1:$A$35,0),MATCH(P$1,'2018 Total Points'!$A$1:$S$1,0)) - IFERROR(1*INDEX([1]predictions!$A$1:$S$31,MATCH($A18,[1]predictions!$B$1:$B$31,0),MATCH(P$1,[1]predictions!$A$1:$S$1,0)),0)=0,"",INDEX('2018 Total Points'!$A$1:$S$35,MATCH($A18,'2018 Total Points'!$A$1:$A$35,0),MATCH(P$1,'2018 Total Points'!$A$1:$S$1,0)) - IFERROR(1*INDEX([1]predictions!$A$1:$S$31,MATCH($A18,[1]predictions!$B$1:$B$31,0),MATCH(P$1,[1]predictions!$A$1:$S$1,0)),0))</f>
        <v/>
      </c>
    </row>
    <row r="19" spans="1:16" x14ac:dyDescent="0.2">
      <c r="A19" t="s">
        <v>49</v>
      </c>
      <c r="B19">
        <f>IF(INDEX('2018 Total Points'!$A$1:$S$35,MATCH($A19,'2018 Total Points'!$A$1:$A$35,0),MATCH(B$1,'2018 Total Points'!$A$1:$S$1,0)) - IFERROR(1*INDEX([1]predictions!$A$1:$S$31,MATCH($A19,[1]predictions!$B$1:$B$31,0),MATCH(B$1,[1]predictions!$A$1:$S$1,0)),0)=0,"",INDEX('2018 Total Points'!$A$1:$S$35,MATCH($A19,'2018 Total Points'!$A$1:$A$35,0),MATCH(B$1,'2018 Total Points'!$A$1:$S$1,0)) - IFERROR(1*INDEX([1]predictions!$A$1:$S$31,MATCH($A19,[1]predictions!$B$1:$B$31,0),MATCH(B$1,[1]predictions!$A$1:$S$1,0)),0))</f>
        <v>-0.87186376471869498</v>
      </c>
      <c r="C19" t="str">
        <f>IF(INDEX('2018 Total Points'!$A$1:$S$35,MATCH($A19,'2018 Total Points'!$A$1:$A$35,0),MATCH(C$1,'2018 Total Points'!$A$1:$S$1,0)) - IFERROR(1*INDEX([1]predictions!$A$1:$S$31,MATCH($A19,[1]predictions!$B$1:$B$31,0),MATCH(C$1,[1]predictions!$A$1:$S$1,0)),0)=0,"",INDEX('2018 Total Points'!$A$1:$S$35,MATCH($A19,'2018 Total Points'!$A$1:$A$35,0),MATCH(C$1,'2018 Total Points'!$A$1:$S$1,0)) - IFERROR(1*INDEX([1]predictions!$A$1:$S$31,MATCH($A19,[1]predictions!$B$1:$B$31,0),MATCH(C$1,[1]predictions!$A$1:$S$1,0)),0))</f>
        <v/>
      </c>
      <c r="D19" t="str">
        <f>IF(INDEX('2018 Total Points'!$A$1:$S$35,MATCH($A19,'2018 Total Points'!$A$1:$A$35,0),MATCH(D$1,'2018 Total Points'!$A$1:$S$1,0)) - IFERROR(1*INDEX([1]predictions!$A$1:$S$31,MATCH($A19,[1]predictions!$B$1:$B$31,0),MATCH(D$1,[1]predictions!$A$1:$S$1,0)),0)=0,"",INDEX('2018 Total Points'!$A$1:$S$35,MATCH($A19,'2018 Total Points'!$A$1:$A$35,0),MATCH(D$1,'2018 Total Points'!$A$1:$S$1,0)) - IFERROR(1*INDEX([1]predictions!$A$1:$S$31,MATCH($A19,[1]predictions!$B$1:$B$31,0),MATCH(D$1,[1]predictions!$A$1:$S$1,0)),0))</f>
        <v/>
      </c>
      <c r="E19" t="str">
        <f>IF(INDEX('2018 Total Points'!$A$1:$S$35,MATCH($A19,'2018 Total Points'!$A$1:$A$35,0),MATCH(E$1,'2018 Total Points'!$A$1:$S$1,0)) - IFERROR(1*INDEX([1]predictions!$A$1:$S$31,MATCH($A19,[1]predictions!$B$1:$B$31,0),MATCH(E$1,[1]predictions!$A$1:$S$1,0)),0)=0,"",INDEX('2018 Total Points'!$A$1:$S$35,MATCH($A19,'2018 Total Points'!$A$1:$A$35,0),MATCH(E$1,'2018 Total Points'!$A$1:$S$1,0)) - IFERROR(1*INDEX([1]predictions!$A$1:$S$31,MATCH($A19,[1]predictions!$B$1:$B$31,0),MATCH(E$1,[1]predictions!$A$1:$S$1,0)),0))</f>
        <v/>
      </c>
      <c r="F19">
        <f>IF(INDEX('2018 Total Points'!$A$1:$S$35,MATCH($A19,'2018 Total Points'!$A$1:$A$35,0),MATCH(F$1,'2018 Total Points'!$A$1:$S$1,0)) - IFERROR(1*INDEX([1]predictions!$A$1:$S$31,MATCH($A19,[1]predictions!$B$1:$B$31,0),MATCH(F$1,[1]predictions!$A$1:$S$1,0)),0)=0,"",INDEX('2018 Total Points'!$A$1:$S$35,MATCH($A19,'2018 Total Points'!$A$1:$A$35,0),MATCH(F$1,'2018 Total Points'!$A$1:$S$1,0)) - IFERROR(1*INDEX([1]predictions!$A$1:$S$31,MATCH($A19,[1]predictions!$B$1:$B$31,0),MATCH(F$1,[1]predictions!$A$1:$S$1,0)),0))</f>
        <v>1.9229994270765445</v>
      </c>
      <c r="G19">
        <f>IF(INDEX('2018 Total Points'!$A$1:$S$35,MATCH($A19,'2018 Total Points'!$A$1:$A$35,0),MATCH(G$1,'2018 Total Points'!$A$1:$S$1,0)) - IFERROR(1*INDEX([1]predictions!$A$1:$S$31,MATCH($A19,[1]predictions!$B$1:$B$31,0),MATCH(G$1,[1]predictions!$A$1:$S$1,0)),0)=0,"",INDEX('2018 Total Points'!$A$1:$S$35,MATCH($A19,'2018 Total Points'!$A$1:$A$35,0),MATCH(G$1,'2018 Total Points'!$A$1:$S$1,0)) - IFERROR(1*INDEX([1]predictions!$A$1:$S$31,MATCH($A19,[1]predictions!$B$1:$B$31,0),MATCH(G$1,[1]predictions!$A$1:$S$1,0)),0))</f>
        <v>2.9289059051980675</v>
      </c>
      <c r="H19">
        <f>IF(INDEX('2018 Total Points'!$A$1:$S$35,MATCH($A19,'2018 Total Points'!$A$1:$A$35,0),MATCH(H$1,'2018 Total Points'!$A$1:$S$1,0)) - IFERROR(1*INDEX([1]predictions!$A$1:$S$31,MATCH($A19,[1]predictions!$B$1:$B$31,0),MATCH(H$1,[1]predictions!$A$1:$S$1,0)),0)=0,"",INDEX('2018 Total Points'!$A$1:$S$35,MATCH($A19,'2018 Total Points'!$A$1:$A$35,0),MATCH(H$1,'2018 Total Points'!$A$1:$S$1,0)) - IFERROR(1*INDEX([1]predictions!$A$1:$S$31,MATCH($A19,[1]predictions!$B$1:$B$31,0),MATCH(H$1,[1]predictions!$A$1:$S$1,0)),0))</f>
        <v>-0.24313077209551648</v>
      </c>
      <c r="I19" t="str">
        <f>IF(INDEX('2018 Total Points'!$A$1:$S$35,MATCH($A19,'2018 Total Points'!$A$1:$A$35,0),MATCH(I$1,'2018 Total Points'!$A$1:$S$1,0)) - IFERROR(1*INDEX([1]predictions!$A$1:$S$31,MATCH($A19,[1]predictions!$B$1:$B$31,0),MATCH(I$1,[1]predictions!$A$1:$S$1,0)),0)=0,"",INDEX('2018 Total Points'!$A$1:$S$35,MATCH($A19,'2018 Total Points'!$A$1:$A$35,0),MATCH(I$1,'2018 Total Points'!$A$1:$S$1,0)) - IFERROR(1*INDEX([1]predictions!$A$1:$S$31,MATCH($A19,[1]predictions!$B$1:$B$31,0),MATCH(I$1,[1]predictions!$A$1:$S$1,0)),0))</f>
        <v/>
      </c>
      <c r="J19" t="str">
        <f>IF(INDEX('2018 Total Points'!$A$1:$S$35,MATCH($A19,'2018 Total Points'!$A$1:$A$35,0),MATCH(J$1,'2018 Total Points'!$A$1:$S$1,0)) - IFERROR(1*INDEX([1]predictions!$A$1:$S$31,MATCH($A19,[1]predictions!$B$1:$B$31,0),MATCH(J$1,[1]predictions!$A$1:$S$1,0)),0)=0,"",INDEX('2018 Total Points'!$A$1:$S$35,MATCH($A19,'2018 Total Points'!$A$1:$A$35,0),MATCH(J$1,'2018 Total Points'!$A$1:$S$1,0)) - IFERROR(1*INDEX([1]predictions!$A$1:$S$31,MATCH($A19,[1]predictions!$B$1:$B$31,0),MATCH(J$1,[1]predictions!$A$1:$S$1,0)),0))</f>
        <v/>
      </c>
      <c r="K19">
        <f>IF(INDEX('2018 Total Points'!$A$1:$S$35,MATCH($A19,'2018 Total Points'!$A$1:$A$35,0),MATCH(K$1,'2018 Total Points'!$A$1:$S$1,0)) - IFERROR(1*INDEX([1]predictions!$A$1:$S$31,MATCH($A19,[1]predictions!$B$1:$B$31,0),MATCH(K$1,[1]predictions!$A$1:$S$1,0)),0)=0,"",INDEX('2018 Total Points'!$A$1:$S$35,MATCH($A19,'2018 Total Points'!$A$1:$A$35,0),MATCH(K$1,'2018 Total Points'!$A$1:$S$1,0)) - IFERROR(1*INDEX([1]predictions!$A$1:$S$31,MATCH($A19,[1]predictions!$B$1:$B$31,0),MATCH(K$1,[1]predictions!$A$1:$S$1,0)),0))</f>
        <v>3.845998854153089</v>
      </c>
      <c r="L19" t="str">
        <f>IF(INDEX('2018 Total Points'!$A$1:$S$35,MATCH($A19,'2018 Total Points'!$A$1:$A$35,0),MATCH(L$1,'2018 Total Points'!$A$1:$S$1,0)) - IFERROR(1*INDEX([1]predictions!$A$1:$S$31,MATCH($A19,[1]predictions!$B$1:$B$31,0),MATCH(L$1,[1]predictions!$A$1:$S$1,0)),0)=0,"",INDEX('2018 Total Points'!$A$1:$S$35,MATCH($A19,'2018 Total Points'!$A$1:$A$35,0),MATCH(L$1,'2018 Total Points'!$A$1:$S$1,0)) - IFERROR(1*INDEX([1]predictions!$A$1:$S$31,MATCH($A19,[1]predictions!$B$1:$B$31,0),MATCH(L$1,[1]predictions!$A$1:$S$1,0)),0))</f>
        <v/>
      </c>
      <c r="M19">
        <f>IF(INDEX('2018 Total Points'!$A$1:$S$35,MATCH($A19,'2018 Total Points'!$A$1:$A$35,0),MATCH(M$1,'2018 Total Points'!$A$1:$S$1,0)) - IFERROR(1*INDEX([1]predictions!$A$1:$S$31,MATCH($A19,[1]predictions!$B$1:$B$31,0),MATCH(M$1,[1]predictions!$A$1:$S$1,0)),0)=0,"",INDEX('2018 Total Points'!$A$1:$S$35,MATCH($A19,'2018 Total Points'!$A$1:$A$35,0),MATCH(M$1,'2018 Total Points'!$A$1:$S$1,0)) - IFERROR(1*INDEX([1]predictions!$A$1:$S$31,MATCH($A19,[1]predictions!$B$1:$B$31,0),MATCH(M$1,[1]predictions!$A$1:$S$1,0)),0))</f>
        <v>0.43000439842696947</v>
      </c>
      <c r="N19">
        <f>IF(INDEX('2018 Total Points'!$A$1:$S$35,MATCH($A19,'2018 Total Points'!$A$1:$A$35,0),MATCH(N$1,'2018 Total Points'!$A$1:$S$1,0)) - IFERROR(1*INDEX([1]predictions!$A$1:$S$31,MATCH($A19,[1]predictions!$B$1:$B$31,0),MATCH(N$1,[1]predictions!$A$1:$S$1,0)),0)=0,"",INDEX('2018 Total Points'!$A$1:$S$35,MATCH($A19,'2018 Total Points'!$A$1:$A$35,0),MATCH(N$1,'2018 Total Points'!$A$1:$S$1,0)) - IFERROR(1*INDEX([1]predictions!$A$1:$S$31,MATCH($A19,[1]predictions!$B$1:$B$31,0),MATCH(N$1,[1]predictions!$A$1:$S$1,0)),0))</f>
        <v>-0.81059213177558265</v>
      </c>
      <c r="O19">
        <f>IF(INDEX('2018 Total Points'!$A$1:$S$35,MATCH($A19,'2018 Total Points'!$A$1:$A$35,0),MATCH(O$1,'2018 Total Points'!$A$1:$S$1,0)) - IFERROR(1*INDEX([1]predictions!$A$1:$S$31,MATCH($A19,[1]predictions!$B$1:$B$31,0),MATCH(O$1,[1]predictions!$A$1:$S$1,0)),0)=0,"",INDEX('2018 Total Points'!$A$1:$S$35,MATCH($A19,'2018 Total Points'!$A$1:$A$35,0),MATCH(O$1,'2018 Total Points'!$A$1:$S$1,0)) - IFERROR(1*INDEX([1]predictions!$A$1:$S$31,MATCH($A19,[1]predictions!$B$1:$B$31,0),MATCH(O$1,[1]predictions!$A$1:$S$1,0)),0))</f>
        <v>8.5994526594060794</v>
      </c>
      <c r="P19">
        <f>IF(INDEX('2018 Total Points'!$A$1:$S$35,MATCH($A19,'2018 Total Points'!$A$1:$A$35,0),MATCH(P$1,'2018 Total Points'!$A$1:$S$1,0)) - IFERROR(1*INDEX([1]predictions!$A$1:$S$31,MATCH($A19,[1]predictions!$B$1:$B$31,0),MATCH(P$1,[1]predictions!$A$1:$S$1,0)),0)=0,"",INDEX('2018 Total Points'!$A$1:$S$35,MATCH($A19,'2018 Total Points'!$A$1:$A$35,0),MATCH(P$1,'2018 Total Points'!$A$1:$S$1,0)) - IFERROR(1*INDEX([1]predictions!$A$1:$S$31,MATCH($A19,[1]predictions!$B$1:$B$31,0),MATCH(P$1,[1]predictions!$A$1:$S$1,0)),0))</f>
        <v>-0.437434479218829</v>
      </c>
    </row>
    <row r="20" spans="1:16" x14ac:dyDescent="0.2">
      <c r="A20" t="s">
        <v>51</v>
      </c>
      <c r="B20">
        <f>IF(INDEX('2018 Total Points'!$A$1:$S$35,MATCH($A20,'2018 Total Points'!$A$1:$A$35,0),MATCH(B$1,'2018 Total Points'!$A$1:$S$1,0)) - IFERROR(1*INDEX([1]predictions!$A$1:$S$31,MATCH($A20,[1]predictions!$B$1:$B$31,0),MATCH(B$1,[1]predictions!$A$1:$S$1,0)),0)=0,"",INDEX('2018 Total Points'!$A$1:$S$35,MATCH($A20,'2018 Total Points'!$A$1:$A$35,0),MATCH(B$1,'2018 Total Points'!$A$1:$S$1,0)) - IFERROR(1*INDEX([1]predictions!$A$1:$S$31,MATCH($A20,[1]predictions!$B$1:$B$31,0),MATCH(B$1,[1]predictions!$A$1:$S$1,0)),0))</f>
        <v>-3.3388502102517599</v>
      </c>
      <c r="C20">
        <f>IF(INDEX('2018 Total Points'!$A$1:$S$35,MATCH($A20,'2018 Total Points'!$A$1:$A$35,0),MATCH(C$1,'2018 Total Points'!$A$1:$S$1,0)) - IFERROR(1*INDEX([1]predictions!$A$1:$S$31,MATCH($A20,[1]predictions!$B$1:$B$31,0),MATCH(C$1,[1]predictions!$A$1:$S$1,0)),0)=0,"",INDEX('2018 Total Points'!$A$1:$S$35,MATCH($A20,'2018 Total Points'!$A$1:$A$35,0),MATCH(C$1,'2018 Total Points'!$A$1:$S$1,0)) - IFERROR(1*INDEX([1]predictions!$A$1:$S$31,MATCH($A20,[1]predictions!$B$1:$B$31,0),MATCH(C$1,[1]predictions!$A$1:$S$1,0)),0))</f>
        <v>0.43358819494503331</v>
      </c>
      <c r="D20" t="str">
        <f>IF(INDEX('2018 Total Points'!$A$1:$S$35,MATCH($A20,'2018 Total Points'!$A$1:$A$35,0),MATCH(D$1,'2018 Total Points'!$A$1:$S$1,0)) - IFERROR(1*INDEX([1]predictions!$A$1:$S$31,MATCH($A20,[1]predictions!$B$1:$B$31,0),MATCH(D$1,[1]predictions!$A$1:$S$1,0)),0)=0,"",INDEX('2018 Total Points'!$A$1:$S$35,MATCH($A20,'2018 Total Points'!$A$1:$A$35,0),MATCH(D$1,'2018 Total Points'!$A$1:$S$1,0)) - IFERROR(1*INDEX([1]predictions!$A$1:$S$31,MATCH($A20,[1]predictions!$B$1:$B$31,0),MATCH(D$1,[1]predictions!$A$1:$S$1,0)),0))</f>
        <v/>
      </c>
      <c r="E20">
        <f>IF(INDEX('2018 Total Points'!$A$1:$S$35,MATCH($A20,'2018 Total Points'!$A$1:$A$35,0),MATCH(E$1,'2018 Total Points'!$A$1:$S$1,0)) - IFERROR(1*INDEX([1]predictions!$A$1:$S$31,MATCH($A20,[1]predictions!$B$1:$B$31,0),MATCH(E$1,[1]predictions!$A$1:$S$1,0)),0)=0,"",INDEX('2018 Total Points'!$A$1:$S$35,MATCH($A20,'2018 Total Points'!$A$1:$A$35,0),MATCH(E$1,'2018 Total Points'!$A$1:$S$1,0)) - IFERROR(1*INDEX([1]predictions!$A$1:$S$31,MATCH($A20,[1]predictions!$B$1:$B$31,0),MATCH(E$1,[1]predictions!$A$1:$S$1,0)),0))</f>
        <v>-1.30664959440669</v>
      </c>
      <c r="F20" t="str">
        <f>IF(INDEX('2018 Total Points'!$A$1:$S$35,MATCH($A20,'2018 Total Points'!$A$1:$A$35,0),MATCH(F$1,'2018 Total Points'!$A$1:$S$1,0)) - IFERROR(1*INDEX([1]predictions!$A$1:$S$31,MATCH($A20,[1]predictions!$B$1:$B$31,0),MATCH(F$1,[1]predictions!$A$1:$S$1,0)),0)=0,"",INDEX('2018 Total Points'!$A$1:$S$35,MATCH($A20,'2018 Total Points'!$A$1:$A$35,0),MATCH(F$1,'2018 Total Points'!$A$1:$S$1,0)) - IFERROR(1*INDEX([1]predictions!$A$1:$S$31,MATCH($A20,[1]predictions!$B$1:$B$31,0),MATCH(F$1,[1]predictions!$A$1:$S$1,0)),0))</f>
        <v/>
      </c>
      <c r="G20" t="str">
        <f>IF(INDEX('2018 Total Points'!$A$1:$S$35,MATCH($A20,'2018 Total Points'!$A$1:$A$35,0),MATCH(G$1,'2018 Total Points'!$A$1:$S$1,0)) - IFERROR(1*INDEX([1]predictions!$A$1:$S$31,MATCH($A20,[1]predictions!$B$1:$B$31,0),MATCH(G$1,[1]predictions!$A$1:$S$1,0)),0)=0,"",INDEX('2018 Total Points'!$A$1:$S$35,MATCH($A20,'2018 Total Points'!$A$1:$A$35,0),MATCH(G$1,'2018 Total Points'!$A$1:$S$1,0)) - IFERROR(1*INDEX([1]predictions!$A$1:$S$31,MATCH($A20,[1]predictions!$B$1:$B$31,0),MATCH(G$1,[1]predictions!$A$1:$S$1,0)),0))</f>
        <v/>
      </c>
      <c r="H20" t="str">
        <f>IF(INDEX('2018 Total Points'!$A$1:$S$35,MATCH($A20,'2018 Total Points'!$A$1:$A$35,0),MATCH(H$1,'2018 Total Points'!$A$1:$S$1,0)) - IFERROR(1*INDEX([1]predictions!$A$1:$S$31,MATCH($A20,[1]predictions!$B$1:$B$31,0),MATCH(H$1,[1]predictions!$A$1:$S$1,0)),0)=0,"",INDEX('2018 Total Points'!$A$1:$S$35,MATCH($A20,'2018 Total Points'!$A$1:$A$35,0),MATCH(H$1,'2018 Total Points'!$A$1:$S$1,0)) - IFERROR(1*INDEX([1]predictions!$A$1:$S$31,MATCH($A20,[1]predictions!$B$1:$B$31,0),MATCH(H$1,[1]predictions!$A$1:$S$1,0)),0))</f>
        <v/>
      </c>
      <c r="I20" t="str">
        <f>IF(INDEX('2018 Total Points'!$A$1:$S$35,MATCH($A20,'2018 Total Points'!$A$1:$A$35,0),MATCH(I$1,'2018 Total Points'!$A$1:$S$1,0)) - IFERROR(1*INDEX([1]predictions!$A$1:$S$31,MATCH($A20,[1]predictions!$B$1:$B$31,0),MATCH(I$1,[1]predictions!$A$1:$S$1,0)),0)=0,"",INDEX('2018 Total Points'!$A$1:$S$35,MATCH($A20,'2018 Total Points'!$A$1:$A$35,0),MATCH(I$1,'2018 Total Points'!$A$1:$S$1,0)) - IFERROR(1*INDEX([1]predictions!$A$1:$S$31,MATCH($A20,[1]predictions!$B$1:$B$31,0),MATCH(I$1,[1]predictions!$A$1:$S$1,0)),0))</f>
        <v/>
      </c>
      <c r="J20" t="str">
        <f>IF(INDEX('2018 Total Points'!$A$1:$S$35,MATCH($A20,'2018 Total Points'!$A$1:$A$35,0),MATCH(J$1,'2018 Total Points'!$A$1:$S$1,0)) - IFERROR(1*INDEX([1]predictions!$A$1:$S$31,MATCH($A20,[1]predictions!$B$1:$B$31,0),MATCH(J$1,[1]predictions!$A$1:$S$1,0)),0)=0,"",INDEX('2018 Total Points'!$A$1:$S$35,MATCH($A20,'2018 Total Points'!$A$1:$A$35,0),MATCH(J$1,'2018 Total Points'!$A$1:$S$1,0)) - IFERROR(1*INDEX([1]predictions!$A$1:$S$31,MATCH($A20,[1]predictions!$B$1:$B$31,0),MATCH(J$1,[1]predictions!$A$1:$S$1,0)),0))</f>
        <v/>
      </c>
      <c r="K20" t="str">
        <f>IF(INDEX('2018 Total Points'!$A$1:$S$35,MATCH($A20,'2018 Total Points'!$A$1:$A$35,0),MATCH(K$1,'2018 Total Points'!$A$1:$S$1,0)) - IFERROR(1*INDEX([1]predictions!$A$1:$S$31,MATCH($A20,[1]predictions!$B$1:$B$31,0),MATCH(K$1,[1]predictions!$A$1:$S$1,0)),0)=0,"",INDEX('2018 Total Points'!$A$1:$S$35,MATCH($A20,'2018 Total Points'!$A$1:$A$35,0),MATCH(K$1,'2018 Total Points'!$A$1:$S$1,0)) - IFERROR(1*INDEX([1]predictions!$A$1:$S$31,MATCH($A20,[1]predictions!$B$1:$B$31,0),MATCH(K$1,[1]predictions!$A$1:$S$1,0)),0))</f>
        <v/>
      </c>
      <c r="L20" t="str">
        <f>IF(INDEX('2018 Total Points'!$A$1:$S$35,MATCH($A20,'2018 Total Points'!$A$1:$A$35,0),MATCH(L$1,'2018 Total Points'!$A$1:$S$1,0)) - IFERROR(1*INDEX([1]predictions!$A$1:$S$31,MATCH($A20,[1]predictions!$B$1:$B$31,0),MATCH(L$1,[1]predictions!$A$1:$S$1,0)),0)=0,"",INDEX('2018 Total Points'!$A$1:$S$35,MATCH($A20,'2018 Total Points'!$A$1:$A$35,0),MATCH(L$1,'2018 Total Points'!$A$1:$S$1,0)) - IFERROR(1*INDEX([1]predictions!$A$1:$S$31,MATCH($A20,[1]predictions!$B$1:$B$31,0),MATCH(L$1,[1]predictions!$A$1:$S$1,0)),0))</f>
        <v/>
      </c>
      <c r="M20">
        <f>IF(INDEX('2018 Total Points'!$A$1:$S$35,MATCH($A20,'2018 Total Points'!$A$1:$A$35,0),MATCH(M$1,'2018 Total Points'!$A$1:$S$1,0)) - IFERROR(1*INDEX([1]predictions!$A$1:$S$31,MATCH($A20,[1]predictions!$B$1:$B$31,0),MATCH(M$1,[1]predictions!$A$1:$S$1,0)),0)=0,"",INDEX('2018 Total Points'!$A$1:$S$35,MATCH($A20,'2018 Total Points'!$A$1:$A$35,0),MATCH(M$1,'2018 Total Points'!$A$1:$S$1,0)) - IFERROR(1*INDEX([1]predictions!$A$1:$S$31,MATCH($A20,[1]predictions!$B$1:$B$31,0),MATCH(M$1,[1]predictions!$A$1:$S$1,0)),0))</f>
        <v>-3.0431143871914501</v>
      </c>
      <c r="N20">
        <f>IF(INDEX('2018 Total Points'!$A$1:$S$35,MATCH($A20,'2018 Total Points'!$A$1:$A$35,0),MATCH(N$1,'2018 Total Points'!$A$1:$S$1,0)) - IFERROR(1*INDEX([1]predictions!$A$1:$S$31,MATCH($A20,[1]predictions!$B$1:$B$31,0),MATCH(N$1,[1]predictions!$A$1:$S$1,0)),0)=0,"",INDEX('2018 Total Points'!$A$1:$S$35,MATCH($A20,'2018 Total Points'!$A$1:$A$35,0),MATCH(N$1,'2018 Total Points'!$A$1:$S$1,0)) - IFERROR(1*INDEX([1]predictions!$A$1:$S$31,MATCH($A20,[1]predictions!$B$1:$B$31,0),MATCH(N$1,[1]predictions!$A$1:$S$1,0)),0))</f>
        <v>-1.0074555601553765</v>
      </c>
      <c r="O20" t="str">
        <f>IF(INDEX('2018 Total Points'!$A$1:$S$35,MATCH($A20,'2018 Total Points'!$A$1:$A$35,0),MATCH(O$1,'2018 Total Points'!$A$1:$S$1,0)) - IFERROR(1*INDEX([1]predictions!$A$1:$S$31,MATCH($A20,[1]predictions!$B$1:$B$31,0),MATCH(O$1,[1]predictions!$A$1:$S$1,0)),0)=0,"",INDEX('2018 Total Points'!$A$1:$S$35,MATCH($A20,'2018 Total Points'!$A$1:$A$35,0),MATCH(O$1,'2018 Total Points'!$A$1:$S$1,0)) - IFERROR(1*INDEX([1]predictions!$A$1:$S$31,MATCH($A20,[1]predictions!$B$1:$B$31,0),MATCH(O$1,[1]predictions!$A$1:$S$1,0)),0))</f>
        <v/>
      </c>
      <c r="P20" t="str">
        <f>IF(INDEX('2018 Total Points'!$A$1:$S$35,MATCH($A20,'2018 Total Points'!$A$1:$A$35,0),MATCH(P$1,'2018 Total Points'!$A$1:$S$1,0)) - IFERROR(1*INDEX([1]predictions!$A$1:$S$31,MATCH($A20,[1]predictions!$B$1:$B$31,0),MATCH(P$1,[1]predictions!$A$1:$S$1,0)),0)=0,"",INDEX('2018 Total Points'!$A$1:$S$35,MATCH($A20,'2018 Total Points'!$A$1:$A$35,0),MATCH(P$1,'2018 Total Points'!$A$1:$S$1,0)) - IFERROR(1*INDEX([1]predictions!$A$1:$S$31,MATCH($A20,[1]predictions!$B$1:$B$31,0),MATCH(P$1,[1]predictions!$A$1:$S$1,0)),0))</f>
        <v/>
      </c>
    </row>
    <row r="21" spans="1:16" x14ac:dyDescent="0.2">
      <c r="A21" t="s">
        <v>53</v>
      </c>
      <c r="B21" t="str">
        <f>IF(INDEX('2018 Total Points'!$A$1:$S$35,MATCH($A21,'2018 Total Points'!$A$1:$A$35,0),MATCH(B$1,'2018 Total Points'!$A$1:$S$1,0)) - IFERROR(1*INDEX([1]predictions!$A$1:$S$31,MATCH($A21,[1]predictions!$B$1:$B$31,0),MATCH(B$1,[1]predictions!$A$1:$S$1,0)),0)=0,"",INDEX('2018 Total Points'!$A$1:$S$35,MATCH($A21,'2018 Total Points'!$A$1:$A$35,0),MATCH(B$1,'2018 Total Points'!$A$1:$S$1,0)) - IFERROR(1*INDEX([1]predictions!$A$1:$S$31,MATCH($A21,[1]predictions!$B$1:$B$31,0),MATCH(B$1,[1]predictions!$A$1:$S$1,0)),0))</f>
        <v/>
      </c>
      <c r="C21" t="str">
        <f>IF(INDEX('2018 Total Points'!$A$1:$S$35,MATCH($A21,'2018 Total Points'!$A$1:$A$35,0),MATCH(C$1,'2018 Total Points'!$A$1:$S$1,0)) - IFERROR(1*INDEX([1]predictions!$A$1:$S$31,MATCH($A21,[1]predictions!$B$1:$B$31,0),MATCH(C$1,[1]predictions!$A$1:$S$1,0)),0)=0,"",INDEX('2018 Total Points'!$A$1:$S$35,MATCH($A21,'2018 Total Points'!$A$1:$A$35,0),MATCH(C$1,'2018 Total Points'!$A$1:$S$1,0)) - IFERROR(1*INDEX([1]predictions!$A$1:$S$31,MATCH($A21,[1]predictions!$B$1:$B$31,0),MATCH(C$1,[1]predictions!$A$1:$S$1,0)),0))</f>
        <v/>
      </c>
      <c r="D21">
        <f>IF(INDEX('2018 Total Points'!$A$1:$S$35,MATCH($A21,'2018 Total Points'!$A$1:$A$35,0),MATCH(D$1,'2018 Total Points'!$A$1:$S$1,0)) - IFERROR(1*INDEX([1]predictions!$A$1:$S$31,MATCH($A21,[1]predictions!$B$1:$B$31,0),MATCH(D$1,[1]predictions!$A$1:$S$1,0)),0)=0,"",INDEX('2018 Total Points'!$A$1:$S$35,MATCH($A21,'2018 Total Points'!$A$1:$A$35,0),MATCH(D$1,'2018 Total Points'!$A$1:$S$1,0)) - IFERROR(1*INDEX([1]predictions!$A$1:$S$31,MATCH($A21,[1]predictions!$B$1:$B$31,0),MATCH(D$1,[1]predictions!$A$1:$S$1,0)),0))</f>
        <v>-0.43257421264010554</v>
      </c>
      <c r="E21" t="str">
        <f>IF(INDEX('2018 Total Points'!$A$1:$S$35,MATCH($A21,'2018 Total Points'!$A$1:$A$35,0),MATCH(E$1,'2018 Total Points'!$A$1:$S$1,0)) - IFERROR(1*INDEX([1]predictions!$A$1:$S$31,MATCH($A21,[1]predictions!$B$1:$B$31,0),MATCH(E$1,[1]predictions!$A$1:$S$1,0)),0)=0,"",INDEX('2018 Total Points'!$A$1:$S$35,MATCH($A21,'2018 Total Points'!$A$1:$A$35,0),MATCH(E$1,'2018 Total Points'!$A$1:$S$1,0)) - IFERROR(1*INDEX([1]predictions!$A$1:$S$31,MATCH($A21,[1]predictions!$B$1:$B$31,0),MATCH(E$1,[1]predictions!$A$1:$S$1,0)),0))</f>
        <v/>
      </c>
      <c r="F21" t="str">
        <f>IF(INDEX('2018 Total Points'!$A$1:$S$35,MATCH($A21,'2018 Total Points'!$A$1:$A$35,0),MATCH(F$1,'2018 Total Points'!$A$1:$S$1,0)) - IFERROR(1*INDEX([1]predictions!$A$1:$S$31,MATCH($A21,[1]predictions!$B$1:$B$31,0),MATCH(F$1,[1]predictions!$A$1:$S$1,0)),0)=0,"",INDEX('2018 Total Points'!$A$1:$S$35,MATCH($A21,'2018 Total Points'!$A$1:$A$35,0),MATCH(F$1,'2018 Total Points'!$A$1:$S$1,0)) - IFERROR(1*INDEX([1]predictions!$A$1:$S$31,MATCH($A21,[1]predictions!$B$1:$B$31,0),MATCH(F$1,[1]predictions!$A$1:$S$1,0)),0))</f>
        <v/>
      </c>
      <c r="G21" t="str">
        <f>IF(INDEX('2018 Total Points'!$A$1:$S$35,MATCH($A21,'2018 Total Points'!$A$1:$A$35,0),MATCH(G$1,'2018 Total Points'!$A$1:$S$1,0)) - IFERROR(1*INDEX([1]predictions!$A$1:$S$31,MATCH($A21,[1]predictions!$B$1:$B$31,0),MATCH(G$1,[1]predictions!$A$1:$S$1,0)),0)=0,"",INDEX('2018 Total Points'!$A$1:$S$35,MATCH($A21,'2018 Total Points'!$A$1:$A$35,0),MATCH(G$1,'2018 Total Points'!$A$1:$S$1,0)) - IFERROR(1*INDEX([1]predictions!$A$1:$S$31,MATCH($A21,[1]predictions!$B$1:$B$31,0),MATCH(G$1,[1]predictions!$A$1:$S$1,0)),0))</f>
        <v/>
      </c>
      <c r="H21" t="str">
        <f>IF(INDEX('2018 Total Points'!$A$1:$S$35,MATCH($A21,'2018 Total Points'!$A$1:$A$35,0),MATCH(H$1,'2018 Total Points'!$A$1:$S$1,0)) - IFERROR(1*INDEX([1]predictions!$A$1:$S$31,MATCH($A21,[1]predictions!$B$1:$B$31,0),MATCH(H$1,[1]predictions!$A$1:$S$1,0)),0)=0,"",INDEX('2018 Total Points'!$A$1:$S$35,MATCH($A21,'2018 Total Points'!$A$1:$A$35,0),MATCH(H$1,'2018 Total Points'!$A$1:$S$1,0)) - IFERROR(1*INDEX([1]predictions!$A$1:$S$31,MATCH($A21,[1]predictions!$B$1:$B$31,0),MATCH(H$1,[1]predictions!$A$1:$S$1,0)),0))</f>
        <v/>
      </c>
      <c r="I21" t="str">
        <f>IF(INDEX('2018 Total Points'!$A$1:$S$35,MATCH($A21,'2018 Total Points'!$A$1:$A$35,0),MATCH(I$1,'2018 Total Points'!$A$1:$S$1,0)) - IFERROR(1*INDEX([1]predictions!$A$1:$S$31,MATCH($A21,[1]predictions!$B$1:$B$31,0),MATCH(I$1,[1]predictions!$A$1:$S$1,0)),0)=0,"",INDEX('2018 Total Points'!$A$1:$S$35,MATCH($A21,'2018 Total Points'!$A$1:$A$35,0),MATCH(I$1,'2018 Total Points'!$A$1:$S$1,0)) - IFERROR(1*INDEX([1]predictions!$A$1:$S$31,MATCH($A21,[1]predictions!$B$1:$B$31,0),MATCH(I$1,[1]predictions!$A$1:$S$1,0)),0))</f>
        <v/>
      </c>
      <c r="J21">
        <f>IF(INDEX('2018 Total Points'!$A$1:$S$35,MATCH($A21,'2018 Total Points'!$A$1:$A$35,0),MATCH(J$1,'2018 Total Points'!$A$1:$S$1,0)) - IFERROR(1*INDEX([1]predictions!$A$1:$S$31,MATCH($A21,[1]predictions!$B$1:$B$31,0),MATCH(J$1,[1]predictions!$A$1:$S$1,0)),0)=0,"",INDEX('2018 Total Points'!$A$1:$S$35,MATCH($A21,'2018 Total Points'!$A$1:$A$35,0),MATCH(J$1,'2018 Total Points'!$A$1:$S$1,0)) - IFERROR(1*INDEX([1]predictions!$A$1:$S$31,MATCH($A21,[1]predictions!$B$1:$B$31,0),MATCH(J$1,[1]predictions!$A$1:$S$1,0)),0))</f>
        <v>-2.9517889839069</v>
      </c>
      <c r="K21" t="str">
        <f>IF(INDEX('2018 Total Points'!$A$1:$S$35,MATCH($A21,'2018 Total Points'!$A$1:$A$35,0),MATCH(K$1,'2018 Total Points'!$A$1:$S$1,0)) - IFERROR(1*INDEX([1]predictions!$A$1:$S$31,MATCH($A21,[1]predictions!$B$1:$B$31,0),MATCH(K$1,[1]predictions!$A$1:$S$1,0)),0)=0,"",INDEX('2018 Total Points'!$A$1:$S$35,MATCH($A21,'2018 Total Points'!$A$1:$A$35,0),MATCH(K$1,'2018 Total Points'!$A$1:$S$1,0)) - IFERROR(1*INDEX([1]predictions!$A$1:$S$31,MATCH($A21,[1]predictions!$B$1:$B$31,0),MATCH(K$1,[1]predictions!$A$1:$S$1,0)),0))</f>
        <v/>
      </c>
      <c r="L21">
        <f>IF(INDEX('2018 Total Points'!$A$1:$S$35,MATCH($A21,'2018 Total Points'!$A$1:$A$35,0),MATCH(L$1,'2018 Total Points'!$A$1:$S$1,0)) - IFERROR(1*INDEX([1]predictions!$A$1:$S$31,MATCH($A21,[1]predictions!$B$1:$B$31,0),MATCH(L$1,[1]predictions!$A$1:$S$1,0)),0)=0,"",INDEX('2018 Total Points'!$A$1:$S$35,MATCH($A21,'2018 Total Points'!$A$1:$A$35,0),MATCH(L$1,'2018 Total Points'!$A$1:$S$1,0)) - IFERROR(1*INDEX([1]predictions!$A$1:$S$31,MATCH($A21,[1]predictions!$B$1:$B$31,0),MATCH(L$1,[1]predictions!$A$1:$S$1,0)),0))</f>
        <v>-3.7431261216787601</v>
      </c>
      <c r="M21" t="str">
        <f>IF(INDEX('2018 Total Points'!$A$1:$S$35,MATCH($A21,'2018 Total Points'!$A$1:$A$35,0),MATCH(M$1,'2018 Total Points'!$A$1:$S$1,0)) - IFERROR(1*INDEX([1]predictions!$A$1:$S$31,MATCH($A21,[1]predictions!$B$1:$B$31,0),MATCH(M$1,[1]predictions!$A$1:$S$1,0)),0)=0,"",INDEX('2018 Total Points'!$A$1:$S$35,MATCH($A21,'2018 Total Points'!$A$1:$A$35,0),MATCH(M$1,'2018 Total Points'!$A$1:$S$1,0)) - IFERROR(1*INDEX([1]predictions!$A$1:$S$31,MATCH($A21,[1]predictions!$B$1:$B$31,0),MATCH(M$1,[1]predictions!$A$1:$S$1,0)),0))</f>
        <v/>
      </c>
      <c r="N21" t="str">
        <f>IF(INDEX('2018 Total Points'!$A$1:$S$35,MATCH($A21,'2018 Total Points'!$A$1:$A$35,0),MATCH(N$1,'2018 Total Points'!$A$1:$S$1,0)) - IFERROR(1*INDEX([1]predictions!$A$1:$S$31,MATCH($A21,[1]predictions!$B$1:$B$31,0),MATCH(N$1,[1]predictions!$A$1:$S$1,0)),0)=0,"",INDEX('2018 Total Points'!$A$1:$S$35,MATCH($A21,'2018 Total Points'!$A$1:$A$35,0),MATCH(N$1,'2018 Total Points'!$A$1:$S$1,0)) - IFERROR(1*INDEX([1]predictions!$A$1:$S$31,MATCH($A21,[1]predictions!$B$1:$B$31,0),MATCH(N$1,[1]predictions!$A$1:$S$1,0)),0))</f>
        <v/>
      </c>
      <c r="O21" t="str">
        <f>IF(INDEX('2018 Total Points'!$A$1:$S$35,MATCH($A21,'2018 Total Points'!$A$1:$A$35,0),MATCH(O$1,'2018 Total Points'!$A$1:$S$1,0)) - IFERROR(1*INDEX([1]predictions!$A$1:$S$31,MATCH($A21,[1]predictions!$B$1:$B$31,0),MATCH(O$1,[1]predictions!$A$1:$S$1,0)),0)=0,"",INDEX('2018 Total Points'!$A$1:$S$35,MATCH($A21,'2018 Total Points'!$A$1:$A$35,0),MATCH(O$1,'2018 Total Points'!$A$1:$S$1,0)) - IFERROR(1*INDEX([1]predictions!$A$1:$S$31,MATCH($A21,[1]predictions!$B$1:$B$31,0),MATCH(O$1,[1]predictions!$A$1:$S$1,0)),0))</f>
        <v/>
      </c>
      <c r="P21" t="str">
        <f>IF(INDEX('2018 Total Points'!$A$1:$S$35,MATCH($A21,'2018 Total Points'!$A$1:$A$35,0),MATCH(P$1,'2018 Total Points'!$A$1:$S$1,0)) - IFERROR(1*INDEX([1]predictions!$A$1:$S$31,MATCH($A21,[1]predictions!$B$1:$B$31,0),MATCH(P$1,[1]predictions!$A$1:$S$1,0)),0)=0,"",INDEX('2018 Total Points'!$A$1:$S$35,MATCH($A21,'2018 Total Points'!$A$1:$A$35,0),MATCH(P$1,'2018 Total Points'!$A$1:$S$1,0)) - IFERROR(1*INDEX([1]predictions!$A$1:$S$31,MATCH($A21,[1]predictions!$B$1:$B$31,0),MATCH(P$1,[1]predictions!$A$1:$S$1,0)),0))</f>
        <v/>
      </c>
    </row>
    <row r="22" spans="1:16" x14ac:dyDescent="0.2">
      <c r="A22" t="s">
        <v>55</v>
      </c>
      <c r="B22">
        <f>IF(INDEX('2018 Total Points'!$A$1:$S$35,MATCH($A22,'2018 Total Points'!$A$1:$A$35,0),MATCH(B$1,'2018 Total Points'!$A$1:$S$1,0)) - IFERROR(1*INDEX([1]predictions!$A$1:$S$31,MATCH($A22,[1]predictions!$B$1:$B$31,0),MATCH(B$1,[1]predictions!$A$1:$S$1,0)),0)=0,"",INDEX('2018 Total Points'!$A$1:$S$35,MATCH($A22,'2018 Total Points'!$A$1:$A$35,0),MATCH(B$1,'2018 Total Points'!$A$1:$S$1,0)) - IFERROR(1*INDEX([1]predictions!$A$1:$S$31,MATCH($A22,[1]predictions!$B$1:$B$31,0),MATCH(B$1,[1]predictions!$A$1:$S$1,0)),0))</f>
        <v>-0.78403084819942603</v>
      </c>
      <c r="C22" t="str">
        <f>IF(INDEX('2018 Total Points'!$A$1:$S$35,MATCH($A22,'2018 Total Points'!$A$1:$A$35,0),MATCH(C$1,'2018 Total Points'!$A$1:$S$1,0)) - IFERROR(1*INDEX([1]predictions!$A$1:$S$31,MATCH($A22,[1]predictions!$B$1:$B$31,0),MATCH(C$1,[1]predictions!$A$1:$S$1,0)),0)=0,"",INDEX('2018 Total Points'!$A$1:$S$35,MATCH($A22,'2018 Total Points'!$A$1:$A$35,0),MATCH(C$1,'2018 Total Points'!$A$1:$S$1,0)) - IFERROR(1*INDEX([1]predictions!$A$1:$S$31,MATCH($A22,[1]predictions!$B$1:$B$31,0),MATCH(C$1,[1]predictions!$A$1:$S$1,0)),0))</f>
        <v/>
      </c>
      <c r="D22" t="str">
        <f>IF(INDEX('2018 Total Points'!$A$1:$S$35,MATCH($A22,'2018 Total Points'!$A$1:$A$35,0),MATCH(D$1,'2018 Total Points'!$A$1:$S$1,0)) - IFERROR(1*INDEX([1]predictions!$A$1:$S$31,MATCH($A22,[1]predictions!$B$1:$B$31,0),MATCH(D$1,[1]predictions!$A$1:$S$1,0)),0)=0,"",INDEX('2018 Total Points'!$A$1:$S$35,MATCH($A22,'2018 Total Points'!$A$1:$A$35,0),MATCH(D$1,'2018 Total Points'!$A$1:$S$1,0)) - IFERROR(1*INDEX([1]predictions!$A$1:$S$31,MATCH($A22,[1]predictions!$B$1:$B$31,0),MATCH(D$1,[1]predictions!$A$1:$S$1,0)),0))</f>
        <v/>
      </c>
      <c r="E22" t="str">
        <f>IF(INDEX('2018 Total Points'!$A$1:$S$35,MATCH($A22,'2018 Total Points'!$A$1:$A$35,0),MATCH(E$1,'2018 Total Points'!$A$1:$S$1,0)) - IFERROR(1*INDEX([1]predictions!$A$1:$S$31,MATCH($A22,[1]predictions!$B$1:$B$31,0),MATCH(E$1,[1]predictions!$A$1:$S$1,0)),0)=0,"",INDEX('2018 Total Points'!$A$1:$S$35,MATCH($A22,'2018 Total Points'!$A$1:$A$35,0),MATCH(E$1,'2018 Total Points'!$A$1:$S$1,0)) - IFERROR(1*INDEX([1]predictions!$A$1:$S$31,MATCH($A22,[1]predictions!$B$1:$B$31,0),MATCH(E$1,[1]predictions!$A$1:$S$1,0)),0))</f>
        <v/>
      </c>
      <c r="F22" t="str">
        <f>IF(INDEX('2018 Total Points'!$A$1:$S$35,MATCH($A22,'2018 Total Points'!$A$1:$A$35,0),MATCH(F$1,'2018 Total Points'!$A$1:$S$1,0)) - IFERROR(1*INDEX([1]predictions!$A$1:$S$31,MATCH($A22,[1]predictions!$B$1:$B$31,0),MATCH(F$1,[1]predictions!$A$1:$S$1,0)),0)=0,"",INDEX('2018 Total Points'!$A$1:$S$35,MATCH($A22,'2018 Total Points'!$A$1:$A$35,0),MATCH(F$1,'2018 Total Points'!$A$1:$S$1,0)) - IFERROR(1*INDEX([1]predictions!$A$1:$S$31,MATCH($A22,[1]predictions!$B$1:$B$31,0),MATCH(F$1,[1]predictions!$A$1:$S$1,0)),0))</f>
        <v/>
      </c>
      <c r="G22" t="str">
        <f>IF(INDEX('2018 Total Points'!$A$1:$S$35,MATCH($A22,'2018 Total Points'!$A$1:$A$35,0),MATCH(G$1,'2018 Total Points'!$A$1:$S$1,0)) - IFERROR(1*INDEX([1]predictions!$A$1:$S$31,MATCH($A22,[1]predictions!$B$1:$B$31,0),MATCH(G$1,[1]predictions!$A$1:$S$1,0)),0)=0,"",INDEX('2018 Total Points'!$A$1:$S$35,MATCH($A22,'2018 Total Points'!$A$1:$A$35,0),MATCH(G$1,'2018 Total Points'!$A$1:$S$1,0)) - IFERROR(1*INDEX([1]predictions!$A$1:$S$31,MATCH($A22,[1]predictions!$B$1:$B$31,0),MATCH(G$1,[1]predictions!$A$1:$S$1,0)),0))</f>
        <v/>
      </c>
      <c r="H22">
        <f>IF(INDEX('2018 Total Points'!$A$1:$S$35,MATCH($A22,'2018 Total Points'!$A$1:$A$35,0),MATCH(H$1,'2018 Total Points'!$A$1:$S$1,0)) - IFERROR(1*INDEX([1]predictions!$A$1:$S$31,MATCH($A22,[1]predictions!$B$1:$B$31,0),MATCH(H$1,[1]predictions!$A$1:$S$1,0)),0)=0,"",INDEX('2018 Total Points'!$A$1:$S$35,MATCH($A22,'2018 Total Points'!$A$1:$A$35,0),MATCH(H$1,'2018 Total Points'!$A$1:$S$1,0)) - IFERROR(1*INDEX([1]predictions!$A$1:$S$31,MATCH($A22,[1]predictions!$B$1:$B$31,0),MATCH(H$1,[1]predictions!$A$1:$S$1,0)),0))</f>
        <v>-2.0712087693531527</v>
      </c>
      <c r="I22" t="str">
        <f>IF(INDEX('2018 Total Points'!$A$1:$S$35,MATCH($A22,'2018 Total Points'!$A$1:$A$35,0),MATCH(I$1,'2018 Total Points'!$A$1:$S$1,0)) - IFERROR(1*INDEX([1]predictions!$A$1:$S$31,MATCH($A22,[1]predictions!$B$1:$B$31,0),MATCH(I$1,[1]predictions!$A$1:$S$1,0)),0)=0,"",INDEX('2018 Total Points'!$A$1:$S$35,MATCH($A22,'2018 Total Points'!$A$1:$A$35,0),MATCH(I$1,'2018 Total Points'!$A$1:$S$1,0)) - IFERROR(1*INDEX([1]predictions!$A$1:$S$31,MATCH($A22,[1]predictions!$B$1:$B$31,0),MATCH(I$1,[1]predictions!$A$1:$S$1,0)),0))</f>
        <v/>
      </c>
      <c r="J22" t="str">
        <f>IF(INDEX('2018 Total Points'!$A$1:$S$35,MATCH($A22,'2018 Total Points'!$A$1:$A$35,0),MATCH(J$1,'2018 Total Points'!$A$1:$S$1,0)) - IFERROR(1*INDEX([1]predictions!$A$1:$S$31,MATCH($A22,[1]predictions!$B$1:$B$31,0),MATCH(J$1,[1]predictions!$A$1:$S$1,0)),0)=0,"",INDEX('2018 Total Points'!$A$1:$S$35,MATCH($A22,'2018 Total Points'!$A$1:$A$35,0),MATCH(J$1,'2018 Total Points'!$A$1:$S$1,0)) - IFERROR(1*INDEX([1]predictions!$A$1:$S$31,MATCH($A22,[1]predictions!$B$1:$B$31,0),MATCH(J$1,[1]predictions!$A$1:$S$1,0)),0))</f>
        <v/>
      </c>
      <c r="K22" t="str">
        <f>IF(INDEX('2018 Total Points'!$A$1:$S$35,MATCH($A22,'2018 Total Points'!$A$1:$A$35,0),MATCH(K$1,'2018 Total Points'!$A$1:$S$1,0)) - IFERROR(1*INDEX([1]predictions!$A$1:$S$31,MATCH($A22,[1]predictions!$B$1:$B$31,0),MATCH(K$1,[1]predictions!$A$1:$S$1,0)),0)=0,"",INDEX('2018 Total Points'!$A$1:$S$35,MATCH($A22,'2018 Total Points'!$A$1:$A$35,0),MATCH(K$1,'2018 Total Points'!$A$1:$S$1,0)) - IFERROR(1*INDEX([1]predictions!$A$1:$S$31,MATCH($A22,[1]predictions!$B$1:$B$31,0),MATCH(K$1,[1]predictions!$A$1:$S$1,0)),0))</f>
        <v/>
      </c>
      <c r="L22" t="str">
        <f>IF(INDEX('2018 Total Points'!$A$1:$S$35,MATCH($A22,'2018 Total Points'!$A$1:$A$35,0),MATCH(L$1,'2018 Total Points'!$A$1:$S$1,0)) - IFERROR(1*INDEX([1]predictions!$A$1:$S$31,MATCH($A22,[1]predictions!$B$1:$B$31,0),MATCH(L$1,[1]predictions!$A$1:$S$1,0)),0)=0,"",INDEX('2018 Total Points'!$A$1:$S$35,MATCH($A22,'2018 Total Points'!$A$1:$A$35,0),MATCH(L$1,'2018 Total Points'!$A$1:$S$1,0)) - IFERROR(1*INDEX([1]predictions!$A$1:$S$31,MATCH($A22,[1]predictions!$B$1:$B$31,0),MATCH(L$1,[1]predictions!$A$1:$S$1,0)),0))</f>
        <v/>
      </c>
      <c r="M22" t="str">
        <f>IF(INDEX('2018 Total Points'!$A$1:$S$35,MATCH($A22,'2018 Total Points'!$A$1:$A$35,0),MATCH(M$1,'2018 Total Points'!$A$1:$S$1,0)) - IFERROR(1*INDEX([1]predictions!$A$1:$S$31,MATCH($A22,[1]predictions!$B$1:$B$31,0),MATCH(M$1,[1]predictions!$A$1:$S$1,0)),0)=0,"",INDEX('2018 Total Points'!$A$1:$S$35,MATCH($A22,'2018 Total Points'!$A$1:$A$35,0),MATCH(M$1,'2018 Total Points'!$A$1:$S$1,0)) - IFERROR(1*INDEX([1]predictions!$A$1:$S$31,MATCH($A22,[1]predictions!$B$1:$B$31,0),MATCH(M$1,[1]predictions!$A$1:$S$1,0)),0))</f>
        <v/>
      </c>
      <c r="N22">
        <f>IF(INDEX('2018 Total Points'!$A$1:$S$35,MATCH($A22,'2018 Total Points'!$A$1:$A$35,0),MATCH(N$1,'2018 Total Points'!$A$1:$S$1,0)) - IFERROR(1*INDEX([1]predictions!$A$1:$S$31,MATCH($A22,[1]predictions!$B$1:$B$31,0),MATCH(N$1,[1]predictions!$A$1:$S$1,0)),0)=0,"",INDEX('2018 Total Points'!$A$1:$S$35,MATCH($A22,'2018 Total Points'!$A$1:$A$35,0),MATCH(N$1,'2018 Total Points'!$A$1:$S$1,0)) - IFERROR(1*INDEX([1]predictions!$A$1:$S$31,MATCH($A22,[1]predictions!$B$1:$B$31,0),MATCH(N$1,[1]predictions!$A$1:$S$1,0)),0))</f>
        <v>0.57297621703606083</v>
      </c>
      <c r="O22" t="str">
        <f>IF(INDEX('2018 Total Points'!$A$1:$S$35,MATCH($A22,'2018 Total Points'!$A$1:$A$35,0),MATCH(O$1,'2018 Total Points'!$A$1:$S$1,0)) - IFERROR(1*INDEX([1]predictions!$A$1:$S$31,MATCH($A22,[1]predictions!$B$1:$B$31,0),MATCH(O$1,[1]predictions!$A$1:$S$1,0)),0)=0,"",INDEX('2018 Total Points'!$A$1:$S$35,MATCH($A22,'2018 Total Points'!$A$1:$A$35,0),MATCH(O$1,'2018 Total Points'!$A$1:$S$1,0)) - IFERROR(1*INDEX([1]predictions!$A$1:$S$31,MATCH($A22,[1]predictions!$B$1:$B$31,0),MATCH(O$1,[1]predictions!$A$1:$S$1,0)),0))</f>
        <v/>
      </c>
      <c r="P22">
        <f>IF(INDEX('2018 Total Points'!$A$1:$S$35,MATCH($A22,'2018 Total Points'!$A$1:$A$35,0),MATCH(P$1,'2018 Total Points'!$A$1:$S$1,0)) - IFERROR(1*INDEX([1]predictions!$A$1:$S$31,MATCH($A22,[1]predictions!$B$1:$B$31,0),MATCH(P$1,[1]predictions!$A$1:$S$1,0)),0)=0,"",INDEX('2018 Total Points'!$A$1:$S$35,MATCH($A22,'2018 Total Points'!$A$1:$A$35,0),MATCH(P$1,'2018 Total Points'!$A$1:$S$1,0)) - IFERROR(1*INDEX([1]predictions!$A$1:$S$31,MATCH($A22,[1]predictions!$B$1:$B$31,0),MATCH(P$1,[1]predictions!$A$1:$S$1,0)),0))</f>
        <v>-1.5032492877735399</v>
      </c>
    </row>
    <row r="23" spans="1:16" x14ac:dyDescent="0.2">
      <c r="A23" t="s">
        <v>57</v>
      </c>
      <c r="B23" t="str">
        <f>IF(INDEX('2018 Total Points'!$A$1:$S$35,MATCH($A23,'2018 Total Points'!$A$1:$A$35,0),MATCH(B$1,'2018 Total Points'!$A$1:$S$1,0)) - IFERROR(1*INDEX([1]predictions!$A$1:$S$31,MATCH($A23,[1]predictions!$B$1:$B$31,0),MATCH(B$1,[1]predictions!$A$1:$S$1,0)),0)=0,"",INDEX('2018 Total Points'!$A$1:$S$35,MATCH($A23,'2018 Total Points'!$A$1:$A$35,0),MATCH(B$1,'2018 Total Points'!$A$1:$S$1,0)) - IFERROR(1*INDEX([1]predictions!$A$1:$S$31,MATCH($A23,[1]predictions!$B$1:$B$31,0),MATCH(B$1,[1]predictions!$A$1:$S$1,0)),0))</f>
        <v/>
      </c>
      <c r="C23">
        <f>IF(INDEX('2018 Total Points'!$A$1:$S$35,MATCH($A23,'2018 Total Points'!$A$1:$A$35,0),MATCH(C$1,'2018 Total Points'!$A$1:$S$1,0)) - IFERROR(1*INDEX([1]predictions!$A$1:$S$31,MATCH($A23,[1]predictions!$B$1:$B$31,0),MATCH(C$1,[1]predictions!$A$1:$S$1,0)),0)=0,"",INDEX('2018 Total Points'!$A$1:$S$35,MATCH($A23,'2018 Total Points'!$A$1:$A$35,0),MATCH(C$1,'2018 Total Points'!$A$1:$S$1,0)) - IFERROR(1*INDEX([1]predictions!$A$1:$S$31,MATCH($A23,[1]predictions!$B$1:$B$31,0),MATCH(C$1,[1]predictions!$A$1:$S$1,0)),0))</f>
        <v>-0.30660510180447709</v>
      </c>
      <c r="D23" t="str">
        <f>IF(INDEX('2018 Total Points'!$A$1:$S$35,MATCH($A23,'2018 Total Points'!$A$1:$A$35,0),MATCH(D$1,'2018 Total Points'!$A$1:$S$1,0)) - IFERROR(1*INDEX([1]predictions!$A$1:$S$31,MATCH($A23,[1]predictions!$B$1:$B$31,0),MATCH(D$1,[1]predictions!$A$1:$S$1,0)),0)=0,"",INDEX('2018 Total Points'!$A$1:$S$35,MATCH($A23,'2018 Total Points'!$A$1:$A$35,0),MATCH(D$1,'2018 Total Points'!$A$1:$S$1,0)) - IFERROR(1*INDEX([1]predictions!$A$1:$S$31,MATCH($A23,[1]predictions!$B$1:$B$31,0),MATCH(D$1,[1]predictions!$A$1:$S$1,0)),0))</f>
        <v/>
      </c>
      <c r="E23" t="str">
        <f>IF(INDEX('2018 Total Points'!$A$1:$S$35,MATCH($A23,'2018 Total Points'!$A$1:$A$35,0),MATCH(E$1,'2018 Total Points'!$A$1:$S$1,0)) - IFERROR(1*INDEX([1]predictions!$A$1:$S$31,MATCH($A23,[1]predictions!$B$1:$B$31,0),MATCH(E$1,[1]predictions!$A$1:$S$1,0)),0)=0,"",INDEX('2018 Total Points'!$A$1:$S$35,MATCH($A23,'2018 Total Points'!$A$1:$A$35,0),MATCH(E$1,'2018 Total Points'!$A$1:$S$1,0)) - IFERROR(1*INDEX([1]predictions!$A$1:$S$31,MATCH($A23,[1]predictions!$B$1:$B$31,0),MATCH(E$1,[1]predictions!$A$1:$S$1,0)),0))</f>
        <v/>
      </c>
      <c r="F23" t="str">
        <f>IF(INDEX('2018 Total Points'!$A$1:$S$35,MATCH($A23,'2018 Total Points'!$A$1:$A$35,0),MATCH(F$1,'2018 Total Points'!$A$1:$S$1,0)) - IFERROR(1*INDEX([1]predictions!$A$1:$S$31,MATCH($A23,[1]predictions!$B$1:$B$31,0),MATCH(F$1,[1]predictions!$A$1:$S$1,0)),0)=0,"",INDEX('2018 Total Points'!$A$1:$S$35,MATCH($A23,'2018 Total Points'!$A$1:$A$35,0),MATCH(F$1,'2018 Total Points'!$A$1:$S$1,0)) - IFERROR(1*INDEX([1]predictions!$A$1:$S$31,MATCH($A23,[1]predictions!$B$1:$B$31,0),MATCH(F$1,[1]predictions!$A$1:$S$1,0)),0))</f>
        <v/>
      </c>
      <c r="G23" t="str">
        <f>IF(INDEX('2018 Total Points'!$A$1:$S$35,MATCH($A23,'2018 Total Points'!$A$1:$A$35,0),MATCH(G$1,'2018 Total Points'!$A$1:$S$1,0)) - IFERROR(1*INDEX([1]predictions!$A$1:$S$31,MATCH($A23,[1]predictions!$B$1:$B$31,0),MATCH(G$1,[1]predictions!$A$1:$S$1,0)),0)=0,"",INDEX('2018 Total Points'!$A$1:$S$35,MATCH($A23,'2018 Total Points'!$A$1:$A$35,0),MATCH(G$1,'2018 Total Points'!$A$1:$S$1,0)) - IFERROR(1*INDEX([1]predictions!$A$1:$S$31,MATCH($A23,[1]predictions!$B$1:$B$31,0),MATCH(G$1,[1]predictions!$A$1:$S$1,0)),0))</f>
        <v/>
      </c>
      <c r="H23">
        <f>IF(INDEX('2018 Total Points'!$A$1:$S$35,MATCH($A23,'2018 Total Points'!$A$1:$A$35,0),MATCH(H$1,'2018 Total Points'!$A$1:$S$1,0)) - IFERROR(1*INDEX([1]predictions!$A$1:$S$31,MATCH($A23,[1]predictions!$B$1:$B$31,0),MATCH(H$1,[1]predictions!$A$1:$S$1,0)),0)=0,"",INDEX('2018 Total Points'!$A$1:$S$35,MATCH($A23,'2018 Total Points'!$A$1:$A$35,0),MATCH(H$1,'2018 Total Points'!$A$1:$S$1,0)) - IFERROR(1*INDEX([1]predictions!$A$1:$S$31,MATCH($A23,[1]predictions!$B$1:$B$31,0),MATCH(H$1,[1]predictions!$A$1:$S$1,0)),0))</f>
        <v>-1.1390186780781089</v>
      </c>
      <c r="I23" t="str">
        <f>IF(INDEX('2018 Total Points'!$A$1:$S$35,MATCH($A23,'2018 Total Points'!$A$1:$A$35,0),MATCH(I$1,'2018 Total Points'!$A$1:$S$1,0)) - IFERROR(1*INDEX([1]predictions!$A$1:$S$31,MATCH($A23,[1]predictions!$B$1:$B$31,0),MATCH(I$1,[1]predictions!$A$1:$S$1,0)),0)=0,"",INDEX('2018 Total Points'!$A$1:$S$35,MATCH($A23,'2018 Total Points'!$A$1:$A$35,0),MATCH(I$1,'2018 Total Points'!$A$1:$S$1,0)) - IFERROR(1*INDEX([1]predictions!$A$1:$S$31,MATCH($A23,[1]predictions!$B$1:$B$31,0),MATCH(I$1,[1]predictions!$A$1:$S$1,0)),0))</f>
        <v/>
      </c>
      <c r="J23" t="str">
        <f>IF(INDEX('2018 Total Points'!$A$1:$S$35,MATCH($A23,'2018 Total Points'!$A$1:$A$35,0),MATCH(J$1,'2018 Total Points'!$A$1:$S$1,0)) - IFERROR(1*INDEX([1]predictions!$A$1:$S$31,MATCH($A23,[1]predictions!$B$1:$B$31,0),MATCH(J$1,[1]predictions!$A$1:$S$1,0)),0)=0,"",INDEX('2018 Total Points'!$A$1:$S$35,MATCH($A23,'2018 Total Points'!$A$1:$A$35,0),MATCH(J$1,'2018 Total Points'!$A$1:$S$1,0)) - IFERROR(1*INDEX([1]predictions!$A$1:$S$31,MATCH($A23,[1]predictions!$B$1:$B$31,0),MATCH(J$1,[1]predictions!$A$1:$S$1,0)),0))</f>
        <v/>
      </c>
      <c r="K23" t="str">
        <f>IF(INDEX('2018 Total Points'!$A$1:$S$35,MATCH($A23,'2018 Total Points'!$A$1:$A$35,0),MATCH(K$1,'2018 Total Points'!$A$1:$S$1,0)) - IFERROR(1*INDEX([1]predictions!$A$1:$S$31,MATCH($A23,[1]predictions!$B$1:$B$31,0),MATCH(K$1,[1]predictions!$A$1:$S$1,0)),0)=0,"",INDEX('2018 Total Points'!$A$1:$S$35,MATCH($A23,'2018 Total Points'!$A$1:$A$35,0),MATCH(K$1,'2018 Total Points'!$A$1:$S$1,0)) - IFERROR(1*INDEX([1]predictions!$A$1:$S$31,MATCH($A23,[1]predictions!$B$1:$B$31,0),MATCH(K$1,[1]predictions!$A$1:$S$1,0)),0))</f>
        <v/>
      </c>
      <c r="L23" t="str">
        <f>IF(INDEX('2018 Total Points'!$A$1:$S$35,MATCH($A23,'2018 Total Points'!$A$1:$A$35,0),MATCH(L$1,'2018 Total Points'!$A$1:$S$1,0)) - IFERROR(1*INDEX([1]predictions!$A$1:$S$31,MATCH($A23,[1]predictions!$B$1:$B$31,0),MATCH(L$1,[1]predictions!$A$1:$S$1,0)),0)=0,"",INDEX('2018 Total Points'!$A$1:$S$35,MATCH($A23,'2018 Total Points'!$A$1:$A$35,0),MATCH(L$1,'2018 Total Points'!$A$1:$S$1,0)) - IFERROR(1*INDEX([1]predictions!$A$1:$S$31,MATCH($A23,[1]predictions!$B$1:$B$31,0),MATCH(L$1,[1]predictions!$A$1:$S$1,0)),0))</f>
        <v/>
      </c>
      <c r="M23" t="str">
        <f>IF(INDEX('2018 Total Points'!$A$1:$S$35,MATCH($A23,'2018 Total Points'!$A$1:$A$35,0),MATCH(M$1,'2018 Total Points'!$A$1:$S$1,0)) - IFERROR(1*INDEX([1]predictions!$A$1:$S$31,MATCH($A23,[1]predictions!$B$1:$B$31,0),MATCH(M$1,[1]predictions!$A$1:$S$1,0)),0)=0,"",INDEX('2018 Total Points'!$A$1:$S$35,MATCH($A23,'2018 Total Points'!$A$1:$A$35,0),MATCH(M$1,'2018 Total Points'!$A$1:$S$1,0)) - IFERROR(1*INDEX([1]predictions!$A$1:$S$31,MATCH($A23,[1]predictions!$B$1:$B$31,0),MATCH(M$1,[1]predictions!$A$1:$S$1,0)),0))</f>
        <v/>
      </c>
      <c r="N23" t="str">
        <f>IF(INDEX('2018 Total Points'!$A$1:$S$35,MATCH($A23,'2018 Total Points'!$A$1:$A$35,0),MATCH(N$1,'2018 Total Points'!$A$1:$S$1,0)) - IFERROR(1*INDEX([1]predictions!$A$1:$S$31,MATCH($A23,[1]predictions!$B$1:$B$31,0),MATCH(N$1,[1]predictions!$A$1:$S$1,0)),0)=0,"",INDEX('2018 Total Points'!$A$1:$S$35,MATCH($A23,'2018 Total Points'!$A$1:$A$35,0),MATCH(N$1,'2018 Total Points'!$A$1:$S$1,0)) - IFERROR(1*INDEX([1]predictions!$A$1:$S$31,MATCH($A23,[1]predictions!$B$1:$B$31,0),MATCH(N$1,[1]predictions!$A$1:$S$1,0)),0))</f>
        <v/>
      </c>
      <c r="O23" t="str">
        <f>IF(INDEX('2018 Total Points'!$A$1:$S$35,MATCH($A23,'2018 Total Points'!$A$1:$A$35,0),MATCH(O$1,'2018 Total Points'!$A$1:$S$1,0)) - IFERROR(1*INDEX([1]predictions!$A$1:$S$31,MATCH($A23,[1]predictions!$B$1:$B$31,0),MATCH(O$1,[1]predictions!$A$1:$S$1,0)),0)=0,"",INDEX('2018 Total Points'!$A$1:$S$35,MATCH($A23,'2018 Total Points'!$A$1:$A$35,0),MATCH(O$1,'2018 Total Points'!$A$1:$S$1,0)) - IFERROR(1*INDEX([1]predictions!$A$1:$S$31,MATCH($A23,[1]predictions!$B$1:$B$31,0),MATCH(O$1,[1]predictions!$A$1:$S$1,0)),0))</f>
        <v/>
      </c>
      <c r="P23" t="str">
        <f>IF(INDEX('2018 Total Points'!$A$1:$S$35,MATCH($A23,'2018 Total Points'!$A$1:$A$35,0),MATCH(P$1,'2018 Total Points'!$A$1:$S$1,0)) - IFERROR(1*INDEX([1]predictions!$A$1:$S$31,MATCH($A23,[1]predictions!$B$1:$B$31,0),MATCH(P$1,[1]predictions!$A$1:$S$1,0)),0)=0,"",INDEX('2018 Total Points'!$A$1:$S$35,MATCH($A23,'2018 Total Points'!$A$1:$A$35,0),MATCH(P$1,'2018 Total Points'!$A$1:$S$1,0)) - IFERROR(1*INDEX([1]predictions!$A$1:$S$31,MATCH($A23,[1]predictions!$B$1:$B$31,0),MATCH(P$1,[1]predictions!$A$1:$S$1,0)),0))</f>
        <v/>
      </c>
    </row>
    <row r="24" spans="1:16" x14ac:dyDescent="0.2">
      <c r="A24" t="s">
        <v>59</v>
      </c>
      <c r="B24">
        <f>IF(INDEX('2018 Total Points'!$A$1:$S$35,MATCH($A24,'2018 Total Points'!$A$1:$A$35,0),MATCH(B$1,'2018 Total Points'!$A$1:$S$1,0)) - IFERROR(1*INDEX([1]predictions!$A$1:$S$31,MATCH($A24,[1]predictions!$B$1:$B$31,0),MATCH(B$1,[1]predictions!$A$1:$S$1,0)),0)=0,"",INDEX('2018 Total Points'!$A$1:$S$35,MATCH($A24,'2018 Total Points'!$A$1:$A$35,0),MATCH(B$1,'2018 Total Points'!$A$1:$S$1,0)) - IFERROR(1*INDEX([1]predictions!$A$1:$S$31,MATCH($A24,[1]predictions!$B$1:$B$31,0),MATCH(B$1,[1]predictions!$A$1:$S$1,0)),0))</f>
        <v>-4.4194952405732204</v>
      </c>
      <c r="C24">
        <f>IF(INDEX('2018 Total Points'!$A$1:$S$35,MATCH($A24,'2018 Total Points'!$A$1:$A$35,0),MATCH(C$1,'2018 Total Points'!$A$1:$S$1,0)) - IFERROR(1*INDEX([1]predictions!$A$1:$S$31,MATCH($A24,[1]predictions!$B$1:$B$31,0),MATCH(C$1,[1]predictions!$A$1:$S$1,0)),0)=0,"",INDEX('2018 Total Points'!$A$1:$S$35,MATCH($A24,'2018 Total Points'!$A$1:$A$35,0),MATCH(C$1,'2018 Total Points'!$A$1:$S$1,0)) - IFERROR(1*INDEX([1]predictions!$A$1:$S$31,MATCH($A24,[1]predictions!$B$1:$B$31,0),MATCH(C$1,[1]predictions!$A$1:$S$1,0)),0))</f>
        <v>-1.0206282167946701</v>
      </c>
      <c r="D24" t="str">
        <f>IF(INDEX('2018 Total Points'!$A$1:$S$35,MATCH($A24,'2018 Total Points'!$A$1:$A$35,0),MATCH(D$1,'2018 Total Points'!$A$1:$S$1,0)) - IFERROR(1*INDEX([1]predictions!$A$1:$S$31,MATCH($A24,[1]predictions!$B$1:$B$31,0),MATCH(D$1,[1]predictions!$A$1:$S$1,0)),0)=0,"",INDEX('2018 Total Points'!$A$1:$S$35,MATCH($A24,'2018 Total Points'!$A$1:$A$35,0),MATCH(D$1,'2018 Total Points'!$A$1:$S$1,0)) - IFERROR(1*INDEX([1]predictions!$A$1:$S$31,MATCH($A24,[1]predictions!$B$1:$B$31,0),MATCH(D$1,[1]predictions!$A$1:$S$1,0)),0))</f>
        <v/>
      </c>
      <c r="E24" t="str">
        <f>IF(INDEX('2018 Total Points'!$A$1:$S$35,MATCH($A24,'2018 Total Points'!$A$1:$A$35,0),MATCH(E$1,'2018 Total Points'!$A$1:$S$1,0)) - IFERROR(1*INDEX([1]predictions!$A$1:$S$31,MATCH($A24,[1]predictions!$B$1:$B$31,0),MATCH(E$1,[1]predictions!$A$1:$S$1,0)),0)=0,"",INDEX('2018 Total Points'!$A$1:$S$35,MATCH($A24,'2018 Total Points'!$A$1:$A$35,0),MATCH(E$1,'2018 Total Points'!$A$1:$S$1,0)) - IFERROR(1*INDEX([1]predictions!$A$1:$S$31,MATCH($A24,[1]predictions!$B$1:$B$31,0),MATCH(E$1,[1]predictions!$A$1:$S$1,0)),0))</f>
        <v/>
      </c>
      <c r="F24" t="str">
        <f>IF(INDEX('2018 Total Points'!$A$1:$S$35,MATCH($A24,'2018 Total Points'!$A$1:$A$35,0),MATCH(F$1,'2018 Total Points'!$A$1:$S$1,0)) - IFERROR(1*INDEX([1]predictions!$A$1:$S$31,MATCH($A24,[1]predictions!$B$1:$B$31,0),MATCH(F$1,[1]predictions!$A$1:$S$1,0)),0)=0,"",INDEX('2018 Total Points'!$A$1:$S$35,MATCH($A24,'2018 Total Points'!$A$1:$A$35,0),MATCH(F$1,'2018 Total Points'!$A$1:$S$1,0)) - IFERROR(1*INDEX([1]predictions!$A$1:$S$31,MATCH($A24,[1]predictions!$B$1:$B$31,0),MATCH(F$1,[1]predictions!$A$1:$S$1,0)),0))</f>
        <v/>
      </c>
      <c r="G24" t="str">
        <f>IF(INDEX('2018 Total Points'!$A$1:$S$35,MATCH($A24,'2018 Total Points'!$A$1:$A$35,0),MATCH(G$1,'2018 Total Points'!$A$1:$S$1,0)) - IFERROR(1*INDEX([1]predictions!$A$1:$S$31,MATCH($A24,[1]predictions!$B$1:$B$31,0),MATCH(G$1,[1]predictions!$A$1:$S$1,0)),0)=0,"",INDEX('2018 Total Points'!$A$1:$S$35,MATCH($A24,'2018 Total Points'!$A$1:$A$35,0),MATCH(G$1,'2018 Total Points'!$A$1:$S$1,0)) - IFERROR(1*INDEX([1]predictions!$A$1:$S$31,MATCH($A24,[1]predictions!$B$1:$B$31,0),MATCH(G$1,[1]predictions!$A$1:$S$1,0)),0))</f>
        <v/>
      </c>
      <c r="H24" t="str">
        <f>IF(INDEX('2018 Total Points'!$A$1:$S$35,MATCH($A24,'2018 Total Points'!$A$1:$A$35,0),MATCH(H$1,'2018 Total Points'!$A$1:$S$1,0)) - IFERROR(1*INDEX([1]predictions!$A$1:$S$31,MATCH($A24,[1]predictions!$B$1:$B$31,0),MATCH(H$1,[1]predictions!$A$1:$S$1,0)),0)=0,"",INDEX('2018 Total Points'!$A$1:$S$35,MATCH($A24,'2018 Total Points'!$A$1:$A$35,0),MATCH(H$1,'2018 Total Points'!$A$1:$S$1,0)) - IFERROR(1*INDEX([1]predictions!$A$1:$S$31,MATCH($A24,[1]predictions!$B$1:$B$31,0),MATCH(H$1,[1]predictions!$A$1:$S$1,0)),0))</f>
        <v/>
      </c>
      <c r="I24" t="str">
        <f>IF(INDEX('2018 Total Points'!$A$1:$S$35,MATCH($A24,'2018 Total Points'!$A$1:$A$35,0),MATCH(I$1,'2018 Total Points'!$A$1:$S$1,0)) - IFERROR(1*INDEX([1]predictions!$A$1:$S$31,MATCH($A24,[1]predictions!$B$1:$B$31,0),MATCH(I$1,[1]predictions!$A$1:$S$1,0)),0)=0,"",INDEX('2018 Total Points'!$A$1:$S$35,MATCH($A24,'2018 Total Points'!$A$1:$A$35,0),MATCH(I$1,'2018 Total Points'!$A$1:$S$1,0)) - IFERROR(1*INDEX([1]predictions!$A$1:$S$31,MATCH($A24,[1]predictions!$B$1:$B$31,0),MATCH(I$1,[1]predictions!$A$1:$S$1,0)),0))</f>
        <v/>
      </c>
      <c r="J24" t="str">
        <f>IF(INDEX('2018 Total Points'!$A$1:$S$35,MATCH($A24,'2018 Total Points'!$A$1:$A$35,0),MATCH(J$1,'2018 Total Points'!$A$1:$S$1,0)) - IFERROR(1*INDEX([1]predictions!$A$1:$S$31,MATCH($A24,[1]predictions!$B$1:$B$31,0),MATCH(J$1,[1]predictions!$A$1:$S$1,0)),0)=0,"",INDEX('2018 Total Points'!$A$1:$S$35,MATCH($A24,'2018 Total Points'!$A$1:$A$35,0),MATCH(J$1,'2018 Total Points'!$A$1:$S$1,0)) - IFERROR(1*INDEX([1]predictions!$A$1:$S$31,MATCH($A24,[1]predictions!$B$1:$B$31,0),MATCH(J$1,[1]predictions!$A$1:$S$1,0)),0))</f>
        <v/>
      </c>
      <c r="K24" t="str">
        <f>IF(INDEX('2018 Total Points'!$A$1:$S$35,MATCH($A24,'2018 Total Points'!$A$1:$A$35,0),MATCH(K$1,'2018 Total Points'!$A$1:$S$1,0)) - IFERROR(1*INDEX([1]predictions!$A$1:$S$31,MATCH($A24,[1]predictions!$B$1:$B$31,0),MATCH(K$1,[1]predictions!$A$1:$S$1,0)),0)=0,"",INDEX('2018 Total Points'!$A$1:$S$35,MATCH($A24,'2018 Total Points'!$A$1:$A$35,0),MATCH(K$1,'2018 Total Points'!$A$1:$S$1,0)) - IFERROR(1*INDEX([1]predictions!$A$1:$S$31,MATCH($A24,[1]predictions!$B$1:$B$31,0),MATCH(K$1,[1]predictions!$A$1:$S$1,0)),0))</f>
        <v/>
      </c>
      <c r="L24" t="str">
        <f>IF(INDEX('2018 Total Points'!$A$1:$S$35,MATCH($A24,'2018 Total Points'!$A$1:$A$35,0),MATCH(L$1,'2018 Total Points'!$A$1:$S$1,0)) - IFERROR(1*INDEX([1]predictions!$A$1:$S$31,MATCH($A24,[1]predictions!$B$1:$B$31,0),MATCH(L$1,[1]predictions!$A$1:$S$1,0)),0)=0,"",INDEX('2018 Total Points'!$A$1:$S$35,MATCH($A24,'2018 Total Points'!$A$1:$A$35,0),MATCH(L$1,'2018 Total Points'!$A$1:$S$1,0)) - IFERROR(1*INDEX([1]predictions!$A$1:$S$31,MATCH($A24,[1]predictions!$B$1:$B$31,0),MATCH(L$1,[1]predictions!$A$1:$S$1,0)),0))</f>
        <v/>
      </c>
      <c r="M24" t="str">
        <f>IF(INDEX('2018 Total Points'!$A$1:$S$35,MATCH($A24,'2018 Total Points'!$A$1:$A$35,0),MATCH(M$1,'2018 Total Points'!$A$1:$S$1,0)) - IFERROR(1*INDEX([1]predictions!$A$1:$S$31,MATCH($A24,[1]predictions!$B$1:$B$31,0),MATCH(M$1,[1]predictions!$A$1:$S$1,0)),0)=0,"",INDEX('2018 Total Points'!$A$1:$S$35,MATCH($A24,'2018 Total Points'!$A$1:$A$35,0),MATCH(M$1,'2018 Total Points'!$A$1:$S$1,0)) - IFERROR(1*INDEX([1]predictions!$A$1:$S$31,MATCH($A24,[1]predictions!$B$1:$B$31,0),MATCH(M$1,[1]predictions!$A$1:$S$1,0)),0))</f>
        <v/>
      </c>
      <c r="N24" t="str">
        <f>IF(INDEX('2018 Total Points'!$A$1:$S$35,MATCH($A24,'2018 Total Points'!$A$1:$A$35,0),MATCH(N$1,'2018 Total Points'!$A$1:$S$1,0)) - IFERROR(1*INDEX([1]predictions!$A$1:$S$31,MATCH($A24,[1]predictions!$B$1:$B$31,0),MATCH(N$1,[1]predictions!$A$1:$S$1,0)),0)=0,"",INDEX('2018 Total Points'!$A$1:$S$35,MATCH($A24,'2018 Total Points'!$A$1:$A$35,0),MATCH(N$1,'2018 Total Points'!$A$1:$S$1,0)) - IFERROR(1*INDEX([1]predictions!$A$1:$S$31,MATCH($A24,[1]predictions!$B$1:$B$31,0),MATCH(N$1,[1]predictions!$A$1:$S$1,0)),0))</f>
        <v/>
      </c>
      <c r="O24" t="str">
        <f>IF(INDEX('2018 Total Points'!$A$1:$S$35,MATCH($A24,'2018 Total Points'!$A$1:$A$35,0),MATCH(O$1,'2018 Total Points'!$A$1:$S$1,0)) - IFERROR(1*INDEX([1]predictions!$A$1:$S$31,MATCH($A24,[1]predictions!$B$1:$B$31,0),MATCH(O$1,[1]predictions!$A$1:$S$1,0)),0)=0,"",INDEX('2018 Total Points'!$A$1:$S$35,MATCH($A24,'2018 Total Points'!$A$1:$A$35,0),MATCH(O$1,'2018 Total Points'!$A$1:$S$1,0)) - IFERROR(1*INDEX([1]predictions!$A$1:$S$31,MATCH($A24,[1]predictions!$B$1:$B$31,0),MATCH(O$1,[1]predictions!$A$1:$S$1,0)),0))</f>
        <v/>
      </c>
      <c r="P24" t="str">
        <f>IF(INDEX('2018 Total Points'!$A$1:$S$35,MATCH($A24,'2018 Total Points'!$A$1:$A$35,0),MATCH(P$1,'2018 Total Points'!$A$1:$S$1,0)) - IFERROR(1*INDEX([1]predictions!$A$1:$S$31,MATCH($A24,[1]predictions!$B$1:$B$31,0),MATCH(P$1,[1]predictions!$A$1:$S$1,0)),0)=0,"",INDEX('2018 Total Points'!$A$1:$S$35,MATCH($A24,'2018 Total Points'!$A$1:$A$35,0),MATCH(P$1,'2018 Total Points'!$A$1:$S$1,0)) - IFERROR(1*INDEX([1]predictions!$A$1:$S$31,MATCH($A24,[1]predictions!$B$1:$B$31,0),MATCH(P$1,[1]predictions!$A$1:$S$1,0)),0))</f>
        <v/>
      </c>
    </row>
    <row r="25" spans="1:16" x14ac:dyDescent="0.2">
      <c r="A25" t="s">
        <v>61</v>
      </c>
      <c r="B25" t="str">
        <f>IF(INDEX('2018 Total Points'!$A$1:$S$35,MATCH($A25,'2018 Total Points'!$A$1:$A$35,0),MATCH(B$1,'2018 Total Points'!$A$1:$S$1,0)) - IFERROR(1*INDEX([1]predictions!$A$1:$S$31,MATCH($A25,[1]predictions!$B$1:$B$31,0),MATCH(B$1,[1]predictions!$A$1:$S$1,0)),0)=0,"",INDEX('2018 Total Points'!$A$1:$S$35,MATCH($A25,'2018 Total Points'!$A$1:$A$35,0),MATCH(B$1,'2018 Total Points'!$A$1:$S$1,0)) - IFERROR(1*INDEX([1]predictions!$A$1:$S$31,MATCH($A25,[1]predictions!$B$1:$B$31,0),MATCH(B$1,[1]predictions!$A$1:$S$1,0)),0))</f>
        <v/>
      </c>
      <c r="C25">
        <f>IF(INDEX('2018 Total Points'!$A$1:$S$35,MATCH($A25,'2018 Total Points'!$A$1:$A$35,0),MATCH(C$1,'2018 Total Points'!$A$1:$S$1,0)) - IFERROR(1*INDEX([1]predictions!$A$1:$S$31,MATCH($A25,[1]predictions!$B$1:$B$31,0),MATCH(C$1,[1]predictions!$A$1:$S$1,0)),0)=0,"",INDEX('2018 Total Points'!$A$1:$S$35,MATCH($A25,'2018 Total Points'!$A$1:$A$35,0),MATCH(C$1,'2018 Total Points'!$A$1:$S$1,0)) - IFERROR(1*INDEX([1]predictions!$A$1:$S$31,MATCH($A25,[1]predictions!$B$1:$B$31,0),MATCH(C$1,[1]predictions!$A$1:$S$1,0)),0))</f>
        <v>2.9606254347509569</v>
      </c>
      <c r="D25" t="str">
        <f>IF(INDEX('2018 Total Points'!$A$1:$S$35,MATCH($A25,'2018 Total Points'!$A$1:$A$35,0),MATCH(D$1,'2018 Total Points'!$A$1:$S$1,0)) - IFERROR(1*INDEX([1]predictions!$A$1:$S$31,MATCH($A25,[1]predictions!$B$1:$B$31,0),MATCH(D$1,[1]predictions!$A$1:$S$1,0)),0)=0,"",INDEX('2018 Total Points'!$A$1:$S$35,MATCH($A25,'2018 Total Points'!$A$1:$A$35,0),MATCH(D$1,'2018 Total Points'!$A$1:$S$1,0)) - IFERROR(1*INDEX([1]predictions!$A$1:$S$31,MATCH($A25,[1]predictions!$B$1:$B$31,0),MATCH(D$1,[1]predictions!$A$1:$S$1,0)),0))</f>
        <v/>
      </c>
      <c r="E25" t="str">
        <f>IF(INDEX('2018 Total Points'!$A$1:$S$35,MATCH($A25,'2018 Total Points'!$A$1:$A$35,0),MATCH(E$1,'2018 Total Points'!$A$1:$S$1,0)) - IFERROR(1*INDEX([1]predictions!$A$1:$S$31,MATCH($A25,[1]predictions!$B$1:$B$31,0),MATCH(E$1,[1]predictions!$A$1:$S$1,0)),0)=0,"",INDEX('2018 Total Points'!$A$1:$S$35,MATCH($A25,'2018 Total Points'!$A$1:$A$35,0),MATCH(E$1,'2018 Total Points'!$A$1:$S$1,0)) - IFERROR(1*INDEX([1]predictions!$A$1:$S$31,MATCH($A25,[1]predictions!$B$1:$B$31,0),MATCH(E$1,[1]predictions!$A$1:$S$1,0)),0))</f>
        <v/>
      </c>
      <c r="F25" t="str">
        <f>IF(INDEX('2018 Total Points'!$A$1:$S$35,MATCH($A25,'2018 Total Points'!$A$1:$A$35,0),MATCH(F$1,'2018 Total Points'!$A$1:$S$1,0)) - IFERROR(1*INDEX([1]predictions!$A$1:$S$31,MATCH($A25,[1]predictions!$B$1:$B$31,0),MATCH(F$1,[1]predictions!$A$1:$S$1,0)),0)=0,"",INDEX('2018 Total Points'!$A$1:$S$35,MATCH($A25,'2018 Total Points'!$A$1:$A$35,0),MATCH(F$1,'2018 Total Points'!$A$1:$S$1,0)) - IFERROR(1*INDEX([1]predictions!$A$1:$S$31,MATCH($A25,[1]predictions!$B$1:$B$31,0),MATCH(F$1,[1]predictions!$A$1:$S$1,0)),0))</f>
        <v/>
      </c>
      <c r="G25" t="str">
        <f>IF(INDEX('2018 Total Points'!$A$1:$S$35,MATCH($A25,'2018 Total Points'!$A$1:$A$35,0),MATCH(G$1,'2018 Total Points'!$A$1:$S$1,0)) - IFERROR(1*INDEX([1]predictions!$A$1:$S$31,MATCH($A25,[1]predictions!$B$1:$B$31,0),MATCH(G$1,[1]predictions!$A$1:$S$1,0)),0)=0,"",INDEX('2018 Total Points'!$A$1:$S$35,MATCH($A25,'2018 Total Points'!$A$1:$A$35,0),MATCH(G$1,'2018 Total Points'!$A$1:$S$1,0)) - IFERROR(1*INDEX([1]predictions!$A$1:$S$31,MATCH($A25,[1]predictions!$B$1:$B$31,0),MATCH(G$1,[1]predictions!$A$1:$S$1,0)),0))</f>
        <v/>
      </c>
      <c r="H25" t="str">
        <f>IF(INDEX('2018 Total Points'!$A$1:$S$35,MATCH($A25,'2018 Total Points'!$A$1:$A$35,0),MATCH(H$1,'2018 Total Points'!$A$1:$S$1,0)) - IFERROR(1*INDEX([1]predictions!$A$1:$S$31,MATCH($A25,[1]predictions!$B$1:$B$31,0),MATCH(H$1,[1]predictions!$A$1:$S$1,0)),0)=0,"",INDEX('2018 Total Points'!$A$1:$S$35,MATCH($A25,'2018 Total Points'!$A$1:$A$35,0),MATCH(H$1,'2018 Total Points'!$A$1:$S$1,0)) - IFERROR(1*INDEX([1]predictions!$A$1:$S$31,MATCH($A25,[1]predictions!$B$1:$B$31,0),MATCH(H$1,[1]predictions!$A$1:$S$1,0)),0))</f>
        <v/>
      </c>
      <c r="I25" t="str">
        <f>IF(INDEX('2018 Total Points'!$A$1:$S$35,MATCH($A25,'2018 Total Points'!$A$1:$A$35,0),MATCH(I$1,'2018 Total Points'!$A$1:$S$1,0)) - IFERROR(1*INDEX([1]predictions!$A$1:$S$31,MATCH($A25,[1]predictions!$B$1:$B$31,0),MATCH(I$1,[1]predictions!$A$1:$S$1,0)),0)=0,"",INDEX('2018 Total Points'!$A$1:$S$35,MATCH($A25,'2018 Total Points'!$A$1:$A$35,0),MATCH(I$1,'2018 Total Points'!$A$1:$S$1,0)) - IFERROR(1*INDEX([1]predictions!$A$1:$S$31,MATCH($A25,[1]predictions!$B$1:$B$31,0),MATCH(I$1,[1]predictions!$A$1:$S$1,0)),0))</f>
        <v/>
      </c>
      <c r="J25" t="str">
        <f>IF(INDEX('2018 Total Points'!$A$1:$S$35,MATCH($A25,'2018 Total Points'!$A$1:$A$35,0),MATCH(J$1,'2018 Total Points'!$A$1:$S$1,0)) - IFERROR(1*INDEX([1]predictions!$A$1:$S$31,MATCH($A25,[1]predictions!$B$1:$B$31,0),MATCH(J$1,[1]predictions!$A$1:$S$1,0)),0)=0,"",INDEX('2018 Total Points'!$A$1:$S$35,MATCH($A25,'2018 Total Points'!$A$1:$A$35,0),MATCH(J$1,'2018 Total Points'!$A$1:$S$1,0)) - IFERROR(1*INDEX([1]predictions!$A$1:$S$31,MATCH($A25,[1]predictions!$B$1:$B$31,0),MATCH(J$1,[1]predictions!$A$1:$S$1,0)),0))</f>
        <v/>
      </c>
      <c r="K25" t="str">
        <f>IF(INDEX('2018 Total Points'!$A$1:$S$35,MATCH($A25,'2018 Total Points'!$A$1:$A$35,0),MATCH(K$1,'2018 Total Points'!$A$1:$S$1,0)) - IFERROR(1*INDEX([1]predictions!$A$1:$S$31,MATCH($A25,[1]predictions!$B$1:$B$31,0),MATCH(K$1,[1]predictions!$A$1:$S$1,0)),0)=0,"",INDEX('2018 Total Points'!$A$1:$S$35,MATCH($A25,'2018 Total Points'!$A$1:$A$35,0),MATCH(K$1,'2018 Total Points'!$A$1:$S$1,0)) - IFERROR(1*INDEX([1]predictions!$A$1:$S$31,MATCH($A25,[1]predictions!$B$1:$B$31,0),MATCH(K$1,[1]predictions!$A$1:$S$1,0)),0))</f>
        <v/>
      </c>
      <c r="L25" t="str">
        <f>IF(INDEX('2018 Total Points'!$A$1:$S$35,MATCH($A25,'2018 Total Points'!$A$1:$A$35,0),MATCH(L$1,'2018 Total Points'!$A$1:$S$1,0)) - IFERROR(1*INDEX([1]predictions!$A$1:$S$31,MATCH($A25,[1]predictions!$B$1:$B$31,0),MATCH(L$1,[1]predictions!$A$1:$S$1,0)),0)=0,"",INDEX('2018 Total Points'!$A$1:$S$35,MATCH($A25,'2018 Total Points'!$A$1:$A$35,0),MATCH(L$1,'2018 Total Points'!$A$1:$S$1,0)) - IFERROR(1*INDEX([1]predictions!$A$1:$S$31,MATCH($A25,[1]predictions!$B$1:$B$31,0),MATCH(L$1,[1]predictions!$A$1:$S$1,0)),0))</f>
        <v/>
      </c>
      <c r="M25" t="str">
        <f>IF(INDEX('2018 Total Points'!$A$1:$S$35,MATCH($A25,'2018 Total Points'!$A$1:$A$35,0),MATCH(M$1,'2018 Total Points'!$A$1:$S$1,0)) - IFERROR(1*INDEX([1]predictions!$A$1:$S$31,MATCH($A25,[1]predictions!$B$1:$B$31,0),MATCH(M$1,[1]predictions!$A$1:$S$1,0)),0)=0,"",INDEX('2018 Total Points'!$A$1:$S$35,MATCH($A25,'2018 Total Points'!$A$1:$A$35,0),MATCH(M$1,'2018 Total Points'!$A$1:$S$1,0)) - IFERROR(1*INDEX([1]predictions!$A$1:$S$31,MATCH($A25,[1]predictions!$B$1:$B$31,0),MATCH(M$1,[1]predictions!$A$1:$S$1,0)),0))</f>
        <v/>
      </c>
      <c r="N25">
        <f>IF(INDEX('2018 Total Points'!$A$1:$S$35,MATCH($A25,'2018 Total Points'!$A$1:$A$35,0),MATCH(N$1,'2018 Total Points'!$A$1:$S$1,0)) - IFERROR(1*INDEX([1]predictions!$A$1:$S$31,MATCH($A25,[1]predictions!$B$1:$B$31,0),MATCH(N$1,[1]predictions!$A$1:$S$1,0)),0)=0,"",INDEX('2018 Total Points'!$A$1:$S$35,MATCH($A25,'2018 Total Points'!$A$1:$A$35,0),MATCH(N$1,'2018 Total Points'!$A$1:$S$1,0)) - IFERROR(1*INDEX([1]predictions!$A$1:$S$31,MATCH($A25,[1]predictions!$B$1:$B$31,0),MATCH(N$1,[1]predictions!$A$1:$S$1,0)),0))</f>
        <v>-1.16626220038451</v>
      </c>
      <c r="O25" t="str">
        <f>IF(INDEX('2018 Total Points'!$A$1:$S$35,MATCH($A25,'2018 Total Points'!$A$1:$A$35,0),MATCH(O$1,'2018 Total Points'!$A$1:$S$1,0)) - IFERROR(1*INDEX([1]predictions!$A$1:$S$31,MATCH($A25,[1]predictions!$B$1:$B$31,0),MATCH(O$1,[1]predictions!$A$1:$S$1,0)),0)=0,"",INDEX('2018 Total Points'!$A$1:$S$35,MATCH($A25,'2018 Total Points'!$A$1:$A$35,0),MATCH(O$1,'2018 Total Points'!$A$1:$S$1,0)) - IFERROR(1*INDEX([1]predictions!$A$1:$S$31,MATCH($A25,[1]predictions!$B$1:$B$31,0),MATCH(O$1,[1]predictions!$A$1:$S$1,0)),0))</f>
        <v/>
      </c>
      <c r="P25" t="str">
        <f>IF(INDEX('2018 Total Points'!$A$1:$S$35,MATCH($A25,'2018 Total Points'!$A$1:$A$35,0),MATCH(P$1,'2018 Total Points'!$A$1:$S$1,0)) - IFERROR(1*INDEX([1]predictions!$A$1:$S$31,MATCH($A25,[1]predictions!$B$1:$B$31,0),MATCH(P$1,[1]predictions!$A$1:$S$1,0)),0)=0,"",INDEX('2018 Total Points'!$A$1:$S$35,MATCH($A25,'2018 Total Points'!$A$1:$A$35,0),MATCH(P$1,'2018 Total Points'!$A$1:$S$1,0)) - IFERROR(1*INDEX([1]predictions!$A$1:$S$31,MATCH($A25,[1]predictions!$B$1:$B$31,0),MATCH(P$1,[1]predictions!$A$1:$S$1,0)),0))</f>
        <v/>
      </c>
    </row>
    <row r="26" spans="1:16" x14ac:dyDescent="0.2">
      <c r="A26" t="s">
        <v>63</v>
      </c>
      <c r="B26" t="str">
        <f>IF(INDEX('2018 Total Points'!$A$1:$S$35,MATCH($A26,'2018 Total Points'!$A$1:$A$35,0),MATCH(B$1,'2018 Total Points'!$A$1:$S$1,0)) - IFERROR(1*INDEX([1]predictions!$A$1:$S$31,MATCH($A26,[1]predictions!$B$1:$B$31,0),MATCH(B$1,[1]predictions!$A$1:$S$1,0)),0)=0,"",INDEX('2018 Total Points'!$A$1:$S$35,MATCH($A26,'2018 Total Points'!$A$1:$A$35,0),MATCH(B$1,'2018 Total Points'!$A$1:$S$1,0)) - IFERROR(1*INDEX([1]predictions!$A$1:$S$31,MATCH($A26,[1]predictions!$B$1:$B$31,0),MATCH(B$1,[1]predictions!$A$1:$S$1,0)),0))</f>
        <v/>
      </c>
      <c r="C26">
        <f>IF(INDEX('2018 Total Points'!$A$1:$S$35,MATCH($A26,'2018 Total Points'!$A$1:$A$35,0),MATCH(C$1,'2018 Total Points'!$A$1:$S$1,0)) - IFERROR(1*INDEX([1]predictions!$A$1:$S$31,MATCH($A26,[1]predictions!$B$1:$B$31,0),MATCH(C$1,[1]predictions!$A$1:$S$1,0)),0)=0,"",INDEX('2018 Total Points'!$A$1:$S$35,MATCH($A26,'2018 Total Points'!$A$1:$A$35,0),MATCH(C$1,'2018 Total Points'!$A$1:$S$1,0)) - IFERROR(1*INDEX([1]predictions!$A$1:$S$31,MATCH($A26,[1]predictions!$B$1:$B$31,0),MATCH(C$1,[1]predictions!$A$1:$S$1,0)),0))</f>
        <v>-1.16939266887064</v>
      </c>
      <c r="D26" t="str">
        <f>IF(INDEX('2018 Total Points'!$A$1:$S$35,MATCH($A26,'2018 Total Points'!$A$1:$A$35,0),MATCH(D$1,'2018 Total Points'!$A$1:$S$1,0)) - IFERROR(1*INDEX([1]predictions!$A$1:$S$31,MATCH($A26,[1]predictions!$B$1:$B$31,0),MATCH(D$1,[1]predictions!$A$1:$S$1,0)),0)=0,"",INDEX('2018 Total Points'!$A$1:$S$35,MATCH($A26,'2018 Total Points'!$A$1:$A$35,0),MATCH(D$1,'2018 Total Points'!$A$1:$S$1,0)) - IFERROR(1*INDEX([1]predictions!$A$1:$S$31,MATCH($A26,[1]predictions!$B$1:$B$31,0),MATCH(D$1,[1]predictions!$A$1:$S$1,0)),0))</f>
        <v/>
      </c>
      <c r="E26" t="str">
        <f>IF(INDEX('2018 Total Points'!$A$1:$S$35,MATCH($A26,'2018 Total Points'!$A$1:$A$35,0),MATCH(E$1,'2018 Total Points'!$A$1:$S$1,0)) - IFERROR(1*INDEX([1]predictions!$A$1:$S$31,MATCH($A26,[1]predictions!$B$1:$B$31,0),MATCH(E$1,[1]predictions!$A$1:$S$1,0)),0)=0,"",INDEX('2018 Total Points'!$A$1:$S$35,MATCH($A26,'2018 Total Points'!$A$1:$A$35,0),MATCH(E$1,'2018 Total Points'!$A$1:$S$1,0)) - IFERROR(1*INDEX([1]predictions!$A$1:$S$31,MATCH($A26,[1]predictions!$B$1:$B$31,0),MATCH(E$1,[1]predictions!$A$1:$S$1,0)),0))</f>
        <v/>
      </c>
      <c r="F26" t="str">
        <f>IF(INDEX('2018 Total Points'!$A$1:$S$35,MATCH($A26,'2018 Total Points'!$A$1:$A$35,0),MATCH(F$1,'2018 Total Points'!$A$1:$S$1,0)) - IFERROR(1*INDEX([1]predictions!$A$1:$S$31,MATCH($A26,[1]predictions!$B$1:$B$31,0),MATCH(F$1,[1]predictions!$A$1:$S$1,0)),0)=0,"",INDEX('2018 Total Points'!$A$1:$S$35,MATCH($A26,'2018 Total Points'!$A$1:$A$35,0),MATCH(F$1,'2018 Total Points'!$A$1:$S$1,0)) - IFERROR(1*INDEX([1]predictions!$A$1:$S$31,MATCH($A26,[1]predictions!$B$1:$B$31,0),MATCH(F$1,[1]predictions!$A$1:$S$1,0)),0))</f>
        <v/>
      </c>
      <c r="G26">
        <f>IF(INDEX('2018 Total Points'!$A$1:$S$35,MATCH($A26,'2018 Total Points'!$A$1:$A$35,0),MATCH(G$1,'2018 Total Points'!$A$1:$S$1,0)) - IFERROR(1*INDEX([1]predictions!$A$1:$S$31,MATCH($A26,[1]predictions!$B$1:$B$31,0),MATCH(G$1,[1]predictions!$A$1:$S$1,0)),0)=0,"",INDEX('2018 Total Points'!$A$1:$S$35,MATCH($A26,'2018 Total Points'!$A$1:$A$35,0),MATCH(G$1,'2018 Total Points'!$A$1:$S$1,0)) - IFERROR(1*INDEX([1]predictions!$A$1:$S$31,MATCH($A26,[1]predictions!$B$1:$B$31,0),MATCH(G$1,[1]predictions!$A$1:$S$1,0)),0))</f>
        <v>-1.3996035367373001</v>
      </c>
      <c r="H26">
        <f>IF(INDEX('2018 Total Points'!$A$1:$S$35,MATCH($A26,'2018 Total Points'!$A$1:$A$35,0),MATCH(H$1,'2018 Total Points'!$A$1:$S$1,0)) - IFERROR(1*INDEX([1]predictions!$A$1:$S$31,MATCH($A26,[1]predictions!$B$1:$B$31,0),MATCH(H$1,[1]predictions!$A$1:$S$1,0)),0)=0,"",INDEX('2018 Total Points'!$A$1:$S$35,MATCH($A26,'2018 Total Points'!$A$1:$A$35,0),MATCH(H$1,'2018 Total Points'!$A$1:$S$1,0)) - IFERROR(1*INDEX([1]predictions!$A$1:$S$31,MATCH($A26,[1]predictions!$B$1:$B$31,0),MATCH(H$1,[1]predictions!$A$1:$S$1,0)),0))</f>
        <v>0.86177387601275357</v>
      </c>
      <c r="I26" t="str">
        <f>IF(INDEX('2018 Total Points'!$A$1:$S$35,MATCH($A26,'2018 Total Points'!$A$1:$A$35,0),MATCH(I$1,'2018 Total Points'!$A$1:$S$1,0)) - IFERROR(1*INDEX([1]predictions!$A$1:$S$31,MATCH($A26,[1]predictions!$B$1:$B$31,0),MATCH(I$1,[1]predictions!$A$1:$S$1,0)),0)=0,"",INDEX('2018 Total Points'!$A$1:$S$35,MATCH($A26,'2018 Total Points'!$A$1:$A$35,0),MATCH(I$1,'2018 Total Points'!$A$1:$S$1,0)) - IFERROR(1*INDEX([1]predictions!$A$1:$S$31,MATCH($A26,[1]predictions!$B$1:$B$31,0),MATCH(I$1,[1]predictions!$A$1:$S$1,0)),0))</f>
        <v/>
      </c>
      <c r="J26" t="str">
        <f>IF(INDEX('2018 Total Points'!$A$1:$S$35,MATCH($A26,'2018 Total Points'!$A$1:$A$35,0),MATCH(J$1,'2018 Total Points'!$A$1:$S$1,0)) - IFERROR(1*INDEX([1]predictions!$A$1:$S$31,MATCH($A26,[1]predictions!$B$1:$B$31,0),MATCH(J$1,[1]predictions!$A$1:$S$1,0)),0)=0,"",INDEX('2018 Total Points'!$A$1:$S$35,MATCH($A26,'2018 Total Points'!$A$1:$A$35,0),MATCH(J$1,'2018 Total Points'!$A$1:$S$1,0)) - IFERROR(1*INDEX([1]predictions!$A$1:$S$31,MATCH($A26,[1]predictions!$B$1:$B$31,0),MATCH(J$1,[1]predictions!$A$1:$S$1,0)),0))</f>
        <v/>
      </c>
      <c r="K26" t="str">
        <f>IF(INDEX('2018 Total Points'!$A$1:$S$35,MATCH($A26,'2018 Total Points'!$A$1:$A$35,0),MATCH(K$1,'2018 Total Points'!$A$1:$S$1,0)) - IFERROR(1*INDEX([1]predictions!$A$1:$S$31,MATCH($A26,[1]predictions!$B$1:$B$31,0),MATCH(K$1,[1]predictions!$A$1:$S$1,0)),0)=0,"",INDEX('2018 Total Points'!$A$1:$S$35,MATCH($A26,'2018 Total Points'!$A$1:$A$35,0),MATCH(K$1,'2018 Total Points'!$A$1:$S$1,0)) - IFERROR(1*INDEX([1]predictions!$A$1:$S$31,MATCH($A26,[1]predictions!$B$1:$B$31,0),MATCH(K$1,[1]predictions!$A$1:$S$1,0)),0))</f>
        <v/>
      </c>
      <c r="L26" t="str">
        <f>IF(INDEX('2018 Total Points'!$A$1:$S$35,MATCH($A26,'2018 Total Points'!$A$1:$A$35,0),MATCH(L$1,'2018 Total Points'!$A$1:$S$1,0)) - IFERROR(1*INDEX([1]predictions!$A$1:$S$31,MATCH($A26,[1]predictions!$B$1:$B$31,0),MATCH(L$1,[1]predictions!$A$1:$S$1,0)),0)=0,"",INDEX('2018 Total Points'!$A$1:$S$35,MATCH($A26,'2018 Total Points'!$A$1:$A$35,0),MATCH(L$1,'2018 Total Points'!$A$1:$S$1,0)) - IFERROR(1*INDEX([1]predictions!$A$1:$S$31,MATCH($A26,[1]predictions!$B$1:$B$31,0),MATCH(L$1,[1]predictions!$A$1:$S$1,0)),0))</f>
        <v/>
      </c>
      <c r="M26" t="str">
        <f>IF(INDEX('2018 Total Points'!$A$1:$S$35,MATCH($A26,'2018 Total Points'!$A$1:$A$35,0),MATCH(M$1,'2018 Total Points'!$A$1:$S$1,0)) - IFERROR(1*INDEX([1]predictions!$A$1:$S$31,MATCH($A26,[1]predictions!$B$1:$B$31,0),MATCH(M$1,[1]predictions!$A$1:$S$1,0)),0)=0,"",INDEX('2018 Total Points'!$A$1:$S$35,MATCH($A26,'2018 Total Points'!$A$1:$A$35,0),MATCH(M$1,'2018 Total Points'!$A$1:$S$1,0)) - IFERROR(1*INDEX([1]predictions!$A$1:$S$31,MATCH($A26,[1]predictions!$B$1:$B$31,0),MATCH(M$1,[1]predictions!$A$1:$S$1,0)),0))</f>
        <v/>
      </c>
      <c r="N26" t="str">
        <f>IF(INDEX('2018 Total Points'!$A$1:$S$35,MATCH($A26,'2018 Total Points'!$A$1:$A$35,0),MATCH(N$1,'2018 Total Points'!$A$1:$S$1,0)) - IFERROR(1*INDEX([1]predictions!$A$1:$S$31,MATCH($A26,[1]predictions!$B$1:$B$31,0),MATCH(N$1,[1]predictions!$A$1:$S$1,0)),0)=0,"",INDEX('2018 Total Points'!$A$1:$S$35,MATCH($A26,'2018 Total Points'!$A$1:$A$35,0),MATCH(N$1,'2018 Total Points'!$A$1:$S$1,0)) - IFERROR(1*INDEX([1]predictions!$A$1:$S$31,MATCH($A26,[1]predictions!$B$1:$B$31,0),MATCH(N$1,[1]predictions!$A$1:$S$1,0)),0))</f>
        <v/>
      </c>
      <c r="O26">
        <f>IF(INDEX('2018 Total Points'!$A$1:$S$35,MATCH($A26,'2018 Total Points'!$A$1:$A$35,0),MATCH(O$1,'2018 Total Points'!$A$1:$S$1,0)) - IFERROR(1*INDEX([1]predictions!$A$1:$S$31,MATCH($A26,[1]predictions!$B$1:$B$31,0),MATCH(O$1,[1]predictions!$A$1:$S$1,0)),0)=0,"",INDEX('2018 Total Points'!$A$1:$S$35,MATCH($A26,'2018 Total Points'!$A$1:$A$35,0),MATCH(O$1,'2018 Total Points'!$A$1:$S$1,0)) - IFERROR(1*INDEX([1]predictions!$A$1:$S$31,MATCH($A26,[1]predictions!$B$1:$B$31,0),MATCH(O$1,[1]predictions!$A$1:$S$1,0)),0))</f>
        <v>-0.797075451734504</v>
      </c>
      <c r="P26" t="str">
        <f>IF(INDEX('2018 Total Points'!$A$1:$S$35,MATCH($A26,'2018 Total Points'!$A$1:$A$35,0),MATCH(P$1,'2018 Total Points'!$A$1:$S$1,0)) - IFERROR(1*INDEX([1]predictions!$A$1:$S$31,MATCH($A26,[1]predictions!$B$1:$B$31,0),MATCH(P$1,[1]predictions!$A$1:$S$1,0)),0)=0,"",INDEX('2018 Total Points'!$A$1:$S$35,MATCH($A26,'2018 Total Points'!$A$1:$A$35,0),MATCH(P$1,'2018 Total Points'!$A$1:$S$1,0)) - IFERROR(1*INDEX([1]predictions!$A$1:$S$31,MATCH($A26,[1]predictions!$B$1:$B$31,0),MATCH(P$1,[1]predictions!$A$1:$S$1,0)),0))</f>
        <v/>
      </c>
    </row>
    <row r="27" spans="1:16" x14ac:dyDescent="0.2">
      <c r="A27" t="s">
        <v>65</v>
      </c>
      <c r="B27" t="str">
        <f>IF(INDEX('2018 Total Points'!$A$1:$S$35,MATCH($A27,'2018 Total Points'!$A$1:$A$35,0),MATCH(B$1,'2018 Total Points'!$A$1:$S$1,0)) - IFERROR(1*INDEX([1]predictions!$A$1:$S$31,MATCH($A27,[1]predictions!$B$1:$B$31,0),MATCH(B$1,[1]predictions!$A$1:$S$1,0)),0)=0,"",INDEX('2018 Total Points'!$A$1:$S$35,MATCH($A27,'2018 Total Points'!$A$1:$A$35,0),MATCH(B$1,'2018 Total Points'!$A$1:$S$1,0)) - IFERROR(1*INDEX([1]predictions!$A$1:$S$31,MATCH($A27,[1]predictions!$B$1:$B$31,0),MATCH(B$1,[1]predictions!$A$1:$S$1,0)),0))</f>
        <v/>
      </c>
      <c r="C27">
        <f>IF(INDEX('2018 Total Points'!$A$1:$S$35,MATCH($A27,'2018 Total Points'!$A$1:$A$35,0),MATCH(C$1,'2018 Total Points'!$A$1:$S$1,0)) - IFERROR(1*INDEX([1]predictions!$A$1:$S$31,MATCH($A27,[1]predictions!$B$1:$B$31,0),MATCH(C$1,[1]predictions!$A$1:$S$1,0)),0)=0,"",INDEX('2018 Total Points'!$A$1:$S$35,MATCH($A27,'2018 Total Points'!$A$1:$A$35,0),MATCH(C$1,'2018 Total Points'!$A$1:$S$1,0)) - IFERROR(1*INDEX([1]predictions!$A$1:$S$31,MATCH($A27,[1]predictions!$B$1:$B$31,0),MATCH(C$1,[1]predictions!$A$1:$S$1,0)),0))</f>
        <v>-2.08228747066291</v>
      </c>
      <c r="D27" t="str">
        <f>IF(INDEX('2018 Total Points'!$A$1:$S$35,MATCH($A27,'2018 Total Points'!$A$1:$A$35,0),MATCH(D$1,'2018 Total Points'!$A$1:$S$1,0)) - IFERROR(1*INDEX([1]predictions!$A$1:$S$31,MATCH($A27,[1]predictions!$B$1:$B$31,0),MATCH(D$1,[1]predictions!$A$1:$S$1,0)),0)=0,"",INDEX('2018 Total Points'!$A$1:$S$35,MATCH($A27,'2018 Total Points'!$A$1:$A$35,0),MATCH(D$1,'2018 Total Points'!$A$1:$S$1,0)) - IFERROR(1*INDEX([1]predictions!$A$1:$S$31,MATCH($A27,[1]predictions!$B$1:$B$31,0),MATCH(D$1,[1]predictions!$A$1:$S$1,0)),0))</f>
        <v/>
      </c>
      <c r="E27" t="str">
        <f>IF(INDEX('2018 Total Points'!$A$1:$S$35,MATCH($A27,'2018 Total Points'!$A$1:$A$35,0),MATCH(E$1,'2018 Total Points'!$A$1:$S$1,0)) - IFERROR(1*INDEX([1]predictions!$A$1:$S$31,MATCH($A27,[1]predictions!$B$1:$B$31,0),MATCH(E$1,[1]predictions!$A$1:$S$1,0)),0)=0,"",INDEX('2018 Total Points'!$A$1:$S$35,MATCH($A27,'2018 Total Points'!$A$1:$A$35,0),MATCH(E$1,'2018 Total Points'!$A$1:$S$1,0)) - IFERROR(1*INDEX([1]predictions!$A$1:$S$31,MATCH($A27,[1]predictions!$B$1:$B$31,0),MATCH(E$1,[1]predictions!$A$1:$S$1,0)),0))</f>
        <v/>
      </c>
      <c r="F27" t="str">
        <f>IF(INDEX('2018 Total Points'!$A$1:$S$35,MATCH($A27,'2018 Total Points'!$A$1:$A$35,0),MATCH(F$1,'2018 Total Points'!$A$1:$S$1,0)) - IFERROR(1*INDEX([1]predictions!$A$1:$S$31,MATCH($A27,[1]predictions!$B$1:$B$31,0),MATCH(F$1,[1]predictions!$A$1:$S$1,0)),0)=0,"",INDEX('2018 Total Points'!$A$1:$S$35,MATCH($A27,'2018 Total Points'!$A$1:$A$35,0),MATCH(F$1,'2018 Total Points'!$A$1:$S$1,0)) - IFERROR(1*INDEX([1]predictions!$A$1:$S$31,MATCH($A27,[1]predictions!$B$1:$B$31,0),MATCH(F$1,[1]predictions!$A$1:$S$1,0)),0))</f>
        <v/>
      </c>
      <c r="G27">
        <f>IF(INDEX('2018 Total Points'!$A$1:$S$35,MATCH($A27,'2018 Total Points'!$A$1:$A$35,0),MATCH(G$1,'2018 Total Points'!$A$1:$S$1,0)) - IFERROR(1*INDEX([1]predictions!$A$1:$S$31,MATCH($A27,[1]predictions!$B$1:$B$31,0),MATCH(G$1,[1]predictions!$A$1:$S$1,0)),0)=0,"",INDEX('2018 Total Points'!$A$1:$S$35,MATCH($A27,'2018 Total Points'!$A$1:$A$35,0),MATCH(G$1,'2018 Total Points'!$A$1:$S$1,0)) - IFERROR(1*INDEX([1]predictions!$A$1:$S$31,MATCH($A27,[1]predictions!$B$1:$B$31,0),MATCH(G$1,[1]predictions!$A$1:$S$1,0)),0))</f>
        <v>-1.1055279579555499</v>
      </c>
      <c r="H27">
        <f>IF(INDEX('2018 Total Points'!$A$1:$S$35,MATCH($A27,'2018 Total Points'!$A$1:$A$35,0),MATCH(H$1,'2018 Total Points'!$A$1:$S$1,0)) - IFERROR(1*INDEX([1]predictions!$A$1:$S$31,MATCH($A27,[1]predictions!$B$1:$B$31,0),MATCH(H$1,[1]predictions!$A$1:$S$1,0)),0)=0,"",INDEX('2018 Total Points'!$A$1:$S$35,MATCH($A27,'2018 Total Points'!$A$1:$A$35,0),MATCH(H$1,'2018 Total Points'!$A$1:$S$1,0)) - IFERROR(1*INDEX([1]predictions!$A$1:$S$31,MATCH($A27,[1]predictions!$B$1:$B$31,0),MATCH(H$1,[1]predictions!$A$1:$S$1,0)),0))</f>
        <v>2.5853216280382609</v>
      </c>
      <c r="I27" t="str">
        <f>IF(INDEX('2018 Total Points'!$A$1:$S$35,MATCH($A27,'2018 Total Points'!$A$1:$A$35,0),MATCH(I$1,'2018 Total Points'!$A$1:$S$1,0)) - IFERROR(1*INDEX([1]predictions!$A$1:$S$31,MATCH($A27,[1]predictions!$B$1:$B$31,0),MATCH(I$1,[1]predictions!$A$1:$S$1,0)),0)=0,"",INDEX('2018 Total Points'!$A$1:$S$35,MATCH($A27,'2018 Total Points'!$A$1:$A$35,0),MATCH(I$1,'2018 Total Points'!$A$1:$S$1,0)) - IFERROR(1*INDEX([1]predictions!$A$1:$S$31,MATCH($A27,[1]predictions!$B$1:$B$31,0),MATCH(I$1,[1]predictions!$A$1:$S$1,0)),0))</f>
        <v/>
      </c>
      <c r="J27" t="str">
        <f>IF(INDEX('2018 Total Points'!$A$1:$S$35,MATCH($A27,'2018 Total Points'!$A$1:$A$35,0),MATCH(J$1,'2018 Total Points'!$A$1:$S$1,0)) - IFERROR(1*INDEX([1]predictions!$A$1:$S$31,MATCH($A27,[1]predictions!$B$1:$B$31,0),MATCH(J$1,[1]predictions!$A$1:$S$1,0)),0)=0,"",INDEX('2018 Total Points'!$A$1:$S$35,MATCH($A27,'2018 Total Points'!$A$1:$A$35,0),MATCH(J$1,'2018 Total Points'!$A$1:$S$1,0)) - IFERROR(1*INDEX([1]predictions!$A$1:$S$31,MATCH($A27,[1]predictions!$B$1:$B$31,0),MATCH(J$1,[1]predictions!$A$1:$S$1,0)),0))</f>
        <v/>
      </c>
      <c r="K27" t="str">
        <f>IF(INDEX('2018 Total Points'!$A$1:$S$35,MATCH($A27,'2018 Total Points'!$A$1:$A$35,0),MATCH(K$1,'2018 Total Points'!$A$1:$S$1,0)) - IFERROR(1*INDEX([1]predictions!$A$1:$S$31,MATCH($A27,[1]predictions!$B$1:$B$31,0),MATCH(K$1,[1]predictions!$A$1:$S$1,0)),0)=0,"",INDEX('2018 Total Points'!$A$1:$S$35,MATCH($A27,'2018 Total Points'!$A$1:$A$35,0),MATCH(K$1,'2018 Total Points'!$A$1:$S$1,0)) - IFERROR(1*INDEX([1]predictions!$A$1:$S$31,MATCH($A27,[1]predictions!$B$1:$B$31,0),MATCH(K$1,[1]predictions!$A$1:$S$1,0)),0))</f>
        <v/>
      </c>
      <c r="L27" t="str">
        <f>IF(INDEX('2018 Total Points'!$A$1:$S$35,MATCH($A27,'2018 Total Points'!$A$1:$A$35,0),MATCH(L$1,'2018 Total Points'!$A$1:$S$1,0)) - IFERROR(1*INDEX([1]predictions!$A$1:$S$31,MATCH($A27,[1]predictions!$B$1:$B$31,0),MATCH(L$1,[1]predictions!$A$1:$S$1,0)),0)=0,"",INDEX('2018 Total Points'!$A$1:$S$35,MATCH($A27,'2018 Total Points'!$A$1:$A$35,0),MATCH(L$1,'2018 Total Points'!$A$1:$S$1,0)) - IFERROR(1*INDEX([1]predictions!$A$1:$S$31,MATCH($A27,[1]predictions!$B$1:$B$31,0),MATCH(L$1,[1]predictions!$A$1:$S$1,0)),0))</f>
        <v/>
      </c>
      <c r="M27" t="str">
        <f>IF(INDEX('2018 Total Points'!$A$1:$S$35,MATCH($A27,'2018 Total Points'!$A$1:$A$35,0),MATCH(M$1,'2018 Total Points'!$A$1:$S$1,0)) - IFERROR(1*INDEX([1]predictions!$A$1:$S$31,MATCH($A27,[1]predictions!$B$1:$B$31,0),MATCH(M$1,[1]predictions!$A$1:$S$1,0)),0)=0,"",INDEX('2018 Total Points'!$A$1:$S$35,MATCH($A27,'2018 Total Points'!$A$1:$A$35,0),MATCH(M$1,'2018 Total Points'!$A$1:$S$1,0)) - IFERROR(1*INDEX([1]predictions!$A$1:$S$31,MATCH($A27,[1]predictions!$B$1:$B$31,0),MATCH(M$1,[1]predictions!$A$1:$S$1,0)),0))</f>
        <v/>
      </c>
      <c r="N27" t="str">
        <f>IF(INDEX('2018 Total Points'!$A$1:$S$35,MATCH($A27,'2018 Total Points'!$A$1:$A$35,0),MATCH(N$1,'2018 Total Points'!$A$1:$S$1,0)) - IFERROR(1*INDEX([1]predictions!$A$1:$S$31,MATCH($A27,[1]predictions!$B$1:$B$31,0),MATCH(N$1,[1]predictions!$A$1:$S$1,0)),0)=0,"",INDEX('2018 Total Points'!$A$1:$S$35,MATCH($A27,'2018 Total Points'!$A$1:$A$35,0),MATCH(N$1,'2018 Total Points'!$A$1:$S$1,0)) - IFERROR(1*INDEX([1]predictions!$A$1:$S$31,MATCH($A27,[1]predictions!$B$1:$B$31,0),MATCH(N$1,[1]predictions!$A$1:$S$1,0)),0))</f>
        <v/>
      </c>
      <c r="O27" t="str">
        <f>IF(INDEX('2018 Total Points'!$A$1:$S$35,MATCH($A27,'2018 Total Points'!$A$1:$A$35,0),MATCH(O$1,'2018 Total Points'!$A$1:$S$1,0)) - IFERROR(1*INDEX([1]predictions!$A$1:$S$31,MATCH($A27,[1]predictions!$B$1:$B$31,0),MATCH(O$1,[1]predictions!$A$1:$S$1,0)),0)=0,"",INDEX('2018 Total Points'!$A$1:$S$35,MATCH($A27,'2018 Total Points'!$A$1:$A$35,0),MATCH(O$1,'2018 Total Points'!$A$1:$S$1,0)) - IFERROR(1*INDEX([1]predictions!$A$1:$S$31,MATCH($A27,[1]predictions!$B$1:$B$31,0),MATCH(O$1,[1]predictions!$A$1:$S$1,0)),0))</f>
        <v/>
      </c>
      <c r="P27" t="str">
        <f>IF(INDEX('2018 Total Points'!$A$1:$S$35,MATCH($A27,'2018 Total Points'!$A$1:$A$35,0),MATCH(P$1,'2018 Total Points'!$A$1:$S$1,0)) - IFERROR(1*INDEX([1]predictions!$A$1:$S$31,MATCH($A27,[1]predictions!$B$1:$B$31,0),MATCH(P$1,[1]predictions!$A$1:$S$1,0)),0)=0,"",INDEX('2018 Total Points'!$A$1:$S$35,MATCH($A27,'2018 Total Points'!$A$1:$A$35,0),MATCH(P$1,'2018 Total Points'!$A$1:$S$1,0)) - IFERROR(1*INDEX([1]predictions!$A$1:$S$31,MATCH($A27,[1]predictions!$B$1:$B$31,0),MATCH(P$1,[1]predictions!$A$1:$S$1,0)),0))</f>
        <v/>
      </c>
    </row>
    <row r="28" spans="1:16" x14ac:dyDescent="0.2">
      <c r="A28" t="s">
        <v>67</v>
      </c>
      <c r="B28" t="str">
        <f>IF(INDEX('2018 Total Points'!$A$1:$S$35,MATCH($A28,'2018 Total Points'!$A$1:$A$35,0),MATCH(B$1,'2018 Total Points'!$A$1:$S$1,0)) - IFERROR(1*INDEX([1]predictions!$A$1:$S$31,MATCH($A28,[1]predictions!$B$1:$B$31,0),MATCH(B$1,[1]predictions!$A$1:$S$1,0)),0)=0,"",INDEX('2018 Total Points'!$A$1:$S$35,MATCH($A28,'2018 Total Points'!$A$1:$A$35,0),MATCH(B$1,'2018 Total Points'!$A$1:$S$1,0)) - IFERROR(1*INDEX([1]predictions!$A$1:$S$31,MATCH($A28,[1]predictions!$B$1:$B$31,0),MATCH(B$1,[1]predictions!$A$1:$S$1,0)),0))</f>
        <v/>
      </c>
      <c r="C28" t="str">
        <f>IF(INDEX('2018 Total Points'!$A$1:$S$35,MATCH($A28,'2018 Total Points'!$A$1:$A$35,0),MATCH(C$1,'2018 Total Points'!$A$1:$S$1,0)) - IFERROR(1*INDEX([1]predictions!$A$1:$S$31,MATCH($A28,[1]predictions!$B$1:$B$31,0),MATCH(C$1,[1]predictions!$A$1:$S$1,0)),0)=0,"",INDEX('2018 Total Points'!$A$1:$S$35,MATCH($A28,'2018 Total Points'!$A$1:$A$35,0),MATCH(C$1,'2018 Total Points'!$A$1:$S$1,0)) - IFERROR(1*INDEX([1]predictions!$A$1:$S$31,MATCH($A28,[1]predictions!$B$1:$B$31,0),MATCH(C$1,[1]predictions!$A$1:$S$1,0)),0))</f>
        <v/>
      </c>
      <c r="D28" t="str">
        <f>IF(INDEX('2018 Total Points'!$A$1:$S$35,MATCH($A28,'2018 Total Points'!$A$1:$A$35,0),MATCH(D$1,'2018 Total Points'!$A$1:$S$1,0)) - IFERROR(1*INDEX([1]predictions!$A$1:$S$31,MATCH($A28,[1]predictions!$B$1:$B$31,0),MATCH(D$1,[1]predictions!$A$1:$S$1,0)),0)=0,"",INDEX('2018 Total Points'!$A$1:$S$35,MATCH($A28,'2018 Total Points'!$A$1:$A$35,0),MATCH(D$1,'2018 Total Points'!$A$1:$S$1,0)) - IFERROR(1*INDEX([1]predictions!$A$1:$S$31,MATCH($A28,[1]predictions!$B$1:$B$31,0),MATCH(D$1,[1]predictions!$A$1:$S$1,0)),0))</f>
        <v/>
      </c>
      <c r="E28">
        <f>IF(INDEX('2018 Total Points'!$A$1:$S$35,MATCH($A28,'2018 Total Points'!$A$1:$A$35,0),MATCH(E$1,'2018 Total Points'!$A$1:$S$1,0)) - IFERROR(1*INDEX([1]predictions!$A$1:$S$31,MATCH($A28,[1]predictions!$B$1:$B$31,0),MATCH(E$1,[1]predictions!$A$1:$S$1,0)),0)=0,"",INDEX('2018 Total Points'!$A$1:$S$35,MATCH($A28,'2018 Total Points'!$A$1:$A$35,0),MATCH(E$1,'2018 Total Points'!$A$1:$S$1,0)) - IFERROR(1*INDEX([1]predictions!$A$1:$S$31,MATCH($A28,[1]predictions!$B$1:$B$31,0),MATCH(E$1,[1]predictions!$A$1:$S$1,0)),0))</f>
        <v>-2.96824337502487</v>
      </c>
      <c r="F28" t="str">
        <f>IF(INDEX('2018 Total Points'!$A$1:$S$35,MATCH($A28,'2018 Total Points'!$A$1:$A$35,0),MATCH(F$1,'2018 Total Points'!$A$1:$S$1,0)) - IFERROR(1*INDEX([1]predictions!$A$1:$S$31,MATCH($A28,[1]predictions!$B$1:$B$31,0),MATCH(F$1,[1]predictions!$A$1:$S$1,0)),0)=0,"",INDEX('2018 Total Points'!$A$1:$S$35,MATCH($A28,'2018 Total Points'!$A$1:$A$35,0),MATCH(F$1,'2018 Total Points'!$A$1:$S$1,0)) - IFERROR(1*INDEX([1]predictions!$A$1:$S$31,MATCH($A28,[1]predictions!$B$1:$B$31,0),MATCH(F$1,[1]predictions!$A$1:$S$1,0)),0))</f>
        <v/>
      </c>
      <c r="G28" t="str">
        <f>IF(INDEX('2018 Total Points'!$A$1:$S$35,MATCH($A28,'2018 Total Points'!$A$1:$A$35,0),MATCH(G$1,'2018 Total Points'!$A$1:$S$1,0)) - IFERROR(1*INDEX([1]predictions!$A$1:$S$31,MATCH($A28,[1]predictions!$B$1:$B$31,0),MATCH(G$1,[1]predictions!$A$1:$S$1,0)),0)=0,"",INDEX('2018 Total Points'!$A$1:$S$35,MATCH($A28,'2018 Total Points'!$A$1:$A$35,0),MATCH(G$1,'2018 Total Points'!$A$1:$S$1,0)) - IFERROR(1*INDEX([1]predictions!$A$1:$S$31,MATCH($A28,[1]predictions!$B$1:$B$31,0),MATCH(G$1,[1]predictions!$A$1:$S$1,0)),0))</f>
        <v/>
      </c>
      <c r="H28" t="str">
        <f>IF(INDEX('2018 Total Points'!$A$1:$S$35,MATCH($A28,'2018 Total Points'!$A$1:$A$35,0),MATCH(H$1,'2018 Total Points'!$A$1:$S$1,0)) - IFERROR(1*INDEX([1]predictions!$A$1:$S$31,MATCH($A28,[1]predictions!$B$1:$B$31,0),MATCH(H$1,[1]predictions!$A$1:$S$1,0)),0)=0,"",INDEX('2018 Total Points'!$A$1:$S$35,MATCH($A28,'2018 Total Points'!$A$1:$A$35,0),MATCH(H$1,'2018 Total Points'!$A$1:$S$1,0)) - IFERROR(1*INDEX([1]predictions!$A$1:$S$31,MATCH($A28,[1]predictions!$B$1:$B$31,0),MATCH(H$1,[1]predictions!$A$1:$S$1,0)),0))</f>
        <v/>
      </c>
      <c r="I28" t="str">
        <f>IF(INDEX('2018 Total Points'!$A$1:$S$35,MATCH($A28,'2018 Total Points'!$A$1:$A$35,0),MATCH(I$1,'2018 Total Points'!$A$1:$S$1,0)) - IFERROR(1*INDEX([1]predictions!$A$1:$S$31,MATCH($A28,[1]predictions!$B$1:$B$31,0),MATCH(I$1,[1]predictions!$A$1:$S$1,0)),0)=0,"",INDEX('2018 Total Points'!$A$1:$S$35,MATCH($A28,'2018 Total Points'!$A$1:$A$35,0),MATCH(I$1,'2018 Total Points'!$A$1:$S$1,0)) - IFERROR(1*INDEX([1]predictions!$A$1:$S$31,MATCH($A28,[1]predictions!$B$1:$B$31,0),MATCH(I$1,[1]predictions!$A$1:$S$1,0)),0))</f>
        <v/>
      </c>
      <c r="J28" t="str">
        <f>IF(INDEX('2018 Total Points'!$A$1:$S$35,MATCH($A28,'2018 Total Points'!$A$1:$A$35,0),MATCH(J$1,'2018 Total Points'!$A$1:$S$1,0)) - IFERROR(1*INDEX([1]predictions!$A$1:$S$31,MATCH($A28,[1]predictions!$B$1:$B$31,0),MATCH(J$1,[1]predictions!$A$1:$S$1,0)),0)=0,"",INDEX('2018 Total Points'!$A$1:$S$35,MATCH($A28,'2018 Total Points'!$A$1:$A$35,0),MATCH(J$1,'2018 Total Points'!$A$1:$S$1,0)) - IFERROR(1*INDEX([1]predictions!$A$1:$S$31,MATCH($A28,[1]predictions!$B$1:$B$31,0),MATCH(J$1,[1]predictions!$A$1:$S$1,0)),0))</f>
        <v/>
      </c>
      <c r="K28" t="str">
        <f>IF(INDEX('2018 Total Points'!$A$1:$S$35,MATCH($A28,'2018 Total Points'!$A$1:$A$35,0),MATCH(K$1,'2018 Total Points'!$A$1:$S$1,0)) - IFERROR(1*INDEX([1]predictions!$A$1:$S$31,MATCH($A28,[1]predictions!$B$1:$B$31,0),MATCH(K$1,[1]predictions!$A$1:$S$1,0)),0)=0,"",INDEX('2018 Total Points'!$A$1:$S$35,MATCH($A28,'2018 Total Points'!$A$1:$A$35,0),MATCH(K$1,'2018 Total Points'!$A$1:$S$1,0)) - IFERROR(1*INDEX([1]predictions!$A$1:$S$31,MATCH($A28,[1]predictions!$B$1:$B$31,0),MATCH(K$1,[1]predictions!$A$1:$S$1,0)),0))</f>
        <v/>
      </c>
      <c r="L28" t="str">
        <f>IF(INDEX('2018 Total Points'!$A$1:$S$35,MATCH($A28,'2018 Total Points'!$A$1:$A$35,0),MATCH(L$1,'2018 Total Points'!$A$1:$S$1,0)) - IFERROR(1*INDEX([1]predictions!$A$1:$S$31,MATCH($A28,[1]predictions!$B$1:$B$31,0),MATCH(L$1,[1]predictions!$A$1:$S$1,0)),0)=0,"",INDEX('2018 Total Points'!$A$1:$S$35,MATCH($A28,'2018 Total Points'!$A$1:$A$35,0),MATCH(L$1,'2018 Total Points'!$A$1:$S$1,0)) - IFERROR(1*INDEX([1]predictions!$A$1:$S$31,MATCH($A28,[1]predictions!$B$1:$B$31,0),MATCH(L$1,[1]predictions!$A$1:$S$1,0)),0))</f>
        <v/>
      </c>
      <c r="M28" t="str">
        <f>IF(INDEX('2018 Total Points'!$A$1:$S$35,MATCH($A28,'2018 Total Points'!$A$1:$A$35,0),MATCH(M$1,'2018 Total Points'!$A$1:$S$1,0)) - IFERROR(1*INDEX([1]predictions!$A$1:$S$31,MATCH($A28,[1]predictions!$B$1:$B$31,0),MATCH(M$1,[1]predictions!$A$1:$S$1,0)),0)=0,"",INDEX('2018 Total Points'!$A$1:$S$35,MATCH($A28,'2018 Total Points'!$A$1:$A$35,0),MATCH(M$1,'2018 Total Points'!$A$1:$S$1,0)) - IFERROR(1*INDEX([1]predictions!$A$1:$S$31,MATCH($A28,[1]predictions!$B$1:$B$31,0),MATCH(M$1,[1]predictions!$A$1:$S$1,0)),0))</f>
        <v/>
      </c>
      <c r="N28" t="str">
        <f>IF(INDEX('2018 Total Points'!$A$1:$S$35,MATCH($A28,'2018 Total Points'!$A$1:$A$35,0),MATCH(N$1,'2018 Total Points'!$A$1:$S$1,0)) - IFERROR(1*INDEX([1]predictions!$A$1:$S$31,MATCH($A28,[1]predictions!$B$1:$B$31,0),MATCH(N$1,[1]predictions!$A$1:$S$1,0)),0)=0,"",INDEX('2018 Total Points'!$A$1:$S$35,MATCH($A28,'2018 Total Points'!$A$1:$A$35,0),MATCH(N$1,'2018 Total Points'!$A$1:$S$1,0)) - IFERROR(1*INDEX([1]predictions!$A$1:$S$31,MATCH($A28,[1]predictions!$B$1:$B$31,0),MATCH(N$1,[1]predictions!$A$1:$S$1,0)),0))</f>
        <v/>
      </c>
      <c r="O28" t="str">
        <f>IF(INDEX('2018 Total Points'!$A$1:$S$35,MATCH($A28,'2018 Total Points'!$A$1:$A$35,0),MATCH(O$1,'2018 Total Points'!$A$1:$S$1,0)) - IFERROR(1*INDEX([1]predictions!$A$1:$S$31,MATCH($A28,[1]predictions!$B$1:$B$31,0),MATCH(O$1,[1]predictions!$A$1:$S$1,0)),0)=0,"",INDEX('2018 Total Points'!$A$1:$S$35,MATCH($A28,'2018 Total Points'!$A$1:$A$35,0),MATCH(O$1,'2018 Total Points'!$A$1:$S$1,0)) - IFERROR(1*INDEX([1]predictions!$A$1:$S$31,MATCH($A28,[1]predictions!$B$1:$B$31,0),MATCH(O$1,[1]predictions!$A$1:$S$1,0)),0))</f>
        <v/>
      </c>
      <c r="P28" t="str">
        <f>IF(INDEX('2018 Total Points'!$A$1:$S$35,MATCH($A28,'2018 Total Points'!$A$1:$A$35,0),MATCH(P$1,'2018 Total Points'!$A$1:$S$1,0)) - IFERROR(1*INDEX([1]predictions!$A$1:$S$31,MATCH($A28,[1]predictions!$B$1:$B$31,0),MATCH(P$1,[1]predictions!$A$1:$S$1,0)),0)=0,"",INDEX('2018 Total Points'!$A$1:$S$35,MATCH($A28,'2018 Total Points'!$A$1:$A$35,0),MATCH(P$1,'2018 Total Points'!$A$1:$S$1,0)) - IFERROR(1*INDEX([1]predictions!$A$1:$S$31,MATCH($A28,[1]predictions!$B$1:$B$31,0),MATCH(P$1,[1]predictions!$A$1:$S$1,0)),0))</f>
        <v/>
      </c>
    </row>
    <row r="29" spans="1:16" x14ac:dyDescent="0.2">
      <c r="A29" t="s">
        <v>69</v>
      </c>
      <c r="B29" t="str">
        <f>IF(INDEX('2018 Total Points'!$A$1:$S$35,MATCH($A29,'2018 Total Points'!$A$1:$A$35,0),MATCH(B$1,'2018 Total Points'!$A$1:$S$1,0)) - IFERROR(1*INDEX([1]predictions!$A$1:$S$31,MATCH($A29,[1]predictions!$B$1:$B$31,0),MATCH(B$1,[1]predictions!$A$1:$S$1,0)),0)=0,"",INDEX('2018 Total Points'!$A$1:$S$35,MATCH($A29,'2018 Total Points'!$A$1:$A$35,0),MATCH(B$1,'2018 Total Points'!$A$1:$S$1,0)) - IFERROR(1*INDEX([1]predictions!$A$1:$S$31,MATCH($A29,[1]predictions!$B$1:$B$31,0),MATCH(B$1,[1]predictions!$A$1:$S$1,0)),0))</f>
        <v/>
      </c>
      <c r="C29">
        <f>IF(INDEX('2018 Total Points'!$A$1:$S$35,MATCH($A29,'2018 Total Points'!$A$1:$A$35,0),MATCH(C$1,'2018 Total Points'!$A$1:$S$1,0)) - IFERROR(1*INDEX([1]predictions!$A$1:$S$31,MATCH($A29,[1]predictions!$B$1:$B$31,0),MATCH(C$1,[1]predictions!$A$1:$S$1,0)),0)=0,"",INDEX('2018 Total Points'!$A$1:$S$35,MATCH($A29,'2018 Total Points'!$A$1:$A$35,0),MATCH(C$1,'2018 Total Points'!$A$1:$S$1,0)) - IFERROR(1*INDEX([1]predictions!$A$1:$S$31,MATCH($A29,[1]predictions!$B$1:$B$31,0),MATCH(C$1,[1]predictions!$A$1:$S$1,0)),0))</f>
        <v>-0.77856972216060505</v>
      </c>
      <c r="D29" t="str">
        <f>IF(INDEX('2018 Total Points'!$A$1:$S$35,MATCH($A29,'2018 Total Points'!$A$1:$A$35,0),MATCH(D$1,'2018 Total Points'!$A$1:$S$1,0)) - IFERROR(1*INDEX([1]predictions!$A$1:$S$31,MATCH($A29,[1]predictions!$B$1:$B$31,0),MATCH(D$1,[1]predictions!$A$1:$S$1,0)),0)=0,"",INDEX('2018 Total Points'!$A$1:$S$35,MATCH($A29,'2018 Total Points'!$A$1:$A$35,0),MATCH(D$1,'2018 Total Points'!$A$1:$S$1,0)) - IFERROR(1*INDEX([1]predictions!$A$1:$S$31,MATCH($A29,[1]predictions!$B$1:$B$31,0),MATCH(D$1,[1]predictions!$A$1:$S$1,0)),0))</f>
        <v/>
      </c>
      <c r="E29" t="str">
        <f>IF(INDEX('2018 Total Points'!$A$1:$S$35,MATCH($A29,'2018 Total Points'!$A$1:$A$35,0),MATCH(E$1,'2018 Total Points'!$A$1:$S$1,0)) - IFERROR(1*INDEX([1]predictions!$A$1:$S$31,MATCH($A29,[1]predictions!$B$1:$B$31,0),MATCH(E$1,[1]predictions!$A$1:$S$1,0)),0)=0,"",INDEX('2018 Total Points'!$A$1:$S$35,MATCH($A29,'2018 Total Points'!$A$1:$A$35,0),MATCH(E$1,'2018 Total Points'!$A$1:$S$1,0)) - IFERROR(1*INDEX([1]predictions!$A$1:$S$31,MATCH($A29,[1]predictions!$B$1:$B$31,0),MATCH(E$1,[1]predictions!$A$1:$S$1,0)),0))</f>
        <v/>
      </c>
      <c r="F29" t="str">
        <f>IF(INDEX('2018 Total Points'!$A$1:$S$35,MATCH($A29,'2018 Total Points'!$A$1:$A$35,0),MATCH(F$1,'2018 Total Points'!$A$1:$S$1,0)) - IFERROR(1*INDEX([1]predictions!$A$1:$S$31,MATCH($A29,[1]predictions!$B$1:$B$31,0),MATCH(F$1,[1]predictions!$A$1:$S$1,0)),0)=0,"",INDEX('2018 Total Points'!$A$1:$S$35,MATCH($A29,'2018 Total Points'!$A$1:$A$35,0),MATCH(F$1,'2018 Total Points'!$A$1:$S$1,0)) - IFERROR(1*INDEX([1]predictions!$A$1:$S$31,MATCH($A29,[1]predictions!$B$1:$B$31,0),MATCH(F$1,[1]predictions!$A$1:$S$1,0)),0))</f>
        <v/>
      </c>
      <c r="G29" t="str">
        <f>IF(INDEX('2018 Total Points'!$A$1:$S$35,MATCH($A29,'2018 Total Points'!$A$1:$A$35,0),MATCH(G$1,'2018 Total Points'!$A$1:$S$1,0)) - IFERROR(1*INDEX([1]predictions!$A$1:$S$31,MATCH($A29,[1]predictions!$B$1:$B$31,0),MATCH(G$1,[1]predictions!$A$1:$S$1,0)),0)=0,"",INDEX('2018 Total Points'!$A$1:$S$35,MATCH($A29,'2018 Total Points'!$A$1:$A$35,0),MATCH(G$1,'2018 Total Points'!$A$1:$S$1,0)) - IFERROR(1*INDEX([1]predictions!$A$1:$S$31,MATCH($A29,[1]predictions!$B$1:$B$31,0),MATCH(G$1,[1]predictions!$A$1:$S$1,0)),0))</f>
        <v/>
      </c>
      <c r="H29" t="str">
        <f>IF(INDEX('2018 Total Points'!$A$1:$S$35,MATCH($A29,'2018 Total Points'!$A$1:$A$35,0),MATCH(H$1,'2018 Total Points'!$A$1:$S$1,0)) - IFERROR(1*INDEX([1]predictions!$A$1:$S$31,MATCH($A29,[1]predictions!$B$1:$B$31,0),MATCH(H$1,[1]predictions!$A$1:$S$1,0)),0)=0,"",INDEX('2018 Total Points'!$A$1:$S$35,MATCH($A29,'2018 Total Points'!$A$1:$A$35,0),MATCH(H$1,'2018 Total Points'!$A$1:$S$1,0)) - IFERROR(1*INDEX([1]predictions!$A$1:$S$31,MATCH($A29,[1]predictions!$B$1:$B$31,0),MATCH(H$1,[1]predictions!$A$1:$S$1,0)),0))</f>
        <v/>
      </c>
      <c r="I29" t="str">
        <f>IF(INDEX('2018 Total Points'!$A$1:$S$35,MATCH($A29,'2018 Total Points'!$A$1:$A$35,0),MATCH(I$1,'2018 Total Points'!$A$1:$S$1,0)) - IFERROR(1*INDEX([1]predictions!$A$1:$S$31,MATCH($A29,[1]predictions!$B$1:$B$31,0),MATCH(I$1,[1]predictions!$A$1:$S$1,0)),0)=0,"",INDEX('2018 Total Points'!$A$1:$S$35,MATCH($A29,'2018 Total Points'!$A$1:$A$35,0),MATCH(I$1,'2018 Total Points'!$A$1:$S$1,0)) - IFERROR(1*INDEX([1]predictions!$A$1:$S$31,MATCH($A29,[1]predictions!$B$1:$B$31,0),MATCH(I$1,[1]predictions!$A$1:$S$1,0)),0))</f>
        <v/>
      </c>
      <c r="J29" t="str">
        <f>IF(INDEX('2018 Total Points'!$A$1:$S$35,MATCH($A29,'2018 Total Points'!$A$1:$A$35,0),MATCH(J$1,'2018 Total Points'!$A$1:$S$1,0)) - IFERROR(1*INDEX([1]predictions!$A$1:$S$31,MATCH($A29,[1]predictions!$B$1:$B$31,0),MATCH(J$1,[1]predictions!$A$1:$S$1,0)),0)=0,"",INDEX('2018 Total Points'!$A$1:$S$35,MATCH($A29,'2018 Total Points'!$A$1:$A$35,0),MATCH(J$1,'2018 Total Points'!$A$1:$S$1,0)) - IFERROR(1*INDEX([1]predictions!$A$1:$S$31,MATCH($A29,[1]predictions!$B$1:$B$31,0),MATCH(J$1,[1]predictions!$A$1:$S$1,0)),0))</f>
        <v/>
      </c>
      <c r="K29" t="str">
        <f>IF(INDEX('2018 Total Points'!$A$1:$S$35,MATCH($A29,'2018 Total Points'!$A$1:$A$35,0),MATCH(K$1,'2018 Total Points'!$A$1:$S$1,0)) - IFERROR(1*INDEX([1]predictions!$A$1:$S$31,MATCH($A29,[1]predictions!$B$1:$B$31,0),MATCH(K$1,[1]predictions!$A$1:$S$1,0)),0)=0,"",INDEX('2018 Total Points'!$A$1:$S$35,MATCH($A29,'2018 Total Points'!$A$1:$A$35,0),MATCH(K$1,'2018 Total Points'!$A$1:$S$1,0)) - IFERROR(1*INDEX([1]predictions!$A$1:$S$31,MATCH($A29,[1]predictions!$B$1:$B$31,0),MATCH(K$1,[1]predictions!$A$1:$S$1,0)),0))</f>
        <v/>
      </c>
      <c r="L29" t="str">
        <f>IF(INDEX('2018 Total Points'!$A$1:$S$35,MATCH($A29,'2018 Total Points'!$A$1:$A$35,0),MATCH(L$1,'2018 Total Points'!$A$1:$S$1,0)) - IFERROR(1*INDEX([1]predictions!$A$1:$S$31,MATCH($A29,[1]predictions!$B$1:$B$31,0),MATCH(L$1,[1]predictions!$A$1:$S$1,0)),0)=0,"",INDEX('2018 Total Points'!$A$1:$S$35,MATCH($A29,'2018 Total Points'!$A$1:$A$35,0),MATCH(L$1,'2018 Total Points'!$A$1:$S$1,0)) - IFERROR(1*INDEX([1]predictions!$A$1:$S$31,MATCH($A29,[1]predictions!$B$1:$B$31,0),MATCH(L$1,[1]predictions!$A$1:$S$1,0)),0))</f>
        <v/>
      </c>
      <c r="M29" t="str">
        <f>IF(INDEX('2018 Total Points'!$A$1:$S$35,MATCH($A29,'2018 Total Points'!$A$1:$A$35,0),MATCH(M$1,'2018 Total Points'!$A$1:$S$1,0)) - IFERROR(1*INDEX([1]predictions!$A$1:$S$31,MATCH($A29,[1]predictions!$B$1:$B$31,0),MATCH(M$1,[1]predictions!$A$1:$S$1,0)),0)=0,"",INDEX('2018 Total Points'!$A$1:$S$35,MATCH($A29,'2018 Total Points'!$A$1:$A$35,0),MATCH(M$1,'2018 Total Points'!$A$1:$S$1,0)) - IFERROR(1*INDEX([1]predictions!$A$1:$S$31,MATCH($A29,[1]predictions!$B$1:$B$31,0),MATCH(M$1,[1]predictions!$A$1:$S$1,0)),0))</f>
        <v/>
      </c>
      <c r="N29" t="str">
        <f>IF(INDEX('2018 Total Points'!$A$1:$S$35,MATCH($A29,'2018 Total Points'!$A$1:$A$35,0),MATCH(N$1,'2018 Total Points'!$A$1:$S$1,0)) - IFERROR(1*INDEX([1]predictions!$A$1:$S$31,MATCH($A29,[1]predictions!$B$1:$B$31,0),MATCH(N$1,[1]predictions!$A$1:$S$1,0)),0)=0,"",INDEX('2018 Total Points'!$A$1:$S$35,MATCH($A29,'2018 Total Points'!$A$1:$A$35,0),MATCH(N$1,'2018 Total Points'!$A$1:$S$1,0)) - IFERROR(1*INDEX([1]predictions!$A$1:$S$31,MATCH($A29,[1]predictions!$B$1:$B$31,0),MATCH(N$1,[1]predictions!$A$1:$S$1,0)),0))</f>
        <v/>
      </c>
      <c r="O29" t="str">
        <f>IF(INDEX('2018 Total Points'!$A$1:$S$35,MATCH($A29,'2018 Total Points'!$A$1:$A$35,0),MATCH(O$1,'2018 Total Points'!$A$1:$S$1,0)) - IFERROR(1*INDEX([1]predictions!$A$1:$S$31,MATCH($A29,[1]predictions!$B$1:$B$31,0),MATCH(O$1,[1]predictions!$A$1:$S$1,0)),0)=0,"",INDEX('2018 Total Points'!$A$1:$S$35,MATCH($A29,'2018 Total Points'!$A$1:$A$35,0),MATCH(O$1,'2018 Total Points'!$A$1:$S$1,0)) - IFERROR(1*INDEX([1]predictions!$A$1:$S$31,MATCH($A29,[1]predictions!$B$1:$B$31,0),MATCH(O$1,[1]predictions!$A$1:$S$1,0)),0))</f>
        <v/>
      </c>
      <c r="P29">
        <f>IF(INDEX('2018 Total Points'!$A$1:$S$35,MATCH($A29,'2018 Total Points'!$A$1:$A$35,0),MATCH(P$1,'2018 Total Points'!$A$1:$S$1,0)) - IFERROR(1*INDEX([1]predictions!$A$1:$S$31,MATCH($A29,[1]predictions!$B$1:$B$31,0),MATCH(P$1,[1]predictions!$A$1:$S$1,0)),0)=0,"",INDEX('2018 Total Points'!$A$1:$S$35,MATCH($A29,'2018 Total Points'!$A$1:$A$35,0),MATCH(P$1,'2018 Total Points'!$A$1:$S$1,0)) - IFERROR(1*INDEX([1]predictions!$A$1:$S$31,MATCH($A29,[1]predictions!$B$1:$B$31,0),MATCH(P$1,[1]predictions!$A$1:$S$1,0)),0))</f>
        <v>-1.8448684106784199</v>
      </c>
    </row>
    <row r="30" spans="1:16" x14ac:dyDescent="0.2">
      <c r="A30" t="s">
        <v>71</v>
      </c>
      <c r="B30" t="str">
        <f>IF(INDEX('2018 Total Points'!$A$1:$S$35,MATCH($A30,'2018 Total Points'!$A$1:$A$35,0),MATCH(B$1,'2018 Total Points'!$A$1:$S$1,0)) - IFERROR(1*INDEX([1]predictions!$A$1:$S$31,MATCH($A30,[1]predictions!$B$1:$B$31,0),MATCH(B$1,[1]predictions!$A$1:$S$1,0)),0)=0,"",INDEX('2018 Total Points'!$A$1:$S$35,MATCH($A30,'2018 Total Points'!$A$1:$A$35,0),MATCH(B$1,'2018 Total Points'!$A$1:$S$1,0)) - IFERROR(1*INDEX([1]predictions!$A$1:$S$31,MATCH($A30,[1]predictions!$B$1:$B$31,0),MATCH(B$1,[1]predictions!$A$1:$S$1,0)),0))</f>
        <v/>
      </c>
      <c r="C30" t="str">
        <f>IF(INDEX('2018 Total Points'!$A$1:$S$35,MATCH($A30,'2018 Total Points'!$A$1:$A$35,0),MATCH(C$1,'2018 Total Points'!$A$1:$S$1,0)) - IFERROR(1*INDEX([1]predictions!$A$1:$S$31,MATCH($A30,[1]predictions!$B$1:$B$31,0),MATCH(C$1,[1]predictions!$A$1:$S$1,0)),0)=0,"",INDEX('2018 Total Points'!$A$1:$S$35,MATCH($A30,'2018 Total Points'!$A$1:$A$35,0),MATCH(C$1,'2018 Total Points'!$A$1:$S$1,0)) - IFERROR(1*INDEX([1]predictions!$A$1:$S$31,MATCH($A30,[1]predictions!$B$1:$B$31,0),MATCH(C$1,[1]predictions!$A$1:$S$1,0)),0))</f>
        <v/>
      </c>
      <c r="D30">
        <f>IF(INDEX('2018 Total Points'!$A$1:$S$35,MATCH($A30,'2018 Total Points'!$A$1:$A$35,0),MATCH(D$1,'2018 Total Points'!$A$1:$S$1,0)) - IFERROR(1*INDEX([1]predictions!$A$1:$S$31,MATCH($A30,[1]predictions!$B$1:$B$31,0),MATCH(D$1,[1]predictions!$A$1:$S$1,0)),0)=0,"",INDEX('2018 Total Points'!$A$1:$S$35,MATCH($A30,'2018 Total Points'!$A$1:$A$35,0),MATCH(D$1,'2018 Total Points'!$A$1:$S$1,0)) - IFERROR(1*INDEX([1]predictions!$A$1:$S$31,MATCH($A30,[1]predictions!$B$1:$B$31,0),MATCH(D$1,[1]predictions!$A$1:$S$1,0)),0))</f>
        <v>-0.87186376471869498</v>
      </c>
      <c r="E30" t="str">
        <f>IF(INDEX('2018 Total Points'!$A$1:$S$35,MATCH($A30,'2018 Total Points'!$A$1:$A$35,0),MATCH(E$1,'2018 Total Points'!$A$1:$S$1,0)) - IFERROR(1*INDEX([1]predictions!$A$1:$S$31,MATCH($A30,[1]predictions!$B$1:$B$31,0),MATCH(E$1,[1]predictions!$A$1:$S$1,0)),0)=0,"",INDEX('2018 Total Points'!$A$1:$S$35,MATCH($A30,'2018 Total Points'!$A$1:$A$35,0),MATCH(E$1,'2018 Total Points'!$A$1:$S$1,0)) - IFERROR(1*INDEX([1]predictions!$A$1:$S$31,MATCH($A30,[1]predictions!$B$1:$B$31,0),MATCH(E$1,[1]predictions!$A$1:$S$1,0)),0))</f>
        <v/>
      </c>
      <c r="F30" t="str">
        <f>IF(INDEX('2018 Total Points'!$A$1:$S$35,MATCH($A30,'2018 Total Points'!$A$1:$A$35,0),MATCH(F$1,'2018 Total Points'!$A$1:$S$1,0)) - IFERROR(1*INDEX([1]predictions!$A$1:$S$31,MATCH($A30,[1]predictions!$B$1:$B$31,0),MATCH(F$1,[1]predictions!$A$1:$S$1,0)),0)=0,"",INDEX('2018 Total Points'!$A$1:$S$35,MATCH($A30,'2018 Total Points'!$A$1:$A$35,0),MATCH(F$1,'2018 Total Points'!$A$1:$S$1,0)) - IFERROR(1*INDEX([1]predictions!$A$1:$S$31,MATCH($A30,[1]predictions!$B$1:$B$31,0),MATCH(F$1,[1]predictions!$A$1:$S$1,0)),0))</f>
        <v/>
      </c>
      <c r="G30">
        <f>IF(INDEX('2018 Total Points'!$A$1:$S$35,MATCH($A30,'2018 Total Points'!$A$1:$A$35,0),MATCH(G$1,'2018 Total Points'!$A$1:$S$1,0)) - IFERROR(1*INDEX([1]predictions!$A$1:$S$31,MATCH($A30,[1]predictions!$B$1:$B$31,0),MATCH(G$1,[1]predictions!$A$1:$S$1,0)),0)=0,"",INDEX('2018 Total Points'!$A$1:$S$35,MATCH($A30,'2018 Total Points'!$A$1:$A$35,0),MATCH(G$1,'2018 Total Points'!$A$1:$S$1,0)) - IFERROR(1*INDEX([1]predictions!$A$1:$S$31,MATCH($A30,[1]predictions!$B$1:$B$31,0),MATCH(G$1,[1]predictions!$A$1:$S$1,0)),0))</f>
        <v>-0.87186376471869498</v>
      </c>
      <c r="H30" t="str">
        <f>IF(INDEX('2018 Total Points'!$A$1:$S$35,MATCH($A30,'2018 Total Points'!$A$1:$A$35,0),MATCH(H$1,'2018 Total Points'!$A$1:$S$1,0)) - IFERROR(1*INDEX([1]predictions!$A$1:$S$31,MATCH($A30,[1]predictions!$B$1:$B$31,0),MATCH(H$1,[1]predictions!$A$1:$S$1,0)),0)=0,"",INDEX('2018 Total Points'!$A$1:$S$35,MATCH($A30,'2018 Total Points'!$A$1:$A$35,0),MATCH(H$1,'2018 Total Points'!$A$1:$S$1,0)) - IFERROR(1*INDEX([1]predictions!$A$1:$S$31,MATCH($A30,[1]predictions!$B$1:$B$31,0),MATCH(H$1,[1]predictions!$A$1:$S$1,0)),0))</f>
        <v/>
      </c>
      <c r="I30" t="str">
        <f>IF(INDEX('2018 Total Points'!$A$1:$S$35,MATCH($A30,'2018 Total Points'!$A$1:$A$35,0),MATCH(I$1,'2018 Total Points'!$A$1:$S$1,0)) - IFERROR(1*INDEX([1]predictions!$A$1:$S$31,MATCH($A30,[1]predictions!$B$1:$B$31,0),MATCH(I$1,[1]predictions!$A$1:$S$1,0)),0)=0,"",INDEX('2018 Total Points'!$A$1:$S$35,MATCH($A30,'2018 Total Points'!$A$1:$A$35,0),MATCH(I$1,'2018 Total Points'!$A$1:$S$1,0)) - IFERROR(1*INDEX([1]predictions!$A$1:$S$31,MATCH($A30,[1]predictions!$B$1:$B$31,0),MATCH(I$1,[1]predictions!$A$1:$S$1,0)),0))</f>
        <v/>
      </c>
      <c r="J30" t="str">
        <f>IF(INDEX('2018 Total Points'!$A$1:$S$35,MATCH($A30,'2018 Total Points'!$A$1:$A$35,0),MATCH(J$1,'2018 Total Points'!$A$1:$S$1,0)) - IFERROR(1*INDEX([1]predictions!$A$1:$S$31,MATCH($A30,[1]predictions!$B$1:$B$31,0),MATCH(J$1,[1]predictions!$A$1:$S$1,0)),0)=0,"",INDEX('2018 Total Points'!$A$1:$S$35,MATCH($A30,'2018 Total Points'!$A$1:$A$35,0),MATCH(J$1,'2018 Total Points'!$A$1:$S$1,0)) - IFERROR(1*INDEX([1]predictions!$A$1:$S$31,MATCH($A30,[1]predictions!$B$1:$B$31,0),MATCH(J$1,[1]predictions!$A$1:$S$1,0)),0))</f>
        <v/>
      </c>
      <c r="K30" t="str">
        <f>IF(INDEX('2018 Total Points'!$A$1:$S$35,MATCH($A30,'2018 Total Points'!$A$1:$A$35,0),MATCH(K$1,'2018 Total Points'!$A$1:$S$1,0)) - IFERROR(1*INDEX([1]predictions!$A$1:$S$31,MATCH($A30,[1]predictions!$B$1:$B$31,0),MATCH(K$1,[1]predictions!$A$1:$S$1,0)),0)=0,"",INDEX('2018 Total Points'!$A$1:$S$35,MATCH($A30,'2018 Total Points'!$A$1:$A$35,0),MATCH(K$1,'2018 Total Points'!$A$1:$S$1,0)) - IFERROR(1*INDEX([1]predictions!$A$1:$S$31,MATCH($A30,[1]predictions!$B$1:$B$31,0),MATCH(K$1,[1]predictions!$A$1:$S$1,0)),0))</f>
        <v/>
      </c>
      <c r="L30" t="str">
        <f>IF(INDEX('2018 Total Points'!$A$1:$S$35,MATCH($A30,'2018 Total Points'!$A$1:$A$35,0),MATCH(L$1,'2018 Total Points'!$A$1:$S$1,0)) - IFERROR(1*INDEX([1]predictions!$A$1:$S$31,MATCH($A30,[1]predictions!$B$1:$B$31,0),MATCH(L$1,[1]predictions!$A$1:$S$1,0)),0)=0,"",INDEX('2018 Total Points'!$A$1:$S$35,MATCH($A30,'2018 Total Points'!$A$1:$A$35,0),MATCH(L$1,'2018 Total Points'!$A$1:$S$1,0)) - IFERROR(1*INDEX([1]predictions!$A$1:$S$31,MATCH($A30,[1]predictions!$B$1:$B$31,0),MATCH(L$1,[1]predictions!$A$1:$S$1,0)),0))</f>
        <v/>
      </c>
      <c r="M30" t="str">
        <f>IF(INDEX('2018 Total Points'!$A$1:$S$35,MATCH($A30,'2018 Total Points'!$A$1:$A$35,0),MATCH(M$1,'2018 Total Points'!$A$1:$S$1,0)) - IFERROR(1*INDEX([1]predictions!$A$1:$S$31,MATCH($A30,[1]predictions!$B$1:$B$31,0),MATCH(M$1,[1]predictions!$A$1:$S$1,0)),0)=0,"",INDEX('2018 Total Points'!$A$1:$S$35,MATCH($A30,'2018 Total Points'!$A$1:$A$35,0),MATCH(M$1,'2018 Total Points'!$A$1:$S$1,0)) - IFERROR(1*INDEX([1]predictions!$A$1:$S$31,MATCH($A30,[1]predictions!$B$1:$B$31,0),MATCH(M$1,[1]predictions!$A$1:$S$1,0)),0))</f>
        <v/>
      </c>
      <c r="N30" t="str">
        <f>IF(INDEX('2018 Total Points'!$A$1:$S$35,MATCH($A30,'2018 Total Points'!$A$1:$A$35,0),MATCH(N$1,'2018 Total Points'!$A$1:$S$1,0)) - IFERROR(1*INDEX([1]predictions!$A$1:$S$31,MATCH($A30,[1]predictions!$B$1:$B$31,0),MATCH(N$1,[1]predictions!$A$1:$S$1,0)),0)=0,"",INDEX('2018 Total Points'!$A$1:$S$35,MATCH($A30,'2018 Total Points'!$A$1:$A$35,0),MATCH(N$1,'2018 Total Points'!$A$1:$S$1,0)) - IFERROR(1*INDEX([1]predictions!$A$1:$S$31,MATCH($A30,[1]predictions!$B$1:$B$31,0),MATCH(N$1,[1]predictions!$A$1:$S$1,0)),0))</f>
        <v/>
      </c>
      <c r="O30">
        <f>IF(INDEX('2018 Total Points'!$A$1:$S$35,MATCH($A30,'2018 Total Points'!$A$1:$A$35,0),MATCH(O$1,'2018 Total Points'!$A$1:$S$1,0)) - IFERROR(1*INDEX([1]predictions!$A$1:$S$31,MATCH($A30,[1]predictions!$B$1:$B$31,0),MATCH(O$1,[1]predictions!$A$1:$S$1,0)),0)=0,"",INDEX('2018 Total Points'!$A$1:$S$35,MATCH($A30,'2018 Total Points'!$A$1:$A$35,0),MATCH(O$1,'2018 Total Points'!$A$1:$S$1,0)) - IFERROR(1*INDEX([1]predictions!$A$1:$S$31,MATCH($A30,[1]predictions!$B$1:$B$31,0),MATCH(O$1,[1]predictions!$A$1:$S$1,0)),0))</f>
        <v>0.58014869922277001</v>
      </c>
      <c r="P30" t="str">
        <f>IF(INDEX('2018 Total Points'!$A$1:$S$35,MATCH($A30,'2018 Total Points'!$A$1:$A$35,0),MATCH(P$1,'2018 Total Points'!$A$1:$S$1,0)) - IFERROR(1*INDEX([1]predictions!$A$1:$S$31,MATCH($A30,[1]predictions!$B$1:$B$31,0),MATCH(P$1,[1]predictions!$A$1:$S$1,0)),0)=0,"",INDEX('2018 Total Points'!$A$1:$S$35,MATCH($A30,'2018 Total Points'!$A$1:$A$35,0),MATCH(P$1,'2018 Total Points'!$A$1:$S$1,0)) - IFERROR(1*INDEX([1]predictions!$A$1:$S$31,MATCH($A30,[1]predictions!$B$1:$B$31,0),MATCH(P$1,[1]predictions!$A$1:$S$1,0)),0))</f>
        <v/>
      </c>
    </row>
    <row r="31" spans="1:16" x14ac:dyDescent="0.2">
      <c r="A31" t="s">
        <v>73</v>
      </c>
      <c r="B31" t="str">
        <f>IF(INDEX('2018 Total Points'!$A$1:$S$35,MATCH($A31,'2018 Total Points'!$A$1:$A$35,0),MATCH(B$1,'2018 Total Points'!$A$1:$S$1,0)) - IFERROR(1*INDEX([1]predictions!$A$1:$S$31,MATCH($A31,[1]predictions!$B$1:$B$31,0),MATCH(B$1,[1]predictions!$A$1:$S$1,0)),0)=0,"",INDEX('2018 Total Points'!$A$1:$S$35,MATCH($A31,'2018 Total Points'!$A$1:$A$35,0),MATCH(B$1,'2018 Total Points'!$A$1:$S$1,0)) - IFERROR(1*INDEX([1]predictions!$A$1:$S$31,MATCH($A31,[1]predictions!$B$1:$B$31,0),MATCH(B$1,[1]predictions!$A$1:$S$1,0)),0))</f>
        <v/>
      </c>
      <c r="C31" t="str">
        <f>IF(INDEX('2018 Total Points'!$A$1:$S$35,MATCH($A31,'2018 Total Points'!$A$1:$A$35,0),MATCH(C$1,'2018 Total Points'!$A$1:$S$1,0)) - IFERROR(1*INDEX([1]predictions!$A$1:$S$31,MATCH($A31,[1]predictions!$B$1:$B$31,0),MATCH(C$1,[1]predictions!$A$1:$S$1,0)),0)=0,"",INDEX('2018 Total Points'!$A$1:$S$35,MATCH($A31,'2018 Total Points'!$A$1:$A$35,0),MATCH(C$1,'2018 Total Points'!$A$1:$S$1,0)) - IFERROR(1*INDEX([1]predictions!$A$1:$S$31,MATCH($A31,[1]predictions!$B$1:$B$31,0),MATCH(C$1,[1]predictions!$A$1:$S$1,0)),0))</f>
        <v/>
      </c>
      <c r="D31" t="str">
        <f>IF(INDEX('2018 Total Points'!$A$1:$S$35,MATCH($A31,'2018 Total Points'!$A$1:$A$35,0),MATCH(D$1,'2018 Total Points'!$A$1:$S$1,0)) - IFERROR(1*INDEX([1]predictions!$A$1:$S$31,MATCH($A31,[1]predictions!$B$1:$B$31,0),MATCH(D$1,[1]predictions!$A$1:$S$1,0)),0)=0,"",INDEX('2018 Total Points'!$A$1:$S$35,MATCH($A31,'2018 Total Points'!$A$1:$A$35,0),MATCH(D$1,'2018 Total Points'!$A$1:$S$1,0)) - IFERROR(1*INDEX([1]predictions!$A$1:$S$31,MATCH($A31,[1]predictions!$B$1:$B$31,0),MATCH(D$1,[1]predictions!$A$1:$S$1,0)),0))</f>
        <v/>
      </c>
      <c r="E31" t="str">
        <f>IF(INDEX('2018 Total Points'!$A$1:$S$35,MATCH($A31,'2018 Total Points'!$A$1:$A$35,0),MATCH(E$1,'2018 Total Points'!$A$1:$S$1,0)) - IFERROR(1*INDEX([1]predictions!$A$1:$S$31,MATCH($A31,[1]predictions!$B$1:$B$31,0),MATCH(E$1,[1]predictions!$A$1:$S$1,0)),0)=0,"",INDEX('2018 Total Points'!$A$1:$S$35,MATCH($A31,'2018 Total Points'!$A$1:$A$35,0),MATCH(E$1,'2018 Total Points'!$A$1:$S$1,0)) - IFERROR(1*INDEX([1]predictions!$A$1:$S$31,MATCH($A31,[1]predictions!$B$1:$B$31,0),MATCH(E$1,[1]predictions!$A$1:$S$1,0)),0))</f>
        <v/>
      </c>
      <c r="F31">
        <f>IF(INDEX('2018 Total Points'!$A$1:$S$35,MATCH($A31,'2018 Total Points'!$A$1:$A$35,0),MATCH(F$1,'2018 Total Points'!$A$1:$S$1,0)) - IFERROR(1*INDEX([1]predictions!$A$1:$S$31,MATCH($A31,[1]predictions!$B$1:$B$31,0),MATCH(F$1,[1]predictions!$A$1:$S$1,0)),0)=0,"",INDEX('2018 Total Points'!$A$1:$S$35,MATCH($A31,'2018 Total Points'!$A$1:$A$35,0),MATCH(F$1,'2018 Total Points'!$A$1:$S$1,0)) - IFERROR(1*INDEX([1]predictions!$A$1:$S$31,MATCH($A31,[1]predictions!$B$1:$B$31,0),MATCH(F$1,[1]predictions!$A$1:$S$1,0)),0))</f>
        <v>-0.45416013115793702</v>
      </c>
      <c r="G31" t="str">
        <f>IF(INDEX('2018 Total Points'!$A$1:$S$35,MATCH($A31,'2018 Total Points'!$A$1:$A$35,0),MATCH(G$1,'2018 Total Points'!$A$1:$S$1,0)) - IFERROR(1*INDEX([1]predictions!$A$1:$S$31,MATCH($A31,[1]predictions!$B$1:$B$31,0),MATCH(G$1,[1]predictions!$A$1:$S$1,0)),0)=0,"",INDEX('2018 Total Points'!$A$1:$S$35,MATCH($A31,'2018 Total Points'!$A$1:$A$35,0),MATCH(G$1,'2018 Total Points'!$A$1:$S$1,0)) - IFERROR(1*INDEX([1]predictions!$A$1:$S$31,MATCH($A31,[1]predictions!$B$1:$B$31,0),MATCH(G$1,[1]predictions!$A$1:$S$1,0)),0))</f>
        <v/>
      </c>
      <c r="H31" t="str">
        <f>IF(INDEX('2018 Total Points'!$A$1:$S$35,MATCH($A31,'2018 Total Points'!$A$1:$A$35,0),MATCH(H$1,'2018 Total Points'!$A$1:$S$1,0)) - IFERROR(1*INDEX([1]predictions!$A$1:$S$31,MATCH($A31,[1]predictions!$B$1:$B$31,0),MATCH(H$1,[1]predictions!$A$1:$S$1,0)),0)=0,"",INDEX('2018 Total Points'!$A$1:$S$35,MATCH($A31,'2018 Total Points'!$A$1:$A$35,0),MATCH(H$1,'2018 Total Points'!$A$1:$S$1,0)) - IFERROR(1*INDEX([1]predictions!$A$1:$S$31,MATCH($A31,[1]predictions!$B$1:$B$31,0),MATCH(H$1,[1]predictions!$A$1:$S$1,0)),0))</f>
        <v/>
      </c>
      <c r="I31" t="str">
        <f>IF(INDEX('2018 Total Points'!$A$1:$S$35,MATCH($A31,'2018 Total Points'!$A$1:$A$35,0),MATCH(I$1,'2018 Total Points'!$A$1:$S$1,0)) - IFERROR(1*INDEX([1]predictions!$A$1:$S$31,MATCH($A31,[1]predictions!$B$1:$B$31,0),MATCH(I$1,[1]predictions!$A$1:$S$1,0)),0)=0,"",INDEX('2018 Total Points'!$A$1:$S$35,MATCH($A31,'2018 Total Points'!$A$1:$A$35,0),MATCH(I$1,'2018 Total Points'!$A$1:$S$1,0)) - IFERROR(1*INDEX([1]predictions!$A$1:$S$31,MATCH($A31,[1]predictions!$B$1:$B$31,0),MATCH(I$1,[1]predictions!$A$1:$S$1,0)),0))</f>
        <v/>
      </c>
      <c r="J31" t="str">
        <f>IF(INDEX('2018 Total Points'!$A$1:$S$35,MATCH($A31,'2018 Total Points'!$A$1:$A$35,0),MATCH(J$1,'2018 Total Points'!$A$1:$S$1,0)) - IFERROR(1*INDEX([1]predictions!$A$1:$S$31,MATCH($A31,[1]predictions!$B$1:$B$31,0),MATCH(J$1,[1]predictions!$A$1:$S$1,0)),0)=0,"",INDEX('2018 Total Points'!$A$1:$S$35,MATCH($A31,'2018 Total Points'!$A$1:$A$35,0),MATCH(J$1,'2018 Total Points'!$A$1:$S$1,0)) - IFERROR(1*INDEX([1]predictions!$A$1:$S$31,MATCH($A31,[1]predictions!$B$1:$B$31,0),MATCH(J$1,[1]predictions!$A$1:$S$1,0)),0))</f>
        <v/>
      </c>
      <c r="K31" t="str">
        <f>IF(INDEX('2018 Total Points'!$A$1:$S$35,MATCH($A31,'2018 Total Points'!$A$1:$A$35,0),MATCH(K$1,'2018 Total Points'!$A$1:$S$1,0)) - IFERROR(1*INDEX([1]predictions!$A$1:$S$31,MATCH($A31,[1]predictions!$B$1:$B$31,0),MATCH(K$1,[1]predictions!$A$1:$S$1,0)),0)=0,"",INDEX('2018 Total Points'!$A$1:$S$35,MATCH($A31,'2018 Total Points'!$A$1:$A$35,0),MATCH(K$1,'2018 Total Points'!$A$1:$S$1,0)) - IFERROR(1*INDEX([1]predictions!$A$1:$S$31,MATCH($A31,[1]predictions!$B$1:$B$31,0),MATCH(K$1,[1]predictions!$A$1:$S$1,0)),0))</f>
        <v/>
      </c>
      <c r="L31" t="str">
        <f>IF(INDEX('2018 Total Points'!$A$1:$S$35,MATCH($A31,'2018 Total Points'!$A$1:$A$35,0),MATCH(L$1,'2018 Total Points'!$A$1:$S$1,0)) - IFERROR(1*INDEX([1]predictions!$A$1:$S$31,MATCH($A31,[1]predictions!$B$1:$B$31,0),MATCH(L$1,[1]predictions!$A$1:$S$1,0)),0)=0,"",INDEX('2018 Total Points'!$A$1:$S$35,MATCH($A31,'2018 Total Points'!$A$1:$A$35,0),MATCH(L$1,'2018 Total Points'!$A$1:$S$1,0)) - IFERROR(1*INDEX([1]predictions!$A$1:$S$31,MATCH($A31,[1]predictions!$B$1:$B$31,0),MATCH(L$1,[1]predictions!$A$1:$S$1,0)),0))</f>
        <v/>
      </c>
      <c r="M31" t="str">
        <f>IF(INDEX('2018 Total Points'!$A$1:$S$35,MATCH($A31,'2018 Total Points'!$A$1:$A$35,0),MATCH(M$1,'2018 Total Points'!$A$1:$S$1,0)) - IFERROR(1*INDEX([1]predictions!$A$1:$S$31,MATCH($A31,[1]predictions!$B$1:$B$31,0),MATCH(M$1,[1]predictions!$A$1:$S$1,0)),0)=0,"",INDEX('2018 Total Points'!$A$1:$S$35,MATCH($A31,'2018 Total Points'!$A$1:$A$35,0),MATCH(M$1,'2018 Total Points'!$A$1:$S$1,0)) - IFERROR(1*INDEX([1]predictions!$A$1:$S$31,MATCH($A31,[1]predictions!$B$1:$B$31,0),MATCH(M$1,[1]predictions!$A$1:$S$1,0)),0))</f>
        <v/>
      </c>
      <c r="N31" t="str">
        <f>IF(INDEX('2018 Total Points'!$A$1:$S$35,MATCH($A31,'2018 Total Points'!$A$1:$A$35,0),MATCH(N$1,'2018 Total Points'!$A$1:$S$1,0)) - IFERROR(1*INDEX([1]predictions!$A$1:$S$31,MATCH($A31,[1]predictions!$B$1:$B$31,0),MATCH(N$1,[1]predictions!$A$1:$S$1,0)),0)=0,"",INDEX('2018 Total Points'!$A$1:$S$35,MATCH($A31,'2018 Total Points'!$A$1:$A$35,0),MATCH(N$1,'2018 Total Points'!$A$1:$S$1,0)) - IFERROR(1*INDEX([1]predictions!$A$1:$S$31,MATCH($A31,[1]predictions!$B$1:$B$31,0),MATCH(N$1,[1]predictions!$A$1:$S$1,0)),0))</f>
        <v/>
      </c>
      <c r="O31" t="str">
        <f>IF(INDEX('2018 Total Points'!$A$1:$S$35,MATCH($A31,'2018 Total Points'!$A$1:$A$35,0),MATCH(O$1,'2018 Total Points'!$A$1:$S$1,0)) - IFERROR(1*INDEX([1]predictions!$A$1:$S$31,MATCH($A31,[1]predictions!$B$1:$B$31,0),MATCH(O$1,[1]predictions!$A$1:$S$1,0)),0)=0,"",INDEX('2018 Total Points'!$A$1:$S$35,MATCH($A31,'2018 Total Points'!$A$1:$A$35,0),MATCH(O$1,'2018 Total Points'!$A$1:$S$1,0)) - IFERROR(1*INDEX([1]predictions!$A$1:$S$31,MATCH($A31,[1]predictions!$B$1:$B$31,0),MATCH(O$1,[1]predictions!$A$1:$S$1,0)),0))</f>
        <v/>
      </c>
      <c r="P31" t="str">
        <f>IF(INDEX('2018 Total Points'!$A$1:$S$35,MATCH($A31,'2018 Total Points'!$A$1:$A$35,0),MATCH(P$1,'2018 Total Points'!$A$1:$S$1,0)) - IFERROR(1*INDEX([1]predictions!$A$1:$S$31,MATCH($A31,[1]predictions!$B$1:$B$31,0),MATCH(P$1,[1]predictions!$A$1:$S$1,0)),0)=0,"",INDEX('2018 Total Points'!$A$1:$S$35,MATCH($A31,'2018 Total Points'!$A$1:$A$35,0),MATCH(P$1,'2018 Total Points'!$A$1:$S$1,0)) - IFERROR(1*INDEX([1]predictions!$A$1:$S$31,MATCH($A31,[1]predictions!$B$1:$B$31,0),MATCH(P$1,[1]predictions!$A$1:$S$1,0)),0))</f>
        <v/>
      </c>
    </row>
    <row r="32" spans="1:16" x14ac:dyDescent="0.2">
      <c r="A32" t="s">
        <v>116</v>
      </c>
      <c r="B32" t="str">
        <f>IF(INDEX('2018 Total Points'!$A$1:$S$35,MATCH($A32,'2018 Total Points'!$A$1:$A$35,0),MATCH(B$1,'2018 Total Points'!$A$1:$S$1,0)) - IFERROR(1*INDEX([1]predictions!$A$1:$S$31,MATCH($A32,[1]predictions!$B$1:$B$31,0),MATCH(B$1,[1]predictions!$A$1:$S$1,0)),0)=0,"",INDEX('2018 Total Points'!$A$1:$S$35,MATCH($A32,'2018 Total Points'!$A$1:$A$35,0),MATCH(B$1,'2018 Total Points'!$A$1:$S$1,0)) - IFERROR(1*INDEX([1]predictions!$A$1:$S$31,MATCH($A32,[1]predictions!$B$1:$B$31,0),MATCH(B$1,[1]predictions!$A$1:$S$1,0)),0))</f>
        <v/>
      </c>
      <c r="C32" t="str">
        <f>IF(INDEX('2018 Total Points'!$A$1:$S$35,MATCH($A32,'2018 Total Points'!$A$1:$A$35,0),MATCH(C$1,'2018 Total Points'!$A$1:$S$1,0)) - IFERROR(1*INDEX([1]predictions!$A$1:$S$31,MATCH($A32,[1]predictions!$B$1:$B$31,0),MATCH(C$1,[1]predictions!$A$1:$S$1,0)),0)=0,"",INDEX('2018 Total Points'!$A$1:$S$35,MATCH($A32,'2018 Total Points'!$A$1:$A$35,0),MATCH(C$1,'2018 Total Points'!$A$1:$S$1,0)) - IFERROR(1*INDEX([1]predictions!$A$1:$S$31,MATCH($A32,[1]predictions!$B$1:$B$31,0),MATCH(C$1,[1]predictions!$A$1:$S$1,0)),0))</f>
        <v/>
      </c>
      <c r="D32" t="str">
        <f>IF(INDEX('2018 Total Points'!$A$1:$S$35,MATCH($A32,'2018 Total Points'!$A$1:$A$35,0),MATCH(D$1,'2018 Total Points'!$A$1:$S$1,0)) - IFERROR(1*INDEX([1]predictions!$A$1:$S$31,MATCH($A32,[1]predictions!$B$1:$B$31,0),MATCH(D$1,[1]predictions!$A$1:$S$1,0)),0)=0,"",INDEX('2018 Total Points'!$A$1:$S$35,MATCH($A32,'2018 Total Points'!$A$1:$A$35,0),MATCH(D$1,'2018 Total Points'!$A$1:$S$1,0)) - IFERROR(1*INDEX([1]predictions!$A$1:$S$31,MATCH($A32,[1]predictions!$B$1:$B$31,0),MATCH(D$1,[1]predictions!$A$1:$S$1,0)),0))</f>
        <v/>
      </c>
      <c r="E32" t="str">
        <f>IF(INDEX('2018 Total Points'!$A$1:$S$35,MATCH($A32,'2018 Total Points'!$A$1:$A$35,0),MATCH(E$1,'2018 Total Points'!$A$1:$S$1,0)) - IFERROR(1*INDEX([1]predictions!$A$1:$S$31,MATCH($A32,[1]predictions!$B$1:$B$31,0),MATCH(E$1,[1]predictions!$A$1:$S$1,0)),0)=0,"",INDEX('2018 Total Points'!$A$1:$S$35,MATCH($A32,'2018 Total Points'!$A$1:$A$35,0),MATCH(E$1,'2018 Total Points'!$A$1:$S$1,0)) - IFERROR(1*INDEX([1]predictions!$A$1:$S$31,MATCH($A32,[1]predictions!$B$1:$B$31,0),MATCH(E$1,[1]predictions!$A$1:$S$1,0)),0))</f>
        <v/>
      </c>
      <c r="F32" t="str">
        <f>IF(INDEX('2018 Total Points'!$A$1:$S$35,MATCH($A32,'2018 Total Points'!$A$1:$A$35,0),MATCH(F$1,'2018 Total Points'!$A$1:$S$1,0)) - IFERROR(1*INDEX([1]predictions!$A$1:$S$31,MATCH($A32,[1]predictions!$B$1:$B$31,0),MATCH(F$1,[1]predictions!$A$1:$S$1,0)),0)=0,"",INDEX('2018 Total Points'!$A$1:$S$35,MATCH($A32,'2018 Total Points'!$A$1:$A$35,0),MATCH(F$1,'2018 Total Points'!$A$1:$S$1,0)) - IFERROR(1*INDEX([1]predictions!$A$1:$S$31,MATCH($A32,[1]predictions!$B$1:$B$31,0),MATCH(F$1,[1]predictions!$A$1:$S$1,0)),0))</f>
        <v/>
      </c>
      <c r="G32">
        <f>IF(INDEX('2018 Total Points'!$A$1:$S$35,MATCH($A32,'2018 Total Points'!$A$1:$A$35,0),MATCH(G$1,'2018 Total Points'!$A$1:$S$1,0)) - IFERROR(1*INDEX([1]predictions!$A$1:$S$31,MATCH($A32,[1]predictions!$B$1:$B$31,0),MATCH(G$1,[1]predictions!$A$1:$S$1,0)),0)=0,"",INDEX('2018 Total Points'!$A$1:$S$35,MATCH($A32,'2018 Total Points'!$A$1:$A$35,0),MATCH(G$1,'2018 Total Points'!$A$1:$S$1,0)) - IFERROR(1*INDEX([1]predictions!$A$1:$S$31,MATCH($A32,[1]predictions!$B$1:$B$31,0),MATCH(G$1,[1]predictions!$A$1:$S$1,0)),0))</f>
        <v>1.3679807573413574</v>
      </c>
      <c r="H32" t="str">
        <f>IF(INDEX('2018 Total Points'!$A$1:$S$35,MATCH($A32,'2018 Total Points'!$A$1:$A$35,0),MATCH(H$1,'2018 Total Points'!$A$1:$S$1,0)) - IFERROR(1*INDEX([1]predictions!$A$1:$S$31,MATCH($A32,[1]predictions!$B$1:$B$31,0),MATCH(H$1,[1]predictions!$A$1:$S$1,0)),0)=0,"",INDEX('2018 Total Points'!$A$1:$S$35,MATCH($A32,'2018 Total Points'!$A$1:$A$35,0),MATCH(H$1,'2018 Total Points'!$A$1:$S$1,0)) - IFERROR(1*INDEX([1]predictions!$A$1:$S$31,MATCH($A32,[1]predictions!$B$1:$B$31,0),MATCH(H$1,[1]predictions!$A$1:$S$1,0)),0))</f>
        <v/>
      </c>
      <c r="I32" t="str">
        <f>IF(INDEX('2018 Total Points'!$A$1:$S$35,MATCH($A32,'2018 Total Points'!$A$1:$A$35,0),MATCH(I$1,'2018 Total Points'!$A$1:$S$1,0)) - IFERROR(1*INDEX([1]predictions!$A$1:$S$31,MATCH($A32,[1]predictions!$B$1:$B$31,0),MATCH(I$1,[1]predictions!$A$1:$S$1,0)),0)=0,"",INDEX('2018 Total Points'!$A$1:$S$35,MATCH($A32,'2018 Total Points'!$A$1:$A$35,0),MATCH(I$1,'2018 Total Points'!$A$1:$S$1,0)) - IFERROR(1*INDEX([1]predictions!$A$1:$S$31,MATCH($A32,[1]predictions!$B$1:$B$31,0),MATCH(I$1,[1]predictions!$A$1:$S$1,0)),0))</f>
        <v/>
      </c>
      <c r="J32" t="str">
        <f>IF(INDEX('2018 Total Points'!$A$1:$S$35,MATCH($A32,'2018 Total Points'!$A$1:$A$35,0),MATCH(J$1,'2018 Total Points'!$A$1:$S$1,0)) - IFERROR(1*INDEX([1]predictions!$A$1:$S$31,MATCH($A32,[1]predictions!$B$1:$B$31,0),MATCH(J$1,[1]predictions!$A$1:$S$1,0)),0)=0,"",INDEX('2018 Total Points'!$A$1:$S$35,MATCH($A32,'2018 Total Points'!$A$1:$A$35,0),MATCH(J$1,'2018 Total Points'!$A$1:$S$1,0)) - IFERROR(1*INDEX([1]predictions!$A$1:$S$31,MATCH($A32,[1]predictions!$B$1:$B$31,0),MATCH(J$1,[1]predictions!$A$1:$S$1,0)),0))</f>
        <v/>
      </c>
      <c r="K32" t="str">
        <f>IF(INDEX('2018 Total Points'!$A$1:$S$35,MATCH($A32,'2018 Total Points'!$A$1:$A$35,0),MATCH(K$1,'2018 Total Points'!$A$1:$S$1,0)) - IFERROR(1*INDEX([1]predictions!$A$1:$S$31,MATCH($A32,[1]predictions!$B$1:$B$31,0),MATCH(K$1,[1]predictions!$A$1:$S$1,0)),0)=0,"",INDEX('2018 Total Points'!$A$1:$S$35,MATCH($A32,'2018 Total Points'!$A$1:$A$35,0),MATCH(K$1,'2018 Total Points'!$A$1:$S$1,0)) - IFERROR(1*INDEX([1]predictions!$A$1:$S$31,MATCH($A32,[1]predictions!$B$1:$B$31,0),MATCH(K$1,[1]predictions!$A$1:$S$1,0)),0))</f>
        <v/>
      </c>
      <c r="L32" t="str">
        <f>IF(INDEX('2018 Total Points'!$A$1:$S$35,MATCH($A32,'2018 Total Points'!$A$1:$A$35,0),MATCH(L$1,'2018 Total Points'!$A$1:$S$1,0)) - IFERROR(1*INDEX([1]predictions!$A$1:$S$31,MATCH($A32,[1]predictions!$B$1:$B$31,0),MATCH(L$1,[1]predictions!$A$1:$S$1,0)),0)=0,"",INDEX('2018 Total Points'!$A$1:$S$35,MATCH($A32,'2018 Total Points'!$A$1:$A$35,0),MATCH(L$1,'2018 Total Points'!$A$1:$S$1,0)) - IFERROR(1*INDEX([1]predictions!$A$1:$S$31,MATCH($A32,[1]predictions!$B$1:$B$31,0),MATCH(L$1,[1]predictions!$A$1:$S$1,0)),0))</f>
        <v/>
      </c>
      <c r="M32" t="str">
        <f>IF(INDEX('2018 Total Points'!$A$1:$S$35,MATCH($A32,'2018 Total Points'!$A$1:$A$35,0),MATCH(M$1,'2018 Total Points'!$A$1:$S$1,0)) - IFERROR(1*INDEX([1]predictions!$A$1:$S$31,MATCH($A32,[1]predictions!$B$1:$B$31,0),MATCH(M$1,[1]predictions!$A$1:$S$1,0)),0)=0,"",INDEX('2018 Total Points'!$A$1:$S$35,MATCH($A32,'2018 Total Points'!$A$1:$A$35,0),MATCH(M$1,'2018 Total Points'!$A$1:$S$1,0)) - IFERROR(1*INDEX([1]predictions!$A$1:$S$31,MATCH($A32,[1]predictions!$B$1:$B$31,0),MATCH(M$1,[1]predictions!$A$1:$S$1,0)),0))</f>
        <v/>
      </c>
      <c r="N32">
        <f>IF(INDEX('2018 Total Points'!$A$1:$S$35,MATCH($A32,'2018 Total Points'!$A$1:$A$35,0),MATCH(N$1,'2018 Total Points'!$A$1:$S$1,0)) - IFERROR(1*INDEX([1]predictions!$A$1:$S$31,MATCH($A32,[1]predictions!$B$1:$B$31,0),MATCH(N$1,[1]predictions!$A$1:$S$1,0)),0)=0,"",INDEX('2018 Total Points'!$A$1:$S$35,MATCH($A32,'2018 Total Points'!$A$1:$A$35,0),MATCH(N$1,'2018 Total Points'!$A$1:$S$1,0)) - IFERROR(1*INDEX([1]predictions!$A$1:$S$31,MATCH($A32,[1]predictions!$B$1:$B$31,0),MATCH(N$1,[1]predictions!$A$1:$S$1,0)),0))</f>
        <v>0.86177387601275357</v>
      </c>
      <c r="O32" t="str">
        <f>IF(INDEX('2018 Total Points'!$A$1:$S$35,MATCH($A32,'2018 Total Points'!$A$1:$A$35,0),MATCH(O$1,'2018 Total Points'!$A$1:$S$1,0)) - IFERROR(1*INDEX([1]predictions!$A$1:$S$31,MATCH($A32,[1]predictions!$B$1:$B$31,0),MATCH(O$1,[1]predictions!$A$1:$S$1,0)),0)=0,"",INDEX('2018 Total Points'!$A$1:$S$35,MATCH($A32,'2018 Total Points'!$A$1:$A$35,0),MATCH(O$1,'2018 Total Points'!$A$1:$S$1,0)) - IFERROR(1*INDEX([1]predictions!$A$1:$S$31,MATCH($A32,[1]predictions!$B$1:$B$31,0),MATCH(O$1,[1]predictions!$A$1:$S$1,0)),0))</f>
        <v/>
      </c>
      <c r="P32" t="str">
        <f>IF(INDEX('2018 Total Points'!$A$1:$S$35,MATCH($A32,'2018 Total Points'!$A$1:$A$35,0),MATCH(P$1,'2018 Total Points'!$A$1:$S$1,0)) - IFERROR(1*INDEX([1]predictions!$A$1:$S$31,MATCH($A32,[1]predictions!$B$1:$B$31,0),MATCH(P$1,[1]predictions!$A$1:$S$1,0)),0)=0,"",INDEX('2018 Total Points'!$A$1:$S$35,MATCH($A32,'2018 Total Points'!$A$1:$A$35,0),MATCH(P$1,'2018 Total Points'!$A$1:$S$1,0)) - IFERROR(1*INDEX([1]predictions!$A$1:$S$31,MATCH($A32,[1]predictions!$B$1:$B$31,0),MATCH(P$1,[1]predictions!$A$1:$S$1,0)),0))</f>
        <v/>
      </c>
    </row>
    <row r="33" spans="1:16" x14ac:dyDescent="0.2">
      <c r="A33" t="s">
        <v>117</v>
      </c>
      <c r="B33" t="str">
        <f>IF(INDEX('2018 Total Points'!$A$1:$S$35,MATCH($A33,'2018 Total Points'!$A$1:$A$35,0),MATCH(B$1,'2018 Total Points'!$A$1:$S$1,0)) - IFERROR(1*INDEX([1]predictions!$A$1:$S$31,MATCH($A33,[1]predictions!$B$1:$B$31,0),MATCH(B$1,[1]predictions!$A$1:$S$1,0)),0)=0,"",INDEX('2018 Total Points'!$A$1:$S$35,MATCH($A33,'2018 Total Points'!$A$1:$A$35,0),MATCH(B$1,'2018 Total Points'!$A$1:$S$1,0)) - IFERROR(1*INDEX([1]predictions!$A$1:$S$31,MATCH($A33,[1]predictions!$B$1:$B$31,0),MATCH(B$1,[1]predictions!$A$1:$S$1,0)),0))</f>
        <v/>
      </c>
      <c r="C33" t="str">
        <f>IF(INDEX('2018 Total Points'!$A$1:$S$35,MATCH($A33,'2018 Total Points'!$A$1:$A$35,0),MATCH(C$1,'2018 Total Points'!$A$1:$S$1,0)) - IFERROR(1*INDEX([1]predictions!$A$1:$S$31,MATCH($A33,[1]predictions!$B$1:$B$31,0),MATCH(C$1,[1]predictions!$A$1:$S$1,0)),0)=0,"",INDEX('2018 Total Points'!$A$1:$S$35,MATCH($A33,'2018 Total Points'!$A$1:$A$35,0),MATCH(C$1,'2018 Total Points'!$A$1:$S$1,0)) - IFERROR(1*INDEX([1]predictions!$A$1:$S$31,MATCH($A33,[1]predictions!$B$1:$B$31,0),MATCH(C$1,[1]predictions!$A$1:$S$1,0)),0))</f>
        <v/>
      </c>
      <c r="D33" t="str">
        <f>IF(INDEX('2018 Total Points'!$A$1:$S$35,MATCH($A33,'2018 Total Points'!$A$1:$A$35,0),MATCH(D$1,'2018 Total Points'!$A$1:$S$1,0)) - IFERROR(1*INDEX([1]predictions!$A$1:$S$31,MATCH($A33,[1]predictions!$B$1:$B$31,0),MATCH(D$1,[1]predictions!$A$1:$S$1,0)),0)=0,"",INDEX('2018 Total Points'!$A$1:$S$35,MATCH($A33,'2018 Total Points'!$A$1:$A$35,0),MATCH(D$1,'2018 Total Points'!$A$1:$S$1,0)) - IFERROR(1*INDEX([1]predictions!$A$1:$S$31,MATCH($A33,[1]predictions!$B$1:$B$31,0),MATCH(D$1,[1]predictions!$A$1:$S$1,0)),0))</f>
        <v/>
      </c>
      <c r="E33" t="str">
        <f>IF(INDEX('2018 Total Points'!$A$1:$S$35,MATCH($A33,'2018 Total Points'!$A$1:$A$35,0),MATCH(E$1,'2018 Total Points'!$A$1:$S$1,0)) - IFERROR(1*INDEX([1]predictions!$A$1:$S$31,MATCH($A33,[1]predictions!$B$1:$B$31,0),MATCH(E$1,[1]predictions!$A$1:$S$1,0)),0)=0,"",INDEX('2018 Total Points'!$A$1:$S$35,MATCH($A33,'2018 Total Points'!$A$1:$A$35,0),MATCH(E$1,'2018 Total Points'!$A$1:$S$1,0)) - IFERROR(1*INDEX([1]predictions!$A$1:$S$31,MATCH($A33,[1]predictions!$B$1:$B$31,0),MATCH(E$1,[1]predictions!$A$1:$S$1,0)),0))</f>
        <v/>
      </c>
      <c r="F33" t="str">
        <f>IF(INDEX('2018 Total Points'!$A$1:$S$35,MATCH($A33,'2018 Total Points'!$A$1:$A$35,0),MATCH(F$1,'2018 Total Points'!$A$1:$S$1,0)) - IFERROR(1*INDEX([1]predictions!$A$1:$S$31,MATCH($A33,[1]predictions!$B$1:$B$31,0),MATCH(F$1,[1]predictions!$A$1:$S$1,0)),0)=0,"",INDEX('2018 Total Points'!$A$1:$S$35,MATCH($A33,'2018 Total Points'!$A$1:$A$35,0),MATCH(F$1,'2018 Total Points'!$A$1:$S$1,0)) - IFERROR(1*INDEX([1]predictions!$A$1:$S$31,MATCH($A33,[1]predictions!$B$1:$B$31,0),MATCH(F$1,[1]predictions!$A$1:$S$1,0)),0))</f>
        <v/>
      </c>
      <c r="G33" t="str">
        <f>IF(INDEX('2018 Total Points'!$A$1:$S$35,MATCH($A33,'2018 Total Points'!$A$1:$A$35,0),MATCH(G$1,'2018 Total Points'!$A$1:$S$1,0)) - IFERROR(1*INDEX([1]predictions!$A$1:$S$31,MATCH($A33,[1]predictions!$B$1:$B$31,0),MATCH(G$1,[1]predictions!$A$1:$S$1,0)),0)=0,"",INDEX('2018 Total Points'!$A$1:$S$35,MATCH($A33,'2018 Total Points'!$A$1:$A$35,0),MATCH(G$1,'2018 Total Points'!$A$1:$S$1,0)) - IFERROR(1*INDEX([1]predictions!$A$1:$S$31,MATCH($A33,[1]predictions!$B$1:$B$31,0),MATCH(G$1,[1]predictions!$A$1:$S$1,0)),0))</f>
        <v/>
      </c>
      <c r="H33">
        <f>IF(INDEX('2018 Total Points'!$A$1:$S$35,MATCH($A33,'2018 Total Points'!$A$1:$A$35,0),MATCH(H$1,'2018 Total Points'!$A$1:$S$1,0)) - IFERROR(1*INDEX([1]predictions!$A$1:$S$31,MATCH($A33,[1]predictions!$B$1:$B$31,0),MATCH(H$1,[1]predictions!$A$1:$S$1,0)),0)=0,"",INDEX('2018 Total Points'!$A$1:$S$35,MATCH($A33,'2018 Total Points'!$A$1:$A$35,0),MATCH(H$1,'2018 Total Points'!$A$1:$S$1,0)) - IFERROR(1*INDEX([1]predictions!$A$1:$S$31,MATCH($A33,[1]predictions!$B$1:$B$31,0),MATCH(H$1,[1]predictions!$A$1:$S$1,0)),0))</f>
        <v>0.86177387601275357</v>
      </c>
      <c r="I33" t="str">
        <f>IF(INDEX('2018 Total Points'!$A$1:$S$35,MATCH($A33,'2018 Total Points'!$A$1:$A$35,0),MATCH(I$1,'2018 Total Points'!$A$1:$S$1,0)) - IFERROR(1*INDEX([1]predictions!$A$1:$S$31,MATCH($A33,[1]predictions!$B$1:$B$31,0),MATCH(I$1,[1]predictions!$A$1:$S$1,0)),0)=0,"",INDEX('2018 Total Points'!$A$1:$S$35,MATCH($A33,'2018 Total Points'!$A$1:$A$35,0),MATCH(I$1,'2018 Total Points'!$A$1:$S$1,0)) - IFERROR(1*INDEX([1]predictions!$A$1:$S$31,MATCH($A33,[1]predictions!$B$1:$B$31,0),MATCH(I$1,[1]predictions!$A$1:$S$1,0)),0))</f>
        <v/>
      </c>
      <c r="J33" t="str">
        <f>IF(INDEX('2018 Total Points'!$A$1:$S$35,MATCH($A33,'2018 Total Points'!$A$1:$A$35,0),MATCH(J$1,'2018 Total Points'!$A$1:$S$1,0)) - IFERROR(1*INDEX([1]predictions!$A$1:$S$31,MATCH($A33,[1]predictions!$B$1:$B$31,0),MATCH(J$1,[1]predictions!$A$1:$S$1,0)),0)=0,"",INDEX('2018 Total Points'!$A$1:$S$35,MATCH($A33,'2018 Total Points'!$A$1:$A$35,0),MATCH(J$1,'2018 Total Points'!$A$1:$S$1,0)) - IFERROR(1*INDEX([1]predictions!$A$1:$S$31,MATCH($A33,[1]predictions!$B$1:$B$31,0),MATCH(J$1,[1]predictions!$A$1:$S$1,0)),0))</f>
        <v/>
      </c>
      <c r="K33" t="str">
        <f>IF(INDEX('2018 Total Points'!$A$1:$S$35,MATCH($A33,'2018 Total Points'!$A$1:$A$35,0),MATCH(K$1,'2018 Total Points'!$A$1:$S$1,0)) - IFERROR(1*INDEX([1]predictions!$A$1:$S$31,MATCH($A33,[1]predictions!$B$1:$B$31,0),MATCH(K$1,[1]predictions!$A$1:$S$1,0)),0)=0,"",INDEX('2018 Total Points'!$A$1:$S$35,MATCH($A33,'2018 Total Points'!$A$1:$A$35,0),MATCH(K$1,'2018 Total Points'!$A$1:$S$1,0)) - IFERROR(1*INDEX([1]predictions!$A$1:$S$31,MATCH($A33,[1]predictions!$B$1:$B$31,0),MATCH(K$1,[1]predictions!$A$1:$S$1,0)),0))</f>
        <v/>
      </c>
      <c r="L33" t="str">
        <f>IF(INDEX('2018 Total Points'!$A$1:$S$35,MATCH($A33,'2018 Total Points'!$A$1:$A$35,0),MATCH(L$1,'2018 Total Points'!$A$1:$S$1,0)) - IFERROR(1*INDEX([1]predictions!$A$1:$S$31,MATCH($A33,[1]predictions!$B$1:$B$31,0),MATCH(L$1,[1]predictions!$A$1:$S$1,0)),0)=0,"",INDEX('2018 Total Points'!$A$1:$S$35,MATCH($A33,'2018 Total Points'!$A$1:$A$35,0),MATCH(L$1,'2018 Total Points'!$A$1:$S$1,0)) - IFERROR(1*INDEX([1]predictions!$A$1:$S$31,MATCH($A33,[1]predictions!$B$1:$B$31,0),MATCH(L$1,[1]predictions!$A$1:$S$1,0)),0))</f>
        <v/>
      </c>
      <c r="M33" t="str">
        <f>IF(INDEX('2018 Total Points'!$A$1:$S$35,MATCH($A33,'2018 Total Points'!$A$1:$A$35,0),MATCH(M$1,'2018 Total Points'!$A$1:$S$1,0)) - IFERROR(1*INDEX([1]predictions!$A$1:$S$31,MATCH($A33,[1]predictions!$B$1:$B$31,0),MATCH(M$1,[1]predictions!$A$1:$S$1,0)),0)=0,"",INDEX('2018 Total Points'!$A$1:$S$35,MATCH($A33,'2018 Total Points'!$A$1:$A$35,0),MATCH(M$1,'2018 Total Points'!$A$1:$S$1,0)) - IFERROR(1*INDEX([1]predictions!$A$1:$S$31,MATCH($A33,[1]predictions!$B$1:$B$31,0),MATCH(M$1,[1]predictions!$A$1:$S$1,0)),0))</f>
        <v/>
      </c>
      <c r="N33">
        <f>IF(INDEX('2018 Total Points'!$A$1:$S$35,MATCH($A33,'2018 Total Points'!$A$1:$A$35,0),MATCH(N$1,'2018 Total Points'!$A$1:$S$1,0)) - IFERROR(1*INDEX([1]predictions!$A$1:$S$31,MATCH($A33,[1]predictions!$B$1:$B$31,0),MATCH(N$1,[1]predictions!$A$1:$S$1,0)),0)=0,"",INDEX('2018 Total Points'!$A$1:$S$35,MATCH($A33,'2018 Total Points'!$A$1:$A$35,0),MATCH(N$1,'2018 Total Points'!$A$1:$S$1,0)) - IFERROR(1*INDEX([1]predictions!$A$1:$S$31,MATCH($A33,[1]predictions!$B$1:$B$31,0),MATCH(N$1,[1]predictions!$A$1:$S$1,0)),0))</f>
        <v>0.86177387601275357</v>
      </c>
      <c r="O33" t="str">
        <f>IF(INDEX('2018 Total Points'!$A$1:$S$35,MATCH($A33,'2018 Total Points'!$A$1:$A$35,0),MATCH(O$1,'2018 Total Points'!$A$1:$S$1,0)) - IFERROR(1*INDEX([1]predictions!$A$1:$S$31,MATCH($A33,[1]predictions!$B$1:$B$31,0),MATCH(O$1,[1]predictions!$A$1:$S$1,0)),0)=0,"",INDEX('2018 Total Points'!$A$1:$S$35,MATCH($A33,'2018 Total Points'!$A$1:$A$35,0),MATCH(O$1,'2018 Total Points'!$A$1:$S$1,0)) - IFERROR(1*INDEX([1]predictions!$A$1:$S$31,MATCH($A33,[1]predictions!$B$1:$B$31,0),MATCH(O$1,[1]predictions!$A$1:$S$1,0)),0))</f>
        <v/>
      </c>
      <c r="P33" t="str">
        <f>IF(INDEX('2018 Total Points'!$A$1:$S$35,MATCH($A33,'2018 Total Points'!$A$1:$A$35,0),MATCH(P$1,'2018 Total Points'!$A$1:$S$1,0)) - IFERROR(1*INDEX([1]predictions!$A$1:$S$31,MATCH($A33,[1]predictions!$B$1:$B$31,0),MATCH(P$1,[1]predictions!$A$1:$S$1,0)),0)=0,"",INDEX('2018 Total Points'!$A$1:$S$35,MATCH($A33,'2018 Total Points'!$A$1:$A$35,0),MATCH(P$1,'2018 Total Points'!$A$1:$S$1,0)) - IFERROR(1*INDEX([1]predictions!$A$1:$S$31,MATCH($A33,[1]predictions!$B$1:$B$31,0),MATCH(P$1,[1]predictions!$A$1:$S$1,0)),0))</f>
        <v/>
      </c>
    </row>
    <row r="34" spans="1:16" x14ac:dyDescent="0.2">
      <c r="A34" t="s">
        <v>118</v>
      </c>
      <c r="B34" t="str">
        <f>IF(INDEX('2018 Total Points'!$A$1:$S$35,MATCH($A34,'2018 Total Points'!$A$1:$A$35,0),MATCH(B$1,'2018 Total Points'!$A$1:$S$1,0)) - IFERROR(1*INDEX([1]predictions!$A$1:$S$31,MATCH($A34,[1]predictions!$B$1:$B$31,0),MATCH(B$1,[1]predictions!$A$1:$S$1,0)),0)=0,"",INDEX('2018 Total Points'!$A$1:$S$35,MATCH($A34,'2018 Total Points'!$A$1:$A$35,0),MATCH(B$1,'2018 Total Points'!$A$1:$S$1,0)) - IFERROR(1*INDEX([1]predictions!$A$1:$S$31,MATCH($A34,[1]predictions!$B$1:$B$31,0),MATCH(B$1,[1]predictions!$A$1:$S$1,0)),0))</f>
        <v/>
      </c>
      <c r="C34" t="str">
        <f>IF(INDEX('2018 Total Points'!$A$1:$S$35,MATCH($A34,'2018 Total Points'!$A$1:$A$35,0),MATCH(C$1,'2018 Total Points'!$A$1:$S$1,0)) - IFERROR(1*INDEX([1]predictions!$A$1:$S$31,MATCH($A34,[1]predictions!$B$1:$B$31,0),MATCH(C$1,[1]predictions!$A$1:$S$1,0)),0)=0,"",INDEX('2018 Total Points'!$A$1:$S$35,MATCH($A34,'2018 Total Points'!$A$1:$A$35,0),MATCH(C$1,'2018 Total Points'!$A$1:$S$1,0)) - IFERROR(1*INDEX([1]predictions!$A$1:$S$31,MATCH($A34,[1]predictions!$B$1:$B$31,0),MATCH(C$1,[1]predictions!$A$1:$S$1,0)),0))</f>
        <v/>
      </c>
      <c r="D34" t="str">
        <f>IF(INDEX('2018 Total Points'!$A$1:$S$35,MATCH($A34,'2018 Total Points'!$A$1:$A$35,0),MATCH(D$1,'2018 Total Points'!$A$1:$S$1,0)) - IFERROR(1*INDEX([1]predictions!$A$1:$S$31,MATCH($A34,[1]predictions!$B$1:$B$31,0),MATCH(D$1,[1]predictions!$A$1:$S$1,0)),0)=0,"",INDEX('2018 Total Points'!$A$1:$S$35,MATCH($A34,'2018 Total Points'!$A$1:$A$35,0),MATCH(D$1,'2018 Total Points'!$A$1:$S$1,0)) - IFERROR(1*INDEX([1]predictions!$A$1:$S$31,MATCH($A34,[1]predictions!$B$1:$B$31,0),MATCH(D$1,[1]predictions!$A$1:$S$1,0)),0))</f>
        <v/>
      </c>
      <c r="E34" t="str">
        <f>IF(INDEX('2018 Total Points'!$A$1:$S$35,MATCH($A34,'2018 Total Points'!$A$1:$A$35,0),MATCH(E$1,'2018 Total Points'!$A$1:$S$1,0)) - IFERROR(1*INDEX([1]predictions!$A$1:$S$31,MATCH($A34,[1]predictions!$B$1:$B$31,0),MATCH(E$1,[1]predictions!$A$1:$S$1,0)),0)=0,"",INDEX('2018 Total Points'!$A$1:$S$35,MATCH($A34,'2018 Total Points'!$A$1:$A$35,0),MATCH(E$1,'2018 Total Points'!$A$1:$S$1,0)) - IFERROR(1*INDEX([1]predictions!$A$1:$S$31,MATCH($A34,[1]predictions!$B$1:$B$31,0),MATCH(E$1,[1]predictions!$A$1:$S$1,0)),0))</f>
        <v/>
      </c>
      <c r="F34" t="str">
        <f>IF(INDEX('2018 Total Points'!$A$1:$S$35,MATCH($A34,'2018 Total Points'!$A$1:$A$35,0),MATCH(F$1,'2018 Total Points'!$A$1:$S$1,0)) - IFERROR(1*INDEX([1]predictions!$A$1:$S$31,MATCH($A34,[1]predictions!$B$1:$B$31,0),MATCH(F$1,[1]predictions!$A$1:$S$1,0)),0)=0,"",INDEX('2018 Total Points'!$A$1:$S$35,MATCH($A34,'2018 Total Points'!$A$1:$A$35,0),MATCH(F$1,'2018 Total Points'!$A$1:$S$1,0)) - IFERROR(1*INDEX([1]predictions!$A$1:$S$31,MATCH($A34,[1]predictions!$B$1:$B$31,0),MATCH(F$1,[1]predictions!$A$1:$S$1,0)),0))</f>
        <v/>
      </c>
      <c r="G34" t="str">
        <f>IF(INDEX('2018 Total Points'!$A$1:$S$35,MATCH($A34,'2018 Total Points'!$A$1:$A$35,0),MATCH(G$1,'2018 Total Points'!$A$1:$S$1,0)) - IFERROR(1*INDEX([1]predictions!$A$1:$S$31,MATCH($A34,[1]predictions!$B$1:$B$31,0),MATCH(G$1,[1]predictions!$A$1:$S$1,0)),0)=0,"",INDEX('2018 Total Points'!$A$1:$S$35,MATCH($A34,'2018 Total Points'!$A$1:$A$35,0),MATCH(G$1,'2018 Total Points'!$A$1:$S$1,0)) - IFERROR(1*INDEX([1]predictions!$A$1:$S$31,MATCH($A34,[1]predictions!$B$1:$B$31,0),MATCH(G$1,[1]predictions!$A$1:$S$1,0)),0))</f>
        <v/>
      </c>
      <c r="H34" t="str">
        <f>IF(INDEX('2018 Total Points'!$A$1:$S$35,MATCH($A34,'2018 Total Points'!$A$1:$A$35,0),MATCH(H$1,'2018 Total Points'!$A$1:$S$1,0)) - IFERROR(1*INDEX([1]predictions!$A$1:$S$31,MATCH($A34,[1]predictions!$B$1:$B$31,0),MATCH(H$1,[1]predictions!$A$1:$S$1,0)),0)=0,"",INDEX('2018 Total Points'!$A$1:$S$35,MATCH($A34,'2018 Total Points'!$A$1:$A$35,0),MATCH(H$1,'2018 Total Points'!$A$1:$S$1,0)) - IFERROR(1*INDEX([1]predictions!$A$1:$S$31,MATCH($A34,[1]predictions!$B$1:$B$31,0),MATCH(H$1,[1]predictions!$A$1:$S$1,0)),0))</f>
        <v/>
      </c>
      <c r="I34" t="str">
        <f>IF(INDEX('2018 Total Points'!$A$1:$S$35,MATCH($A34,'2018 Total Points'!$A$1:$A$35,0),MATCH(I$1,'2018 Total Points'!$A$1:$S$1,0)) - IFERROR(1*INDEX([1]predictions!$A$1:$S$31,MATCH($A34,[1]predictions!$B$1:$B$31,0),MATCH(I$1,[1]predictions!$A$1:$S$1,0)),0)=0,"",INDEX('2018 Total Points'!$A$1:$S$35,MATCH($A34,'2018 Total Points'!$A$1:$A$35,0),MATCH(I$1,'2018 Total Points'!$A$1:$S$1,0)) - IFERROR(1*INDEX([1]predictions!$A$1:$S$31,MATCH($A34,[1]predictions!$B$1:$B$31,0),MATCH(I$1,[1]predictions!$A$1:$S$1,0)),0))</f>
        <v/>
      </c>
      <c r="J34" t="str">
        <f>IF(INDEX('2018 Total Points'!$A$1:$S$35,MATCH($A34,'2018 Total Points'!$A$1:$A$35,0),MATCH(J$1,'2018 Total Points'!$A$1:$S$1,0)) - IFERROR(1*INDEX([1]predictions!$A$1:$S$31,MATCH($A34,[1]predictions!$B$1:$B$31,0),MATCH(J$1,[1]predictions!$A$1:$S$1,0)),0)=0,"",INDEX('2018 Total Points'!$A$1:$S$35,MATCH($A34,'2018 Total Points'!$A$1:$A$35,0),MATCH(J$1,'2018 Total Points'!$A$1:$S$1,0)) - IFERROR(1*INDEX([1]predictions!$A$1:$S$31,MATCH($A34,[1]predictions!$B$1:$B$31,0),MATCH(J$1,[1]predictions!$A$1:$S$1,0)),0))</f>
        <v/>
      </c>
      <c r="K34" t="str">
        <f>IF(INDEX('2018 Total Points'!$A$1:$S$35,MATCH($A34,'2018 Total Points'!$A$1:$A$35,0),MATCH(K$1,'2018 Total Points'!$A$1:$S$1,0)) - IFERROR(1*INDEX([1]predictions!$A$1:$S$31,MATCH($A34,[1]predictions!$B$1:$B$31,0),MATCH(K$1,[1]predictions!$A$1:$S$1,0)),0)=0,"",INDEX('2018 Total Points'!$A$1:$S$35,MATCH($A34,'2018 Total Points'!$A$1:$A$35,0),MATCH(K$1,'2018 Total Points'!$A$1:$S$1,0)) - IFERROR(1*INDEX([1]predictions!$A$1:$S$31,MATCH($A34,[1]predictions!$B$1:$B$31,0),MATCH(K$1,[1]predictions!$A$1:$S$1,0)),0))</f>
        <v/>
      </c>
      <c r="L34" t="str">
        <f>IF(INDEX('2018 Total Points'!$A$1:$S$35,MATCH($A34,'2018 Total Points'!$A$1:$A$35,0),MATCH(L$1,'2018 Total Points'!$A$1:$S$1,0)) - IFERROR(1*INDEX([1]predictions!$A$1:$S$31,MATCH($A34,[1]predictions!$B$1:$B$31,0),MATCH(L$1,[1]predictions!$A$1:$S$1,0)),0)=0,"",INDEX('2018 Total Points'!$A$1:$S$35,MATCH($A34,'2018 Total Points'!$A$1:$A$35,0),MATCH(L$1,'2018 Total Points'!$A$1:$S$1,0)) - IFERROR(1*INDEX([1]predictions!$A$1:$S$31,MATCH($A34,[1]predictions!$B$1:$B$31,0),MATCH(L$1,[1]predictions!$A$1:$S$1,0)),0))</f>
        <v/>
      </c>
      <c r="M34" t="str">
        <f>IF(INDEX('2018 Total Points'!$A$1:$S$35,MATCH($A34,'2018 Total Points'!$A$1:$A$35,0),MATCH(M$1,'2018 Total Points'!$A$1:$S$1,0)) - IFERROR(1*INDEX([1]predictions!$A$1:$S$31,MATCH($A34,[1]predictions!$B$1:$B$31,0),MATCH(M$1,[1]predictions!$A$1:$S$1,0)),0)=0,"",INDEX('2018 Total Points'!$A$1:$S$35,MATCH($A34,'2018 Total Points'!$A$1:$A$35,0),MATCH(M$1,'2018 Total Points'!$A$1:$S$1,0)) - IFERROR(1*INDEX([1]predictions!$A$1:$S$31,MATCH($A34,[1]predictions!$B$1:$B$31,0),MATCH(M$1,[1]predictions!$A$1:$S$1,0)),0))</f>
        <v/>
      </c>
      <c r="N34" t="str">
        <f>IF(INDEX('2018 Total Points'!$A$1:$S$35,MATCH($A34,'2018 Total Points'!$A$1:$A$35,0),MATCH(N$1,'2018 Total Points'!$A$1:$S$1,0)) - IFERROR(1*INDEX([1]predictions!$A$1:$S$31,MATCH($A34,[1]predictions!$B$1:$B$31,0),MATCH(N$1,[1]predictions!$A$1:$S$1,0)),0)=0,"",INDEX('2018 Total Points'!$A$1:$S$35,MATCH($A34,'2018 Total Points'!$A$1:$A$35,0),MATCH(N$1,'2018 Total Points'!$A$1:$S$1,0)) - IFERROR(1*INDEX([1]predictions!$A$1:$S$31,MATCH($A34,[1]predictions!$B$1:$B$31,0),MATCH(N$1,[1]predictions!$A$1:$S$1,0)),0))</f>
        <v/>
      </c>
      <c r="O34" t="str">
        <f>IF(INDEX('2018 Total Points'!$A$1:$S$35,MATCH($A34,'2018 Total Points'!$A$1:$A$35,0),MATCH(O$1,'2018 Total Points'!$A$1:$S$1,0)) - IFERROR(1*INDEX([1]predictions!$A$1:$S$31,MATCH($A34,[1]predictions!$B$1:$B$31,0),MATCH(O$1,[1]predictions!$A$1:$S$1,0)),0)=0,"",INDEX('2018 Total Points'!$A$1:$S$35,MATCH($A34,'2018 Total Points'!$A$1:$A$35,0),MATCH(O$1,'2018 Total Points'!$A$1:$S$1,0)) - IFERROR(1*INDEX([1]predictions!$A$1:$S$31,MATCH($A34,[1]predictions!$B$1:$B$31,0),MATCH(O$1,[1]predictions!$A$1:$S$1,0)),0))</f>
        <v/>
      </c>
      <c r="P34">
        <f>IF(INDEX('2018 Total Points'!$A$1:$S$35,MATCH($A34,'2018 Total Points'!$A$1:$A$35,0),MATCH(P$1,'2018 Total Points'!$A$1:$S$1,0)) - IFERROR(1*INDEX([1]predictions!$A$1:$S$31,MATCH($A34,[1]predictions!$B$1:$B$31,0),MATCH(P$1,[1]predictions!$A$1:$S$1,0)),0)=0,"",INDEX('2018 Total Points'!$A$1:$S$35,MATCH($A34,'2018 Total Points'!$A$1:$A$35,0),MATCH(P$1,'2018 Total Points'!$A$1:$S$1,0)) - IFERROR(1*INDEX([1]predictions!$A$1:$S$31,MATCH($A34,[1]predictions!$B$1:$B$31,0),MATCH(P$1,[1]predictions!$A$1:$S$1,0)),0))</f>
        <v>3</v>
      </c>
    </row>
    <row r="35" spans="1:16" x14ac:dyDescent="0.2">
      <c r="A35" t="s">
        <v>119</v>
      </c>
      <c r="B35">
        <f>IF(INDEX('2018 Total Points'!$A$1:$S$35,MATCH($A35,'2018 Total Points'!$A$1:$A$35,0),MATCH(B$1,'2018 Total Points'!$A$1:$S$1,0)) - IFERROR(1*INDEX([1]predictions!$A$1:$S$31,MATCH($A35,[1]predictions!$B$1:$B$31,0),MATCH(B$1,[1]predictions!$A$1:$S$1,0)),0)=0,"",INDEX('2018 Total Points'!$A$1:$S$35,MATCH($A35,'2018 Total Points'!$A$1:$A$35,0),MATCH(B$1,'2018 Total Points'!$A$1:$S$1,0)) - IFERROR(1*INDEX([1]predictions!$A$1:$S$31,MATCH($A35,[1]predictions!$B$1:$B$31,0),MATCH(B$1,[1]predictions!$A$1:$S$1,0)),0))</f>
        <v>0.80872003293429662</v>
      </c>
      <c r="C35" t="str">
        <f>IF(INDEX('2018 Total Points'!$A$1:$S$35,MATCH($A35,'2018 Total Points'!$A$1:$A$35,0),MATCH(C$1,'2018 Total Points'!$A$1:$S$1,0)) - IFERROR(1*INDEX([1]predictions!$A$1:$S$31,MATCH($A35,[1]predictions!$B$1:$B$31,0),MATCH(C$1,[1]predictions!$A$1:$S$1,0)),0)=0,"",INDEX('2018 Total Points'!$A$1:$S$35,MATCH($A35,'2018 Total Points'!$A$1:$A$35,0),MATCH(C$1,'2018 Total Points'!$A$1:$S$1,0)) - IFERROR(1*INDEX([1]predictions!$A$1:$S$31,MATCH($A35,[1]predictions!$B$1:$B$31,0),MATCH(C$1,[1]predictions!$A$1:$S$1,0)),0))</f>
        <v/>
      </c>
      <c r="D35" t="str">
        <f>IF(INDEX('2018 Total Points'!$A$1:$S$35,MATCH($A35,'2018 Total Points'!$A$1:$A$35,0),MATCH(D$1,'2018 Total Points'!$A$1:$S$1,0)) - IFERROR(1*INDEX([1]predictions!$A$1:$S$31,MATCH($A35,[1]predictions!$B$1:$B$31,0),MATCH(D$1,[1]predictions!$A$1:$S$1,0)),0)=0,"",INDEX('2018 Total Points'!$A$1:$S$35,MATCH($A35,'2018 Total Points'!$A$1:$A$35,0),MATCH(D$1,'2018 Total Points'!$A$1:$S$1,0)) - IFERROR(1*INDEX([1]predictions!$A$1:$S$31,MATCH($A35,[1]predictions!$B$1:$B$31,0),MATCH(D$1,[1]predictions!$A$1:$S$1,0)),0))</f>
        <v/>
      </c>
      <c r="E35" t="str">
        <f>IF(INDEX('2018 Total Points'!$A$1:$S$35,MATCH($A35,'2018 Total Points'!$A$1:$A$35,0),MATCH(E$1,'2018 Total Points'!$A$1:$S$1,0)) - IFERROR(1*INDEX([1]predictions!$A$1:$S$31,MATCH($A35,[1]predictions!$B$1:$B$31,0),MATCH(E$1,[1]predictions!$A$1:$S$1,0)),0)=0,"",INDEX('2018 Total Points'!$A$1:$S$35,MATCH($A35,'2018 Total Points'!$A$1:$A$35,0),MATCH(E$1,'2018 Total Points'!$A$1:$S$1,0)) - IFERROR(1*INDEX([1]predictions!$A$1:$S$31,MATCH($A35,[1]predictions!$B$1:$B$31,0),MATCH(E$1,[1]predictions!$A$1:$S$1,0)),0))</f>
        <v/>
      </c>
      <c r="F35" t="str">
        <f>IF(INDEX('2018 Total Points'!$A$1:$S$35,MATCH($A35,'2018 Total Points'!$A$1:$A$35,0),MATCH(F$1,'2018 Total Points'!$A$1:$S$1,0)) - IFERROR(1*INDEX([1]predictions!$A$1:$S$31,MATCH($A35,[1]predictions!$B$1:$B$31,0),MATCH(F$1,[1]predictions!$A$1:$S$1,0)),0)=0,"",INDEX('2018 Total Points'!$A$1:$S$35,MATCH($A35,'2018 Total Points'!$A$1:$A$35,0),MATCH(F$1,'2018 Total Points'!$A$1:$S$1,0)) - IFERROR(1*INDEX([1]predictions!$A$1:$S$31,MATCH($A35,[1]predictions!$B$1:$B$31,0),MATCH(F$1,[1]predictions!$A$1:$S$1,0)),0))</f>
        <v/>
      </c>
      <c r="G35" t="str">
        <f>IF(INDEX('2018 Total Points'!$A$1:$S$35,MATCH($A35,'2018 Total Points'!$A$1:$A$35,0),MATCH(G$1,'2018 Total Points'!$A$1:$S$1,0)) - IFERROR(1*INDEX([1]predictions!$A$1:$S$31,MATCH($A35,[1]predictions!$B$1:$B$31,0),MATCH(G$1,[1]predictions!$A$1:$S$1,0)),0)=0,"",INDEX('2018 Total Points'!$A$1:$S$35,MATCH($A35,'2018 Total Points'!$A$1:$A$35,0),MATCH(G$1,'2018 Total Points'!$A$1:$S$1,0)) - IFERROR(1*INDEX([1]predictions!$A$1:$S$31,MATCH($A35,[1]predictions!$B$1:$B$31,0),MATCH(G$1,[1]predictions!$A$1:$S$1,0)),0))</f>
        <v/>
      </c>
      <c r="H35" t="str">
        <f>IF(INDEX('2018 Total Points'!$A$1:$S$35,MATCH($A35,'2018 Total Points'!$A$1:$A$35,0),MATCH(H$1,'2018 Total Points'!$A$1:$S$1,0)) - IFERROR(1*INDEX([1]predictions!$A$1:$S$31,MATCH($A35,[1]predictions!$B$1:$B$31,0),MATCH(H$1,[1]predictions!$A$1:$S$1,0)),0)=0,"",INDEX('2018 Total Points'!$A$1:$S$35,MATCH($A35,'2018 Total Points'!$A$1:$A$35,0),MATCH(H$1,'2018 Total Points'!$A$1:$S$1,0)) - IFERROR(1*INDEX([1]predictions!$A$1:$S$31,MATCH($A35,[1]predictions!$B$1:$B$31,0),MATCH(H$1,[1]predictions!$A$1:$S$1,0)),0))</f>
        <v/>
      </c>
      <c r="I35" t="str">
        <f>IF(INDEX('2018 Total Points'!$A$1:$S$35,MATCH($A35,'2018 Total Points'!$A$1:$A$35,0),MATCH(I$1,'2018 Total Points'!$A$1:$S$1,0)) - IFERROR(1*INDEX([1]predictions!$A$1:$S$31,MATCH($A35,[1]predictions!$B$1:$B$31,0),MATCH(I$1,[1]predictions!$A$1:$S$1,0)),0)=0,"",INDEX('2018 Total Points'!$A$1:$S$35,MATCH($A35,'2018 Total Points'!$A$1:$A$35,0),MATCH(I$1,'2018 Total Points'!$A$1:$S$1,0)) - IFERROR(1*INDEX([1]predictions!$A$1:$S$31,MATCH($A35,[1]predictions!$B$1:$B$31,0),MATCH(I$1,[1]predictions!$A$1:$S$1,0)),0))</f>
        <v/>
      </c>
      <c r="J35" t="str">
        <f>IF(INDEX('2018 Total Points'!$A$1:$S$35,MATCH($A35,'2018 Total Points'!$A$1:$A$35,0),MATCH(J$1,'2018 Total Points'!$A$1:$S$1,0)) - IFERROR(1*INDEX([1]predictions!$A$1:$S$31,MATCH($A35,[1]predictions!$B$1:$B$31,0),MATCH(J$1,[1]predictions!$A$1:$S$1,0)),0)=0,"",INDEX('2018 Total Points'!$A$1:$S$35,MATCH($A35,'2018 Total Points'!$A$1:$A$35,0),MATCH(J$1,'2018 Total Points'!$A$1:$S$1,0)) - IFERROR(1*INDEX([1]predictions!$A$1:$S$31,MATCH($A35,[1]predictions!$B$1:$B$31,0),MATCH(J$1,[1]predictions!$A$1:$S$1,0)),0))</f>
        <v/>
      </c>
      <c r="K35" t="str">
        <f>IF(INDEX('2018 Total Points'!$A$1:$S$35,MATCH($A35,'2018 Total Points'!$A$1:$A$35,0),MATCH(K$1,'2018 Total Points'!$A$1:$S$1,0)) - IFERROR(1*INDEX([1]predictions!$A$1:$S$31,MATCH($A35,[1]predictions!$B$1:$B$31,0),MATCH(K$1,[1]predictions!$A$1:$S$1,0)),0)=0,"",INDEX('2018 Total Points'!$A$1:$S$35,MATCH($A35,'2018 Total Points'!$A$1:$A$35,0),MATCH(K$1,'2018 Total Points'!$A$1:$S$1,0)) - IFERROR(1*INDEX([1]predictions!$A$1:$S$31,MATCH($A35,[1]predictions!$B$1:$B$31,0),MATCH(K$1,[1]predictions!$A$1:$S$1,0)),0))</f>
        <v/>
      </c>
      <c r="L35" t="str">
        <f>IF(INDEX('2018 Total Points'!$A$1:$S$35,MATCH($A35,'2018 Total Points'!$A$1:$A$35,0),MATCH(L$1,'2018 Total Points'!$A$1:$S$1,0)) - IFERROR(1*INDEX([1]predictions!$A$1:$S$31,MATCH($A35,[1]predictions!$B$1:$B$31,0),MATCH(L$1,[1]predictions!$A$1:$S$1,0)),0)=0,"",INDEX('2018 Total Points'!$A$1:$S$35,MATCH($A35,'2018 Total Points'!$A$1:$A$35,0),MATCH(L$1,'2018 Total Points'!$A$1:$S$1,0)) - IFERROR(1*INDEX([1]predictions!$A$1:$S$31,MATCH($A35,[1]predictions!$B$1:$B$31,0),MATCH(L$1,[1]predictions!$A$1:$S$1,0)),0))</f>
        <v/>
      </c>
      <c r="M35" t="str">
        <f>IF(INDEX('2018 Total Points'!$A$1:$S$35,MATCH($A35,'2018 Total Points'!$A$1:$A$35,0),MATCH(M$1,'2018 Total Points'!$A$1:$S$1,0)) - IFERROR(1*INDEX([1]predictions!$A$1:$S$31,MATCH($A35,[1]predictions!$B$1:$B$31,0),MATCH(M$1,[1]predictions!$A$1:$S$1,0)),0)=0,"",INDEX('2018 Total Points'!$A$1:$S$35,MATCH($A35,'2018 Total Points'!$A$1:$A$35,0),MATCH(M$1,'2018 Total Points'!$A$1:$S$1,0)) - IFERROR(1*INDEX([1]predictions!$A$1:$S$31,MATCH($A35,[1]predictions!$B$1:$B$31,0),MATCH(M$1,[1]predictions!$A$1:$S$1,0)),0))</f>
        <v/>
      </c>
      <c r="N35" t="str">
        <f>IF(INDEX('2018 Total Points'!$A$1:$S$35,MATCH($A35,'2018 Total Points'!$A$1:$A$35,0),MATCH(N$1,'2018 Total Points'!$A$1:$S$1,0)) - IFERROR(1*INDEX([1]predictions!$A$1:$S$31,MATCH($A35,[1]predictions!$B$1:$B$31,0),MATCH(N$1,[1]predictions!$A$1:$S$1,0)),0)=0,"",INDEX('2018 Total Points'!$A$1:$S$35,MATCH($A35,'2018 Total Points'!$A$1:$A$35,0),MATCH(N$1,'2018 Total Points'!$A$1:$S$1,0)) - IFERROR(1*INDEX([1]predictions!$A$1:$S$31,MATCH($A35,[1]predictions!$B$1:$B$31,0),MATCH(N$1,[1]predictions!$A$1:$S$1,0)),0))</f>
        <v/>
      </c>
      <c r="O35" t="str">
        <f>IF(INDEX('2018 Total Points'!$A$1:$S$35,MATCH($A35,'2018 Total Points'!$A$1:$A$35,0),MATCH(O$1,'2018 Total Points'!$A$1:$S$1,0)) - IFERROR(1*INDEX([1]predictions!$A$1:$S$31,MATCH($A35,[1]predictions!$B$1:$B$31,0),MATCH(O$1,[1]predictions!$A$1:$S$1,0)),0)=0,"",INDEX('2018 Total Points'!$A$1:$S$35,MATCH($A35,'2018 Total Points'!$A$1:$A$35,0),MATCH(O$1,'2018 Total Points'!$A$1:$S$1,0)) - IFERROR(1*INDEX([1]predictions!$A$1:$S$31,MATCH($A35,[1]predictions!$B$1:$B$31,0),MATCH(O$1,[1]predictions!$A$1:$S$1,0)),0))</f>
        <v/>
      </c>
      <c r="P35" t="str">
        <f>IF(INDEX('2018 Total Points'!$A$1:$S$35,MATCH($A35,'2018 Total Points'!$A$1:$A$35,0),MATCH(P$1,'2018 Total Points'!$A$1:$S$1,0)) - IFERROR(1*INDEX([1]predictions!$A$1:$S$31,MATCH($A35,[1]predictions!$B$1:$B$31,0),MATCH(P$1,[1]predictions!$A$1:$S$1,0)),0)=0,"",INDEX('2018 Total Points'!$A$1:$S$35,MATCH($A35,'2018 Total Points'!$A$1:$A$35,0),MATCH(P$1,'2018 Total Points'!$A$1:$S$1,0)) - IFERROR(1*INDEX([1]predictions!$A$1:$S$31,MATCH($A35,[1]predictions!$B$1:$B$31,0),MATCH(P$1,[1]predictions!$A$1:$S$1,0)),0))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"/>
  <sheetViews>
    <sheetView tabSelected="1" topLeftCell="A116" workbookViewId="0">
      <selection activeCell="E130" sqref="E130"/>
    </sheetView>
  </sheetViews>
  <sheetFormatPr baseColWidth="10" defaultRowHeight="16" x14ac:dyDescent="0.2"/>
  <cols>
    <col min="2" max="2" width="11" bestFit="1" customWidth="1"/>
    <col min="3" max="3" width="22.1640625" bestFit="1" customWidth="1"/>
    <col min="4" max="5" width="12.1640625" bestFit="1" customWidth="1"/>
  </cols>
  <sheetData>
    <row r="1" spans="1:6" x14ac:dyDescent="0.2">
      <c r="A1" t="s">
        <v>0</v>
      </c>
      <c r="B1" t="s">
        <v>127</v>
      </c>
      <c r="C1" t="s">
        <v>89</v>
      </c>
      <c r="D1" t="s">
        <v>125</v>
      </c>
      <c r="E1" t="s">
        <v>126</v>
      </c>
      <c r="F1" t="s">
        <v>124</v>
      </c>
    </row>
    <row r="2" spans="1:6" x14ac:dyDescent="0.2">
      <c r="A2" t="s">
        <v>16</v>
      </c>
      <c r="B2" t="str">
        <f>INDEX('[2]Country Lookup'!$A$1:$C$36,MATCH(A2,'[2]Country Lookup'!$B$1:$B$36,0),MATCH("Country",'[2]Country Lookup'!$A$1:$C$1,0))</f>
        <v>United States</v>
      </c>
      <c r="C2" t="s">
        <v>12</v>
      </c>
      <c r="D2">
        <f>INDEX('2018 Total Points'!$A$1:$S$35,MATCH($A2,'2018 Total Points'!$A$1:$A$35,0),MATCH($C2,'2018 Total Points'!$A$1:$S$1,0))</f>
        <v>0</v>
      </c>
      <c r="E2">
        <f>IF(IFERROR(INDEX([1]predictions!$A$1:$S$31,MATCH($A2,[1]predictions!$B$1:$B$31,0),MATCH($C2,[1]predictions!$A$1:$S$1,0)),0)="NA",0,IFERROR(INDEX([1]predictions!$A$1:$S$31,MATCH($A2,[1]predictions!$B$1:$B$31,0),MATCH($C2,[1]predictions!$A$1:$S$1,0)),0))</f>
        <v>8.0308235386983906</v>
      </c>
      <c r="F2">
        <f>D2-IF(E2="NA",0,E2)</f>
        <v>-8.0308235386983906</v>
      </c>
    </row>
    <row r="3" spans="1:6" x14ac:dyDescent="0.2">
      <c r="A3" t="s">
        <v>25</v>
      </c>
      <c r="B3" t="str">
        <f>INDEX('[2]Country Lookup'!$A$1:$C$36,MATCH(A3,'[2]Country Lookup'!$B$1:$B$36,0),MATCH("Country",'[2]Country Lookup'!$A$1:$C$1,0))</f>
        <v>Austria</v>
      </c>
      <c r="C3" t="s">
        <v>13</v>
      </c>
      <c r="D3">
        <f>INDEX('2018 Total Points'!$A$1:$S$35,MATCH($A3,'2018 Total Points'!$A$1:$A$35,0),MATCH($C3,'2018 Total Points'!$A$1:$S$1,0))</f>
        <v>0</v>
      </c>
      <c r="E3">
        <f>IF(IFERROR(INDEX([1]predictions!$A$1:$S$31,MATCH($A3,[1]predictions!$B$1:$B$31,0),MATCH($C3,[1]predictions!$A$1:$S$1,0)),0)="NA",0,IFERROR(INDEX([1]predictions!$A$1:$S$31,MATCH($A3,[1]predictions!$B$1:$B$31,0),MATCH($C3,[1]predictions!$A$1:$S$1,0)),0))</f>
        <v>6.6057703285184202</v>
      </c>
      <c r="F3">
        <f>D3-IF(E3="NA",0,E3)</f>
        <v>-6.6057703285184202</v>
      </c>
    </row>
    <row r="4" spans="1:6" x14ac:dyDescent="0.2">
      <c r="A4" t="s">
        <v>18</v>
      </c>
      <c r="B4" t="str">
        <f>INDEX('[2]Country Lookup'!$A$1:$C$36,MATCH(A4,'[2]Country Lookup'!$B$1:$B$36,0),MATCH("Country",'[2]Country Lookup'!$A$1:$C$1,0))</f>
        <v>Canada</v>
      </c>
      <c r="C4" t="s">
        <v>9</v>
      </c>
      <c r="D4">
        <f>INDEX('2018 Total Points'!$A$1:$S$35,MATCH($A4,'2018 Total Points'!$A$1:$A$35,0),MATCH($C4,'2018 Total Points'!$A$1:$S$1,0))</f>
        <v>7.5595262993692396</v>
      </c>
      <c r="E4">
        <f>IF(IFERROR(INDEX([1]predictions!$A$1:$S$31,MATCH($A4,[1]predictions!$B$1:$B$31,0),MATCH($C4,[1]predictions!$A$1:$S$1,0)),0)="NA",0,IFERROR(INDEX([1]predictions!$A$1:$S$31,MATCH($A4,[1]predictions!$B$1:$B$31,0),MATCH($C4,[1]predictions!$A$1:$S$1,0)),0))</f>
        <v>13.411527250473</v>
      </c>
      <c r="F4">
        <f>D4-IF(E4="NA",0,E4)</f>
        <v>-5.8520009511037605</v>
      </c>
    </row>
    <row r="5" spans="1:6" x14ac:dyDescent="0.2">
      <c r="A5" t="s">
        <v>29</v>
      </c>
      <c r="B5" t="str">
        <f>INDEX('[2]Country Lookup'!$A$1:$C$36,MATCH(A5,'[2]Country Lookup'!$B$1:$B$36,0),MATCH("Country",'[2]Country Lookup'!$A$1:$C$1,0))</f>
        <v>Sweden</v>
      </c>
      <c r="C5" t="s">
        <v>9</v>
      </c>
      <c r="D5">
        <f>INDEX('2018 Total Points'!$A$1:$S$35,MATCH($A5,'2018 Total Points'!$A$1:$A$35,0),MATCH($C5,'2018 Total Points'!$A$1:$S$1,0))</f>
        <v>0</v>
      </c>
      <c r="E5">
        <f>IF(IFERROR(INDEX([1]predictions!$A$1:$S$31,MATCH($A5,[1]predictions!$B$1:$B$31,0),MATCH($C5,[1]predictions!$A$1:$S$1,0)),0)="NA",0,IFERROR(INDEX([1]predictions!$A$1:$S$31,MATCH($A5,[1]predictions!$B$1:$B$31,0),MATCH($C5,[1]predictions!$A$1:$S$1,0)),0))</f>
        <v>5.4984699352900597</v>
      </c>
      <c r="F5">
        <f>D5-IF(E5="NA",0,E5)</f>
        <v>-5.4984699352900597</v>
      </c>
    </row>
    <row r="6" spans="1:6" x14ac:dyDescent="0.2">
      <c r="A6" t="s">
        <v>16</v>
      </c>
      <c r="B6" t="str">
        <f>INDEX('[2]Country Lookup'!$A$1:$C$36,MATCH(A6,'[2]Country Lookup'!$B$1:$B$36,0),MATCH("Country",'[2]Country Lookup'!$A$1:$C$1,0))</f>
        <v>United States</v>
      </c>
      <c r="C6" t="s">
        <v>4</v>
      </c>
      <c r="D6">
        <f>INDEX('2018 Total Points'!$A$1:$S$35,MATCH($A6,'2018 Total Points'!$A$1:$A$35,0),MATCH($C6,'2018 Total Points'!$A$1:$S$1,0))</f>
        <v>3.845998854153089</v>
      </c>
      <c r="E6">
        <f>IF(IFERROR(INDEX([1]predictions!$A$1:$S$31,MATCH($A6,[1]predictions!$B$1:$B$31,0),MATCH($C6,[1]predictions!$A$1:$S$1,0)),0)="NA",0,IFERROR(INDEX([1]predictions!$A$1:$S$31,MATCH($A6,[1]predictions!$B$1:$B$31,0),MATCH($C6,[1]predictions!$A$1:$S$1,0)),0))</f>
        <v>9.08132663019917</v>
      </c>
      <c r="F6">
        <f>D6-IF(E6="NA",0,E6)</f>
        <v>-5.2353277760460806</v>
      </c>
    </row>
    <row r="7" spans="1:6" x14ac:dyDescent="0.2">
      <c r="A7" t="s">
        <v>20</v>
      </c>
      <c r="B7" t="str">
        <f>INDEX('[2]Country Lookup'!$A$1:$C$36,MATCH(A7,'[2]Country Lookup'!$B$1:$B$36,0),MATCH("Country",'[2]Country Lookup'!$A$1:$C$1,0))</f>
        <v>Germany</v>
      </c>
      <c r="C7" t="s">
        <v>5</v>
      </c>
      <c r="D7">
        <f>INDEX('2018 Total Points'!$A$1:$S$35,MATCH($A7,'2018 Total Points'!$A$1:$A$35,0),MATCH($C7,'2018 Total Points'!$A$1:$S$1,0))</f>
        <v>0</v>
      </c>
      <c r="E7">
        <f>IF(IFERROR(INDEX([1]predictions!$A$1:$S$31,MATCH($A7,[1]predictions!$B$1:$B$31,0),MATCH($C7,[1]predictions!$A$1:$S$1,0)),0)="NA",0,IFERROR(INDEX([1]predictions!$A$1:$S$31,MATCH($A7,[1]predictions!$B$1:$B$31,0),MATCH($C7,[1]predictions!$A$1:$S$1,0)),0))</f>
        <v>4.9078188206245503</v>
      </c>
      <c r="F7">
        <f>D7-IF(E7="NA",0,E7)</f>
        <v>-4.9078188206245503</v>
      </c>
    </row>
    <row r="8" spans="1:6" x14ac:dyDescent="0.2">
      <c r="A8" t="s">
        <v>18</v>
      </c>
      <c r="B8" t="str">
        <f>INDEX('[2]Country Lookup'!$A$1:$C$36,MATCH(A8,'[2]Country Lookup'!$B$1:$B$36,0),MATCH("Country",'[2]Country Lookup'!$A$1:$C$1,0))</f>
        <v>Canada</v>
      </c>
      <c r="C8" t="s">
        <v>12</v>
      </c>
      <c r="D8">
        <f>INDEX('2018 Total Points'!$A$1:$S$35,MATCH($A8,'2018 Total Points'!$A$1:$A$35,0),MATCH($C8,'2018 Total Points'!$A$1:$S$1,0))</f>
        <v>0</v>
      </c>
      <c r="E8">
        <f>IF(IFERROR(INDEX([1]predictions!$A$1:$S$31,MATCH($A8,[1]predictions!$B$1:$B$31,0),MATCH($C8,[1]predictions!$A$1:$S$1,0)),0)="NA",0,IFERROR(INDEX([1]predictions!$A$1:$S$31,MATCH($A8,[1]predictions!$B$1:$B$31,0),MATCH($C8,[1]predictions!$A$1:$S$1,0)),0))</f>
        <v>4.8449211293229499</v>
      </c>
      <c r="F8">
        <f>D8-IF(E8="NA",0,E8)</f>
        <v>-4.8449211293229499</v>
      </c>
    </row>
    <row r="9" spans="1:6" x14ac:dyDescent="0.2">
      <c r="A9" t="s">
        <v>16</v>
      </c>
      <c r="B9" t="str">
        <f>INDEX('[2]Country Lookup'!$A$1:$C$36,MATCH(A9,'[2]Country Lookup'!$B$1:$B$36,0),MATCH("Country",'[2]Country Lookup'!$A$1:$C$1,0))</f>
        <v>United States</v>
      </c>
      <c r="C9" t="s">
        <v>14</v>
      </c>
      <c r="D9">
        <f>INDEX('2018 Total Points'!$A$1:$S$35,MATCH($A9,'2018 Total Points'!$A$1:$A$35,0),MATCH($C9,'2018 Total Points'!$A$1:$S$1,0))</f>
        <v>0.68861207547863701</v>
      </c>
      <c r="E9">
        <f>IF(IFERROR(INDEX([1]predictions!$A$1:$S$31,MATCH($A9,[1]predictions!$B$1:$B$31,0),MATCH($C9,[1]predictions!$A$1:$S$1,0)),0)="NA",0,IFERROR(INDEX([1]predictions!$A$1:$S$31,MATCH($A9,[1]predictions!$B$1:$B$31,0),MATCH($C9,[1]predictions!$A$1:$S$1,0)),0))</f>
        <v>5.3638414179267802</v>
      </c>
      <c r="F9">
        <f>D9-IF(E9="NA",0,E9)</f>
        <v>-4.6752293424481435</v>
      </c>
    </row>
    <row r="10" spans="1:6" x14ac:dyDescent="0.2">
      <c r="A10" t="s">
        <v>27</v>
      </c>
      <c r="B10" t="str">
        <f>INDEX('[2]Country Lookup'!$A$1:$C$36,MATCH(A10,'[2]Country Lookup'!$B$1:$B$36,0),MATCH("Country",'[2]Country Lookup'!$A$1:$C$1,0))</f>
        <v>Switzerland</v>
      </c>
      <c r="C10" t="s">
        <v>13</v>
      </c>
      <c r="D10">
        <f>INDEX('2018 Total Points'!$A$1:$S$35,MATCH($A10,'2018 Total Points'!$A$1:$A$35,0),MATCH($C10,'2018 Total Points'!$A$1:$S$1,0))</f>
        <v>0</v>
      </c>
      <c r="E10">
        <f>IF(IFERROR(INDEX([1]predictions!$A$1:$S$31,MATCH($A10,[1]predictions!$B$1:$B$31,0),MATCH($C10,[1]predictions!$A$1:$S$1,0)),0)="NA",0,IFERROR(INDEX([1]predictions!$A$1:$S$31,MATCH($A10,[1]predictions!$B$1:$B$31,0),MATCH($C10,[1]predictions!$A$1:$S$1,0)),0))</f>
        <v>4.6284071273829701</v>
      </c>
      <c r="F10">
        <f>D10-IF(E10="NA",0,E10)</f>
        <v>-4.6284071273829701</v>
      </c>
    </row>
    <row r="11" spans="1:6" x14ac:dyDescent="0.2">
      <c r="A11" t="s">
        <v>59</v>
      </c>
      <c r="B11" t="str">
        <f>INDEX('[2]Country Lookup'!$A$1:$C$36,MATCH(A11,'[2]Country Lookup'!$B$1:$B$36,0),MATCH("Country",'[2]Country Lookup'!$A$1:$C$1,0))</f>
        <v>Croatia</v>
      </c>
      <c r="C11" t="s">
        <v>2</v>
      </c>
      <c r="D11">
        <f>INDEX('2018 Total Points'!$A$1:$S$35,MATCH($A11,'2018 Total Points'!$A$1:$A$35,0),MATCH($C11,'2018 Total Points'!$A$1:$S$1,0))</f>
        <v>0</v>
      </c>
      <c r="E11">
        <f>IF(IFERROR(INDEX([1]predictions!$A$1:$S$31,MATCH($A11,[1]predictions!$B$1:$B$31,0),MATCH($C11,[1]predictions!$A$1:$S$1,0)),0)="NA",0,IFERROR(INDEX([1]predictions!$A$1:$S$31,MATCH($A11,[1]predictions!$B$1:$B$31,0),MATCH($C11,[1]predictions!$A$1:$S$1,0)),0))</f>
        <v>4.4194952405732204</v>
      </c>
      <c r="F11">
        <f>D11-IF(E11="NA",0,E11)</f>
        <v>-4.4194952405732204</v>
      </c>
    </row>
    <row r="12" spans="1:6" x14ac:dyDescent="0.2">
      <c r="A12" t="s">
        <v>43</v>
      </c>
      <c r="B12" t="str">
        <f>INDEX('[2]Country Lookup'!$A$1:$C$36,MATCH(A12,'[2]Country Lookup'!$B$1:$B$36,0),MATCH("Country",'[2]Country Lookup'!$A$1:$C$1,0))</f>
        <v>United Kingdom</v>
      </c>
      <c r="C12" t="s">
        <v>6</v>
      </c>
      <c r="D12">
        <f>INDEX('2018 Total Points'!$A$1:$S$35,MATCH($A12,'2018 Total Points'!$A$1:$A$35,0),MATCH($C12,'2018 Total Points'!$A$1:$S$1,0))</f>
        <v>0</v>
      </c>
      <c r="E12">
        <f>IF(IFERROR(INDEX([1]predictions!$A$1:$S$31,MATCH($A12,[1]predictions!$B$1:$B$31,0),MATCH($C12,[1]predictions!$A$1:$S$1,0)),0)="NA",0,IFERROR(INDEX([1]predictions!$A$1:$S$31,MATCH($A12,[1]predictions!$B$1:$B$31,0),MATCH($C12,[1]predictions!$A$1:$S$1,0)),0))</f>
        <v>4.3115825763145104</v>
      </c>
      <c r="F12">
        <f>D12-IF(E12="NA",0,E12)</f>
        <v>-4.3115825763145104</v>
      </c>
    </row>
    <row r="13" spans="1:6" x14ac:dyDescent="0.2">
      <c r="A13" t="s">
        <v>33</v>
      </c>
      <c r="B13" t="str">
        <f>INDEX('[2]Country Lookup'!$A$1:$C$36,MATCH(A13,'[2]Country Lookup'!$B$1:$B$36,0),MATCH("Country",'[2]Country Lookup'!$A$1:$C$1,0))</f>
        <v>China</v>
      </c>
      <c r="C13" t="s">
        <v>15</v>
      </c>
      <c r="D13">
        <f>INDEX('2018 Total Points'!$A$1:$S$35,MATCH($A13,'2018 Total Points'!$A$1:$A$35,0),MATCH($C13,'2018 Total Points'!$A$1:$S$1,0))</f>
        <v>7</v>
      </c>
      <c r="E13">
        <f>IF(IFERROR(INDEX([1]predictions!$A$1:$S$31,MATCH($A13,[1]predictions!$B$1:$B$31,0),MATCH($C13,[1]predictions!$A$1:$S$1,0)),0)="NA",0,IFERROR(INDEX([1]predictions!$A$1:$S$31,MATCH($A13,[1]predictions!$B$1:$B$31,0),MATCH($C13,[1]predictions!$A$1:$S$1,0)),0))</f>
        <v>11.0022110969596</v>
      </c>
      <c r="F13">
        <f>D13-IF(E13="NA",0,E13)</f>
        <v>-4.0022110969596003</v>
      </c>
    </row>
    <row r="14" spans="1:6" x14ac:dyDescent="0.2">
      <c r="A14" t="s">
        <v>20</v>
      </c>
      <c r="B14" t="str">
        <f>INDEX('[2]Country Lookup'!$A$1:$C$36,MATCH(A14,'[2]Country Lookup'!$B$1:$B$36,0),MATCH("Country",'[2]Country Lookup'!$A$1:$C$1,0))</f>
        <v>Germany</v>
      </c>
      <c r="C14" t="s">
        <v>14</v>
      </c>
      <c r="D14">
        <f>INDEX('2018 Total Points'!$A$1:$S$35,MATCH($A14,'2018 Total Points'!$A$1:$A$35,0),MATCH($C14,'2018 Total Points'!$A$1:$S$1,0))</f>
        <v>0</v>
      </c>
      <c r="E14">
        <f>IF(IFERROR(INDEX([1]predictions!$A$1:$S$31,MATCH($A14,[1]predictions!$B$1:$B$31,0),MATCH($C14,[1]predictions!$A$1:$S$1,0)),0)="NA",0,IFERROR(INDEX([1]predictions!$A$1:$S$31,MATCH($A14,[1]predictions!$B$1:$B$31,0),MATCH($C14,[1]predictions!$A$1:$S$1,0)),0))</f>
        <v>3.95579019843075</v>
      </c>
      <c r="F14">
        <f>D14-IF(E14="NA",0,E14)</f>
        <v>-3.95579019843075</v>
      </c>
    </row>
    <row r="15" spans="1:6" x14ac:dyDescent="0.2">
      <c r="A15" t="s">
        <v>27</v>
      </c>
      <c r="B15" t="str">
        <f>INDEX('[2]Country Lookup'!$A$1:$C$36,MATCH(A15,'[2]Country Lookup'!$B$1:$B$36,0),MATCH("Country",'[2]Country Lookup'!$A$1:$C$1,0))</f>
        <v>Switzerland</v>
      </c>
      <c r="C15" t="s">
        <v>4</v>
      </c>
      <c r="D15">
        <f>INDEX('2018 Total Points'!$A$1:$S$35,MATCH($A15,'2018 Total Points'!$A$1:$A$35,0),MATCH($C15,'2018 Total Points'!$A$1:$S$1,0))</f>
        <v>0</v>
      </c>
      <c r="E15">
        <f>IF(IFERROR(INDEX([1]predictions!$A$1:$S$31,MATCH($A15,[1]predictions!$B$1:$B$31,0),MATCH($C15,[1]predictions!$A$1:$S$1,0)),0)="NA",0,IFERROR(INDEX([1]predictions!$A$1:$S$31,MATCH($A15,[1]predictions!$B$1:$B$31,0),MATCH($C15,[1]predictions!$A$1:$S$1,0)),0))</f>
        <v>3.8089573828792598</v>
      </c>
      <c r="F15">
        <f>D15-IF(E15="NA",0,E15)</f>
        <v>-3.8089573828792598</v>
      </c>
    </row>
    <row r="16" spans="1:6" x14ac:dyDescent="0.2">
      <c r="A16" t="s">
        <v>53</v>
      </c>
      <c r="B16" t="str">
        <f>INDEX('[2]Country Lookup'!$A$1:$C$36,MATCH(A16,'[2]Country Lookup'!$B$1:$B$36,0),MATCH("Country",'[2]Country Lookup'!$A$1:$C$1,0))</f>
        <v>Latvia</v>
      </c>
      <c r="C16" t="s">
        <v>12</v>
      </c>
      <c r="D16">
        <f>INDEX('2018 Total Points'!$A$1:$S$35,MATCH($A16,'2018 Total Points'!$A$1:$A$35,0),MATCH($C16,'2018 Total Points'!$A$1:$S$1,0))</f>
        <v>0</v>
      </c>
      <c r="E16">
        <f>IF(IFERROR(INDEX([1]predictions!$A$1:$S$31,MATCH($A16,[1]predictions!$B$1:$B$31,0),MATCH($C16,[1]predictions!$A$1:$S$1,0)),0)="NA",0,IFERROR(INDEX([1]predictions!$A$1:$S$31,MATCH($A16,[1]predictions!$B$1:$B$31,0),MATCH($C16,[1]predictions!$A$1:$S$1,0)),0))</f>
        <v>3.7431261216787601</v>
      </c>
      <c r="F16">
        <f>D16-IF(E16="NA",0,E16)</f>
        <v>-3.7431261216787601</v>
      </c>
    </row>
    <row r="17" spans="1:6" x14ac:dyDescent="0.2">
      <c r="A17" t="s">
        <v>37</v>
      </c>
      <c r="B17" t="str">
        <f>INDEX('[2]Country Lookup'!$A$1:$C$36,MATCH(A17,'[2]Country Lookup'!$B$1:$B$36,0),MATCH("Country",'[2]Country Lookup'!$A$1:$C$1,0))</f>
        <v>Italy</v>
      </c>
      <c r="C17" t="s">
        <v>10</v>
      </c>
      <c r="D17">
        <f>INDEX('2018 Total Points'!$A$1:$S$35,MATCH($A17,'2018 Total Points'!$A$1:$A$35,0),MATCH($C17,'2018 Total Points'!$A$1:$S$1,0))</f>
        <v>0</v>
      </c>
      <c r="E17">
        <f>IF(IFERROR(INDEX([1]predictions!$A$1:$S$31,MATCH($A17,[1]predictions!$B$1:$B$31,0),MATCH($C17,[1]predictions!$A$1:$S$1,0)),0)="NA",0,IFERROR(INDEX([1]predictions!$A$1:$S$31,MATCH($A17,[1]predictions!$B$1:$B$31,0),MATCH($C17,[1]predictions!$A$1:$S$1,0)),0))</f>
        <v>3.5182831367788099</v>
      </c>
      <c r="F17">
        <f>D17-IF(E17="NA",0,E17)</f>
        <v>-3.5182831367788099</v>
      </c>
    </row>
    <row r="18" spans="1:6" x14ac:dyDescent="0.2">
      <c r="A18" t="s">
        <v>20</v>
      </c>
      <c r="B18" t="str">
        <f>INDEX('[2]Country Lookup'!$A$1:$C$36,MATCH(A18,'[2]Country Lookup'!$B$1:$B$36,0),MATCH("Country",'[2]Country Lookup'!$A$1:$C$1,0))</f>
        <v>Germany</v>
      </c>
      <c r="C18" t="s">
        <v>2</v>
      </c>
      <c r="D18">
        <f>INDEX('2018 Total Points'!$A$1:$S$35,MATCH($A18,'2018 Total Points'!$A$1:$A$35,0),MATCH($C18,'2018 Total Points'!$A$1:$S$1,0))</f>
        <v>0</v>
      </c>
      <c r="E18">
        <f>IF(IFERROR(INDEX([1]predictions!$A$1:$S$31,MATCH($A18,[1]predictions!$B$1:$B$31,0),MATCH($C18,[1]predictions!$A$1:$S$1,0)),0)="NA",0,IFERROR(INDEX([1]predictions!$A$1:$S$31,MATCH($A18,[1]predictions!$B$1:$B$31,0),MATCH($C18,[1]predictions!$A$1:$S$1,0)),0))</f>
        <v>3.4678420549967401</v>
      </c>
      <c r="F18">
        <f>D18-IF(E18="NA",0,E18)</f>
        <v>-3.4678420549967401</v>
      </c>
    </row>
    <row r="19" spans="1:6" x14ac:dyDescent="0.2">
      <c r="A19" t="s">
        <v>51</v>
      </c>
      <c r="B19" t="str">
        <f>INDEX('[2]Country Lookup'!$A$1:$C$36,MATCH(A19,'[2]Country Lookup'!$B$1:$B$36,0),MATCH("Country",'[2]Country Lookup'!$A$1:$C$1,0))</f>
        <v>Slovania</v>
      </c>
      <c r="C19" t="s">
        <v>2</v>
      </c>
      <c r="D19">
        <f>INDEX('2018 Total Points'!$A$1:$S$35,MATCH($A19,'2018 Total Points'!$A$1:$A$35,0),MATCH($C19,'2018 Total Points'!$A$1:$S$1,0))</f>
        <v>0</v>
      </c>
      <c r="E19">
        <f>IF(IFERROR(INDEX([1]predictions!$A$1:$S$31,MATCH($A19,[1]predictions!$B$1:$B$31,0),MATCH($C19,[1]predictions!$A$1:$S$1,0)),0)="NA",0,IFERROR(INDEX([1]predictions!$A$1:$S$31,MATCH($A19,[1]predictions!$B$1:$B$31,0),MATCH($C19,[1]predictions!$A$1:$S$1,0)),0))</f>
        <v>3.3388502102517599</v>
      </c>
      <c r="F19">
        <f>D19-IF(E19="NA",0,E19)</f>
        <v>-3.3388502102517599</v>
      </c>
    </row>
    <row r="20" spans="1:6" x14ac:dyDescent="0.2">
      <c r="A20" t="s">
        <v>16</v>
      </c>
      <c r="B20" t="str">
        <f>INDEX('[2]Country Lookup'!$A$1:$C$36,MATCH(A20,'[2]Country Lookup'!$B$1:$B$36,0),MATCH("Country",'[2]Country Lookup'!$A$1:$C$1,0))</f>
        <v>United States</v>
      </c>
      <c r="C20" t="s">
        <v>15</v>
      </c>
      <c r="D20">
        <f>INDEX('2018 Total Points'!$A$1:$S$35,MATCH($A20,'2018 Total Points'!$A$1:$A$35,0),MATCH($C20,'2018 Total Points'!$A$1:$S$1,0))</f>
        <v>2</v>
      </c>
      <c r="E20">
        <f>IF(IFERROR(INDEX([1]predictions!$A$1:$S$31,MATCH($A20,[1]predictions!$B$1:$B$31,0),MATCH($C20,[1]predictions!$A$1:$S$1,0)),0)="NA",0,IFERROR(INDEX([1]predictions!$A$1:$S$31,MATCH($A20,[1]predictions!$B$1:$B$31,0),MATCH($C20,[1]predictions!$A$1:$S$1,0)),0))</f>
        <v>5.2318468221914696</v>
      </c>
      <c r="F20">
        <f>D20-IF(E20="NA",0,E20)</f>
        <v>-3.2318468221914696</v>
      </c>
    </row>
    <row r="21" spans="1:6" x14ac:dyDescent="0.2">
      <c r="A21" t="s">
        <v>16</v>
      </c>
      <c r="B21" t="str">
        <f>INDEX('[2]Country Lookup'!$A$1:$C$36,MATCH(A21,'[2]Country Lookup'!$B$1:$B$36,0),MATCH("Country",'[2]Country Lookup'!$A$1:$C$1,0))</f>
        <v>United States</v>
      </c>
      <c r="C21" t="s">
        <v>7</v>
      </c>
      <c r="D21">
        <f>INDEX('2018 Total Points'!$A$1:$S$35,MATCH($A21,'2018 Total Points'!$A$1:$A$35,0),MATCH($C21,'2018 Total Points'!$A$1:$S$1,0))</f>
        <v>2.7359615146827148</v>
      </c>
      <c r="E21">
        <f>IF(IFERROR(INDEX([1]predictions!$A$1:$S$31,MATCH($A21,[1]predictions!$B$1:$B$31,0),MATCH($C21,[1]predictions!$A$1:$S$1,0)),0)="NA",0,IFERROR(INDEX([1]predictions!$A$1:$S$31,MATCH($A21,[1]predictions!$B$1:$B$31,0),MATCH($C21,[1]predictions!$A$1:$S$1,0)),0))</f>
        <v>5.8723584420481201</v>
      </c>
      <c r="F21">
        <f>D21-IF(E21="NA",0,E21)</f>
        <v>-3.1363969273654053</v>
      </c>
    </row>
    <row r="22" spans="1:6" x14ac:dyDescent="0.2">
      <c r="A22" t="s">
        <v>27</v>
      </c>
      <c r="B22" t="str">
        <f>INDEX('[2]Country Lookup'!$A$1:$C$36,MATCH(A22,'[2]Country Lookup'!$B$1:$B$36,0),MATCH("Country",'[2]Country Lookup'!$A$1:$C$1,0))</f>
        <v>Switzerland</v>
      </c>
      <c r="C22" t="s">
        <v>12</v>
      </c>
      <c r="D22">
        <f>INDEX('2018 Total Points'!$A$1:$S$35,MATCH($A22,'2018 Total Points'!$A$1:$A$35,0),MATCH($C22,'2018 Total Points'!$A$1:$S$1,0))</f>
        <v>0</v>
      </c>
      <c r="E22">
        <f>IF(IFERROR(INDEX([1]predictions!$A$1:$S$31,MATCH($A22,[1]predictions!$B$1:$B$31,0),MATCH($C22,[1]predictions!$A$1:$S$1,0)),0)="NA",0,IFERROR(INDEX([1]predictions!$A$1:$S$31,MATCH($A22,[1]predictions!$B$1:$B$31,0),MATCH($C22,[1]predictions!$A$1:$S$1,0)),0))</f>
        <v>3.1238468680937501</v>
      </c>
      <c r="F22">
        <f>D22-IF(E22="NA",0,E22)</f>
        <v>-3.1238468680937501</v>
      </c>
    </row>
    <row r="23" spans="1:6" x14ac:dyDescent="0.2">
      <c r="A23" t="s">
        <v>51</v>
      </c>
      <c r="B23" t="str">
        <f>INDEX('[2]Country Lookup'!$A$1:$C$36,MATCH(A23,'[2]Country Lookup'!$B$1:$B$36,0),MATCH("Country",'[2]Country Lookup'!$A$1:$C$1,0))</f>
        <v>Slovania</v>
      </c>
      <c r="C23" t="s">
        <v>13</v>
      </c>
      <c r="D23">
        <f>INDEX('2018 Total Points'!$A$1:$S$35,MATCH($A23,'2018 Total Points'!$A$1:$A$35,0),MATCH($C23,'2018 Total Points'!$A$1:$S$1,0))</f>
        <v>0</v>
      </c>
      <c r="E23">
        <f>IF(IFERROR(INDEX([1]predictions!$A$1:$S$31,MATCH($A23,[1]predictions!$B$1:$B$31,0),MATCH($C23,[1]predictions!$A$1:$S$1,0)),0)="NA",0,IFERROR(INDEX([1]predictions!$A$1:$S$31,MATCH($A23,[1]predictions!$B$1:$B$31,0),MATCH($C23,[1]predictions!$A$1:$S$1,0)),0))</f>
        <v>3.0431143871914501</v>
      </c>
      <c r="F23">
        <f>D23-IF(E23="NA",0,E23)</f>
        <v>-3.0431143871914501</v>
      </c>
    </row>
    <row r="24" spans="1:6" x14ac:dyDescent="0.2">
      <c r="A24" t="s">
        <v>27</v>
      </c>
      <c r="B24" t="str">
        <f>INDEX('[2]Country Lookup'!$A$1:$C$36,MATCH(A24,'[2]Country Lookup'!$B$1:$B$36,0),MATCH("Country",'[2]Country Lookup'!$A$1:$C$1,0))</f>
        <v>Switzerland</v>
      </c>
      <c r="C24" t="s">
        <v>109</v>
      </c>
      <c r="D24">
        <f>INDEX('2018 Total Points'!$A$1:$S$35,MATCH($A24,'2018 Total Points'!$A$1:$A$35,0),MATCH($C24,'2018 Total Points'!$A$1:$S$1,0))</f>
        <v>2.5853216280382609</v>
      </c>
      <c r="E24">
        <f>IF(IFERROR(INDEX([1]predictions!$A$1:$S$31,MATCH($A24,[1]predictions!$B$1:$B$31,0),MATCH($C24,[1]predictions!$A$1:$S$1,0)),0)="NA",0,IFERROR(INDEX([1]predictions!$A$1:$S$31,MATCH($A24,[1]predictions!$B$1:$B$31,0),MATCH($C24,[1]predictions!$A$1:$S$1,0)),0))</f>
        <v>5.5953941604469302</v>
      </c>
      <c r="F24">
        <f>D24-IF(E24="NA",0,E24)</f>
        <v>-3.0100725324086692</v>
      </c>
    </row>
    <row r="25" spans="1:6" x14ac:dyDescent="0.2">
      <c r="A25" t="s">
        <v>67</v>
      </c>
      <c r="B25" t="str">
        <f>INDEX('[2]Country Lookup'!$A$1:$C$36,MATCH(A25,'[2]Country Lookup'!$B$1:$B$36,0),MATCH("Country",'[2]Country Lookup'!$A$1:$C$1,0))</f>
        <v>Estonia</v>
      </c>
      <c r="C25" t="s">
        <v>5</v>
      </c>
      <c r="D25">
        <f>INDEX('2018 Total Points'!$A$1:$S$35,MATCH($A25,'2018 Total Points'!$A$1:$A$35,0),MATCH($C25,'2018 Total Points'!$A$1:$S$1,0))</f>
        <v>0</v>
      </c>
      <c r="E25">
        <f>IF(IFERROR(INDEX([1]predictions!$A$1:$S$31,MATCH($A25,[1]predictions!$B$1:$B$31,0),MATCH($C25,[1]predictions!$A$1:$S$1,0)),0)="NA",0,IFERROR(INDEX([1]predictions!$A$1:$S$31,MATCH($A25,[1]predictions!$B$1:$B$31,0),MATCH($C25,[1]predictions!$A$1:$S$1,0)),0))</f>
        <v>2.96824337502487</v>
      </c>
      <c r="F25">
        <f>D25-IF(E25="NA",0,E25)</f>
        <v>-2.96824337502487</v>
      </c>
    </row>
    <row r="26" spans="1:6" x14ac:dyDescent="0.2">
      <c r="A26" t="s">
        <v>53</v>
      </c>
      <c r="B26" t="str">
        <f>INDEX('[2]Country Lookup'!$A$1:$C$36,MATCH(A26,'[2]Country Lookup'!$B$1:$B$36,0),MATCH("Country",'[2]Country Lookup'!$A$1:$C$1,0))</f>
        <v>Latvia</v>
      </c>
      <c r="C26" t="s">
        <v>10</v>
      </c>
      <c r="D26">
        <f>INDEX('2018 Total Points'!$A$1:$S$35,MATCH($A26,'2018 Total Points'!$A$1:$A$35,0),MATCH($C26,'2018 Total Points'!$A$1:$S$1,0))</f>
        <v>0</v>
      </c>
      <c r="E26">
        <f>IF(IFERROR(INDEX([1]predictions!$A$1:$S$31,MATCH($A26,[1]predictions!$B$1:$B$31,0),MATCH($C26,[1]predictions!$A$1:$S$1,0)),0)="NA",0,IFERROR(INDEX([1]predictions!$A$1:$S$31,MATCH($A26,[1]predictions!$B$1:$B$31,0),MATCH($C26,[1]predictions!$A$1:$S$1,0)),0))</f>
        <v>2.9517889839069</v>
      </c>
      <c r="F26">
        <f>D26-IF(E26="NA",0,E26)</f>
        <v>-2.9517889839069</v>
      </c>
    </row>
    <row r="27" spans="1:6" x14ac:dyDescent="0.2">
      <c r="A27" t="s">
        <v>18</v>
      </c>
      <c r="B27" t="str">
        <f>INDEX('[2]Country Lookup'!$A$1:$C$36,MATCH(A27,'[2]Country Lookup'!$B$1:$B$36,0),MATCH("Country",'[2]Country Lookup'!$A$1:$C$1,0))</f>
        <v>Canada</v>
      </c>
      <c r="C27" t="s">
        <v>6</v>
      </c>
      <c r="D27">
        <f>INDEX('2018 Total Points'!$A$1:$S$35,MATCH($A27,'2018 Total Points'!$A$1:$A$35,0),MATCH($C27,'2018 Total Points'!$A$1:$S$1,0))</f>
        <v>5.7689982812296332</v>
      </c>
      <c r="E27">
        <f>IF(IFERROR(INDEX([1]predictions!$A$1:$S$31,MATCH($A27,[1]predictions!$B$1:$B$31,0),MATCH($C27,[1]predictions!$A$1:$S$1,0)),0)="NA",0,IFERROR(INDEX([1]predictions!$A$1:$S$31,MATCH($A27,[1]predictions!$B$1:$B$31,0),MATCH($C27,[1]predictions!$A$1:$S$1,0)),0))</f>
        <v>8.5754385628626792</v>
      </c>
      <c r="F27">
        <f>D27-IF(E27="NA",0,E27)</f>
        <v>-2.806440281633046</v>
      </c>
    </row>
    <row r="28" spans="1:6" x14ac:dyDescent="0.2">
      <c r="A28" t="s">
        <v>45</v>
      </c>
      <c r="B28" t="str">
        <f>INDEX('[2]Country Lookup'!$A$1:$C$36,MATCH(A28,'[2]Country Lookup'!$B$1:$B$36,0),MATCH("Country",'[2]Country Lookup'!$A$1:$C$1,0))</f>
        <v>Poland</v>
      </c>
      <c r="C28" t="s">
        <v>5</v>
      </c>
      <c r="D28">
        <f>INDEX('2018 Total Points'!$A$1:$S$35,MATCH($A28,'2018 Total Points'!$A$1:$A$35,0),MATCH($C28,'2018 Total Points'!$A$1:$S$1,0))</f>
        <v>0</v>
      </c>
      <c r="E28">
        <f>IF(IFERROR(INDEX([1]predictions!$A$1:$S$31,MATCH($A28,[1]predictions!$B$1:$B$31,0),MATCH($C28,[1]predictions!$A$1:$S$1,0)),0)="NA",0,IFERROR(INDEX([1]predictions!$A$1:$S$31,MATCH($A28,[1]predictions!$B$1:$B$31,0),MATCH($C28,[1]predictions!$A$1:$S$1,0)),0))</f>
        <v>2.7277148535406401</v>
      </c>
      <c r="F28">
        <f>D28-IF(E28="NA",0,E28)</f>
        <v>-2.7277148535406401</v>
      </c>
    </row>
    <row r="29" spans="1:6" x14ac:dyDescent="0.2">
      <c r="A29" t="s">
        <v>39</v>
      </c>
      <c r="B29" t="str">
        <f>INDEX('[2]Country Lookup'!$A$1:$C$36,MATCH(A29,'[2]Country Lookup'!$B$1:$B$36,0),MATCH("Country",'[2]Country Lookup'!$A$1:$C$1,0))</f>
        <v>Korea</v>
      </c>
      <c r="C29" t="s">
        <v>7</v>
      </c>
      <c r="D29">
        <f>INDEX('2018 Total Points'!$A$1:$S$35,MATCH($A29,'2018 Total Points'!$A$1:$A$35,0),MATCH($C29,'2018 Total Points'!$A$1:$S$1,0))</f>
        <v>0</v>
      </c>
      <c r="E29">
        <f>IF(IFERROR(INDEX([1]predictions!$A$1:$S$31,MATCH($A29,[1]predictions!$B$1:$B$31,0),MATCH($C29,[1]predictions!$A$1:$S$1,0)),0)="NA",0,IFERROR(INDEX([1]predictions!$A$1:$S$31,MATCH($A29,[1]predictions!$B$1:$B$31,0),MATCH($C29,[1]predictions!$A$1:$S$1,0)),0))</f>
        <v>2.6822655297795599</v>
      </c>
      <c r="F29">
        <f>D29-IF(E29="NA",0,E29)</f>
        <v>-2.6822655297795599</v>
      </c>
    </row>
    <row r="30" spans="1:6" x14ac:dyDescent="0.2">
      <c r="A30" t="s">
        <v>45</v>
      </c>
      <c r="B30" t="str">
        <f>INDEX('[2]Country Lookup'!$A$1:$C$36,MATCH(A30,'[2]Country Lookup'!$B$1:$B$36,0),MATCH("Country",'[2]Country Lookup'!$A$1:$C$1,0))</f>
        <v>Poland</v>
      </c>
      <c r="C30" t="s">
        <v>14</v>
      </c>
      <c r="D30">
        <f>INDEX('2018 Total Points'!$A$1:$S$35,MATCH($A30,'2018 Total Points'!$A$1:$A$35,0),MATCH($C30,'2018 Total Points'!$A$1:$S$1,0))</f>
        <v>0</v>
      </c>
      <c r="E30">
        <f>IF(IFERROR(INDEX([1]predictions!$A$1:$S$31,MATCH($A30,[1]predictions!$B$1:$B$31,0),MATCH($C30,[1]predictions!$A$1:$S$1,0)),0)="NA",0,IFERROR(INDEX([1]predictions!$A$1:$S$31,MATCH($A30,[1]predictions!$B$1:$B$31,0),MATCH($C30,[1]predictions!$A$1:$S$1,0)),0))</f>
        <v>2.5924513666889801</v>
      </c>
      <c r="F30">
        <f>D30-IF(E30="NA",0,E30)</f>
        <v>-2.5924513666889801</v>
      </c>
    </row>
    <row r="31" spans="1:6" x14ac:dyDescent="0.2">
      <c r="A31" t="s">
        <v>16</v>
      </c>
      <c r="B31" t="str">
        <f>INDEX('[2]Country Lookup'!$A$1:$C$36,MATCH(A31,'[2]Country Lookup'!$B$1:$B$36,0),MATCH("Country",'[2]Country Lookup'!$A$1:$C$1,0))</f>
        <v>United States</v>
      </c>
      <c r="C31" t="s">
        <v>2</v>
      </c>
      <c r="D31">
        <f>INDEX('2018 Total Points'!$A$1:$S$35,MATCH($A31,'2018 Total Points'!$A$1:$A$35,0),MATCH($C31,'2018 Total Points'!$A$1:$S$1,0))</f>
        <v>4.8523201976057795</v>
      </c>
      <c r="E31">
        <f>IF(IFERROR(INDEX([1]predictions!$A$1:$S$31,MATCH($A31,[1]predictions!$B$1:$B$31,0),MATCH($C31,[1]predictions!$A$1:$S$1,0)),0)="NA",0,IFERROR(INDEX([1]predictions!$A$1:$S$31,MATCH($A31,[1]predictions!$B$1:$B$31,0),MATCH($C31,[1]predictions!$A$1:$S$1,0)),0))</f>
        <v>7.1289449573283896</v>
      </c>
      <c r="F31">
        <f>D31-IF(E31="NA",0,E31)</f>
        <v>-2.2766247597226101</v>
      </c>
    </row>
    <row r="32" spans="1:6" x14ac:dyDescent="0.2">
      <c r="A32" t="s">
        <v>41</v>
      </c>
      <c r="B32" t="str">
        <f>INDEX('[2]Country Lookup'!$A$1:$C$36,MATCH(A32,'[2]Country Lookup'!$B$1:$B$36,0),MATCH("Country",'[2]Country Lookup'!$A$1:$C$1,0))</f>
        <v>Finland</v>
      </c>
      <c r="C32" t="s">
        <v>13</v>
      </c>
      <c r="D32">
        <f>INDEX('2018 Total Points'!$A$1:$S$35,MATCH($A32,'2018 Total Points'!$A$1:$A$35,0),MATCH($C32,'2018 Total Points'!$A$1:$S$1,0))</f>
        <v>0</v>
      </c>
      <c r="E32">
        <f>IF(IFERROR(INDEX([1]predictions!$A$1:$S$31,MATCH($A32,[1]predictions!$B$1:$B$31,0),MATCH($C32,[1]predictions!$A$1:$S$1,0)),0)="NA",0,IFERROR(INDEX([1]predictions!$A$1:$S$31,MATCH($A32,[1]predictions!$B$1:$B$31,0),MATCH($C32,[1]predictions!$A$1:$S$1,0)),0))</f>
        <v>2.0966820373464099</v>
      </c>
      <c r="F32">
        <f>D32-IF(E32="NA",0,E32)</f>
        <v>-2.0966820373464099</v>
      </c>
    </row>
    <row r="33" spans="1:6" x14ac:dyDescent="0.2">
      <c r="A33" t="s">
        <v>65</v>
      </c>
      <c r="B33" t="str">
        <f>INDEX('[2]Country Lookup'!$A$1:$C$36,MATCH(A33,'[2]Country Lookup'!$B$1:$B$36,0),MATCH("Country",'[2]Country Lookup'!$A$1:$C$1,0))</f>
        <v>Ukraine</v>
      </c>
      <c r="C33" t="s">
        <v>3</v>
      </c>
      <c r="D33">
        <f>INDEX('2018 Total Points'!$A$1:$S$35,MATCH($A33,'2018 Total Points'!$A$1:$A$35,0),MATCH($C33,'2018 Total Points'!$A$1:$S$1,0))</f>
        <v>0</v>
      </c>
      <c r="E33">
        <f>IF(IFERROR(INDEX([1]predictions!$A$1:$S$31,MATCH($A33,[1]predictions!$B$1:$B$31,0),MATCH($C33,[1]predictions!$A$1:$S$1,0)),0)="NA",0,IFERROR(INDEX([1]predictions!$A$1:$S$31,MATCH($A33,[1]predictions!$B$1:$B$31,0),MATCH($C33,[1]predictions!$A$1:$S$1,0)),0))</f>
        <v>2.08228747066291</v>
      </c>
      <c r="F33">
        <f>D33-IF(E33="NA",0,E33)</f>
        <v>-2.08228747066291</v>
      </c>
    </row>
    <row r="34" spans="1:6" x14ac:dyDescent="0.2">
      <c r="A34" t="s">
        <v>55</v>
      </c>
      <c r="B34" t="str">
        <f>INDEX('[2]Country Lookup'!$A$1:$C$36,MATCH(A34,'[2]Country Lookup'!$B$1:$B$36,0),MATCH("Country",'[2]Country Lookup'!$A$1:$C$1,0))</f>
        <v>Australia</v>
      </c>
      <c r="C34" t="s">
        <v>8</v>
      </c>
      <c r="D34">
        <f>INDEX('2018 Total Points'!$A$1:$S$35,MATCH($A34,'2018 Total Points'!$A$1:$A$35,0),MATCH($C34,'2018 Total Points'!$A$1:$S$1,0))</f>
        <v>1.7235477520255071</v>
      </c>
      <c r="E34">
        <f>IF(IFERROR(INDEX([1]predictions!$A$1:$S$31,MATCH($A34,[1]predictions!$B$1:$B$31,0),MATCH($C34,[1]predictions!$A$1:$S$1,0)),0)="NA",0,IFERROR(INDEX([1]predictions!$A$1:$S$31,MATCH($A34,[1]predictions!$B$1:$B$31,0),MATCH($C34,[1]predictions!$A$1:$S$1,0)),0))</f>
        <v>3.7947565213786598</v>
      </c>
      <c r="F34">
        <f>D34-IF(E34="NA",0,E34)</f>
        <v>-2.0712087693531527</v>
      </c>
    </row>
    <row r="35" spans="1:6" x14ac:dyDescent="0.2">
      <c r="A35" t="s">
        <v>47</v>
      </c>
      <c r="B35" t="str">
        <f>INDEX('[2]Country Lookup'!$A$1:$C$36,MATCH(A35,'[2]Country Lookup'!$B$1:$B$36,0),MATCH("Country",'[2]Country Lookup'!$A$1:$C$1,0))</f>
        <v>Czech Republic</v>
      </c>
      <c r="C35" t="s">
        <v>5</v>
      </c>
      <c r="D35">
        <f>INDEX('2018 Total Points'!$A$1:$S$35,MATCH($A35,'2018 Total Points'!$A$1:$A$35,0),MATCH($C35,'2018 Total Points'!$A$1:$S$1,0))</f>
        <v>0</v>
      </c>
      <c r="E35">
        <f>IF(IFERROR(INDEX([1]predictions!$A$1:$S$31,MATCH($A35,[1]predictions!$B$1:$B$31,0),MATCH($C35,[1]predictions!$A$1:$S$1,0)),0)="NA",0,IFERROR(INDEX([1]predictions!$A$1:$S$31,MATCH($A35,[1]predictions!$B$1:$B$31,0),MATCH($C35,[1]predictions!$A$1:$S$1,0)),0))</f>
        <v>2.0650894128726902</v>
      </c>
      <c r="F35">
        <f>D35-IF(E35="NA",0,E35)</f>
        <v>-2.0650894128726902</v>
      </c>
    </row>
    <row r="36" spans="1:6" x14ac:dyDescent="0.2">
      <c r="A36" t="s">
        <v>25</v>
      </c>
      <c r="B36" t="str">
        <f>INDEX('[2]Country Lookup'!$A$1:$C$36,MATCH(A36,'[2]Country Lookup'!$B$1:$B$36,0),MATCH("Country",'[2]Country Lookup'!$A$1:$C$1,0))</f>
        <v>Austria</v>
      </c>
      <c r="C36" t="s">
        <v>12</v>
      </c>
      <c r="D36">
        <f>INDEX('2018 Total Points'!$A$1:$S$35,MATCH($A36,'2018 Total Points'!$A$1:$A$35,0),MATCH($C36,'2018 Total Points'!$A$1:$S$1,0))</f>
        <v>0</v>
      </c>
      <c r="E36">
        <f>IF(IFERROR(INDEX([1]predictions!$A$1:$S$31,MATCH($A36,[1]predictions!$B$1:$B$31,0),MATCH($C36,[1]predictions!$A$1:$S$1,0)),0)="NA",0,IFERROR(INDEX([1]predictions!$A$1:$S$31,MATCH($A36,[1]predictions!$B$1:$B$31,0),MATCH($C36,[1]predictions!$A$1:$S$1,0)),0))</f>
        <v>1.93252497951293</v>
      </c>
      <c r="F36">
        <f>D36-IF(E36="NA",0,E36)</f>
        <v>-1.93252497951293</v>
      </c>
    </row>
    <row r="37" spans="1:6" x14ac:dyDescent="0.2">
      <c r="A37" t="s">
        <v>69</v>
      </c>
      <c r="B37" t="str">
        <f>INDEX('[2]Country Lookup'!$A$1:$C$36,MATCH(A37,'[2]Country Lookup'!$B$1:$B$36,0),MATCH("Country",'[2]Country Lookup'!$A$1:$C$1,0))</f>
        <v>Bulgaria</v>
      </c>
      <c r="C37" t="s">
        <v>15</v>
      </c>
      <c r="D37">
        <f>INDEX('2018 Total Points'!$A$1:$S$35,MATCH($A37,'2018 Total Points'!$A$1:$A$35,0),MATCH($C37,'2018 Total Points'!$A$1:$S$1,0))</f>
        <v>0</v>
      </c>
      <c r="E37">
        <f>IF(IFERROR(INDEX([1]predictions!$A$1:$S$31,MATCH($A37,[1]predictions!$B$1:$B$31,0),MATCH($C37,[1]predictions!$A$1:$S$1,0)),0)="NA",0,IFERROR(INDEX([1]predictions!$A$1:$S$31,MATCH($A37,[1]predictions!$B$1:$B$31,0),MATCH($C37,[1]predictions!$A$1:$S$1,0)),0))</f>
        <v>1.8448684106784199</v>
      </c>
      <c r="F37">
        <f>D37-IF(E37="NA",0,E37)</f>
        <v>-1.8448684106784199</v>
      </c>
    </row>
    <row r="38" spans="1:6" x14ac:dyDescent="0.2">
      <c r="A38" t="s">
        <v>27</v>
      </c>
      <c r="B38" t="str">
        <f>INDEX('[2]Country Lookup'!$A$1:$C$36,MATCH(A38,'[2]Country Lookup'!$B$1:$B$36,0),MATCH("Country",'[2]Country Lookup'!$A$1:$C$1,0))</f>
        <v>Switzerland</v>
      </c>
      <c r="C38" t="s">
        <v>9</v>
      </c>
      <c r="D38">
        <f>INDEX('2018 Total Points'!$A$1:$S$35,MATCH($A38,'2018 Total Points'!$A$1:$A$35,0),MATCH($C38,'2018 Total Points'!$A$1:$S$1,0))</f>
        <v>0</v>
      </c>
      <c r="E38">
        <f>IF(IFERROR(INDEX([1]predictions!$A$1:$S$31,MATCH($A38,[1]predictions!$B$1:$B$31,0),MATCH($C38,[1]predictions!$A$1:$S$1,0)),0)="NA",0,IFERROR(INDEX([1]predictions!$A$1:$S$31,MATCH($A38,[1]predictions!$B$1:$B$31,0),MATCH($C38,[1]predictions!$A$1:$S$1,0)),0))</f>
        <v>1.84396873631961</v>
      </c>
      <c r="F38">
        <f>D38-IF(E38="NA",0,E38)</f>
        <v>-1.84396873631961</v>
      </c>
    </row>
    <row r="39" spans="1:6" x14ac:dyDescent="0.2">
      <c r="A39" t="s">
        <v>25</v>
      </c>
      <c r="B39" t="str">
        <f>INDEX('[2]Country Lookup'!$A$1:$C$36,MATCH(A39,'[2]Country Lookup'!$B$1:$B$36,0),MATCH("Country",'[2]Country Lookup'!$A$1:$C$1,0))</f>
        <v>Austria</v>
      </c>
      <c r="C39" t="s">
        <v>3</v>
      </c>
      <c r="D39">
        <f>INDEX('2018 Total Points'!$A$1:$S$35,MATCH($A39,'2018 Total Points'!$A$1:$A$35,0),MATCH($C39,'2018 Total Points'!$A$1:$S$1,0))</f>
        <v>0.80872003293429662</v>
      </c>
      <c r="E39">
        <f>IF(IFERROR(INDEX([1]predictions!$A$1:$S$31,MATCH($A39,[1]predictions!$B$1:$B$31,0),MATCH($C39,[1]predictions!$A$1:$S$1,0)),0)="NA",0,IFERROR(INDEX([1]predictions!$A$1:$S$31,MATCH($A39,[1]predictions!$B$1:$B$31,0),MATCH($C39,[1]predictions!$A$1:$S$1,0)),0))</f>
        <v>2.5730905986368899</v>
      </c>
      <c r="F39">
        <f>D39-IF(E39="NA",0,E39)</f>
        <v>-1.7643705657025932</v>
      </c>
    </row>
    <row r="40" spans="1:6" x14ac:dyDescent="0.2">
      <c r="A40" t="s">
        <v>37</v>
      </c>
      <c r="B40" t="str">
        <f>INDEX('[2]Country Lookup'!$A$1:$C$36,MATCH(A40,'[2]Country Lookup'!$B$1:$B$36,0),MATCH("Country",'[2]Country Lookup'!$A$1:$C$1,0))</f>
        <v>Italy</v>
      </c>
      <c r="C40" t="s">
        <v>7</v>
      </c>
      <c r="D40">
        <f>INDEX('2018 Total Points'!$A$1:$S$35,MATCH($A40,'2018 Total Points'!$A$1:$A$35,0),MATCH($C40,'2018 Total Points'!$A$1:$S$1,0))</f>
        <v>0</v>
      </c>
      <c r="E40">
        <f>IF(IFERROR(INDEX([1]predictions!$A$1:$S$31,MATCH($A40,[1]predictions!$B$1:$B$31,0),MATCH($C40,[1]predictions!$A$1:$S$1,0)),0)="NA",0,IFERROR(INDEX([1]predictions!$A$1:$S$31,MATCH($A40,[1]predictions!$B$1:$B$31,0),MATCH($C40,[1]predictions!$A$1:$S$1,0)),0))</f>
        <v>1.6875112854049401</v>
      </c>
      <c r="F40">
        <f>D40-IF(E40="NA",0,E40)</f>
        <v>-1.6875112854049401</v>
      </c>
    </row>
    <row r="41" spans="1:6" x14ac:dyDescent="0.2">
      <c r="A41" t="s">
        <v>41</v>
      </c>
      <c r="B41" t="str">
        <f>INDEX('[2]Country Lookup'!$A$1:$C$36,MATCH(A41,'[2]Country Lookup'!$B$1:$B$36,0),MATCH("Country",'[2]Country Lookup'!$A$1:$C$1,0))</f>
        <v>Finland</v>
      </c>
      <c r="C41" t="s">
        <v>6</v>
      </c>
      <c r="D41">
        <f>INDEX('2018 Total Points'!$A$1:$S$35,MATCH($A41,'2018 Total Points'!$A$1:$A$35,0),MATCH($C41,'2018 Total Points'!$A$1:$S$1,0))</f>
        <v>0</v>
      </c>
      <c r="E41">
        <f>IF(IFERROR(INDEX([1]predictions!$A$1:$S$31,MATCH($A41,[1]predictions!$B$1:$B$31,0),MATCH($C41,[1]predictions!$A$1:$S$1,0)),0)="NA",0,IFERROR(INDEX([1]predictions!$A$1:$S$31,MATCH($A41,[1]predictions!$B$1:$B$31,0),MATCH($C41,[1]predictions!$A$1:$S$1,0)),0))</f>
        <v>1.5287971423431701</v>
      </c>
      <c r="F41">
        <f>D41-IF(E41="NA",0,E41)</f>
        <v>-1.5287971423431701</v>
      </c>
    </row>
    <row r="42" spans="1:6" x14ac:dyDescent="0.2">
      <c r="A42" t="s">
        <v>55</v>
      </c>
      <c r="B42" t="str">
        <f>INDEX('[2]Country Lookup'!$A$1:$C$36,MATCH(A42,'[2]Country Lookup'!$B$1:$B$36,0),MATCH("Country",'[2]Country Lookup'!$A$1:$C$1,0))</f>
        <v>Australia</v>
      </c>
      <c r="C42" t="s">
        <v>15</v>
      </c>
      <c r="D42">
        <f>INDEX('2018 Total Points'!$A$1:$S$35,MATCH($A42,'2018 Total Points'!$A$1:$A$35,0),MATCH($C42,'2018 Total Points'!$A$1:$S$1,0))</f>
        <v>0</v>
      </c>
      <c r="E42">
        <f>IF(IFERROR(INDEX([1]predictions!$A$1:$S$31,MATCH($A42,[1]predictions!$B$1:$B$31,0),MATCH($C42,[1]predictions!$A$1:$S$1,0)),0)="NA",0,IFERROR(INDEX([1]predictions!$A$1:$S$31,MATCH($A42,[1]predictions!$B$1:$B$31,0),MATCH($C42,[1]predictions!$A$1:$S$1,0)),0))</f>
        <v>1.5032492877735399</v>
      </c>
      <c r="F42">
        <f>D42-IF(E42="NA",0,E42)</f>
        <v>-1.5032492877735399</v>
      </c>
    </row>
    <row r="43" spans="1:6" x14ac:dyDescent="0.2">
      <c r="A43" t="s">
        <v>27</v>
      </c>
      <c r="B43" t="str">
        <f>INDEX('[2]Country Lookup'!$A$1:$C$36,MATCH(A43,'[2]Country Lookup'!$B$1:$B$36,0),MATCH("Country",'[2]Country Lookup'!$A$1:$C$1,0))</f>
        <v>Switzerland</v>
      </c>
      <c r="C43" t="s">
        <v>3</v>
      </c>
      <c r="D43">
        <f>INDEX('2018 Total Points'!$A$1:$S$35,MATCH($A43,'2018 Total Points'!$A$1:$A$35,0),MATCH($C43,'2018 Total Points'!$A$1:$S$1,0))</f>
        <v>0</v>
      </c>
      <c r="E43">
        <f>IF(IFERROR(INDEX([1]predictions!$A$1:$S$31,MATCH($A43,[1]predictions!$B$1:$B$31,0),MATCH($C43,[1]predictions!$A$1:$S$1,0)),0)="NA",0,IFERROR(INDEX([1]predictions!$A$1:$S$31,MATCH($A43,[1]predictions!$B$1:$B$31,0),MATCH($C43,[1]predictions!$A$1:$S$1,0)),0))</f>
        <v>1.4958399771284201</v>
      </c>
      <c r="F43">
        <f>D43-IF(E43="NA",0,E43)</f>
        <v>-1.4958399771284201</v>
      </c>
    </row>
    <row r="44" spans="1:6" x14ac:dyDescent="0.2">
      <c r="A44" t="s">
        <v>31</v>
      </c>
      <c r="B44" t="str">
        <f>INDEX('[2]Country Lookup'!$A$1:$C$36,MATCH(A44,'[2]Country Lookup'!$B$1:$B$36,0),MATCH("Country",'[2]Country Lookup'!$A$1:$C$1,0))</f>
        <v>France</v>
      </c>
      <c r="C44" t="s">
        <v>13</v>
      </c>
      <c r="D44">
        <f>INDEX('2018 Total Points'!$A$1:$S$35,MATCH($A44,'2018 Total Points'!$A$1:$A$35,0),MATCH($C44,'2018 Total Points'!$A$1:$S$1,0))</f>
        <v>0</v>
      </c>
      <c r="E44">
        <f>IF(IFERROR(INDEX([1]predictions!$A$1:$S$31,MATCH($A44,[1]predictions!$B$1:$B$31,0),MATCH($C44,[1]predictions!$A$1:$S$1,0)),0)="NA",0,IFERROR(INDEX([1]predictions!$A$1:$S$31,MATCH($A44,[1]predictions!$B$1:$B$31,0),MATCH($C44,[1]predictions!$A$1:$S$1,0)),0))</f>
        <v>1.48425152293242</v>
      </c>
      <c r="F44">
        <f>D44-IF(E44="NA",0,E44)</f>
        <v>-1.48425152293242</v>
      </c>
    </row>
    <row r="45" spans="1:6" x14ac:dyDescent="0.2">
      <c r="A45" t="s">
        <v>41</v>
      </c>
      <c r="B45" t="str">
        <f>INDEX('[2]Country Lookup'!$A$1:$C$36,MATCH(A45,'[2]Country Lookup'!$B$1:$B$36,0),MATCH("Country",'[2]Country Lookup'!$A$1:$C$1,0))</f>
        <v>Finland</v>
      </c>
      <c r="C45" t="s">
        <v>8</v>
      </c>
      <c r="D45">
        <f>INDEX('2018 Total Points'!$A$1:$S$35,MATCH($A45,'2018 Total Points'!$A$1:$A$35,0),MATCH($C45,'2018 Total Points'!$A$1:$S$1,0))</f>
        <v>0</v>
      </c>
      <c r="E45">
        <f>IF(IFERROR(INDEX([1]predictions!$A$1:$S$31,MATCH($A45,[1]predictions!$B$1:$B$31,0),MATCH($C45,[1]predictions!$A$1:$S$1,0)),0)="NA",0,IFERROR(INDEX([1]predictions!$A$1:$S$31,MATCH($A45,[1]predictions!$B$1:$B$31,0),MATCH($C45,[1]predictions!$A$1:$S$1,0)),0))</f>
        <v>1.4295888929318199</v>
      </c>
      <c r="F45">
        <f>D45-IF(E45="NA",0,E45)</f>
        <v>-1.4295888929318199</v>
      </c>
    </row>
    <row r="46" spans="1:6" x14ac:dyDescent="0.2">
      <c r="A46" t="s">
        <v>18</v>
      </c>
      <c r="B46" t="str">
        <f>INDEX('[2]Country Lookup'!$A$1:$C$36,MATCH(A46,'[2]Country Lookup'!$B$1:$B$36,0),MATCH("Country",'[2]Country Lookup'!$A$1:$C$1,0))</f>
        <v>Canada</v>
      </c>
      <c r="C46" t="s">
        <v>14</v>
      </c>
      <c r="D46">
        <f>INDEX('2018 Total Points'!$A$1:$S$35,MATCH($A46,'2018 Total Points'!$A$1:$A$35,0),MATCH($C46,'2018 Total Points'!$A$1:$S$1,0))</f>
        <v>3.4430603773931852</v>
      </c>
      <c r="E46">
        <f>IF(IFERROR(INDEX([1]predictions!$A$1:$S$31,MATCH($A46,[1]predictions!$B$1:$B$31,0),MATCH($C46,[1]predictions!$A$1:$S$1,0)),0)="NA",0,IFERROR(INDEX([1]predictions!$A$1:$S$31,MATCH($A46,[1]predictions!$B$1:$B$31,0),MATCH($C46,[1]predictions!$A$1:$S$1,0)),0))</f>
        <v>4.8690100697441698</v>
      </c>
      <c r="F46">
        <f>D46-IF(E46="NA",0,E46)</f>
        <v>-1.4259496923509847</v>
      </c>
    </row>
    <row r="47" spans="1:6" x14ac:dyDescent="0.2">
      <c r="A47" t="s">
        <v>47</v>
      </c>
      <c r="B47" t="str">
        <f>INDEX('[2]Country Lookup'!$A$1:$C$36,MATCH(A47,'[2]Country Lookup'!$B$1:$B$36,0),MATCH("Country",'[2]Country Lookup'!$A$1:$C$1,0))</f>
        <v>Czech Republic</v>
      </c>
      <c r="C47" t="s">
        <v>8</v>
      </c>
      <c r="D47">
        <f>INDEX('2018 Total Points'!$A$1:$S$35,MATCH($A47,'2018 Total Points'!$A$1:$A$35,0),MATCH($C47,'2018 Total Points'!$A$1:$S$1,0))</f>
        <v>0</v>
      </c>
      <c r="E47">
        <f>IF(IFERROR(INDEX([1]predictions!$A$1:$S$31,MATCH($A47,[1]predictions!$B$1:$B$31,0),MATCH($C47,[1]predictions!$A$1:$S$1,0)),0)="NA",0,IFERROR(INDEX([1]predictions!$A$1:$S$31,MATCH($A47,[1]predictions!$B$1:$B$31,0),MATCH($C47,[1]predictions!$A$1:$S$1,0)),0))</f>
        <v>1.41597531418001</v>
      </c>
      <c r="F47">
        <f>D47-IF(E47="NA",0,E47)</f>
        <v>-1.41597531418001</v>
      </c>
    </row>
    <row r="48" spans="1:6" x14ac:dyDescent="0.2">
      <c r="A48" t="s">
        <v>63</v>
      </c>
      <c r="B48" t="str">
        <f>INDEX('[2]Country Lookup'!$A$1:$C$36,MATCH(A48,'[2]Country Lookup'!$B$1:$B$36,0),MATCH("Country",'[2]Country Lookup'!$A$1:$C$1,0))</f>
        <v>Kazakhstan</v>
      </c>
      <c r="C48" t="s">
        <v>7</v>
      </c>
      <c r="D48">
        <f>INDEX('2018 Total Points'!$A$1:$S$35,MATCH($A48,'2018 Total Points'!$A$1:$A$35,0),MATCH($C48,'2018 Total Points'!$A$1:$S$1,0))</f>
        <v>0</v>
      </c>
      <c r="E48">
        <f>IF(IFERROR(INDEX([1]predictions!$A$1:$S$31,MATCH($A48,[1]predictions!$B$1:$B$31,0),MATCH($C48,[1]predictions!$A$1:$S$1,0)),0)="NA",0,IFERROR(INDEX([1]predictions!$A$1:$S$31,MATCH($A48,[1]predictions!$B$1:$B$31,0),MATCH($C48,[1]predictions!$A$1:$S$1,0)),0))</f>
        <v>1.3996035367373001</v>
      </c>
      <c r="F48">
        <f>D48-IF(E48="NA",0,E48)</f>
        <v>-1.3996035367373001</v>
      </c>
    </row>
    <row r="49" spans="1:6" x14ac:dyDescent="0.2">
      <c r="A49" t="s">
        <v>35</v>
      </c>
      <c r="B49" t="str">
        <f>INDEX('[2]Country Lookup'!$A$1:$C$36,MATCH(A49,'[2]Country Lookup'!$B$1:$B$36,0),MATCH("Country",'[2]Country Lookup'!$A$1:$C$1,0))</f>
        <v>Netherlands</v>
      </c>
      <c r="C49" t="s">
        <v>109</v>
      </c>
      <c r="D49">
        <f>INDEX('2018 Total Points'!$A$1:$S$35,MATCH($A49,'2018 Total Points'!$A$1:$A$35,0),MATCH($C49,'2018 Total Points'!$A$1:$S$1,0))</f>
        <v>0</v>
      </c>
      <c r="E49">
        <f>IF(IFERROR(INDEX([1]predictions!$A$1:$S$31,MATCH($A49,[1]predictions!$B$1:$B$31,0),MATCH($C49,[1]predictions!$A$1:$S$1,0)),0)="NA",0,IFERROR(INDEX([1]predictions!$A$1:$S$31,MATCH($A49,[1]predictions!$B$1:$B$31,0),MATCH($C49,[1]predictions!$A$1:$S$1,0)),0))</f>
        <v>1.34743496336924</v>
      </c>
      <c r="F49">
        <f>D49-IF(E49="NA",0,E49)</f>
        <v>-1.34743496336924</v>
      </c>
    </row>
    <row r="50" spans="1:6" x14ac:dyDescent="0.2">
      <c r="A50" t="s">
        <v>27</v>
      </c>
      <c r="B50" t="str">
        <f>INDEX('[2]Country Lookup'!$A$1:$C$36,MATCH(A50,'[2]Country Lookup'!$B$1:$B$36,0),MATCH("Country",'[2]Country Lookup'!$A$1:$C$1,0))</f>
        <v>Switzerland</v>
      </c>
      <c r="C50" t="s">
        <v>7</v>
      </c>
      <c r="D50">
        <f>INDEX('2018 Total Points'!$A$1:$S$35,MATCH($A50,'2018 Total Points'!$A$1:$A$35,0),MATCH($C50,'2018 Total Points'!$A$1:$S$1,0))</f>
        <v>0</v>
      </c>
      <c r="E50">
        <f>IF(IFERROR(INDEX([1]predictions!$A$1:$S$31,MATCH($A50,[1]predictions!$B$1:$B$31,0),MATCH($C50,[1]predictions!$A$1:$S$1,0)),0)="NA",0,IFERROR(INDEX([1]predictions!$A$1:$S$31,MATCH($A50,[1]predictions!$B$1:$B$31,0),MATCH($C50,[1]predictions!$A$1:$S$1,0)),0))</f>
        <v>1.3391921511924001</v>
      </c>
      <c r="F50">
        <f>D50-IF(E50="NA",0,E50)</f>
        <v>-1.3391921511924001</v>
      </c>
    </row>
    <row r="51" spans="1:6" x14ac:dyDescent="0.2">
      <c r="A51" t="s">
        <v>22</v>
      </c>
      <c r="B51" t="str">
        <f>INDEX('[2]Country Lookup'!$A$1:$C$36,MATCH(A51,'[2]Country Lookup'!$B$1:$B$36,0),MATCH("Country",'[2]Country Lookup'!$A$1:$C$1,0))</f>
        <v>Norway</v>
      </c>
      <c r="C51" t="s">
        <v>109</v>
      </c>
      <c r="D51">
        <f>INDEX('2018 Total Points'!$A$1:$S$35,MATCH($A51,'2018 Total Points'!$A$1:$A$35,0),MATCH($C51,'2018 Total Points'!$A$1:$S$1,0))</f>
        <v>0</v>
      </c>
      <c r="E51">
        <f>IF(IFERROR(INDEX([1]predictions!$A$1:$S$31,MATCH($A51,[1]predictions!$B$1:$B$31,0),MATCH($C51,[1]predictions!$A$1:$S$1,0)),0)="NA",0,IFERROR(INDEX([1]predictions!$A$1:$S$31,MATCH($A51,[1]predictions!$B$1:$B$31,0),MATCH($C51,[1]predictions!$A$1:$S$1,0)),0))</f>
        <v>1.30959362096589</v>
      </c>
      <c r="F51">
        <f>D51-IF(E51="NA",0,E51)</f>
        <v>-1.30959362096589</v>
      </c>
    </row>
    <row r="52" spans="1:6" x14ac:dyDescent="0.2">
      <c r="A52" t="s">
        <v>51</v>
      </c>
      <c r="B52" t="str">
        <f>INDEX('[2]Country Lookup'!$A$1:$C$36,MATCH(A52,'[2]Country Lookup'!$B$1:$B$36,0),MATCH("Country",'[2]Country Lookup'!$A$1:$C$1,0))</f>
        <v>Slovania</v>
      </c>
      <c r="C52" t="s">
        <v>5</v>
      </c>
      <c r="D52">
        <f>INDEX('2018 Total Points'!$A$1:$S$35,MATCH($A52,'2018 Total Points'!$A$1:$A$35,0),MATCH($C52,'2018 Total Points'!$A$1:$S$1,0))</f>
        <v>0</v>
      </c>
      <c r="E52">
        <f>IF(IFERROR(INDEX([1]predictions!$A$1:$S$31,MATCH($A52,[1]predictions!$B$1:$B$31,0),MATCH($C52,[1]predictions!$A$1:$S$1,0)),0)="NA",0,IFERROR(INDEX([1]predictions!$A$1:$S$31,MATCH($A52,[1]predictions!$B$1:$B$31,0),MATCH($C52,[1]predictions!$A$1:$S$1,0)),0))</f>
        <v>1.30664959440669</v>
      </c>
      <c r="F52">
        <f>D52-IF(E52="NA",0,E52)</f>
        <v>-1.30664959440669</v>
      </c>
    </row>
    <row r="53" spans="1:6" x14ac:dyDescent="0.2">
      <c r="A53" t="s">
        <v>18</v>
      </c>
      <c r="B53" t="str">
        <f>INDEX('[2]Country Lookup'!$A$1:$C$36,MATCH(A53,'[2]Country Lookup'!$B$1:$B$36,0),MATCH("Country",'[2]Country Lookup'!$A$1:$C$1,0))</f>
        <v>Canada</v>
      </c>
      <c r="C53" t="s">
        <v>5</v>
      </c>
      <c r="D53">
        <f>INDEX('2018 Total Points'!$A$1:$S$35,MATCH($A53,'2018 Total Points'!$A$1:$A$35,0),MATCH($C53,'2018 Total Points'!$A$1:$S$1,0))</f>
        <v>0</v>
      </c>
      <c r="E53">
        <f>IF(IFERROR(INDEX([1]predictions!$A$1:$S$31,MATCH($A53,[1]predictions!$B$1:$B$31,0),MATCH($C53,[1]predictions!$A$1:$S$1,0)),0)="NA",0,IFERROR(INDEX([1]predictions!$A$1:$S$31,MATCH($A53,[1]predictions!$B$1:$B$31,0),MATCH($C53,[1]predictions!$A$1:$S$1,0)),0))</f>
        <v>1.26292004023649</v>
      </c>
      <c r="F53">
        <f>D53-IF(E53="NA",0,E53)</f>
        <v>-1.26292004023649</v>
      </c>
    </row>
    <row r="54" spans="1:6" x14ac:dyDescent="0.2">
      <c r="A54" t="s">
        <v>29</v>
      </c>
      <c r="B54" t="str">
        <f>INDEX('[2]Country Lookup'!$A$1:$C$36,MATCH(A54,'[2]Country Lookup'!$B$1:$B$36,0),MATCH("Country",'[2]Country Lookup'!$A$1:$C$1,0))</f>
        <v>Sweden</v>
      </c>
      <c r="C54" t="s">
        <v>109</v>
      </c>
      <c r="D54">
        <f>INDEX('2018 Total Points'!$A$1:$S$35,MATCH($A54,'2018 Total Points'!$A$1:$A$35,0),MATCH($C54,'2018 Total Points'!$A$1:$S$1,0))</f>
        <v>0</v>
      </c>
      <c r="E54">
        <f>IF(IFERROR(INDEX([1]predictions!$A$1:$S$31,MATCH($A54,[1]predictions!$B$1:$B$31,0),MATCH($C54,[1]predictions!$A$1:$S$1,0)),0)="NA",0,IFERROR(INDEX([1]predictions!$A$1:$S$31,MATCH($A54,[1]predictions!$B$1:$B$31,0),MATCH($C54,[1]predictions!$A$1:$S$1,0)),0))</f>
        <v>1.2346047976929</v>
      </c>
      <c r="F54">
        <f>D54-IF(E54="NA",0,E54)</f>
        <v>-1.2346047976929</v>
      </c>
    </row>
    <row r="55" spans="1:6" x14ac:dyDescent="0.2">
      <c r="A55" t="s">
        <v>33</v>
      </c>
      <c r="B55" t="str">
        <f>INDEX('[2]Country Lookup'!$A$1:$C$36,MATCH(A55,'[2]Country Lookup'!$B$1:$B$36,0),MATCH("Country",'[2]Country Lookup'!$A$1:$C$1,0))</f>
        <v>China</v>
      </c>
      <c r="C55" t="s">
        <v>6</v>
      </c>
      <c r="D55">
        <f>INDEX('2018 Total Points'!$A$1:$S$35,MATCH($A55,'2018 Total Points'!$A$1:$A$35,0),MATCH($C55,'2018 Total Points'!$A$1:$S$1,0))</f>
        <v>0</v>
      </c>
      <c r="E55">
        <f>IF(IFERROR(INDEX([1]predictions!$A$1:$S$31,MATCH($A55,[1]predictions!$B$1:$B$31,0),MATCH($C55,[1]predictions!$A$1:$S$1,0)),0)="NA",0,IFERROR(INDEX([1]predictions!$A$1:$S$31,MATCH($A55,[1]predictions!$B$1:$B$31,0),MATCH($C55,[1]predictions!$A$1:$S$1,0)),0))</f>
        <v>1.22560046525953</v>
      </c>
      <c r="F55">
        <f>D55-IF(E55="NA",0,E55)</f>
        <v>-1.22560046525953</v>
      </c>
    </row>
    <row r="56" spans="1:6" x14ac:dyDescent="0.2">
      <c r="A56" t="s">
        <v>29</v>
      </c>
      <c r="B56" t="str">
        <f>INDEX('[2]Country Lookup'!$A$1:$C$36,MATCH(A56,'[2]Country Lookup'!$B$1:$B$36,0),MATCH("Country",'[2]Country Lookup'!$A$1:$C$1,0))</f>
        <v>Sweden</v>
      </c>
      <c r="C56" t="s">
        <v>8</v>
      </c>
      <c r="D56">
        <f>INDEX('2018 Total Points'!$A$1:$S$35,MATCH($A56,'2018 Total Points'!$A$1:$A$35,0),MATCH($C56,'2018 Total Points'!$A$1:$S$1,0))</f>
        <v>0</v>
      </c>
      <c r="E56">
        <f>IF(IFERROR(INDEX([1]predictions!$A$1:$S$31,MATCH($A56,[1]predictions!$B$1:$B$31,0),MATCH($C56,[1]predictions!$A$1:$S$1,0)),0)="NA",0,IFERROR(INDEX([1]predictions!$A$1:$S$31,MATCH($A56,[1]predictions!$B$1:$B$31,0),MATCH($C56,[1]predictions!$A$1:$S$1,0)),0))</f>
        <v>1.2043189885351699</v>
      </c>
      <c r="F56">
        <f>D56-IF(E56="NA",0,E56)</f>
        <v>-1.2043189885351699</v>
      </c>
    </row>
    <row r="57" spans="1:6" x14ac:dyDescent="0.2">
      <c r="A57" t="s">
        <v>25</v>
      </c>
      <c r="B57" t="str">
        <f>INDEX('[2]Country Lookup'!$A$1:$C$36,MATCH(A57,'[2]Country Lookup'!$B$1:$B$36,0),MATCH("Country",'[2]Country Lookup'!$A$1:$C$1,0))</f>
        <v>Austria</v>
      </c>
      <c r="C57" t="s">
        <v>8</v>
      </c>
      <c r="D57">
        <f>INDEX('2018 Total Points'!$A$1:$S$35,MATCH($A57,'2018 Total Points'!$A$1:$A$35,0),MATCH($C57,'2018 Total Points'!$A$1:$S$1,0))</f>
        <v>0</v>
      </c>
      <c r="E57">
        <f>IF(IFERROR(INDEX([1]predictions!$A$1:$S$31,MATCH($A57,[1]predictions!$B$1:$B$31,0),MATCH($C57,[1]predictions!$A$1:$S$1,0)),0)="NA",0,IFERROR(INDEX([1]predictions!$A$1:$S$31,MATCH($A57,[1]predictions!$B$1:$B$31,0),MATCH($C57,[1]predictions!$A$1:$S$1,0)),0))</f>
        <v>1.1889112304857301</v>
      </c>
      <c r="F57">
        <f>D57-IF(E57="NA",0,E57)</f>
        <v>-1.1889112304857301</v>
      </c>
    </row>
    <row r="58" spans="1:6" x14ac:dyDescent="0.2">
      <c r="A58" t="s">
        <v>18</v>
      </c>
      <c r="B58" t="str">
        <f>INDEX('[2]Country Lookup'!$A$1:$C$36,MATCH(A58,'[2]Country Lookup'!$B$1:$B$36,0),MATCH("Country",'[2]Country Lookup'!$A$1:$C$1,0))</f>
        <v>Canada</v>
      </c>
      <c r="C58" t="s">
        <v>2</v>
      </c>
      <c r="D58">
        <f>INDEX('2018 Total Points'!$A$1:$S$35,MATCH($A58,'2018 Total Points'!$A$1:$A$35,0),MATCH($C58,'2018 Total Points'!$A$1:$S$1,0))</f>
        <v>0</v>
      </c>
      <c r="E58">
        <f>IF(IFERROR(INDEX([1]predictions!$A$1:$S$31,MATCH($A58,[1]predictions!$B$1:$B$31,0),MATCH($C58,[1]predictions!$A$1:$S$1,0)),0)="NA",0,IFERROR(INDEX([1]predictions!$A$1:$S$31,MATCH($A58,[1]predictions!$B$1:$B$31,0),MATCH($C58,[1]predictions!$A$1:$S$1,0)),0))</f>
        <v>1.1838518709235599</v>
      </c>
      <c r="F58">
        <f>D58-IF(E58="NA",0,E58)</f>
        <v>-1.1838518709235599</v>
      </c>
    </row>
    <row r="59" spans="1:6" x14ac:dyDescent="0.2">
      <c r="A59" t="s">
        <v>63</v>
      </c>
      <c r="B59" t="str">
        <f>INDEX('[2]Country Lookup'!$A$1:$C$36,MATCH(A59,'[2]Country Lookup'!$B$1:$B$36,0),MATCH("Country",'[2]Country Lookup'!$A$1:$C$1,0))</f>
        <v>Kazakhstan</v>
      </c>
      <c r="C59" t="s">
        <v>3</v>
      </c>
      <c r="D59">
        <f>INDEX('2018 Total Points'!$A$1:$S$35,MATCH($A59,'2018 Total Points'!$A$1:$A$35,0),MATCH($C59,'2018 Total Points'!$A$1:$S$1,0))</f>
        <v>0</v>
      </c>
      <c r="E59">
        <f>IF(IFERROR(INDEX([1]predictions!$A$1:$S$31,MATCH($A59,[1]predictions!$B$1:$B$31,0),MATCH($C59,[1]predictions!$A$1:$S$1,0)),0)="NA",0,IFERROR(INDEX([1]predictions!$A$1:$S$31,MATCH($A59,[1]predictions!$B$1:$B$31,0),MATCH($C59,[1]predictions!$A$1:$S$1,0)),0))</f>
        <v>1.16939266887064</v>
      </c>
      <c r="F59">
        <f>D59-IF(E59="NA",0,E59)</f>
        <v>-1.16939266887064</v>
      </c>
    </row>
    <row r="60" spans="1:6" x14ac:dyDescent="0.2">
      <c r="A60" t="s">
        <v>61</v>
      </c>
      <c r="B60" t="str">
        <f>INDEX('[2]Country Lookup'!$A$1:$C$36,MATCH(A60,'[2]Country Lookup'!$B$1:$B$36,0),MATCH("Country",'[2]Country Lookup'!$A$1:$C$1,0))</f>
        <v>Slovakia</v>
      </c>
      <c r="C60" t="s">
        <v>109</v>
      </c>
      <c r="D60">
        <f>INDEX('2018 Total Points'!$A$1:$S$35,MATCH($A60,'2018 Total Points'!$A$1:$A$35,0),MATCH($C60,'2018 Total Points'!$A$1:$S$1,0))</f>
        <v>0</v>
      </c>
      <c r="E60">
        <f>IF(IFERROR(INDEX([1]predictions!$A$1:$S$31,MATCH($A60,[1]predictions!$B$1:$B$31,0),MATCH($C60,[1]predictions!$A$1:$S$1,0)),0)="NA",0,IFERROR(INDEX([1]predictions!$A$1:$S$31,MATCH($A60,[1]predictions!$B$1:$B$31,0),MATCH($C60,[1]predictions!$A$1:$S$1,0)),0))</f>
        <v>1.16626220038451</v>
      </c>
      <c r="F60">
        <f>D60-IF(E60="NA",0,E60)</f>
        <v>-1.16626220038451</v>
      </c>
    </row>
    <row r="61" spans="1:6" x14ac:dyDescent="0.2">
      <c r="A61" t="s">
        <v>41</v>
      </c>
      <c r="B61" t="str">
        <f>INDEX('[2]Country Lookup'!$A$1:$C$36,MATCH(A61,'[2]Country Lookup'!$B$1:$B$36,0),MATCH("Country",'[2]Country Lookup'!$A$1:$C$1,0))</f>
        <v>Finland</v>
      </c>
      <c r="C61" t="s">
        <v>2</v>
      </c>
      <c r="D61">
        <f>INDEX('2018 Total Points'!$A$1:$S$35,MATCH($A61,'2018 Total Points'!$A$1:$A$35,0),MATCH($C61,'2018 Total Points'!$A$1:$S$1,0))</f>
        <v>0</v>
      </c>
      <c r="E61">
        <f>IF(IFERROR(INDEX([1]predictions!$A$1:$S$31,MATCH($A61,[1]predictions!$B$1:$B$31,0),MATCH($C61,[1]predictions!$A$1:$S$1,0)),0)="NA",0,IFERROR(INDEX([1]predictions!$A$1:$S$31,MATCH($A61,[1]predictions!$B$1:$B$31,0),MATCH($C61,[1]predictions!$A$1:$S$1,0)),0))</f>
        <v>1.1481379930453199</v>
      </c>
      <c r="F61">
        <f>D61-IF(E61="NA",0,E61)</f>
        <v>-1.1481379930453199</v>
      </c>
    </row>
    <row r="62" spans="1:6" x14ac:dyDescent="0.2">
      <c r="A62" t="s">
        <v>45</v>
      </c>
      <c r="B62" t="str">
        <f>INDEX('[2]Country Lookup'!$A$1:$C$36,MATCH(A62,'[2]Country Lookup'!$B$1:$B$36,0),MATCH("Country",'[2]Country Lookup'!$A$1:$C$1,0))</f>
        <v>Poland</v>
      </c>
      <c r="C62" t="s">
        <v>3</v>
      </c>
      <c r="D62">
        <f>INDEX('2018 Total Points'!$A$1:$S$35,MATCH($A62,'2018 Total Points'!$A$1:$A$35,0),MATCH($C62,'2018 Total Points'!$A$1:$S$1,0))</f>
        <v>0</v>
      </c>
      <c r="E62">
        <f>IF(IFERROR(INDEX([1]predictions!$A$1:$S$31,MATCH($A62,[1]predictions!$B$1:$B$31,0),MATCH($C62,[1]predictions!$A$1:$S$1,0)),0)="NA",0,IFERROR(INDEX([1]predictions!$A$1:$S$31,MATCH($A62,[1]predictions!$B$1:$B$31,0),MATCH($C62,[1]predictions!$A$1:$S$1,0)),0))</f>
        <v>1.1481379930453199</v>
      </c>
      <c r="F62">
        <f>D62-IF(E62="NA",0,E62)</f>
        <v>-1.1481379930453199</v>
      </c>
    </row>
    <row r="63" spans="1:6" x14ac:dyDescent="0.2">
      <c r="A63" t="s">
        <v>41</v>
      </c>
      <c r="B63" t="str">
        <f>INDEX('[2]Country Lookup'!$A$1:$C$36,MATCH(A63,'[2]Country Lookup'!$B$1:$B$36,0),MATCH("Country",'[2]Country Lookup'!$A$1:$C$1,0))</f>
        <v>Finland</v>
      </c>
      <c r="C63" t="s">
        <v>109</v>
      </c>
      <c r="D63">
        <f>INDEX('2018 Total Points'!$A$1:$S$35,MATCH($A63,'2018 Total Points'!$A$1:$A$35,0),MATCH($C63,'2018 Total Points'!$A$1:$S$1,0))</f>
        <v>0.86177387601275357</v>
      </c>
      <c r="E63">
        <f>IF(IFERROR(INDEX([1]predictions!$A$1:$S$31,MATCH($A63,[1]predictions!$B$1:$B$31,0),MATCH($C63,[1]predictions!$A$1:$S$1,0)),0)="NA",0,IFERROR(INDEX([1]predictions!$A$1:$S$31,MATCH($A63,[1]predictions!$B$1:$B$31,0),MATCH($C63,[1]predictions!$A$1:$S$1,0)),0))</f>
        <v>2.0010208959515898</v>
      </c>
      <c r="F63">
        <f>D63-IF(E63="NA",0,E63)</f>
        <v>-1.1392470199388363</v>
      </c>
    </row>
    <row r="64" spans="1:6" x14ac:dyDescent="0.2">
      <c r="A64" t="s">
        <v>57</v>
      </c>
      <c r="B64" t="str">
        <f>INDEX('[2]Country Lookup'!$A$1:$C$36,MATCH(A64,'[2]Country Lookup'!$B$1:$B$36,0),MATCH("Country",'[2]Country Lookup'!$A$1:$C$1,0))</f>
        <v>Belarus</v>
      </c>
      <c r="C64" t="s">
        <v>8</v>
      </c>
      <c r="D64">
        <f>INDEX('2018 Total Points'!$A$1:$S$35,MATCH($A64,'2018 Total Points'!$A$1:$A$35,0),MATCH($C64,'2018 Total Points'!$A$1:$S$1,0))</f>
        <v>2.5853216280382609</v>
      </c>
      <c r="E64">
        <f>IF(IFERROR(INDEX([1]predictions!$A$1:$S$31,MATCH($A64,[1]predictions!$B$1:$B$31,0),MATCH($C64,[1]predictions!$A$1:$S$1,0)),0)="NA",0,IFERROR(INDEX([1]predictions!$A$1:$S$31,MATCH($A64,[1]predictions!$B$1:$B$31,0),MATCH($C64,[1]predictions!$A$1:$S$1,0)),0))</f>
        <v>3.7243403061163698</v>
      </c>
      <c r="F64">
        <f>D64-IF(E64="NA",0,E64)</f>
        <v>-1.1390186780781089</v>
      </c>
    </row>
    <row r="65" spans="1:6" x14ac:dyDescent="0.2">
      <c r="A65" t="s">
        <v>65</v>
      </c>
      <c r="B65" t="str">
        <f>INDEX('[2]Country Lookup'!$A$1:$C$36,MATCH(A65,'[2]Country Lookup'!$B$1:$B$36,0),MATCH("Country",'[2]Country Lookup'!$A$1:$C$1,0))</f>
        <v>Ukraine</v>
      </c>
      <c r="C65" t="s">
        <v>7</v>
      </c>
      <c r="D65">
        <f>INDEX('2018 Total Points'!$A$1:$S$35,MATCH($A65,'2018 Total Points'!$A$1:$A$35,0),MATCH($C65,'2018 Total Points'!$A$1:$S$1,0))</f>
        <v>0</v>
      </c>
      <c r="E65">
        <f>IF(IFERROR(INDEX([1]predictions!$A$1:$S$31,MATCH($A65,[1]predictions!$B$1:$B$31,0),MATCH($C65,[1]predictions!$A$1:$S$1,0)),0)="NA",0,IFERROR(INDEX([1]predictions!$A$1:$S$31,MATCH($A65,[1]predictions!$B$1:$B$31,0),MATCH($C65,[1]predictions!$A$1:$S$1,0)),0))</f>
        <v>1.1055279579555499</v>
      </c>
      <c r="F65">
        <f>D65-IF(E65="NA",0,E65)</f>
        <v>-1.1055279579555499</v>
      </c>
    </row>
    <row r="66" spans="1:6" x14ac:dyDescent="0.2">
      <c r="A66" t="s">
        <v>37</v>
      </c>
      <c r="B66" t="str">
        <f>INDEX('[2]Country Lookup'!$A$1:$C$36,MATCH(A66,'[2]Country Lookup'!$B$1:$B$36,0),MATCH("Country",'[2]Country Lookup'!$A$1:$C$1,0))</f>
        <v>Italy</v>
      </c>
      <c r="C66" t="s">
        <v>5</v>
      </c>
      <c r="D66">
        <f>INDEX('2018 Total Points'!$A$1:$S$35,MATCH($A66,'2018 Total Points'!$A$1:$A$35,0),MATCH($C66,'2018 Total Points'!$A$1:$S$1,0))</f>
        <v>1.5262856567377761</v>
      </c>
      <c r="E66">
        <f>IF(IFERROR(INDEX([1]predictions!$A$1:$S$31,MATCH($A66,[1]predictions!$B$1:$B$31,0),MATCH($C66,[1]predictions!$A$1:$S$1,0)),0)="NA",0,IFERROR(INDEX([1]predictions!$A$1:$S$31,MATCH($A66,[1]predictions!$B$1:$B$31,0),MATCH($C66,[1]predictions!$A$1:$S$1,0)),0))</f>
        <v>2.5892425879386298</v>
      </c>
      <c r="F66">
        <f>D66-IF(E66="NA",0,E66)</f>
        <v>-1.0629569312008538</v>
      </c>
    </row>
    <row r="67" spans="1:6" x14ac:dyDescent="0.2">
      <c r="A67" t="s">
        <v>47</v>
      </c>
      <c r="B67" t="str">
        <f>INDEX('[2]Country Lookup'!$A$1:$C$36,MATCH(A67,'[2]Country Lookup'!$B$1:$B$36,0),MATCH("Country",'[2]Country Lookup'!$A$1:$C$1,0))</f>
        <v>Czech Republic</v>
      </c>
      <c r="C67" t="s">
        <v>14</v>
      </c>
      <c r="D67">
        <f>INDEX('2018 Total Points'!$A$1:$S$35,MATCH($A67,'2018 Total Points'!$A$1:$A$35,0),MATCH($C67,'2018 Total Points'!$A$1:$S$1,0))</f>
        <v>2.0658362264359109</v>
      </c>
      <c r="E67">
        <f>IF(IFERROR(INDEX([1]predictions!$A$1:$S$31,MATCH($A67,[1]predictions!$B$1:$B$31,0),MATCH($C67,[1]predictions!$A$1:$S$1,0)),0)="NA",0,IFERROR(INDEX([1]predictions!$A$1:$S$31,MATCH($A67,[1]predictions!$B$1:$B$31,0),MATCH($C67,[1]predictions!$A$1:$S$1,0)),0))</f>
        <v>3.0868217235352899</v>
      </c>
      <c r="F67">
        <f>D67-IF(E67="NA",0,E67)</f>
        <v>-1.020985497099379</v>
      </c>
    </row>
    <row r="68" spans="1:6" x14ac:dyDescent="0.2">
      <c r="A68" t="s">
        <v>59</v>
      </c>
      <c r="B68" t="str">
        <f>INDEX('[2]Country Lookup'!$A$1:$C$36,MATCH(A68,'[2]Country Lookup'!$B$1:$B$36,0),MATCH("Country",'[2]Country Lookup'!$A$1:$C$1,0))</f>
        <v>Croatia</v>
      </c>
      <c r="C68" t="s">
        <v>3</v>
      </c>
      <c r="D68">
        <f>INDEX('2018 Total Points'!$A$1:$S$35,MATCH($A68,'2018 Total Points'!$A$1:$A$35,0),MATCH($C68,'2018 Total Points'!$A$1:$S$1,0))</f>
        <v>0</v>
      </c>
      <c r="E68">
        <f>IF(IFERROR(INDEX([1]predictions!$A$1:$S$31,MATCH($A68,[1]predictions!$B$1:$B$31,0),MATCH($C68,[1]predictions!$A$1:$S$1,0)),0)="NA",0,IFERROR(INDEX([1]predictions!$A$1:$S$31,MATCH($A68,[1]predictions!$B$1:$B$31,0),MATCH($C68,[1]predictions!$A$1:$S$1,0)),0))</f>
        <v>1.0206282167946701</v>
      </c>
      <c r="F68">
        <f>D68-IF(E68="NA",0,E68)</f>
        <v>-1.0206282167946701</v>
      </c>
    </row>
    <row r="69" spans="1:6" x14ac:dyDescent="0.2">
      <c r="A69" t="s">
        <v>51</v>
      </c>
      <c r="B69" t="str">
        <f>INDEX('[2]Country Lookup'!$A$1:$C$36,MATCH(A69,'[2]Country Lookup'!$B$1:$B$36,0),MATCH("Country",'[2]Country Lookup'!$A$1:$C$1,0))</f>
        <v>Slovania</v>
      </c>
      <c r="C69" t="s">
        <v>109</v>
      </c>
      <c r="D69">
        <f>INDEX('2018 Total Points'!$A$1:$S$35,MATCH($A69,'2018 Total Points'!$A$1:$A$35,0),MATCH($C69,'2018 Total Points'!$A$1:$S$1,0))</f>
        <v>0.86177387601275357</v>
      </c>
      <c r="E69">
        <f>IF(IFERROR(INDEX([1]predictions!$A$1:$S$31,MATCH($A69,[1]predictions!$B$1:$B$31,0),MATCH($C69,[1]predictions!$A$1:$S$1,0)),0)="NA",0,IFERROR(INDEX([1]predictions!$A$1:$S$31,MATCH($A69,[1]predictions!$B$1:$B$31,0),MATCH($C69,[1]predictions!$A$1:$S$1,0)),0))</f>
        <v>1.8692294361681301</v>
      </c>
      <c r="F69">
        <f>D69-IF(E69="NA",0,E69)</f>
        <v>-1.0074555601553765</v>
      </c>
    </row>
    <row r="70" spans="1:6" x14ac:dyDescent="0.2">
      <c r="A70" t="s">
        <v>37</v>
      </c>
      <c r="B70" t="str">
        <f>INDEX('[2]Country Lookup'!$A$1:$C$36,MATCH(A70,'[2]Country Lookup'!$B$1:$B$36,0),MATCH("Country",'[2]Country Lookup'!$A$1:$C$1,0))</f>
        <v>Italy</v>
      </c>
      <c r="C70" t="s">
        <v>14</v>
      </c>
      <c r="D70">
        <f>INDEX('2018 Total Points'!$A$1:$S$35,MATCH($A70,'2018 Total Points'!$A$1:$A$35,0),MATCH($C70,'2018 Total Points'!$A$1:$S$1,0))</f>
        <v>0.68861207547863701</v>
      </c>
      <c r="E70">
        <f>IF(IFERROR(INDEX([1]predictions!$A$1:$S$31,MATCH($A70,[1]predictions!$B$1:$B$31,0),MATCH($C70,[1]predictions!$A$1:$S$1,0)),0)="NA",0,IFERROR(INDEX([1]predictions!$A$1:$S$31,MATCH($A70,[1]predictions!$B$1:$B$31,0),MATCH($C70,[1]predictions!$A$1:$S$1,0)),0))</f>
        <v>1.69521445108222</v>
      </c>
      <c r="F70">
        <f>D70-IF(E70="NA",0,E70)</f>
        <v>-1.0066023756035829</v>
      </c>
    </row>
    <row r="71" spans="1:6" x14ac:dyDescent="0.2">
      <c r="A71" t="s">
        <v>25</v>
      </c>
      <c r="B71" t="str">
        <f>INDEX('[2]Country Lookup'!$A$1:$C$36,MATCH(A71,'[2]Country Lookup'!$B$1:$B$36,0),MATCH("Country",'[2]Country Lookup'!$A$1:$C$1,0))</f>
        <v>Austria</v>
      </c>
      <c r="C71" t="s">
        <v>5</v>
      </c>
      <c r="D71">
        <f>INDEX('2018 Total Points'!$A$1:$S$35,MATCH($A71,'2018 Total Points'!$A$1:$A$35,0),MATCH($C71,'2018 Total Points'!$A$1:$S$1,0))</f>
        <v>0</v>
      </c>
      <c r="E71">
        <f>IF(IFERROR(INDEX([1]predictions!$A$1:$S$31,MATCH($A71,[1]predictions!$B$1:$B$31,0),MATCH($C71,[1]predictions!$A$1:$S$1,0)),0)="NA",0,IFERROR(INDEX([1]predictions!$A$1:$S$31,MATCH($A71,[1]predictions!$B$1:$B$31,0),MATCH($C71,[1]predictions!$A$1:$S$1,0)),0))</f>
        <v>1.00221585655796</v>
      </c>
      <c r="F71">
        <f>D71-IF(E71="NA",0,E71)</f>
        <v>-1.00221585655796</v>
      </c>
    </row>
    <row r="72" spans="1:6" x14ac:dyDescent="0.2">
      <c r="A72" t="s">
        <v>33</v>
      </c>
      <c r="B72" t="str">
        <f>INDEX('[2]Country Lookup'!$A$1:$C$36,MATCH(A72,'[2]Country Lookup'!$B$1:$B$36,0),MATCH("Country",'[2]Country Lookup'!$A$1:$C$1,0))</f>
        <v>China</v>
      </c>
      <c r="C72" t="s">
        <v>14</v>
      </c>
      <c r="D72">
        <f>INDEX('2018 Total Points'!$A$1:$S$35,MATCH($A72,'2018 Total Points'!$A$1:$A$35,0),MATCH($C72,'2018 Total Points'!$A$1:$S$1,0))</f>
        <v>0.68861207547863701</v>
      </c>
      <c r="E72">
        <f>IF(IFERROR(INDEX([1]predictions!$A$1:$S$31,MATCH($A72,[1]predictions!$B$1:$B$31,0),MATCH($C72,[1]predictions!$A$1:$S$1,0)),0)="NA",0,IFERROR(INDEX([1]predictions!$A$1:$S$31,MATCH($A72,[1]predictions!$B$1:$B$31,0),MATCH($C72,[1]predictions!$A$1:$S$1,0)),0))</f>
        <v>1.6688222989058901</v>
      </c>
      <c r="F72">
        <f>D72-IF(E72="NA",0,E72)</f>
        <v>-0.98021022342725306</v>
      </c>
    </row>
    <row r="73" spans="1:6" x14ac:dyDescent="0.2">
      <c r="A73" t="s">
        <v>47</v>
      </c>
      <c r="B73" t="str">
        <f>INDEX('[2]Country Lookup'!$A$1:$C$36,MATCH(A73,'[2]Country Lookup'!$B$1:$B$36,0),MATCH("Country",'[2]Country Lookup'!$A$1:$C$1,0))</f>
        <v>Czech Republic</v>
      </c>
      <c r="C73" t="s">
        <v>3</v>
      </c>
      <c r="D73">
        <f>INDEX('2018 Total Points'!$A$1:$S$35,MATCH($A73,'2018 Total Points'!$A$1:$A$35,0),MATCH($C73,'2018 Total Points'!$A$1:$S$1,0))</f>
        <v>2.4261600988028897</v>
      </c>
      <c r="E73">
        <f>IF(IFERROR(INDEX([1]predictions!$A$1:$S$31,MATCH($A73,[1]predictions!$B$1:$B$31,0),MATCH($C73,[1]predictions!$A$1:$S$1,0)),0)="NA",0,IFERROR(INDEX([1]predictions!$A$1:$S$31,MATCH($A73,[1]predictions!$B$1:$B$31,0),MATCH($C73,[1]predictions!$A$1:$S$1,0)),0))</f>
        <v>3.36776861435759</v>
      </c>
      <c r="F73">
        <f>D73-IF(E73="NA",0,E73)</f>
        <v>-0.94160851555470026</v>
      </c>
    </row>
    <row r="74" spans="1:6" x14ac:dyDescent="0.2">
      <c r="A74" t="s">
        <v>27</v>
      </c>
      <c r="B74" t="str">
        <f>INDEX('[2]Country Lookup'!$A$1:$C$36,MATCH(A74,'[2]Country Lookup'!$B$1:$B$36,0),MATCH("Country",'[2]Country Lookup'!$A$1:$C$1,0))</f>
        <v>Switzerland</v>
      </c>
      <c r="C74" t="s">
        <v>5</v>
      </c>
      <c r="D74">
        <f>INDEX('2018 Total Points'!$A$1:$S$35,MATCH($A74,'2018 Total Points'!$A$1:$A$35,0),MATCH($C74,'2018 Total Points'!$A$1:$S$1,0))</f>
        <v>2.2894284851066637</v>
      </c>
      <c r="E74">
        <f>IF(IFERROR(INDEX([1]predictions!$A$1:$S$31,MATCH($A74,[1]predictions!$B$1:$B$31,0),MATCH($C74,[1]predictions!$A$1:$S$1,0)),0)="NA",0,IFERROR(INDEX([1]predictions!$A$1:$S$31,MATCH($A74,[1]predictions!$B$1:$B$31,0),MATCH($C74,[1]predictions!$A$1:$S$1,0)),0))</f>
        <v>3.22004967954634</v>
      </c>
      <c r="F74">
        <f>D74-IF(E74="NA",0,E74)</f>
        <v>-0.93062119443967628</v>
      </c>
    </row>
    <row r="75" spans="1:6" x14ac:dyDescent="0.2">
      <c r="A75" t="s">
        <v>49</v>
      </c>
      <c r="B75" t="str">
        <f>INDEX('[2]Country Lookup'!$A$1:$C$36,MATCH(A75,'[2]Country Lookup'!$B$1:$B$36,0),MATCH("Country",'[2]Country Lookup'!$A$1:$C$1,0))</f>
        <v>Japan</v>
      </c>
      <c r="C75" t="s">
        <v>2</v>
      </c>
      <c r="D75">
        <f>INDEX('2018 Total Points'!$A$1:$S$35,MATCH($A75,'2018 Total Points'!$A$1:$A$35,0),MATCH($C75,'2018 Total Points'!$A$1:$S$1,0))</f>
        <v>0</v>
      </c>
      <c r="E75">
        <f>IF(IFERROR(INDEX([1]predictions!$A$1:$S$31,MATCH($A75,[1]predictions!$B$1:$B$31,0),MATCH($C75,[1]predictions!$A$1:$S$1,0)),0)="NA",0,IFERROR(INDEX([1]predictions!$A$1:$S$31,MATCH($A75,[1]predictions!$B$1:$B$31,0),MATCH($C75,[1]predictions!$A$1:$S$1,0)),0))</f>
        <v>0.87186376471869498</v>
      </c>
      <c r="F75">
        <f>D75-IF(E75="NA",0,E75)</f>
        <v>-0.87186376471869498</v>
      </c>
    </row>
    <row r="76" spans="1:6" x14ac:dyDescent="0.2">
      <c r="A76" t="s">
        <v>18</v>
      </c>
      <c r="B76" t="str">
        <f>INDEX('[2]Country Lookup'!$A$1:$C$36,MATCH(A76,'[2]Country Lookup'!$B$1:$B$36,0),MATCH("Country",'[2]Country Lookup'!$A$1:$C$1,0))</f>
        <v>Canada</v>
      </c>
      <c r="C76" t="s">
        <v>3</v>
      </c>
      <c r="D76">
        <f>INDEX('2018 Total Points'!$A$1:$S$35,MATCH($A76,'2018 Total Points'!$A$1:$A$35,0),MATCH($C76,'2018 Total Points'!$A$1:$S$1,0))</f>
        <v>0</v>
      </c>
      <c r="E76">
        <f>IF(IFERROR(INDEX([1]predictions!$A$1:$S$31,MATCH($A76,[1]predictions!$B$1:$B$31,0),MATCH($C76,[1]predictions!$A$1:$S$1,0)),0)="NA",0,IFERROR(INDEX([1]predictions!$A$1:$S$31,MATCH($A76,[1]predictions!$B$1:$B$31,0),MATCH($C76,[1]predictions!$A$1:$S$1,0)),0))</f>
        <v>0.87186376471869498</v>
      </c>
      <c r="F76">
        <f>D76-IF(E76="NA",0,E76)</f>
        <v>-0.87186376471869498</v>
      </c>
    </row>
    <row r="77" spans="1:6" x14ac:dyDescent="0.2">
      <c r="A77" t="s">
        <v>25</v>
      </c>
      <c r="B77" t="str">
        <f>INDEX('[2]Country Lookup'!$A$1:$C$36,MATCH(A77,'[2]Country Lookup'!$B$1:$B$36,0),MATCH("Country",'[2]Country Lookup'!$A$1:$C$1,0))</f>
        <v>Austria</v>
      </c>
      <c r="C77" t="s">
        <v>4</v>
      </c>
      <c r="D77">
        <f>INDEX('2018 Total Points'!$A$1:$S$35,MATCH($A77,'2018 Total Points'!$A$1:$A$35,0),MATCH($C77,'2018 Total Points'!$A$1:$S$1,0))</f>
        <v>0</v>
      </c>
      <c r="E77">
        <f>IF(IFERROR(INDEX([1]predictions!$A$1:$S$31,MATCH($A77,[1]predictions!$B$1:$B$31,0),MATCH($C77,[1]predictions!$A$1:$S$1,0)),0)="NA",0,IFERROR(INDEX([1]predictions!$A$1:$S$31,MATCH($A77,[1]predictions!$B$1:$B$31,0),MATCH($C77,[1]predictions!$A$1:$S$1,0)),0))</f>
        <v>0.87186376471869498</v>
      </c>
      <c r="F77">
        <f>D77-IF(E77="NA",0,E77)</f>
        <v>-0.87186376471869498</v>
      </c>
    </row>
    <row r="78" spans="1:6" x14ac:dyDescent="0.2">
      <c r="A78" t="s">
        <v>71</v>
      </c>
      <c r="B78" t="str">
        <f>INDEX('[2]Country Lookup'!$A$1:$C$36,MATCH(A78,'[2]Country Lookup'!$B$1:$B$36,0),MATCH("Country",'[2]Country Lookup'!$A$1:$C$1,0))</f>
        <v>Belgium</v>
      </c>
      <c r="C78" t="s">
        <v>4</v>
      </c>
      <c r="D78">
        <f>INDEX('2018 Total Points'!$A$1:$S$35,MATCH($A78,'2018 Total Points'!$A$1:$A$35,0),MATCH($C78,'2018 Total Points'!$A$1:$S$1,0))</f>
        <v>0</v>
      </c>
      <c r="E78">
        <f>IF(IFERROR(INDEX([1]predictions!$A$1:$S$31,MATCH($A78,[1]predictions!$B$1:$B$31,0),MATCH($C78,[1]predictions!$A$1:$S$1,0)),0)="NA",0,IFERROR(INDEX([1]predictions!$A$1:$S$31,MATCH($A78,[1]predictions!$B$1:$B$31,0),MATCH($C78,[1]predictions!$A$1:$S$1,0)),0))</f>
        <v>0.87186376471869498</v>
      </c>
      <c r="F78">
        <f>D78-IF(E78="NA",0,E78)</f>
        <v>-0.87186376471869498</v>
      </c>
    </row>
    <row r="79" spans="1:6" x14ac:dyDescent="0.2">
      <c r="A79" t="s">
        <v>20</v>
      </c>
      <c r="B79" t="str">
        <f>INDEX('[2]Country Lookup'!$A$1:$C$36,MATCH(A79,'[2]Country Lookup'!$B$1:$B$36,0),MATCH("Country",'[2]Country Lookup'!$A$1:$C$1,0))</f>
        <v>Germany</v>
      </c>
      <c r="C79" t="s">
        <v>6</v>
      </c>
      <c r="D79">
        <f>INDEX('2018 Total Points'!$A$1:$S$35,MATCH($A79,'2018 Total Points'!$A$1:$A$35,0),MATCH($C79,'2018 Total Points'!$A$1:$S$1,0))</f>
        <v>0</v>
      </c>
      <c r="E79">
        <f>IF(IFERROR(INDEX([1]predictions!$A$1:$S$31,MATCH($A79,[1]predictions!$B$1:$B$31,0),MATCH($C79,[1]predictions!$A$1:$S$1,0)),0)="NA",0,IFERROR(INDEX([1]predictions!$A$1:$S$31,MATCH($A79,[1]predictions!$B$1:$B$31,0),MATCH($C79,[1]predictions!$A$1:$S$1,0)),0))</f>
        <v>0.87186376471869498</v>
      </c>
      <c r="F79">
        <f>D79-IF(E79="NA",0,E79)</f>
        <v>-0.87186376471869498</v>
      </c>
    </row>
    <row r="80" spans="1:6" x14ac:dyDescent="0.2">
      <c r="A80" t="s">
        <v>22</v>
      </c>
      <c r="B80" t="str">
        <f>INDEX('[2]Country Lookup'!$A$1:$C$36,MATCH(A80,'[2]Country Lookup'!$B$1:$B$36,0),MATCH("Country",'[2]Country Lookup'!$A$1:$C$1,0))</f>
        <v>Norway</v>
      </c>
      <c r="C80" t="s">
        <v>7</v>
      </c>
      <c r="D80">
        <f>INDEX('2018 Total Points'!$A$1:$S$35,MATCH($A80,'2018 Total Points'!$A$1:$A$35,0),MATCH($C80,'2018 Total Points'!$A$1:$S$1,0))</f>
        <v>0</v>
      </c>
      <c r="E80">
        <f>IF(IFERROR(INDEX([1]predictions!$A$1:$S$31,MATCH($A80,[1]predictions!$B$1:$B$31,0),MATCH($C80,[1]predictions!$A$1:$S$1,0)),0)="NA",0,IFERROR(INDEX([1]predictions!$A$1:$S$31,MATCH($A80,[1]predictions!$B$1:$B$31,0),MATCH($C80,[1]predictions!$A$1:$S$1,0)),0))</f>
        <v>0.87186376471869498</v>
      </c>
      <c r="F80">
        <f>D80-IF(E80="NA",0,E80)</f>
        <v>-0.87186376471869498</v>
      </c>
    </row>
    <row r="81" spans="1:6" x14ac:dyDescent="0.2">
      <c r="A81" t="s">
        <v>25</v>
      </c>
      <c r="B81" t="str">
        <f>INDEX('[2]Country Lookup'!$A$1:$C$36,MATCH(A81,'[2]Country Lookup'!$B$1:$B$36,0),MATCH("Country",'[2]Country Lookup'!$A$1:$C$1,0))</f>
        <v>Austria</v>
      </c>
      <c r="C81" t="s">
        <v>7</v>
      </c>
      <c r="D81">
        <f>INDEX('2018 Total Points'!$A$1:$S$35,MATCH($A81,'2018 Total Points'!$A$1:$A$35,0),MATCH($C81,'2018 Total Points'!$A$1:$S$1,0))</f>
        <v>0</v>
      </c>
      <c r="E81">
        <f>IF(IFERROR(INDEX([1]predictions!$A$1:$S$31,MATCH($A81,[1]predictions!$B$1:$B$31,0),MATCH($C81,[1]predictions!$A$1:$S$1,0)),0)="NA",0,IFERROR(INDEX([1]predictions!$A$1:$S$31,MATCH($A81,[1]predictions!$B$1:$B$31,0),MATCH($C81,[1]predictions!$A$1:$S$1,0)),0))</f>
        <v>0.87186376471869498</v>
      </c>
      <c r="F81">
        <f>D81-IF(E81="NA",0,E81)</f>
        <v>-0.87186376471869498</v>
      </c>
    </row>
    <row r="82" spans="1:6" x14ac:dyDescent="0.2">
      <c r="A82" t="s">
        <v>29</v>
      </c>
      <c r="B82" t="str">
        <f>INDEX('[2]Country Lookup'!$A$1:$C$36,MATCH(A82,'[2]Country Lookup'!$B$1:$B$36,0),MATCH("Country",'[2]Country Lookup'!$A$1:$C$1,0))</f>
        <v>Sweden</v>
      </c>
      <c r="C82" t="s">
        <v>7</v>
      </c>
      <c r="D82">
        <f>INDEX('2018 Total Points'!$A$1:$S$35,MATCH($A82,'2018 Total Points'!$A$1:$A$35,0),MATCH($C82,'2018 Total Points'!$A$1:$S$1,0))</f>
        <v>0</v>
      </c>
      <c r="E82">
        <f>IF(IFERROR(INDEX([1]predictions!$A$1:$S$31,MATCH($A82,[1]predictions!$B$1:$B$31,0),MATCH($C82,[1]predictions!$A$1:$S$1,0)),0)="NA",0,IFERROR(INDEX([1]predictions!$A$1:$S$31,MATCH($A82,[1]predictions!$B$1:$B$31,0),MATCH($C82,[1]predictions!$A$1:$S$1,0)),0))</f>
        <v>0.87186376471869498</v>
      </c>
      <c r="F82">
        <f>D82-IF(E82="NA",0,E82)</f>
        <v>-0.87186376471869498</v>
      </c>
    </row>
    <row r="83" spans="1:6" x14ac:dyDescent="0.2">
      <c r="A83" t="s">
        <v>35</v>
      </c>
      <c r="B83" t="str">
        <f>INDEX('[2]Country Lookup'!$A$1:$C$36,MATCH(A83,'[2]Country Lookup'!$B$1:$B$36,0),MATCH("Country",'[2]Country Lookup'!$A$1:$C$1,0))</f>
        <v>Netherlands</v>
      </c>
      <c r="C83" t="s">
        <v>7</v>
      </c>
      <c r="D83">
        <f>INDEX('2018 Total Points'!$A$1:$S$35,MATCH($A83,'2018 Total Points'!$A$1:$A$35,0),MATCH($C83,'2018 Total Points'!$A$1:$S$1,0))</f>
        <v>0</v>
      </c>
      <c r="E83">
        <f>IF(IFERROR(INDEX([1]predictions!$A$1:$S$31,MATCH($A83,[1]predictions!$B$1:$B$31,0),MATCH($C83,[1]predictions!$A$1:$S$1,0)),0)="NA",0,IFERROR(INDEX([1]predictions!$A$1:$S$31,MATCH($A83,[1]predictions!$B$1:$B$31,0),MATCH($C83,[1]predictions!$A$1:$S$1,0)),0))</f>
        <v>0.87186376471869498</v>
      </c>
      <c r="F83">
        <f>D83-IF(E83="NA",0,E83)</f>
        <v>-0.87186376471869498</v>
      </c>
    </row>
    <row r="84" spans="1:6" x14ac:dyDescent="0.2">
      <c r="A84" t="s">
        <v>41</v>
      </c>
      <c r="B84" t="str">
        <f>INDEX('[2]Country Lookup'!$A$1:$C$36,MATCH(A84,'[2]Country Lookup'!$B$1:$B$36,0),MATCH("Country",'[2]Country Lookup'!$A$1:$C$1,0))</f>
        <v>Finland</v>
      </c>
      <c r="C84" t="s">
        <v>7</v>
      </c>
      <c r="D84">
        <f>INDEX('2018 Total Points'!$A$1:$S$35,MATCH($A84,'2018 Total Points'!$A$1:$A$35,0),MATCH($C84,'2018 Total Points'!$A$1:$S$1,0))</f>
        <v>0</v>
      </c>
      <c r="E84">
        <f>IF(IFERROR(INDEX([1]predictions!$A$1:$S$31,MATCH($A84,[1]predictions!$B$1:$B$31,0),MATCH($C84,[1]predictions!$A$1:$S$1,0)),0)="NA",0,IFERROR(INDEX([1]predictions!$A$1:$S$31,MATCH($A84,[1]predictions!$B$1:$B$31,0),MATCH($C84,[1]predictions!$A$1:$S$1,0)),0))</f>
        <v>0.87186376471869498</v>
      </c>
      <c r="F84">
        <f>D84-IF(E84="NA",0,E84)</f>
        <v>-0.87186376471869498</v>
      </c>
    </row>
    <row r="85" spans="1:6" x14ac:dyDescent="0.2">
      <c r="A85" t="s">
        <v>43</v>
      </c>
      <c r="B85" t="str">
        <f>INDEX('[2]Country Lookup'!$A$1:$C$36,MATCH(A85,'[2]Country Lookup'!$B$1:$B$36,0),MATCH("Country",'[2]Country Lookup'!$A$1:$C$1,0))</f>
        <v>United Kingdom</v>
      </c>
      <c r="C85" t="s">
        <v>7</v>
      </c>
      <c r="D85">
        <f>INDEX('2018 Total Points'!$A$1:$S$35,MATCH($A85,'2018 Total Points'!$A$1:$A$35,0),MATCH($C85,'2018 Total Points'!$A$1:$S$1,0))</f>
        <v>0</v>
      </c>
      <c r="E85">
        <f>IF(IFERROR(INDEX([1]predictions!$A$1:$S$31,MATCH($A85,[1]predictions!$B$1:$B$31,0),MATCH($C85,[1]predictions!$A$1:$S$1,0)),0)="NA",0,IFERROR(INDEX([1]predictions!$A$1:$S$31,MATCH($A85,[1]predictions!$B$1:$B$31,0),MATCH($C85,[1]predictions!$A$1:$S$1,0)),0))</f>
        <v>0.87186376471869498</v>
      </c>
      <c r="F85">
        <f>D85-IF(E85="NA",0,E85)</f>
        <v>-0.87186376471869498</v>
      </c>
    </row>
    <row r="86" spans="1:6" x14ac:dyDescent="0.2">
      <c r="A86" t="s">
        <v>71</v>
      </c>
      <c r="B86" t="str">
        <f>INDEX('[2]Country Lookup'!$A$1:$C$36,MATCH(A86,'[2]Country Lookup'!$B$1:$B$36,0),MATCH("Country",'[2]Country Lookup'!$A$1:$C$1,0))</f>
        <v>Belgium</v>
      </c>
      <c r="C86" t="s">
        <v>7</v>
      </c>
      <c r="D86">
        <f>INDEX('2018 Total Points'!$A$1:$S$35,MATCH($A86,'2018 Total Points'!$A$1:$A$35,0),MATCH($C86,'2018 Total Points'!$A$1:$S$1,0))</f>
        <v>0</v>
      </c>
      <c r="E86">
        <f>IF(IFERROR(INDEX([1]predictions!$A$1:$S$31,MATCH($A86,[1]predictions!$B$1:$B$31,0),MATCH($C86,[1]predictions!$A$1:$S$1,0)),0)="NA",0,IFERROR(INDEX([1]predictions!$A$1:$S$31,MATCH($A86,[1]predictions!$B$1:$B$31,0),MATCH($C86,[1]predictions!$A$1:$S$1,0)),0))</f>
        <v>0.87186376471869498</v>
      </c>
      <c r="F86">
        <f>D86-IF(E86="NA",0,E86)</f>
        <v>-0.87186376471869498</v>
      </c>
    </row>
    <row r="87" spans="1:6" x14ac:dyDescent="0.2">
      <c r="A87" t="s">
        <v>43</v>
      </c>
      <c r="B87" t="str">
        <f>INDEX('[2]Country Lookup'!$A$1:$C$36,MATCH(A87,'[2]Country Lookup'!$B$1:$B$36,0),MATCH("Country",'[2]Country Lookup'!$A$1:$C$1,0))</f>
        <v>United Kingdom</v>
      </c>
      <c r="C87" t="s">
        <v>9</v>
      </c>
      <c r="D87">
        <f>INDEX('2018 Total Points'!$A$1:$S$35,MATCH($A87,'2018 Total Points'!$A$1:$A$35,0),MATCH($C87,'2018 Total Points'!$A$1:$S$1,0))</f>
        <v>0</v>
      </c>
      <c r="E87">
        <f>IF(IFERROR(INDEX([1]predictions!$A$1:$S$31,MATCH($A87,[1]predictions!$B$1:$B$31,0),MATCH($C87,[1]predictions!$A$1:$S$1,0)),0)="NA",0,IFERROR(INDEX([1]predictions!$A$1:$S$31,MATCH($A87,[1]predictions!$B$1:$B$31,0),MATCH($C87,[1]predictions!$A$1:$S$1,0)),0))</f>
        <v>0.87186376471869498</v>
      </c>
      <c r="F87">
        <f>D87-IF(E87="NA",0,E87)</f>
        <v>-0.87186376471869498</v>
      </c>
    </row>
    <row r="88" spans="1:6" x14ac:dyDescent="0.2">
      <c r="A88" t="s">
        <v>37</v>
      </c>
      <c r="B88" t="str">
        <f>INDEX('[2]Country Lookup'!$A$1:$C$36,MATCH(A88,'[2]Country Lookup'!$B$1:$B$36,0),MATCH("Country",'[2]Country Lookup'!$A$1:$C$1,0))</f>
        <v>Italy</v>
      </c>
      <c r="C88" t="s">
        <v>12</v>
      </c>
      <c r="D88">
        <f>INDEX('2018 Total Points'!$A$1:$S$35,MATCH($A88,'2018 Total Points'!$A$1:$A$35,0),MATCH($C88,'2018 Total Points'!$A$1:$S$1,0))</f>
        <v>0</v>
      </c>
      <c r="E88">
        <f>IF(IFERROR(INDEX([1]predictions!$A$1:$S$31,MATCH($A88,[1]predictions!$B$1:$B$31,0),MATCH($C88,[1]predictions!$A$1:$S$1,0)),0)="NA",0,IFERROR(INDEX([1]predictions!$A$1:$S$31,MATCH($A88,[1]predictions!$B$1:$B$31,0),MATCH($C88,[1]predictions!$A$1:$S$1,0)),0))</f>
        <v>0.87186376471869498</v>
      </c>
      <c r="F88">
        <f>D88-IF(E88="NA",0,E88)</f>
        <v>-0.87186376471869498</v>
      </c>
    </row>
    <row r="89" spans="1:6" x14ac:dyDescent="0.2">
      <c r="A89" t="s">
        <v>29</v>
      </c>
      <c r="B89" t="str">
        <f>INDEX('[2]Country Lookup'!$A$1:$C$36,MATCH(A89,'[2]Country Lookup'!$B$1:$B$36,0),MATCH("Country",'[2]Country Lookup'!$A$1:$C$1,0))</f>
        <v>Sweden</v>
      </c>
      <c r="C89" t="s">
        <v>13</v>
      </c>
      <c r="D89">
        <f>INDEX('2018 Total Points'!$A$1:$S$35,MATCH($A89,'2018 Total Points'!$A$1:$A$35,0),MATCH($C89,'2018 Total Points'!$A$1:$S$1,0))</f>
        <v>0</v>
      </c>
      <c r="E89">
        <f>IF(IFERROR(INDEX([1]predictions!$A$1:$S$31,MATCH($A89,[1]predictions!$B$1:$B$31,0),MATCH($C89,[1]predictions!$A$1:$S$1,0)),0)="NA",0,IFERROR(INDEX([1]predictions!$A$1:$S$31,MATCH($A89,[1]predictions!$B$1:$B$31,0),MATCH($C89,[1]predictions!$A$1:$S$1,0)),0))</f>
        <v>0.87186376471869498</v>
      </c>
      <c r="F89">
        <f>D89-IF(E89="NA",0,E89)</f>
        <v>-0.87186376471869498</v>
      </c>
    </row>
    <row r="90" spans="1:6" x14ac:dyDescent="0.2">
      <c r="A90" t="s">
        <v>25</v>
      </c>
      <c r="B90" t="str">
        <f>INDEX('[2]Country Lookup'!$A$1:$C$36,MATCH(A90,'[2]Country Lookup'!$B$1:$B$36,0),MATCH("Country",'[2]Country Lookup'!$A$1:$C$1,0))</f>
        <v>Austria</v>
      </c>
      <c r="C90" t="s">
        <v>14</v>
      </c>
      <c r="D90">
        <f>INDEX('2018 Total Points'!$A$1:$S$35,MATCH($A90,'2018 Total Points'!$A$1:$A$35,0),MATCH($C90,'2018 Total Points'!$A$1:$S$1,0))</f>
        <v>0</v>
      </c>
      <c r="E90">
        <f>IF(IFERROR(INDEX([1]predictions!$A$1:$S$31,MATCH($A90,[1]predictions!$B$1:$B$31,0),MATCH($C90,[1]predictions!$A$1:$S$1,0)),0)="NA",0,IFERROR(INDEX([1]predictions!$A$1:$S$31,MATCH($A90,[1]predictions!$B$1:$B$31,0),MATCH($C90,[1]predictions!$A$1:$S$1,0)),0))</f>
        <v>0.87186376471869498</v>
      </c>
      <c r="F90">
        <f>D90-IF(E90="NA",0,E90)</f>
        <v>-0.87186376471869498</v>
      </c>
    </row>
    <row r="91" spans="1:6" x14ac:dyDescent="0.2">
      <c r="A91" t="s">
        <v>29</v>
      </c>
      <c r="B91" t="str">
        <f>INDEX('[2]Country Lookup'!$A$1:$C$36,MATCH(A91,'[2]Country Lookup'!$B$1:$B$36,0),MATCH("Country",'[2]Country Lookup'!$A$1:$C$1,0))</f>
        <v>Sweden</v>
      </c>
      <c r="C91" t="s">
        <v>14</v>
      </c>
      <c r="D91">
        <f>INDEX('2018 Total Points'!$A$1:$S$35,MATCH($A91,'2018 Total Points'!$A$1:$A$35,0),MATCH($C91,'2018 Total Points'!$A$1:$S$1,0))</f>
        <v>0</v>
      </c>
      <c r="E91">
        <f>IF(IFERROR(INDEX([1]predictions!$A$1:$S$31,MATCH($A91,[1]predictions!$B$1:$B$31,0),MATCH($C91,[1]predictions!$A$1:$S$1,0)),0)="NA",0,IFERROR(INDEX([1]predictions!$A$1:$S$31,MATCH($A91,[1]predictions!$B$1:$B$31,0),MATCH($C91,[1]predictions!$A$1:$S$1,0)),0))</f>
        <v>0.87186376471869498</v>
      </c>
      <c r="F91">
        <f>D91-IF(E91="NA",0,E91)</f>
        <v>-0.87186376471869498</v>
      </c>
    </row>
    <row r="92" spans="1:6" x14ac:dyDescent="0.2">
      <c r="A92" t="s">
        <v>41</v>
      </c>
      <c r="B92" t="str">
        <f>INDEX('[2]Country Lookup'!$A$1:$C$36,MATCH(A92,'[2]Country Lookup'!$B$1:$B$36,0),MATCH("Country",'[2]Country Lookup'!$A$1:$C$1,0))</f>
        <v>Finland</v>
      </c>
      <c r="C92" t="s">
        <v>14</v>
      </c>
      <c r="D92">
        <f>INDEX('2018 Total Points'!$A$1:$S$35,MATCH($A92,'2018 Total Points'!$A$1:$A$35,0),MATCH($C92,'2018 Total Points'!$A$1:$S$1,0))</f>
        <v>0</v>
      </c>
      <c r="E92">
        <f>IF(IFERROR(INDEX([1]predictions!$A$1:$S$31,MATCH($A92,[1]predictions!$B$1:$B$31,0),MATCH($C92,[1]predictions!$A$1:$S$1,0)),0)="NA",0,IFERROR(INDEX([1]predictions!$A$1:$S$31,MATCH($A92,[1]predictions!$B$1:$B$31,0),MATCH($C92,[1]predictions!$A$1:$S$1,0)),0))</f>
        <v>0.87186376471869498</v>
      </c>
      <c r="F92">
        <f>D92-IF(E92="NA",0,E92)</f>
        <v>-0.87186376471869498</v>
      </c>
    </row>
    <row r="93" spans="1:6" x14ac:dyDescent="0.2">
      <c r="A93" t="s">
        <v>49</v>
      </c>
      <c r="B93" t="str">
        <f>INDEX('[2]Country Lookup'!$A$1:$C$36,MATCH(A93,'[2]Country Lookup'!$B$1:$B$36,0),MATCH("Country",'[2]Country Lookup'!$A$1:$C$1,0))</f>
        <v>Japan</v>
      </c>
      <c r="C93" t="s">
        <v>109</v>
      </c>
      <c r="D93">
        <f>INDEX('2018 Total Points'!$A$1:$S$35,MATCH($A93,'2018 Total Points'!$A$1:$A$35,0),MATCH($C93,'2018 Total Points'!$A$1:$S$1,0))</f>
        <v>1.7235477520255071</v>
      </c>
      <c r="E93">
        <f>IF(IFERROR(INDEX([1]predictions!$A$1:$S$31,MATCH($A93,[1]predictions!$B$1:$B$31,0),MATCH($C93,[1]predictions!$A$1:$S$1,0)),0)="NA",0,IFERROR(INDEX([1]predictions!$A$1:$S$31,MATCH($A93,[1]predictions!$B$1:$B$31,0),MATCH($C93,[1]predictions!$A$1:$S$1,0)),0))</f>
        <v>2.5341398838010898</v>
      </c>
      <c r="F93">
        <f>D93-IF(E93="NA",0,E93)</f>
        <v>-0.81059213177558265</v>
      </c>
    </row>
    <row r="94" spans="1:6" x14ac:dyDescent="0.2">
      <c r="A94" t="s">
        <v>63</v>
      </c>
      <c r="B94" t="str">
        <f>INDEX('[2]Country Lookup'!$A$1:$C$36,MATCH(A94,'[2]Country Lookup'!$B$1:$B$36,0),MATCH("Country",'[2]Country Lookup'!$A$1:$C$1,0))</f>
        <v>Kazakhstan</v>
      </c>
      <c r="C94" t="s">
        <v>14</v>
      </c>
      <c r="D94">
        <f>INDEX('2018 Total Points'!$A$1:$S$35,MATCH($A94,'2018 Total Points'!$A$1:$A$35,0),MATCH($C94,'2018 Total Points'!$A$1:$S$1,0))</f>
        <v>0</v>
      </c>
      <c r="E94">
        <f>IF(IFERROR(INDEX([1]predictions!$A$1:$S$31,MATCH($A94,[1]predictions!$B$1:$B$31,0),MATCH($C94,[1]predictions!$A$1:$S$1,0)),0)="NA",0,IFERROR(INDEX([1]predictions!$A$1:$S$31,MATCH($A94,[1]predictions!$B$1:$B$31,0),MATCH($C94,[1]predictions!$A$1:$S$1,0)),0))</f>
        <v>0.797075451734504</v>
      </c>
      <c r="F94">
        <f>D94-IF(E94="NA",0,E94)</f>
        <v>-0.797075451734504</v>
      </c>
    </row>
    <row r="95" spans="1:6" x14ac:dyDescent="0.2">
      <c r="A95" t="s">
        <v>55</v>
      </c>
      <c r="B95" t="str">
        <f>INDEX('[2]Country Lookup'!$A$1:$C$36,MATCH(A95,'[2]Country Lookup'!$B$1:$B$36,0),MATCH("Country",'[2]Country Lookup'!$A$1:$C$1,0))</f>
        <v>Australia</v>
      </c>
      <c r="C95" t="s">
        <v>2</v>
      </c>
      <c r="D95">
        <f>INDEX('2018 Total Points'!$A$1:$S$35,MATCH($A95,'2018 Total Points'!$A$1:$A$35,0),MATCH($C95,'2018 Total Points'!$A$1:$S$1,0))</f>
        <v>0</v>
      </c>
      <c r="E95">
        <f>IF(IFERROR(INDEX([1]predictions!$A$1:$S$31,MATCH($A95,[1]predictions!$B$1:$B$31,0),MATCH($C95,[1]predictions!$A$1:$S$1,0)),0)="NA",0,IFERROR(INDEX([1]predictions!$A$1:$S$31,MATCH($A95,[1]predictions!$B$1:$B$31,0),MATCH($C95,[1]predictions!$A$1:$S$1,0)),0))</f>
        <v>0.78403084819942603</v>
      </c>
      <c r="F95">
        <f>D95-IF(E95="NA",0,E95)</f>
        <v>-0.78403084819942603</v>
      </c>
    </row>
    <row r="96" spans="1:6" x14ac:dyDescent="0.2">
      <c r="A96" t="s">
        <v>41</v>
      </c>
      <c r="B96" t="str">
        <f>INDEX('[2]Country Lookup'!$A$1:$C$36,MATCH(A96,'[2]Country Lookup'!$B$1:$B$36,0),MATCH("Country",'[2]Country Lookup'!$A$1:$C$1,0))</f>
        <v>Finland</v>
      </c>
      <c r="C96" t="s">
        <v>3</v>
      </c>
      <c r="D96">
        <f>INDEX('2018 Total Points'!$A$1:$S$35,MATCH($A96,'2018 Total Points'!$A$1:$A$35,0),MATCH($C96,'2018 Total Points'!$A$1:$S$1,0))</f>
        <v>0</v>
      </c>
      <c r="E96">
        <f>IF(IFERROR(INDEX([1]predictions!$A$1:$S$31,MATCH($A96,[1]predictions!$B$1:$B$31,0),MATCH($C96,[1]predictions!$A$1:$S$1,0)),0)="NA",0,IFERROR(INDEX([1]predictions!$A$1:$S$31,MATCH($A96,[1]predictions!$B$1:$B$31,0),MATCH($C96,[1]predictions!$A$1:$S$1,0)),0))</f>
        <v>0.78403084819942603</v>
      </c>
      <c r="F96">
        <f>D96-IF(E96="NA",0,E96)</f>
        <v>-0.78403084819942603</v>
      </c>
    </row>
    <row r="97" spans="1:6" x14ac:dyDescent="0.2">
      <c r="A97" t="s">
        <v>69</v>
      </c>
      <c r="B97" t="str">
        <f>INDEX('[2]Country Lookup'!$A$1:$C$36,MATCH(A97,'[2]Country Lookup'!$B$1:$B$36,0),MATCH("Country",'[2]Country Lookup'!$A$1:$C$1,0))</f>
        <v>Bulgaria</v>
      </c>
      <c r="C97" t="s">
        <v>3</v>
      </c>
      <c r="D97">
        <f>INDEX('2018 Total Points'!$A$1:$S$35,MATCH($A97,'2018 Total Points'!$A$1:$A$35,0),MATCH($C97,'2018 Total Points'!$A$1:$S$1,0))</f>
        <v>0</v>
      </c>
      <c r="E97">
        <f>IF(IFERROR(INDEX([1]predictions!$A$1:$S$31,MATCH($A97,[1]predictions!$B$1:$B$31,0),MATCH($C97,[1]predictions!$A$1:$S$1,0)),0)="NA",0,IFERROR(INDEX([1]predictions!$A$1:$S$31,MATCH($A97,[1]predictions!$B$1:$B$31,0),MATCH($C97,[1]predictions!$A$1:$S$1,0)),0))</f>
        <v>0.77856972216060505</v>
      </c>
      <c r="F97">
        <f>D97-IF(E97="NA",0,E97)</f>
        <v>-0.77856972216060505</v>
      </c>
    </row>
    <row r="98" spans="1:6" x14ac:dyDescent="0.2">
      <c r="A98" t="s">
        <v>22</v>
      </c>
      <c r="B98" t="str">
        <f>INDEX('[2]Country Lookup'!$A$1:$C$36,MATCH(A98,'[2]Country Lookup'!$B$1:$B$36,0),MATCH("Country",'[2]Country Lookup'!$A$1:$C$1,0))</f>
        <v>Norway</v>
      </c>
      <c r="C98" t="s">
        <v>11</v>
      </c>
      <c r="D98">
        <f>INDEX('2018 Total Points'!$A$1:$S$35,MATCH($A98,'2018 Total Points'!$A$1:$A$35,0),MATCH($C98,'2018 Total Points'!$A$1:$S$1,0))</f>
        <v>3.845998854153089</v>
      </c>
      <c r="E98">
        <f>IF(IFERROR(INDEX([1]predictions!$A$1:$S$31,MATCH($A98,[1]predictions!$B$1:$B$31,0),MATCH($C98,[1]predictions!$A$1:$S$1,0)),0)="NA",0,IFERROR(INDEX([1]predictions!$A$1:$S$31,MATCH($A98,[1]predictions!$B$1:$B$31,0),MATCH($C98,[1]predictions!$A$1:$S$1,0)),0))</f>
        <v>4.5811384522135903</v>
      </c>
      <c r="F98">
        <f>D98-IF(E98="NA",0,E98)</f>
        <v>-0.73513959806050133</v>
      </c>
    </row>
    <row r="99" spans="1:6" x14ac:dyDescent="0.2">
      <c r="A99" t="s">
        <v>22</v>
      </c>
      <c r="B99" t="str">
        <f>INDEX('[2]Country Lookup'!$A$1:$C$36,MATCH(A99,'[2]Country Lookup'!$B$1:$B$36,0),MATCH("Country",'[2]Country Lookup'!$A$1:$C$1,0))</f>
        <v>Norway</v>
      </c>
      <c r="C99" t="s">
        <v>3</v>
      </c>
      <c r="D99">
        <f>INDEX('2018 Total Points'!$A$1:$S$35,MATCH($A99,'2018 Total Points'!$A$1:$A$35,0),MATCH($C99,'2018 Total Points'!$A$1:$S$1,0))</f>
        <v>8.8959203622772627</v>
      </c>
      <c r="E99">
        <f>IF(IFERROR(INDEX([1]predictions!$A$1:$S$31,MATCH($A99,[1]predictions!$B$1:$B$31,0),MATCH($C99,[1]predictions!$A$1:$S$1,0)),0)="NA",0,IFERROR(INDEX([1]predictions!$A$1:$S$31,MATCH($A99,[1]predictions!$B$1:$B$31,0),MATCH($C99,[1]predictions!$A$1:$S$1,0)),0))</f>
        <v>9.6094177826426801</v>
      </c>
      <c r="F99">
        <f>D99-IF(E99="NA",0,E99)</f>
        <v>-0.71349742036541741</v>
      </c>
    </row>
    <row r="100" spans="1:6" x14ac:dyDescent="0.2">
      <c r="A100" t="s">
        <v>20</v>
      </c>
      <c r="B100" t="str">
        <f>INDEX('[2]Country Lookup'!$A$1:$C$36,MATCH(A100,'[2]Country Lookup'!$B$1:$B$36,0),MATCH("Country",'[2]Country Lookup'!$A$1:$C$1,0))</f>
        <v>Germany</v>
      </c>
      <c r="C100" t="s">
        <v>8</v>
      </c>
      <c r="D100">
        <f>INDEX('2018 Total Points'!$A$1:$S$35,MATCH($A100,'2018 Total Points'!$A$1:$A$35,0),MATCH($C100,'2018 Total Points'!$A$1:$S$1,0))</f>
        <v>0</v>
      </c>
      <c r="E100">
        <f>IF(IFERROR(INDEX([1]predictions!$A$1:$S$31,MATCH($A100,[1]predictions!$B$1:$B$31,0),MATCH($C100,[1]predictions!$A$1:$S$1,0)),0)="NA",0,IFERROR(INDEX([1]predictions!$A$1:$S$31,MATCH($A100,[1]predictions!$B$1:$B$31,0),MATCH($C100,[1]predictions!$A$1:$S$1,0)),0))</f>
        <v>0.68467386010936004</v>
      </c>
      <c r="F100">
        <f>D100-IF(E100="NA",0,E100)</f>
        <v>-0.68467386010936004</v>
      </c>
    </row>
    <row r="101" spans="1:6" x14ac:dyDescent="0.2">
      <c r="A101" t="s">
        <v>31</v>
      </c>
      <c r="B101" t="str">
        <f>INDEX('[2]Country Lookup'!$A$1:$C$36,MATCH(A101,'[2]Country Lookup'!$B$1:$B$36,0),MATCH("Country",'[2]Country Lookup'!$A$1:$C$1,0))</f>
        <v>France</v>
      </c>
      <c r="C101" t="s">
        <v>4</v>
      </c>
      <c r="D101">
        <f>INDEX('2018 Total Points'!$A$1:$S$35,MATCH($A101,'2018 Total Points'!$A$1:$A$35,0),MATCH($C101,'2018 Total Points'!$A$1:$S$1,0))</f>
        <v>0</v>
      </c>
      <c r="E101">
        <f>IF(IFERROR(INDEX([1]predictions!$A$1:$S$31,MATCH($A101,[1]predictions!$B$1:$B$31,0),MATCH($C101,[1]predictions!$A$1:$S$1,0)),0)="NA",0,IFERROR(INDEX([1]predictions!$A$1:$S$31,MATCH($A101,[1]predictions!$B$1:$B$31,0),MATCH($C101,[1]predictions!$A$1:$S$1,0)),0))</f>
        <v>0.66301194793831597</v>
      </c>
      <c r="F101">
        <f>D101-IF(E101="NA",0,E101)</f>
        <v>-0.66301194793831597</v>
      </c>
    </row>
    <row r="102" spans="1:6" x14ac:dyDescent="0.2">
      <c r="A102" t="s">
        <v>43</v>
      </c>
      <c r="B102" t="str">
        <f>INDEX('[2]Country Lookup'!$A$1:$C$36,MATCH(A102,'[2]Country Lookup'!$B$1:$B$36,0),MATCH("Country",'[2]Country Lookup'!$A$1:$C$1,0))</f>
        <v>United Kingdom</v>
      </c>
      <c r="C102" t="s">
        <v>4</v>
      </c>
      <c r="D102">
        <f>INDEX('2018 Total Points'!$A$1:$S$35,MATCH($A102,'2018 Total Points'!$A$1:$A$35,0),MATCH($C102,'2018 Total Points'!$A$1:$S$1,0))</f>
        <v>0</v>
      </c>
      <c r="E102">
        <f>IF(IFERROR(INDEX([1]predictions!$A$1:$S$31,MATCH($A102,[1]predictions!$B$1:$B$31,0),MATCH($C102,[1]predictions!$A$1:$S$1,0)),0)="NA",0,IFERROR(INDEX([1]predictions!$A$1:$S$31,MATCH($A102,[1]predictions!$B$1:$B$31,0),MATCH($C102,[1]predictions!$A$1:$S$1,0)),0))</f>
        <v>0.66301194793831597</v>
      </c>
      <c r="F102">
        <f>D102-IF(E102="NA",0,E102)</f>
        <v>-0.66301194793831597</v>
      </c>
    </row>
    <row r="103" spans="1:6" x14ac:dyDescent="0.2">
      <c r="A103" t="s">
        <v>22</v>
      </c>
      <c r="B103" t="str">
        <f>INDEX('[2]Country Lookup'!$A$1:$C$36,MATCH(A103,'[2]Country Lookup'!$B$1:$B$36,0),MATCH("Country",'[2]Country Lookup'!$A$1:$C$1,0))</f>
        <v>Norway</v>
      </c>
      <c r="C103" t="s">
        <v>6</v>
      </c>
      <c r="D103">
        <f>INDEX('2018 Total Points'!$A$1:$S$35,MATCH($A103,'2018 Total Points'!$A$1:$A$35,0),MATCH($C103,'2018 Total Points'!$A$1:$S$1,0))</f>
        <v>1.9229994270765445</v>
      </c>
      <c r="E103">
        <f>IF(IFERROR(INDEX([1]predictions!$A$1:$S$31,MATCH($A103,[1]predictions!$B$1:$B$31,0),MATCH($C103,[1]predictions!$A$1:$S$1,0)),0)="NA",0,IFERROR(INDEX([1]predictions!$A$1:$S$31,MATCH($A103,[1]predictions!$B$1:$B$31,0),MATCH($C103,[1]predictions!$A$1:$S$1,0)),0))</f>
        <v>2.5846393481188699</v>
      </c>
      <c r="F103">
        <f>D103-IF(E103="NA",0,E103)</f>
        <v>-0.66163992104232539</v>
      </c>
    </row>
    <row r="104" spans="1:6" x14ac:dyDescent="0.2">
      <c r="A104" t="s">
        <v>31</v>
      </c>
      <c r="B104" t="str">
        <f>INDEX('[2]Country Lookup'!$A$1:$C$36,MATCH(A104,'[2]Country Lookup'!$B$1:$B$36,0),MATCH("Country",'[2]Country Lookup'!$A$1:$C$1,0))</f>
        <v>France</v>
      </c>
      <c r="C104" t="s">
        <v>2</v>
      </c>
      <c r="D104">
        <f>INDEX('2018 Total Points'!$A$1:$S$35,MATCH($A104,'2018 Total Points'!$A$1:$A$35,0),MATCH($C104,'2018 Total Points'!$A$1:$S$1,0))</f>
        <v>3.2348801317371865</v>
      </c>
      <c r="E104">
        <f>IF(IFERROR(INDEX([1]predictions!$A$1:$S$31,MATCH($A104,[1]predictions!$B$1:$B$31,0),MATCH($C104,[1]predictions!$A$1:$S$1,0)),0)="NA",0,IFERROR(INDEX([1]predictions!$A$1:$S$31,MATCH($A104,[1]predictions!$B$1:$B$31,0),MATCH($C104,[1]predictions!$A$1:$S$1,0)),0))</f>
        <v>3.8492290580699202</v>
      </c>
      <c r="F104">
        <f>D104-IF(E104="NA",0,E104)</f>
        <v>-0.61434892633273375</v>
      </c>
    </row>
    <row r="105" spans="1:6" x14ac:dyDescent="0.2">
      <c r="A105" t="s">
        <v>37</v>
      </c>
      <c r="B105" t="str">
        <f>INDEX('[2]Country Lookup'!$A$1:$C$36,MATCH(A105,'[2]Country Lookup'!$B$1:$B$36,0),MATCH("Country",'[2]Country Lookup'!$A$1:$C$1,0))</f>
        <v>Italy</v>
      </c>
      <c r="C105" t="s">
        <v>4</v>
      </c>
      <c r="D105">
        <f>INDEX('2018 Total Points'!$A$1:$S$35,MATCH($A105,'2018 Total Points'!$A$1:$A$35,0),MATCH($C105,'2018 Total Points'!$A$1:$S$1,0))</f>
        <v>0</v>
      </c>
      <c r="E105">
        <f>IF(IFERROR(INDEX([1]predictions!$A$1:$S$31,MATCH($A105,[1]predictions!$B$1:$B$31,0),MATCH($C105,[1]predictions!$A$1:$S$1,0)),0)="NA",0,IFERROR(INDEX([1]predictions!$A$1:$S$31,MATCH($A105,[1]predictions!$B$1:$B$31,0),MATCH($C105,[1]predictions!$A$1:$S$1,0)),0))</f>
        <v>0.57377500318979702</v>
      </c>
      <c r="F105">
        <f>D105-IF(E105="NA",0,E105)</f>
        <v>-0.57377500318979702</v>
      </c>
    </row>
    <row r="106" spans="1:6" x14ac:dyDescent="0.2">
      <c r="A106" t="s">
        <v>41</v>
      </c>
      <c r="B106" t="str">
        <f>INDEX('[2]Country Lookup'!$A$1:$C$36,MATCH(A106,'[2]Country Lookup'!$B$1:$B$36,0),MATCH("Country",'[2]Country Lookup'!$A$1:$C$1,0))</f>
        <v>Finland</v>
      </c>
      <c r="C106" t="s">
        <v>9</v>
      </c>
      <c r="D106">
        <f>INDEX('2018 Total Points'!$A$1:$S$35,MATCH($A106,'2018 Total Points'!$A$1:$A$35,0),MATCH($C106,'2018 Total Points'!$A$1:$S$1,0))</f>
        <v>2.5198420997897464</v>
      </c>
      <c r="E106">
        <f>IF(IFERROR(INDEX([1]predictions!$A$1:$S$31,MATCH($A106,[1]predictions!$B$1:$B$31,0),MATCH($C106,[1]predictions!$A$1:$S$1,0)),0)="NA",0,IFERROR(INDEX([1]predictions!$A$1:$S$31,MATCH($A106,[1]predictions!$B$1:$B$31,0),MATCH($C106,[1]predictions!$A$1:$S$1,0)),0))</f>
        <v>3.0845007965747402</v>
      </c>
      <c r="F106">
        <f>D106-IF(E106="NA",0,E106)</f>
        <v>-0.56465869678499381</v>
      </c>
    </row>
    <row r="107" spans="1:6" x14ac:dyDescent="0.2">
      <c r="A107" t="s">
        <v>47</v>
      </c>
      <c r="B107" t="str">
        <f>INDEX('[2]Country Lookup'!$A$1:$C$36,MATCH(A107,'[2]Country Lookup'!$B$1:$B$36,0),MATCH("Country",'[2]Country Lookup'!$A$1:$C$1,0))</f>
        <v>Czech Republic</v>
      </c>
      <c r="C107" t="s">
        <v>9</v>
      </c>
      <c r="D107">
        <f>INDEX('2018 Total Points'!$A$1:$S$35,MATCH($A107,'2018 Total Points'!$A$1:$A$35,0),MATCH($C107,'2018 Total Points'!$A$1:$S$1,0))</f>
        <v>0</v>
      </c>
      <c r="E107">
        <f>IF(IFERROR(INDEX([1]predictions!$A$1:$S$31,MATCH($A107,[1]predictions!$B$1:$B$31,0),MATCH($C107,[1]predictions!$A$1:$S$1,0)),0)="NA",0,IFERROR(INDEX([1]predictions!$A$1:$S$31,MATCH($A107,[1]predictions!$B$1:$B$31,0),MATCH($C107,[1]predictions!$A$1:$S$1,0)),0))</f>
        <v>0.48125698647507098</v>
      </c>
      <c r="F107">
        <f>D107-IF(E107="NA",0,E107)</f>
        <v>-0.48125698647507098</v>
      </c>
    </row>
    <row r="108" spans="1:6" x14ac:dyDescent="0.2">
      <c r="A108" t="s">
        <v>16</v>
      </c>
      <c r="B108" t="str">
        <f>INDEX('[2]Country Lookup'!$A$1:$C$36,MATCH(A108,'[2]Country Lookup'!$B$1:$B$36,0),MATCH("Country",'[2]Country Lookup'!$A$1:$C$1,0))</f>
        <v>United States</v>
      </c>
      <c r="C108" t="s">
        <v>8</v>
      </c>
      <c r="D108">
        <f>INDEX('2018 Total Points'!$A$1:$S$35,MATCH($A108,'2018 Total Points'!$A$1:$A$35,0),MATCH($C108,'2018 Total Points'!$A$1:$S$1,0))</f>
        <v>6.8941910081020286</v>
      </c>
      <c r="E108">
        <f>IF(IFERROR(INDEX([1]predictions!$A$1:$S$31,MATCH($A108,[1]predictions!$B$1:$B$31,0),MATCH($C108,[1]predictions!$A$1:$S$1,0)),0)="NA",0,IFERROR(INDEX([1]predictions!$A$1:$S$31,MATCH($A108,[1]predictions!$B$1:$B$31,0),MATCH($C108,[1]predictions!$A$1:$S$1,0)),0))</f>
        <v>7.3614259981640098</v>
      </c>
      <c r="F108">
        <f>D108-IF(E108="NA",0,E108)</f>
        <v>-0.46723499006198121</v>
      </c>
    </row>
    <row r="109" spans="1:6" x14ac:dyDescent="0.2">
      <c r="A109" t="s">
        <v>73</v>
      </c>
      <c r="B109" t="str">
        <f>INDEX('[2]Country Lookup'!$A$1:$C$36,MATCH(A109,'[2]Country Lookup'!$B$1:$B$36,0),MATCH("Country",'[2]Country Lookup'!$A$1:$C$1,0))</f>
        <v>Denmark</v>
      </c>
      <c r="C109" t="s">
        <v>6</v>
      </c>
      <c r="D109">
        <f>INDEX('2018 Total Points'!$A$1:$S$35,MATCH($A109,'2018 Total Points'!$A$1:$A$35,0),MATCH($C109,'2018 Total Points'!$A$1:$S$1,0))</f>
        <v>0</v>
      </c>
      <c r="E109">
        <f>IF(IFERROR(INDEX([1]predictions!$A$1:$S$31,MATCH($A109,[1]predictions!$B$1:$B$31,0),MATCH($C109,[1]predictions!$A$1:$S$1,0)),0)="NA",0,IFERROR(INDEX([1]predictions!$A$1:$S$31,MATCH($A109,[1]predictions!$B$1:$B$31,0),MATCH($C109,[1]predictions!$A$1:$S$1,0)),0))</f>
        <v>0.45416013115793702</v>
      </c>
      <c r="F109">
        <f>D109-IF(E109="NA",0,E109)</f>
        <v>-0.45416013115793702</v>
      </c>
    </row>
    <row r="110" spans="1:6" x14ac:dyDescent="0.2">
      <c r="A110" t="s">
        <v>49</v>
      </c>
      <c r="B110" t="str">
        <f>INDEX('[2]Country Lookup'!$A$1:$C$36,MATCH(A110,'[2]Country Lookup'!$B$1:$B$36,0),MATCH("Country",'[2]Country Lookup'!$A$1:$C$1,0))</f>
        <v>Japan</v>
      </c>
      <c r="C110" t="s">
        <v>15</v>
      </c>
      <c r="D110">
        <f>INDEX('2018 Total Points'!$A$1:$S$35,MATCH($A110,'2018 Total Points'!$A$1:$A$35,0),MATCH($C110,'2018 Total Points'!$A$1:$S$1,0))</f>
        <v>0</v>
      </c>
      <c r="E110">
        <f>IF(IFERROR(INDEX([1]predictions!$A$1:$S$31,MATCH($A110,[1]predictions!$B$1:$B$31,0),MATCH($C110,[1]predictions!$A$1:$S$1,0)),0)="NA",0,IFERROR(INDEX([1]predictions!$A$1:$S$31,MATCH($A110,[1]predictions!$B$1:$B$31,0),MATCH($C110,[1]predictions!$A$1:$S$1,0)),0))</f>
        <v>0.437434479218829</v>
      </c>
      <c r="F110">
        <f>D110-IF(E110="NA",0,E110)</f>
        <v>-0.437434479218829</v>
      </c>
    </row>
    <row r="111" spans="1:6" x14ac:dyDescent="0.2">
      <c r="A111" t="s">
        <v>53</v>
      </c>
      <c r="B111" t="str">
        <f>INDEX('[2]Country Lookup'!$A$1:$C$36,MATCH(A111,'[2]Country Lookup'!$B$1:$B$36,0),MATCH("Country",'[2]Country Lookup'!$A$1:$C$1,0))</f>
        <v>Latvia</v>
      </c>
      <c r="C111" t="s">
        <v>4</v>
      </c>
      <c r="D111">
        <f>INDEX('2018 Total Points'!$A$1:$S$35,MATCH($A111,'2018 Total Points'!$A$1:$A$35,0),MATCH($C111,'2018 Total Points'!$A$1:$S$1,0))</f>
        <v>1.9229994270765445</v>
      </c>
      <c r="E111">
        <f>IF(IFERROR(INDEX([1]predictions!$A$1:$S$31,MATCH($A111,[1]predictions!$B$1:$B$31,0),MATCH($C111,[1]predictions!$A$1:$S$1,0)),0)="NA",0,IFERROR(INDEX([1]predictions!$A$1:$S$31,MATCH($A111,[1]predictions!$B$1:$B$31,0),MATCH($C111,[1]predictions!$A$1:$S$1,0)),0))</f>
        <v>2.35557363971665</v>
      </c>
      <c r="F111">
        <f>D111-IF(E111="NA",0,E111)</f>
        <v>-0.43257421264010554</v>
      </c>
    </row>
    <row r="112" spans="1:6" x14ac:dyDescent="0.2">
      <c r="A112" t="s">
        <v>45</v>
      </c>
      <c r="B112" t="str">
        <f>INDEX('[2]Country Lookup'!$A$1:$C$36,MATCH(A112,'[2]Country Lookup'!$B$1:$B$36,0),MATCH("Country",'[2]Country Lookup'!$A$1:$C$1,0))</f>
        <v>Poland</v>
      </c>
      <c r="C112" t="s">
        <v>13</v>
      </c>
      <c r="D112">
        <f>INDEX('2018 Total Points'!$A$1:$S$35,MATCH($A112,'2018 Total Points'!$A$1:$A$35,0),MATCH($C112,'2018 Total Points'!$A$1:$S$1,0))</f>
        <v>6.3496042078727974</v>
      </c>
      <c r="E112">
        <f>IF(IFERROR(INDEX([1]predictions!$A$1:$S$31,MATCH($A112,[1]predictions!$B$1:$B$31,0),MATCH($C112,[1]predictions!$A$1:$S$1,0)),0)="NA",0,IFERROR(INDEX([1]predictions!$A$1:$S$31,MATCH($A112,[1]predictions!$B$1:$B$31,0),MATCH($C112,[1]predictions!$A$1:$S$1,0)),0))</f>
        <v>6.7164652079456397</v>
      </c>
      <c r="F112">
        <f>D112-IF(E112="NA",0,E112)</f>
        <v>-0.36686100007284228</v>
      </c>
    </row>
    <row r="113" spans="1:6" x14ac:dyDescent="0.2">
      <c r="A113" t="s">
        <v>43</v>
      </c>
      <c r="B113" t="str">
        <f>INDEX('[2]Country Lookup'!$A$1:$C$36,MATCH(A113,'[2]Country Lookup'!$B$1:$B$36,0),MATCH("Country",'[2]Country Lookup'!$A$1:$C$1,0))</f>
        <v>United Kingdom</v>
      </c>
      <c r="C113" t="s">
        <v>109</v>
      </c>
      <c r="D113">
        <f>INDEX('2018 Total Points'!$A$1:$S$35,MATCH($A113,'2018 Total Points'!$A$1:$A$35,0),MATCH($C113,'2018 Total Points'!$A$1:$S$1,0))</f>
        <v>0.86177387601275357</v>
      </c>
      <c r="E113">
        <f>IF(IFERROR(INDEX([1]predictions!$A$1:$S$31,MATCH($A113,[1]predictions!$B$1:$B$31,0),MATCH($C113,[1]predictions!$A$1:$S$1,0)),0)="NA",0,IFERROR(INDEX([1]predictions!$A$1:$S$31,MATCH($A113,[1]predictions!$B$1:$B$31,0),MATCH($C113,[1]predictions!$A$1:$S$1,0)),0))</f>
        <v>1.2043189885351699</v>
      </c>
      <c r="F113">
        <f>D113-IF(E113="NA",0,E113)</f>
        <v>-0.34254511252241637</v>
      </c>
    </row>
    <row r="114" spans="1:6" x14ac:dyDescent="0.2">
      <c r="A114" t="s">
        <v>57</v>
      </c>
      <c r="B114" t="str">
        <f>INDEX('[2]Country Lookup'!$A$1:$C$36,MATCH(A114,'[2]Country Lookup'!$B$1:$B$36,0),MATCH("Country",'[2]Country Lookup'!$A$1:$C$1,0))</f>
        <v>Belarus</v>
      </c>
      <c r="C114" t="s">
        <v>3</v>
      </c>
      <c r="D114">
        <f>INDEX('2018 Total Points'!$A$1:$S$35,MATCH($A114,'2018 Total Points'!$A$1:$A$35,0),MATCH($C114,'2018 Total Points'!$A$1:$S$1,0))</f>
        <v>4.0436001646714832</v>
      </c>
      <c r="E114">
        <f>IF(IFERROR(INDEX([1]predictions!$A$1:$S$31,MATCH($A114,[1]predictions!$B$1:$B$31,0),MATCH($C114,[1]predictions!$A$1:$S$1,0)),0)="NA",0,IFERROR(INDEX([1]predictions!$A$1:$S$31,MATCH($A114,[1]predictions!$B$1:$B$31,0),MATCH($C114,[1]predictions!$A$1:$S$1,0)),0))</f>
        <v>4.3502052664759603</v>
      </c>
      <c r="F114">
        <f>D114-IF(E114="NA",0,E114)</f>
        <v>-0.30660510180447709</v>
      </c>
    </row>
    <row r="115" spans="1:6" x14ac:dyDescent="0.2">
      <c r="A115" t="s">
        <v>49</v>
      </c>
      <c r="B115" t="str">
        <f>INDEX('[2]Country Lookup'!$A$1:$C$36,MATCH(A115,'[2]Country Lookup'!$B$1:$B$36,0),MATCH("Country",'[2]Country Lookup'!$A$1:$C$1,0))</f>
        <v>Japan</v>
      </c>
      <c r="C115" t="s">
        <v>8</v>
      </c>
      <c r="D115">
        <f>INDEX('2018 Total Points'!$A$1:$S$35,MATCH($A115,'2018 Total Points'!$A$1:$A$35,0),MATCH($C115,'2018 Total Points'!$A$1:$S$1,0))</f>
        <v>0.86177387601275357</v>
      </c>
      <c r="E115">
        <f>IF(IFERROR(INDEX([1]predictions!$A$1:$S$31,MATCH($A115,[1]predictions!$B$1:$B$31,0),MATCH($C115,[1]predictions!$A$1:$S$1,0)),0)="NA",0,IFERROR(INDEX([1]predictions!$A$1:$S$31,MATCH($A115,[1]predictions!$B$1:$B$31,0),MATCH($C115,[1]predictions!$A$1:$S$1,0)),0))</f>
        <v>1.10490464810827</v>
      </c>
      <c r="F115">
        <f>D115-IF(E115="NA",0,E115)</f>
        <v>-0.24313077209551648</v>
      </c>
    </row>
    <row r="116" spans="1:6" x14ac:dyDescent="0.2">
      <c r="A116" t="s">
        <v>25</v>
      </c>
      <c r="B116" t="str">
        <f>INDEX('[2]Country Lookup'!$A$1:$C$36,MATCH(A116,'[2]Country Lookup'!$B$1:$B$36,0),MATCH("Country",'[2]Country Lookup'!$A$1:$C$1,0))</f>
        <v>Austria</v>
      </c>
      <c r="C116" t="s">
        <v>109</v>
      </c>
      <c r="D116">
        <f>INDEX('2018 Total Points'!$A$1:$S$35,MATCH($A116,'2018 Total Points'!$A$1:$A$35,0),MATCH($C116,'2018 Total Points'!$A$1:$S$1,0))</f>
        <v>2.5853216280382609</v>
      </c>
      <c r="E116">
        <f>IF(IFERROR(INDEX([1]predictions!$A$1:$S$31,MATCH($A116,[1]predictions!$B$1:$B$31,0),MATCH($C116,[1]predictions!$A$1:$S$1,0)),0)="NA",0,IFERROR(INDEX([1]predictions!$A$1:$S$31,MATCH($A116,[1]predictions!$B$1:$B$31,0),MATCH($C116,[1]predictions!$A$1:$S$1,0)),0))</f>
        <v>2.82445507646807</v>
      </c>
      <c r="F116">
        <f>D116-IF(E116="NA",0,E116)</f>
        <v>-0.2391334484298091</v>
      </c>
    </row>
    <row r="117" spans="1:6" x14ac:dyDescent="0.2">
      <c r="A117" t="s">
        <v>33</v>
      </c>
      <c r="B117" t="str">
        <f>INDEX('[2]Country Lookup'!$A$1:$C$36,MATCH(A117,'[2]Country Lookup'!$B$1:$B$36,0),MATCH("Country",'[2]Country Lookup'!$A$1:$C$1,0))</f>
        <v>China</v>
      </c>
      <c r="C117" t="s">
        <v>7</v>
      </c>
      <c r="D117">
        <f>INDEX('2018 Total Points'!$A$1:$S$35,MATCH($A117,'2018 Total Points'!$A$1:$A$35,0),MATCH($C117,'2018 Total Points'!$A$1:$S$1,0))</f>
        <v>2.7359615146827148</v>
      </c>
      <c r="E117">
        <f>IF(IFERROR(INDEX([1]predictions!$A$1:$S$31,MATCH($A117,[1]predictions!$B$1:$B$31,0),MATCH($C117,[1]predictions!$A$1:$S$1,0)),0)="NA",0,IFERROR(INDEX([1]predictions!$A$1:$S$31,MATCH($A117,[1]predictions!$B$1:$B$31,0),MATCH($C117,[1]predictions!$A$1:$S$1,0)),0))</f>
        <v>2.9703950690556602</v>
      </c>
      <c r="F117">
        <f>D117-IF(E117="NA",0,E117)</f>
        <v>-0.23443355437294544</v>
      </c>
    </row>
    <row r="118" spans="1:6" x14ac:dyDescent="0.2">
      <c r="A118" t="s">
        <v>25</v>
      </c>
      <c r="B118" t="str">
        <f>INDEX('[2]Country Lookup'!$A$1:$C$36,MATCH(A118,'[2]Country Lookup'!$B$1:$B$36,0),MATCH("Country",'[2]Country Lookup'!$A$1:$C$1,0))</f>
        <v>Austria</v>
      </c>
      <c r="C118" t="s">
        <v>2</v>
      </c>
      <c r="D118">
        <f>INDEX('2018 Total Points'!$A$1:$S$35,MATCH($A118,'2018 Total Points'!$A$1:$A$35,0),MATCH($C118,'2018 Total Points'!$A$1:$S$1,0))</f>
        <v>12.13080049401445</v>
      </c>
      <c r="E118">
        <f>IF(IFERROR(INDEX([1]predictions!$A$1:$S$31,MATCH($A118,[1]predictions!$B$1:$B$31,0),MATCH($C118,[1]predictions!$A$1:$S$1,0)),0)="NA",0,IFERROR(INDEX([1]predictions!$A$1:$S$31,MATCH($A118,[1]predictions!$B$1:$B$31,0),MATCH($C118,[1]predictions!$A$1:$S$1,0)),0))</f>
        <v>12.119987932721299</v>
      </c>
      <c r="F118">
        <f>D118-IF(E118="NA",0,E118)</f>
        <v>1.0812561293150225E-2</v>
      </c>
    </row>
    <row r="119" spans="1:6" x14ac:dyDescent="0.2">
      <c r="A119" t="s">
        <v>31</v>
      </c>
      <c r="B119" t="str">
        <f>INDEX('[2]Country Lookup'!$A$1:$C$36,MATCH(A119,'[2]Country Lookup'!$B$1:$B$36,0),MATCH("Country",'[2]Country Lookup'!$A$1:$C$1,0))</f>
        <v>France</v>
      </c>
      <c r="C119" t="s">
        <v>5</v>
      </c>
      <c r="D119">
        <f>INDEX('2018 Total Points'!$A$1:$S$35,MATCH($A119,'2018 Total Points'!$A$1:$A$35,0),MATCH($C119,'2018 Total Points'!$A$1:$S$1,0))</f>
        <v>1.5262856567377761</v>
      </c>
      <c r="E119">
        <f>IF(IFERROR(INDEX([1]predictions!$A$1:$S$31,MATCH($A119,[1]predictions!$B$1:$B$31,0),MATCH($C119,[1]predictions!$A$1:$S$1,0)),0)="NA",0,IFERROR(INDEX([1]predictions!$A$1:$S$31,MATCH($A119,[1]predictions!$B$1:$B$31,0),MATCH($C119,[1]predictions!$A$1:$S$1,0)),0))</f>
        <v>1.4269732754456499</v>
      </c>
      <c r="F119">
        <f>D119-IF(E119="NA",0,E119)</f>
        <v>9.9312381292126162E-2</v>
      </c>
    </row>
    <row r="120" spans="1:6" x14ac:dyDescent="0.2">
      <c r="A120" t="s">
        <v>31</v>
      </c>
      <c r="B120" t="str">
        <f>INDEX('[2]Country Lookup'!$A$1:$C$36,MATCH(A120,'[2]Country Lookup'!$B$1:$B$36,0),MATCH("Country",'[2]Country Lookup'!$A$1:$C$1,0))</f>
        <v>France</v>
      </c>
      <c r="C120" t="s">
        <v>8</v>
      </c>
      <c r="D120">
        <f>INDEX('2018 Total Points'!$A$1:$S$35,MATCH($A120,'2018 Total Points'!$A$1:$A$35,0),MATCH($C120,'2018 Total Points'!$A$1:$S$1,0))</f>
        <v>4.3088693800637676</v>
      </c>
      <c r="E120">
        <f>IF(IFERROR(INDEX([1]predictions!$A$1:$S$31,MATCH($A120,[1]predictions!$B$1:$B$31,0),MATCH($C120,[1]predictions!$A$1:$S$1,0)),0)="NA",0,IFERROR(INDEX([1]predictions!$A$1:$S$31,MATCH($A120,[1]predictions!$B$1:$B$31,0),MATCH($C120,[1]predictions!$A$1:$S$1,0)),0))</f>
        <v>4.1638643416612</v>
      </c>
      <c r="F120">
        <f>D120-IF(E120="NA",0,E120)</f>
        <v>0.14500503840256762</v>
      </c>
    </row>
    <row r="121" spans="1:6" x14ac:dyDescent="0.2">
      <c r="A121" t="s">
        <v>18</v>
      </c>
      <c r="B121" t="str">
        <f>INDEX('[2]Country Lookup'!$A$1:$C$36,MATCH(A121,'[2]Country Lookup'!$B$1:$B$36,0),MATCH("Country",'[2]Country Lookup'!$A$1:$C$1,0))</f>
        <v>Canada</v>
      </c>
      <c r="C121" t="s">
        <v>15</v>
      </c>
      <c r="D121">
        <f>INDEX('2018 Total Points'!$A$1:$S$35,MATCH($A121,'2018 Total Points'!$A$1:$A$35,0),MATCH($C121,'2018 Total Points'!$A$1:$S$1,0))</f>
        <v>8</v>
      </c>
      <c r="E121">
        <f>IF(IFERROR(INDEX([1]predictions!$A$1:$S$31,MATCH($A121,[1]predictions!$B$1:$B$31,0),MATCH($C121,[1]predictions!$A$1:$S$1,0)),0)="NA",0,IFERROR(INDEX([1]predictions!$A$1:$S$31,MATCH($A121,[1]predictions!$B$1:$B$31,0),MATCH($C121,[1]predictions!$A$1:$S$1,0)),0))</f>
        <v>7.85188852504188</v>
      </c>
      <c r="F121">
        <f>D121-IF(E121="NA",0,E121)</f>
        <v>0.14811147495812005</v>
      </c>
    </row>
    <row r="122" spans="1:6" x14ac:dyDescent="0.2">
      <c r="A122" t="s">
        <v>39</v>
      </c>
      <c r="B122" t="str">
        <f>INDEX('[2]Country Lookup'!$A$1:$C$36,MATCH(A122,'[2]Country Lookup'!$B$1:$B$36,0),MATCH("Country",'[2]Country Lookup'!$A$1:$C$1,0))</f>
        <v>Korea</v>
      </c>
      <c r="C122" t="s">
        <v>15</v>
      </c>
      <c r="D122">
        <f>INDEX('2018 Total Points'!$A$1:$S$35,MATCH($A122,'2018 Total Points'!$A$1:$A$35,0),MATCH($C122,'2018 Total Points'!$A$1:$S$1,0))</f>
        <v>13</v>
      </c>
      <c r="E122">
        <f>IF(IFERROR(INDEX([1]predictions!$A$1:$S$31,MATCH($A122,[1]predictions!$B$1:$B$31,0),MATCH($C122,[1]predictions!$A$1:$S$1,0)),0)="NA",0,IFERROR(INDEX([1]predictions!$A$1:$S$31,MATCH($A122,[1]predictions!$B$1:$B$31,0),MATCH($C122,[1]predictions!$A$1:$S$1,0)),0))</f>
        <v>12.6358351233539</v>
      </c>
      <c r="F122">
        <f>D122-IF(E122="NA",0,E122)</f>
        <v>0.36416487664610031</v>
      </c>
    </row>
    <row r="123" spans="1:6" x14ac:dyDescent="0.2">
      <c r="A123" t="s">
        <v>37</v>
      </c>
      <c r="B123" t="str">
        <f>INDEX('[2]Country Lookup'!$A$1:$C$36,MATCH(A123,'[2]Country Lookup'!$B$1:$B$36,0),MATCH("Country",'[2]Country Lookup'!$A$1:$C$1,0))</f>
        <v>Italy</v>
      </c>
      <c r="C123" t="s">
        <v>2</v>
      </c>
      <c r="D123">
        <f>INDEX('2018 Total Points'!$A$1:$S$35,MATCH($A123,'2018 Total Points'!$A$1:$A$35,0),MATCH($C123,'2018 Total Points'!$A$1:$S$1,0))</f>
        <v>3.2348801317371865</v>
      </c>
      <c r="E123">
        <f>IF(IFERROR(INDEX([1]predictions!$A$1:$S$31,MATCH($A123,[1]predictions!$B$1:$B$31,0),MATCH($C123,[1]predictions!$A$1:$S$1,0)),0)="NA",0,IFERROR(INDEX([1]predictions!$A$1:$S$31,MATCH($A123,[1]predictions!$B$1:$B$31,0),MATCH($C123,[1]predictions!$A$1:$S$1,0)),0))</f>
        <v>2.8361850989631501</v>
      </c>
      <c r="F123">
        <f>D123-IF(E123="NA",0,E123)</f>
        <v>0.3986950327740364</v>
      </c>
    </row>
    <row r="124" spans="1:6" x14ac:dyDescent="0.2">
      <c r="A124" t="s">
        <v>29</v>
      </c>
      <c r="B124" t="str">
        <f>INDEX('[2]Country Lookup'!$A$1:$C$36,MATCH(A124,'[2]Country Lookup'!$B$1:$B$36,0),MATCH("Country",'[2]Country Lookup'!$A$1:$C$1,0))</f>
        <v>Sweden</v>
      </c>
      <c r="C124" t="s">
        <v>5</v>
      </c>
      <c r="D124">
        <f>INDEX('2018 Total Points'!$A$1:$S$35,MATCH($A124,'2018 Total Points'!$A$1:$A$35,0),MATCH($C124,'2018 Total Points'!$A$1:$S$1,0))</f>
        <v>9.9208567687955433</v>
      </c>
      <c r="E124">
        <f>IF(IFERROR(INDEX([1]predictions!$A$1:$S$31,MATCH($A124,[1]predictions!$B$1:$B$31,0),MATCH($C124,[1]predictions!$A$1:$S$1,0)),0)="NA",0,IFERROR(INDEX([1]predictions!$A$1:$S$31,MATCH($A124,[1]predictions!$B$1:$B$31,0),MATCH($C124,[1]predictions!$A$1:$S$1,0)),0))</f>
        <v>9.5174383044769701</v>
      </c>
      <c r="F124">
        <f>D124-IF(E124="NA",0,E124)</f>
        <v>0.4034184643185732</v>
      </c>
    </row>
    <row r="125" spans="1:6" x14ac:dyDescent="0.2">
      <c r="A125" t="s">
        <v>49</v>
      </c>
      <c r="B125" t="str">
        <f>INDEX('[2]Country Lookup'!$A$1:$C$36,MATCH(A125,'[2]Country Lookup'!$B$1:$B$36,0),MATCH("Country",'[2]Country Lookup'!$A$1:$C$1,0))</f>
        <v>Japan</v>
      </c>
      <c r="C125" t="s">
        <v>13</v>
      </c>
      <c r="D125">
        <f>INDEX('2018 Total Points'!$A$1:$S$35,MATCH($A125,'2018 Total Points'!$A$1:$A$35,0),MATCH($C125,'2018 Total Points'!$A$1:$S$1,0))</f>
        <v>1.5874010519681994</v>
      </c>
      <c r="E125">
        <f>IF(IFERROR(INDEX([1]predictions!$A$1:$S$31,MATCH($A125,[1]predictions!$B$1:$B$31,0),MATCH($C125,[1]predictions!$A$1:$S$1,0)),0)="NA",0,IFERROR(INDEX([1]predictions!$A$1:$S$31,MATCH($A125,[1]predictions!$B$1:$B$31,0),MATCH($C125,[1]predictions!$A$1:$S$1,0)),0))</f>
        <v>1.1573966535412299</v>
      </c>
      <c r="F125">
        <f>D125-IF(E125="NA",0,E125)</f>
        <v>0.43000439842696947</v>
      </c>
    </row>
    <row r="126" spans="1:6" x14ac:dyDescent="0.2">
      <c r="A126" t="s">
        <v>51</v>
      </c>
      <c r="B126" t="str">
        <f>INDEX('[2]Country Lookup'!$A$1:$C$36,MATCH(A126,'[2]Country Lookup'!$B$1:$B$36,0),MATCH("Country",'[2]Country Lookup'!$A$1:$C$1,0))</f>
        <v>Slovania</v>
      </c>
      <c r="C126" t="s">
        <v>3</v>
      </c>
      <c r="D126">
        <f>INDEX('2018 Total Points'!$A$1:$S$35,MATCH($A126,'2018 Total Points'!$A$1:$A$35,0),MATCH($C126,'2018 Total Points'!$A$1:$S$1,0))</f>
        <v>1.6174400658685932</v>
      </c>
      <c r="E126">
        <f>IF(IFERROR(INDEX([1]predictions!$A$1:$S$31,MATCH($A126,[1]predictions!$B$1:$B$31,0),MATCH($C126,[1]predictions!$A$1:$S$1,0)),0)="NA",0,IFERROR(INDEX([1]predictions!$A$1:$S$31,MATCH($A126,[1]predictions!$B$1:$B$31,0),MATCH($C126,[1]predictions!$A$1:$S$1,0)),0))</f>
        <v>1.1838518709235599</v>
      </c>
      <c r="F126">
        <f>D126-IF(E126="NA",0,E126)</f>
        <v>0.43358819494503331</v>
      </c>
    </row>
    <row r="127" spans="1:6" x14ac:dyDescent="0.2">
      <c r="A127" t="s">
        <v>22</v>
      </c>
      <c r="B127" t="str">
        <f>INDEX('[2]Country Lookup'!$A$1:$C$36,MATCH(A127,'[2]Country Lookup'!$B$1:$B$36,0),MATCH("Country",'[2]Country Lookup'!$A$1:$C$1,0))</f>
        <v>Norway</v>
      </c>
      <c r="C127" t="s">
        <v>8</v>
      </c>
      <c r="D127">
        <f>INDEX('2018 Total Points'!$A$1:$S$35,MATCH($A127,'2018 Total Points'!$A$1:$A$35,0),MATCH($C127,'2018 Total Points'!$A$1:$S$1,0))</f>
        <v>2.5853216280382609</v>
      </c>
      <c r="E127">
        <f>IF(IFERROR(INDEX([1]predictions!$A$1:$S$31,MATCH($A127,[1]predictions!$B$1:$B$31,0),MATCH($C127,[1]predictions!$A$1:$S$1,0)),0)="NA",0,IFERROR(INDEX([1]predictions!$A$1:$S$31,MATCH($A127,[1]predictions!$B$1:$B$31,0),MATCH($C127,[1]predictions!$A$1:$S$1,0)),0))</f>
        <v>2.0923499961916998</v>
      </c>
      <c r="F127">
        <f>D127-IF(E127="NA",0,E127)</f>
        <v>0.49297163184656112</v>
      </c>
    </row>
    <row r="128" spans="1:6" x14ac:dyDescent="0.2">
      <c r="A128" t="s">
        <v>55</v>
      </c>
      <c r="B128" t="str">
        <f>INDEX('[2]Country Lookup'!$A$1:$C$36,MATCH(A128,'[2]Country Lookup'!$B$1:$B$36,0),MATCH("Country",'[2]Country Lookup'!$A$1:$C$1,0))</f>
        <v>Australia</v>
      </c>
      <c r="C128" t="s">
        <v>109</v>
      </c>
      <c r="D128">
        <f>INDEX('2018 Total Points'!$A$1:$S$35,MATCH($A128,'2018 Total Points'!$A$1:$A$35,0),MATCH($C128,'2018 Total Points'!$A$1:$S$1,0))</f>
        <v>2.5853216280382609</v>
      </c>
      <c r="E128">
        <f>IF(IFERROR(INDEX([1]predictions!$A$1:$S$31,MATCH($A128,[1]predictions!$B$1:$B$31,0),MATCH($C128,[1]predictions!$A$1:$S$1,0)),0)="NA",0,IFERROR(INDEX([1]predictions!$A$1:$S$31,MATCH($A128,[1]predictions!$B$1:$B$31,0),MATCH($C128,[1]predictions!$A$1:$S$1,0)),0))</f>
        <v>2.0123454110022001</v>
      </c>
      <c r="F128">
        <f>D128-IF(E128="NA",0,E128)</f>
        <v>0.57297621703606083</v>
      </c>
    </row>
    <row r="129" spans="1:6" x14ac:dyDescent="0.2">
      <c r="A129" t="s">
        <v>71</v>
      </c>
      <c r="B129" t="str">
        <f>INDEX('[2]Country Lookup'!$A$1:$C$36,MATCH(A129,'[2]Country Lookup'!$B$1:$B$36,0),MATCH("Country",'[2]Country Lookup'!$A$1:$C$1,0))</f>
        <v>Belgium</v>
      </c>
      <c r="C129" t="s">
        <v>14</v>
      </c>
      <c r="D129">
        <f>INDEX('2018 Total Points'!$A$1:$S$35,MATCH($A129,'2018 Total Points'!$A$1:$A$35,0),MATCH($C129,'2018 Total Points'!$A$1:$S$1,0))</f>
        <v>1.377224150957274</v>
      </c>
      <c r="E129">
        <f>IF(IFERROR(INDEX([1]predictions!$A$1:$S$31,MATCH($A129,[1]predictions!$B$1:$B$31,0),MATCH($C129,[1]predictions!$A$1:$S$1,0)),0)="NA",0,IFERROR(INDEX([1]predictions!$A$1:$S$31,MATCH($A129,[1]predictions!$B$1:$B$31,0),MATCH($C129,[1]predictions!$A$1:$S$1,0)),0))</f>
        <v>0.797075451734504</v>
      </c>
      <c r="F129">
        <f>D129-IF(E129="NA",0,E129)</f>
        <v>0.58014869922277001</v>
      </c>
    </row>
    <row r="130" spans="1:6" x14ac:dyDescent="0.2">
      <c r="A130" t="s">
        <v>37</v>
      </c>
      <c r="B130" t="str">
        <f>INDEX('[2]Country Lookup'!$A$1:$C$36,MATCH(A130,'[2]Country Lookup'!$B$1:$B$36,0),MATCH("Country",'[2]Country Lookup'!$A$1:$C$1,0))</f>
        <v>Italy</v>
      </c>
      <c r="C130" t="s">
        <v>3</v>
      </c>
      <c r="D130">
        <f>INDEX('2018 Total Points'!$A$1:$S$35,MATCH($A130,'2018 Total Points'!$A$1:$A$35,0),MATCH($C130,'2018 Total Points'!$A$1:$S$1,0))</f>
        <v>1.6174400658685932</v>
      </c>
      <c r="E130">
        <f>IF(IFERROR(INDEX([1]predictions!$A$1:$S$31,MATCH($A130,[1]predictions!$B$1:$B$31,0),MATCH($C130,[1]predictions!$A$1:$S$1,0)),0)="NA",0,IFERROR(INDEX([1]predictions!$A$1:$S$31,MATCH($A130,[1]predictions!$B$1:$B$31,0),MATCH($C130,[1]predictions!$A$1:$S$1,0)),0))</f>
        <v>1.00818603788502</v>
      </c>
      <c r="F130">
        <f>D130-IF(E130="NA",0,E130)</f>
        <v>0.6092540279835732</v>
      </c>
    </row>
    <row r="131" spans="1:6" x14ac:dyDescent="0.2">
      <c r="A131" t="s">
        <v>128</v>
      </c>
      <c r="B131" t="str">
        <f>INDEX('[2]Country Lookup'!$A$1:$C$36,MATCH(A131,'[2]Country Lookup'!$B$1:$B$36,0),MATCH("Country",'[2]Country Lookup'!$A$1:$C$1,0))</f>
        <v>Russia</v>
      </c>
      <c r="C131" t="s">
        <v>14</v>
      </c>
      <c r="D131">
        <f>INDEX('2018 Total Points'!$A$1:$S$35,MATCH($A131,'2018 Total Points'!$A$1:$A$35,0),MATCH($C131,'2018 Total Points'!$A$1:$S$1,0))</f>
        <v>0.68861207547863701</v>
      </c>
      <c r="E131">
        <f>IF(IFERROR(INDEX([1]predictions!$A$1:$S$31,MATCH($A131,[1]predictions!$B$1:$B$31,0),MATCH($C131,[1]predictions!$A$1:$S$1,0)),0)="NA",0,IFERROR(INDEX([1]predictions!$A$1:$S$31,MATCH($A131,[1]predictions!$B$1:$B$31,0),MATCH($C131,[1]predictions!$A$1:$S$1,0)),0))</f>
        <v>1.90080258158787</v>
      </c>
      <c r="F131">
        <f>D131-IF(E131="NA",0,E131)</f>
        <v>-1.2121905061092328</v>
      </c>
    </row>
    <row r="132" spans="1:6" x14ac:dyDescent="0.2">
      <c r="A132" t="s">
        <v>20</v>
      </c>
      <c r="B132" t="str">
        <f>INDEX('[2]Country Lookup'!$A$1:$C$36,MATCH(A132,'[2]Country Lookup'!$B$1:$B$36,0),MATCH("Country",'[2]Country Lookup'!$A$1:$C$1,0))</f>
        <v>Germany</v>
      </c>
      <c r="C132" t="s">
        <v>109</v>
      </c>
      <c r="D132">
        <f>INDEX('2018 Total Points'!$A$1:$S$35,MATCH($A132,'2018 Total Points'!$A$1:$A$35,0),MATCH($C132,'2018 Total Points'!$A$1:$S$1,0))</f>
        <v>2.5853216280382609</v>
      </c>
      <c r="E132">
        <f>IF(IFERROR(INDEX([1]predictions!$A$1:$S$31,MATCH($A132,[1]predictions!$B$1:$B$31,0),MATCH($C132,[1]predictions!$A$1:$S$1,0)),0)="NA",0,IFERROR(INDEX([1]predictions!$A$1:$S$31,MATCH($A132,[1]predictions!$B$1:$B$31,0),MATCH($C132,[1]predictions!$A$1:$S$1,0)),0))</f>
        <v>1.88284301491995</v>
      </c>
      <c r="F132">
        <f>D132-IF(E132="NA",0,E132)</f>
        <v>0.70247861311831095</v>
      </c>
    </row>
    <row r="133" spans="1:6" x14ac:dyDescent="0.2">
      <c r="A133" t="s">
        <v>119</v>
      </c>
      <c r="B133" t="str">
        <f>INDEX('[2]Country Lookup'!$A$1:$C$36,MATCH(A133,'[2]Country Lookup'!$B$1:$B$36,0),MATCH("Country",'[2]Country Lookup'!$A$1:$C$1,0))</f>
        <v>Liechtenstein</v>
      </c>
      <c r="C133" t="s">
        <v>2</v>
      </c>
      <c r="D133">
        <f>INDEX('2018 Total Points'!$A$1:$S$35,MATCH($A133,'2018 Total Points'!$A$1:$A$35,0),MATCH($C133,'2018 Total Points'!$A$1:$S$1,0))</f>
        <v>0.80872003293429662</v>
      </c>
      <c r="E133">
        <f>IF(IFERROR(INDEX([1]predictions!$A$1:$S$31,MATCH($A133,[1]predictions!$B$1:$B$31,0),MATCH($C133,[1]predictions!$A$1:$S$1,0)),0)="NA",0,IFERROR(INDEX([1]predictions!$A$1:$S$31,MATCH($A133,[1]predictions!$B$1:$B$31,0),MATCH($C133,[1]predictions!$A$1:$S$1,0)),0))</f>
        <v>0</v>
      </c>
      <c r="F133">
        <f>D133-IF(E133="NA",0,E133)</f>
        <v>0.80872003293429662</v>
      </c>
    </row>
    <row r="134" spans="1:6" x14ac:dyDescent="0.2">
      <c r="A134" t="s">
        <v>43</v>
      </c>
      <c r="B134" t="str">
        <f>INDEX('[2]Country Lookup'!$A$1:$C$36,MATCH(A134,'[2]Country Lookup'!$B$1:$B$36,0),MATCH("Country",'[2]Country Lookup'!$A$1:$C$1,0))</f>
        <v>United Kingdom</v>
      </c>
      <c r="C134" t="s">
        <v>8</v>
      </c>
      <c r="D134">
        <f>INDEX('2018 Total Points'!$A$1:$S$35,MATCH($A134,'2018 Total Points'!$A$1:$A$35,0),MATCH($C134,'2018 Total Points'!$A$1:$S$1,0))</f>
        <v>0.86177387601275357</v>
      </c>
      <c r="E134">
        <f>IF(IFERROR(INDEX([1]predictions!$A$1:$S$31,MATCH($A134,[1]predictions!$B$1:$B$31,0),MATCH($C134,[1]predictions!$A$1:$S$1,0)),0)="NA",0,IFERROR(INDEX([1]predictions!$A$1:$S$31,MATCH($A134,[1]predictions!$B$1:$B$31,0),MATCH($C134,[1]predictions!$A$1:$S$1,0)),0))</f>
        <v>0</v>
      </c>
      <c r="F134">
        <f>D134-IF(E134="NA",0,E134)</f>
        <v>0.86177387601275357</v>
      </c>
    </row>
    <row r="135" spans="1:6" x14ac:dyDescent="0.2">
      <c r="A135" t="s">
        <v>63</v>
      </c>
      <c r="B135" t="str">
        <f>INDEX('[2]Country Lookup'!$A$1:$C$36,MATCH(A135,'[2]Country Lookup'!$B$1:$B$36,0),MATCH("Country",'[2]Country Lookup'!$A$1:$C$1,0))</f>
        <v>Kazakhstan</v>
      </c>
      <c r="C135" t="s">
        <v>8</v>
      </c>
      <c r="D135">
        <f>INDEX('2018 Total Points'!$A$1:$S$35,MATCH($A135,'2018 Total Points'!$A$1:$A$35,0),MATCH($C135,'2018 Total Points'!$A$1:$S$1,0))</f>
        <v>0.86177387601275357</v>
      </c>
      <c r="E135">
        <f>IF(IFERROR(INDEX([1]predictions!$A$1:$S$31,MATCH($A135,[1]predictions!$B$1:$B$31,0),MATCH($C135,[1]predictions!$A$1:$S$1,0)),0)="NA",0,IFERROR(INDEX([1]predictions!$A$1:$S$31,MATCH($A135,[1]predictions!$B$1:$B$31,0),MATCH($C135,[1]predictions!$A$1:$S$1,0)),0))</f>
        <v>0</v>
      </c>
      <c r="F135">
        <f>D135-IF(E135="NA",0,E135)</f>
        <v>0.86177387601275357</v>
      </c>
    </row>
    <row r="136" spans="1:6" x14ac:dyDescent="0.2">
      <c r="A136" t="s">
        <v>117</v>
      </c>
      <c r="B136" t="str">
        <f>INDEX('[2]Country Lookup'!$A$1:$C$36,MATCH(A136,'[2]Country Lookup'!$B$1:$B$36,0),MATCH("Country",'[2]Country Lookup'!$A$1:$C$1,0))</f>
        <v>New Zealand</v>
      </c>
      <c r="C136" t="s">
        <v>8</v>
      </c>
      <c r="D136">
        <f>INDEX('2018 Total Points'!$A$1:$S$35,MATCH($A136,'2018 Total Points'!$A$1:$A$35,0),MATCH($C136,'2018 Total Points'!$A$1:$S$1,0))</f>
        <v>0.86177387601275357</v>
      </c>
      <c r="E136">
        <f>IF(IFERROR(INDEX([1]predictions!$A$1:$S$31,MATCH($A136,[1]predictions!$B$1:$B$31,0),MATCH($C136,[1]predictions!$A$1:$S$1,0)),0)="NA",0,IFERROR(INDEX([1]predictions!$A$1:$S$31,MATCH($A136,[1]predictions!$B$1:$B$31,0),MATCH($C136,[1]predictions!$A$1:$S$1,0)),0))</f>
        <v>0</v>
      </c>
      <c r="F136">
        <f>D136-IF(E136="NA",0,E136)</f>
        <v>0.86177387601275357</v>
      </c>
    </row>
    <row r="137" spans="1:6" x14ac:dyDescent="0.2">
      <c r="A137" t="s">
        <v>116</v>
      </c>
      <c r="B137" t="str">
        <f>INDEX('[2]Country Lookup'!$A$1:$C$36,MATCH(A137,'[2]Country Lookup'!$B$1:$B$36,0),MATCH("Country",'[2]Country Lookup'!$A$1:$C$1,0))</f>
        <v>Spain</v>
      </c>
      <c r="C137" t="s">
        <v>109</v>
      </c>
      <c r="D137">
        <f>INDEX('2018 Total Points'!$A$1:$S$35,MATCH($A137,'2018 Total Points'!$A$1:$A$35,0),MATCH($C137,'2018 Total Points'!$A$1:$S$1,0))</f>
        <v>0.86177387601275357</v>
      </c>
      <c r="E137">
        <f>IF(IFERROR(INDEX([1]predictions!$A$1:$S$31,MATCH($A137,[1]predictions!$B$1:$B$31,0),MATCH($C137,[1]predictions!$A$1:$S$1,0)),0)="NA",0,IFERROR(INDEX([1]predictions!$A$1:$S$31,MATCH($A137,[1]predictions!$B$1:$B$31,0),MATCH($C137,[1]predictions!$A$1:$S$1,0)),0))</f>
        <v>0</v>
      </c>
      <c r="F137">
        <f>D137-IF(E137="NA",0,E137)</f>
        <v>0.86177387601275357</v>
      </c>
    </row>
    <row r="138" spans="1:6" x14ac:dyDescent="0.2">
      <c r="A138" t="s">
        <v>117</v>
      </c>
      <c r="B138" t="str">
        <f>INDEX('[2]Country Lookup'!$A$1:$C$36,MATCH(A138,'[2]Country Lookup'!$B$1:$B$36,0),MATCH("Country",'[2]Country Lookup'!$A$1:$C$1,0))</f>
        <v>New Zealand</v>
      </c>
      <c r="C138" t="s">
        <v>109</v>
      </c>
      <c r="D138">
        <f>INDEX('2018 Total Points'!$A$1:$S$35,MATCH($A138,'2018 Total Points'!$A$1:$A$35,0),MATCH($C138,'2018 Total Points'!$A$1:$S$1,0))</f>
        <v>0.86177387601275357</v>
      </c>
      <c r="E138">
        <f>IF(IFERROR(INDEX([1]predictions!$A$1:$S$31,MATCH($A138,[1]predictions!$B$1:$B$31,0),MATCH($C138,[1]predictions!$A$1:$S$1,0)),0)="NA",0,IFERROR(INDEX([1]predictions!$A$1:$S$31,MATCH($A138,[1]predictions!$B$1:$B$31,0),MATCH($C138,[1]predictions!$A$1:$S$1,0)),0))</f>
        <v>0</v>
      </c>
      <c r="F138">
        <f>D138-IF(E138="NA",0,E138)</f>
        <v>0.86177387601275357</v>
      </c>
    </row>
    <row r="139" spans="1:6" x14ac:dyDescent="0.2">
      <c r="A139" t="s">
        <v>128</v>
      </c>
      <c r="B139" t="str">
        <f>INDEX('[2]Country Lookup'!$A$1:$C$36,MATCH(A139,'[2]Country Lookup'!$B$1:$B$36,0),MATCH("Country",'[2]Country Lookup'!$A$1:$C$1,0))</f>
        <v>Russia</v>
      </c>
      <c r="C139" t="s">
        <v>15</v>
      </c>
      <c r="D139">
        <f>INDEX('2018 Total Points'!$A$1:$S$35,MATCH($A139,'2018 Total Points'!$A$1:$A$35,0),MATCH($C139,'2018 Total Points'!$A$1:$S$1,0))</f>
        <v>1</v>
      </c>
      <c r="E139">
        <f>IF(IFERROR(INDEX([1]predictions!$A$1:$S$31,MATCH($A139,[1]predictions!$B$1:$B$31,0),MATCH($C139,[1]predictions!$A$1:$S$1,0)),0)="NA",0,IFERROR(INDEX([1]predictions!$A$1:$S$31,MATCH($A139,[1]predictions!$B$1:$B$31,0),MATCH($C139,[1]predictions!$A$1:$S$1,0)),0))</f>
        <v>5.5012251283471096</v>
      </c>
      <c r="F139">
        <f>D139-IF(E139="NA",0,E139)</f>
        <v>-4.5012251283471096</v>
      </c>
    </row>
    <row r="140" spans="1:6" x14ac:dyDescent="0.2">
      <c r="A140" t="s">
        <v>16</v>
      </c>
      <c r="B140" t="str">
        <f>INDEX('[2]Country Lookup'!$A$1:$C$36,MATCH(A140,'[2]Country Lookup'!$B$1:$B$36,0),MATCH("Country",'[2]Country Lookup'!$A$1:$C$1,0))</f>
        <v>United States</v>
      </c>
      <c r="C140" t="s">
        <v>9</v>
      </c>
      <c r="D140">
        <f>INDEX('2018 Total Points'!$A$1:$S$35,MATCH($A140,'2018 Total Points'!$A$1:$A$35,0),MATCH($C140,'2018 Total Points'!$A$1:$S$1,0))</f>
        <v>7.5595262993692396</v>
      </c>
      <c r="E140">
        <f>IF(IFERROR(INDEX([1]predictions!$A$1:$S$31,MATCH($A140,[1]predictions!$B$1:$B$31,0),MATCH($C140,[1]predictions!$A$1:$S$1,0)),0)="NA",0,IFERROR(INDEX([1]predictions!$A$1:$S$31,MATCH($A140,[1]predictions!$B$1:$B$31,0),MATCH($C140,[1]predictions!$A$1:$S$1,0)),0))</f>
        <v>6.4008941867818496</v>
      </c>
      <c r="F140">
        <f>D140-IF(E140="NA",0,E140)</f>
        <v>1.15863211258739</v>
      </c>
    </row>
    <row r="141" spans="1:6" x14ac:dyDescent="0.2">
      <c r="A141" t="s">
        <v>16</v>
      </c>
      <c r="B141" t="str">
        <f>INDEX('[2]Country Lookup'!$A$1:$C$36,MATCH(A141,'[2]Country Lookup'!$B$1:$B$36,0),MATCH("Country",'[2]Country Lookup'!$A$1:$C$1,0))</f>
        <v>United States</v>
      </c>
      <c r="C141" t="s">
        <v>10</v>
      </c>
      <c r="D141">
        <f>INDEX('2018 Total Points'!$A$1:$S$35,MATCH($A141,'2018 Total Points'!$A$1:$A$35,0),MATCH($C141,'2018 Total Points'!$A$1:$S$1,0))</f>
        <v>3.1748021039363987</v>
      </c>
      <c r="E141">
        <f>IF(IFERROR(INDEX([1]predictions!$A$1:$S$31,MATCH($A141,[1]predictions!$B$1:$B$31,0),MATCH($C141,[1]predictions!$A$1:$S$1,0)),0)="NA",0,IFERROR(INDEX([1]predictions!$A$1:$S$31,MATCH($A141,[1]predictions!$B$1:$B$31,0),MATCH($C141,[1]predictions!$A$1:$S$1,0)),0))</f>
        <v>1.96930343782096</v>
      </c>
      <c r="F141">
        <f>D141-IF(E141="NA",0,E141)</f>
        <v>1.2054986661154388</v>
      </c>
    </row>
    <row r="142" spans="1:6" x14ac:dyDescent="0.2">
      <c r="A142" t="s">
        <v>33</v>
      </c>
      <c r="B142" t="str">
        <f>INDEX('[2]Country Lookup'!$A$1:$C$36,MATCH(A142,'[2]Country Lookup'!$B$1:$B$36,0),MATCH("Country",'[2]Country Lookup'!$A$1:$C$1,0))</f>
        <v>China</v>
      </c>
      <c r="C142" t="s">
        <v>8</v>
      </c>
      <c r="D142">
        <f>INDEX('2018 Total Points'!$A$1:$S$35,MATCH($A142,'2018 Total Points'!$A$1:$A$35,0),MATCH($C142,'2018 Total Points'!$A$1:$S$1,0))</f>
        <v>4.3088693800637676</v>
      </c>
      <c r="E142">
        <f>IF(IFERROR(INDEX([1]predictions!$A$1:$S$31,MATCH($A142,[1]predictions!$B$1:$B$31,0),MATCH($C142,[1]predictions!$A$1:$S$1,0)),0)="NA",0,IFERROR(INDEX([1]predictions!$A$1:$S$31,MATCH($A142,[1]predictions!$B$1:$B$31,0),MATCH($C142,[1]predictions!$A$1:$S$1,0)),0))</f>
        <v>3.0521305522573998</v>
      </c>
      <c r="F142">
        <f>D142-IF(E142="NA",0,E142)</f>
        <v>1.2567388278063678</v>
      </c>
    </row>
    <row r="143" spans="1:6" x14ac:dyDescent="0.2">
      <c r="A143" t="s">
        <v>31</v>
      </c>
      <c r="B143" t="str">
        <f>INDEX('[2]Country Lookup'!$A$1:$C$36,MATCH(A143,'[2]Country Lookup'!$B$1:$B$36,0),MATCH("Country",'[2]Country Lookup'!$A$1:$C$1,0))</f>
        <v>France</v>
      </c>
      <c r="C143" t="s">
        <v>7</v>
      </c>
      <c r="D143">
        <f>INDEX('2018 Total Points'!$A$1:$S$35,MATCH($A143,'2018 Total Points'!$A$1:$A$35,0),MATCH($C143,'2018 Total Points'!$A$1:$S$1,0))</f>
        <v>2.7359615146827148</v>
      </c>
      <c r="E143">
        <f>IF(IFERROR(INDEX([1]predictions!$A$1:$S$31,MATCH($A143,[1]predictions!$B$1:$B$31,0),MATCH($C143,[1]predictions!$A$1:$S$1,0)),0)="NA",0,IFERROR(INDEX([1]predictions!$A$1:$S$31,MATCH($A143,[1]predictions!$B$1:$B$31,0),MATCH($C143,[1]predictions!$A$1:$S$1,0)),0))</f>
        <v>1.4384415592269399</v>
      </c>
      <c r="F143">
        <f>D143-IF(E143="NA",0,E143)</f>
        <v>1.2975199554557748</v>
      </c>
    </row>
    <row r="144" spans="1:6" x14ac:dyDescent="0.2">
      <c r="A144" t="s">
        <v>116</v>
      </c>
      <c r="B144" t="str">
        <f>INDEX('[2]Country Lookup'!$A$1:$C$36,MATCH(A144,'[2]Country Lookup'!$B$1:$B$36,0),MATCH("Country",'[2]Country Lookup'!$A$1:$C$1,0))</f>
        <v>Spain</v>
      </c>
      <c r="C144" t="s">
        <v>7</v>
      </c>
      <c r="D144">
        <f>INDEX('2018 Total Points'!$A$1:$S$35,MATCH($A144,'2018 Total Points'!$A$1:$A$35,0),MATCH($C144,'2018 Total Points'!$A$1:$S$1,0))</f>
        <v>1.3679807573413574</v>
      </c>
      <c r="E144">
        <f>IF(IFERROR(INDEX([1]predictions!$A$1:$S$31,MATCH($A144,[1]predictions!$B$1:$B$31,0),MATCH($C144,[1]predictions!$A$1:$S$1,0)),0)="NA",0,IFERROR(INDEX([1]predictions!$A$1:$S$31,MATCH($A144,[1]predictions!$B$1:$B$31,0),MATCH($C144,[1]predictions!$A$1:$S$1,0)),0))</f>
        <v>0</v>
      </c>
      <c r="F144">
        <f>D144-IF(E144="NA",0,E144)</f>
        <v>1.3679807573413574</v>
      </c>
    </row>
    <row r="145" spans="1:6" x14ac:dyDescent="0.2">
      <c r="A145" t="s">
        <v>47</v>
      </c>
      <c r="B145" t="str">
        <f>INDEX('[2]Country Lookup'!$A$1:$C$36,MATCH(A145,'[2]Country Lookup'!$B$1:$B$36,0),MATCH("Country",'[2]Country Lookup'!$A$1:$C$1,0))</f>
        <v>Czech Republic</v>
      </c>
      <c r="C145" t="s">
        <v>2</v>
      </c>
      <c r="D145">
        <f>INDEX('2018 Total Points'!$A$1:$S$35,MATCH($A145,'2018 Total Points'!$A$1:$A$35,0),MATCH($C145,'2018 Total Points'!$A$1:$S$1,0))</f>
        <v>2.4261600988028897</v>
      </c>
      <c r="E145">
        <f>IF(IFERROR(INDEX([1]predictions!$A$1:$S$31,MATCH($A145,[1]predictions!$B$1:$B$31,0),MATCH($C145,[1]predictions!$A$1:$S$1,0)),0)="NA",0,IFERROR(INDEX([1]predictions!$A$1:$S$31,MATCH($A145,[1]predictions!$B$1:$B$31,0),MATCH($C145,[1]predictions!$A$1:$S$1,0)),0))</f>
        <v>1.0206282167946701</v>
      </c>
      <c r="F145">
        <f>D145-IF(E145="NA",0,E145)</f>
        <v>1.4055318820082197</v>
      </c>
    </row>
    <row r="146" spans="1:6" x14ac:dyDescent="0.2">
      <c r="A146" t="s">
        <v>37</v>
      </c>
      <c r="B146" t="str">
        <f>INDEX('[2]Country Lookup'!$A$1:$C$36,MATCH(A146,'[2]Country Lookup'!$B$1:$B$36,0),MATCH("Country",'[2]Country Lookup'!$A$1:$C$1,0))</f>
        <v>Italy</v>
      </c>
      <c r="C146" t="s">
        <v>109</v>
      </c>
      <c r="D146">
        <f>INDEX('2018 Total Points'!$A$1:$S$35,MATCH($A146,'2018 Total Points'!$A$1:$A$35,0),MATCH($C146,'2018 Total Points'!$A$1:$S$1,0))</f>
        <v>2.5853216280382609</v>
      </c>
      <c r="E146">
        <f>IF(IFERROR(INDEX([1]predictions!$A$1:$S$31,MATCH($A146,[1]predictions!$B$1:$B$31,0),MATCH($C146,[1]predictions!$A$1:$S$1,0)),0)="NA",0,IFERROR(INDEX([1]predictions!$A$1:$S$31,MATCH($A146,[1]predictions!$B$1:$B$31,0),MATCH($C146,[1]predictions!$A$1:$S$1,0)),0))</f>
        <v>1.0532342812058</v>
      </c>
      <c r="F146">
        <f>D146-IF(E146="NA",0,E146)</f>
        <v>1.532087346832461</v>
      </c>
    </row>
    <row r="147" spans="1:6" x14ac:dyDescent="0.2">
      <c r="A147" t="s">
        <v>128</v>
      </c>
      <c r="B147" t="str">
        <f>INDEX('[2]Country Lookup'!$A$1:$C$36,MATCH(A147,'[2]Country Lookup'!$B$1:$B$36,0),MATCH("Country",'[2]Country Lookup'!$A$1:$C$1,0))</f>
        <v>Russia</v>
      </c>
      <c r="C147" t="s">
        <v>8</v>
      </c>
      <c r="D147">
        <f>INDEX('2018 Total Points'!$A$1:$S$35,MATCH($A147,'2018 Total Points'!$A$1:$A$35,0),MATCH($C147,'2018 Total Points'!$A$1:$S$1,0))</f>
        <v>1.7235477520255071</v>
      </c>
      <c r="E147">
        <f>IF(IFERROR(INDEX([1]predictions!$A$1:$S$31,MATCH($A147,[1]predictions!$B$1:$B$31,0),MATCH($C147,[1]predictions!$A$1:$S$1,0)),0)="NA",0,IFERROR(INDEX([1]predictions!$A$1:$S$31,MATCH($A147,[1]predictions!$B$1:$B$31,0),MATCH($C147,[1]predictions!$A$1:$S$1,0)),0))</f>
        <v>1.35151820636808</v>
      </c>
      <c r="F147">
        <f>D147-IF(E147="NA",0,E147)</f>
        <v>0.37202954565742719</v>
      </c>
    </row>
    <row r="148" spans="1:6" x14ac:dyDescent="0.2">
      <c r="A148" t="s">
        <v>33</v>
      </c>
      <c r="B148" t="str">
        <f>INDEX('[2]Country Lookup'!$A$1:$C$36,MATCH(A148,'[2]Country Lookup'!$B$1:$B$36,0),MATCH("Country",'[2]Country Lookup'!$A$1:$C$1,0))</f>
        <v>China</v>
      </c>
      <c r="C148" t="s">
        <v>109</v>
      </c>
      <c r="D148">
        <f>INDEX('2018 Total Points'!$A$1:$S$35,MATCH($A148,'2018 Total Points'!$A$1:$A$35,0),MATCH($C148,'2018 Total Points'!$A$1:$S$1,0))</f>
        <v>1.7235477520255071</v>
      </c>
      <c r="E148">
        <f>IF(IFERROR(INDEX([1]predictions!$A$1:$S$31,MATCH($A148,[1]predictions!$B$1:$B$31,0),MATCH($C148,[1]predictions!$A$1:$S$1,0)),0)="NA",0,IFERROR(INDEX([1]predictions!$A$1:$S$31,MATCH($A148,[1]predictions!$B$1:$B$31,0),MATCH($C148,[1]predictions!$A$1:$S$1,0)),0))</f>
        <v>0</v>
      </c>
      <c r="F148">
        <f>D148-IF(E148="NA",0,E148)</f>
        <v>1.7235477520255071</v>
      </c>
    </row>
    <row r="149" spans="1:6" x14ac:dyDescent="0.2">
      <c r="A149" t="s">
        <v>39</v>
      </c>
      <c r="B149" t="str">
        <f>INDEX('[2]Country Lookup'!$A$1:$C$36,MATCH(A149,'[2]Country Lookup'!$B$1:$B$36,0),MATCH("Country",'[2]Country Lookup'!$A$1:$C$1,0))</f>
        <v>Korea</v>
      </c>
      <c r="C149" t="s">
        <v>109</v>
      </c>
      <c r="D149">
        <f>INDEX('2018 Total Points'!$A$1:$S$35,MATCH($A149,'2018 Total Points'!$A$1:$A$35,0),MATCH($C149,'2018 Total Points'!$A$1:$S$1,0))</f>
        <v>1.7235477520255071</v>
      </c>
      <c r="E149">
        <f>IF(IFERROR(INDEX([1]predictions!$A$1:$S$31,MATCH($A149,[1]predictions!$B$1:$B$31,0),MATCH($C149,[1]predictions!$A$1:$S$1,0)),0)="NA",0,IFERROR(INDEX([1]predictions!$A$1:$S$31,MATCH($A149,[1]predictions!$B$1:$B$31,0),MATCH($C149,[1]predictions!$A$1:$S$1,0)),0))</f>
        <v>0</v>
      </c>
      <c r="F149">
        <f>D149-IF(E149="NA",0,E149)</f>
        <v>1.7235477520255071</v>
      </c>
    </row>
    <row r="150" spans="1:6" x14ac:dyDescent="0.2">
      <c r="A150" t="s">
        <v>31</v>
      </c>
      <c r="B150" t="str">
        <f>INDEX('[2]Country Lookup'!$A$1:$C$36,MATCH(A150,'[2]Country Lookup'!$B$1:$B$36,0),MATCH("Country",'[2]Country Lookup'!$A$1:$C$1,0))</f>
        <v>France</v>
      </c>
      <c r="C150" t="s">
        <v>109</v>
      </c>
      <c r="D150">
        <f>INDEX('2018 Total Points'!$A$1:$S$35,MATCH($A150,'2018 Total Points'!$A$1:$A$35,0),MATCH($C150,'2018 Total Points'!$A$1:$S$1,0))</f>
        <v>4.3088693800637676</v>
      </c>
      <c r="E150">
        <f>IF(IFERROR(INDEX([1]predictions!$A$1:$S$31,MATCH($A150,[1]predictions!$B$1:$B$31,0),MATCH($C150,[1]predictions!$A$1:$S$1,0)),0)="NA",0,IFERROR(INDEX([1]predictions!$A$1:$S$31,MATCH($A150,[1]predictions!$B$1:$B$31,0),MATCH($C150,[1]predictions!$A$1:$S$1,0)),0))</f>
        <v>2.4471803308448399</v>
      </c>
      <c r="F150">
        <f>D150-IF(E150="NA",0,E150)</f>
        <v>1.8616890492189277</v>
      </c>
    </row>
    <row r="151" spans="1:6" x14ac:dyDescent="0.2">
      <c r="A151" t="s">
        <v>49</v>
      </c>
      <c r="B151" t="str">
        <f>INDEX('[2]Country Lookup'!$A$1:$C$36,MATCH(A151,'[2]Country Lookup'!$B$1:$B$36,0),MATCH("Country",'[2]Country Lookup'!$A$1:$C$1,0))</f>
        <v>Japan</v>
      </c>
      <c r="C151" t="s">
        <v>6</v>
      </c>
      <c r="D151">
        <f>INDEX('2018 Total Points'!$A$1:$S$35,MATCH($A151,'2018 Total Points'!$A$1:$A$35,0),MATCH($C151,'2018 Total Points'!$A$1:$S$1,0))</f>
        <v>1.9229994270765445</v>
      </c>
      <c r="E151">
        <f>IF(IFERROR(INDEX([1]predictions!$A$1:$S$31,MATCH($A151,[1]predictions!$B$1:$B$31,0),MATCH($C151,[1]predictions!$A$1:$S$1,0)),0)="NA",0,IFERROR(INDEX([1]predictions!$A$1:$S$31,MATCH($A151,[1]predictions!$B$1:$B$31,0),MATCH($C151,[1]predictions!$A$1:$S$1,0)),0))</f>
        <v>0</v>
      </c>
      <c r="F151">
        <f>D151-IF(E151="NA",0,E151)</f>
        <v>1.9229994270765445</v>
      </c>
    </row>
    <row r="152" spans="1:6" x14ac:dyDescent="0.2">
      <c r="A152" t="s">
        <v>20</v>
      </c>
      <c r="B152" t="str">
        <f>INDEX('[2]Country Lookup'!$A$1:$C$36,MATCH(A152,'[2]Country Lookup'!$B$1:$B$36,0),MATCH("Country",'[2]Country Lookup'!$A$1:$C$1,0))</f>
        <v>Germany</v>
      </c>
      <c r="C152" t="s">
        <v>3</v>
      </c>
      <c r="D152">
        <f>INDEX('2018 Total Points'!$A$1:$S$35,MATCH($A152,'2018 Total Points'!$A$1:$A$35,0),MATCH($C152,'2018 Total Points'!$A$1:$S$1,0))</f>
        <v>11.322080461080153</v>
      </c>
      <c r="E152">
        <f>IF(IFERROR(INDEX([1]predictions!$A$1:$S$31,MATCH($A152,[1]predictions!$B$1:$B$31,0),MATCH($C152,[1]predictions!$A$1:$S$1,0)),0)="NA",0,IFERROR(INDEX([1]predictions!$A$1:$S$31,MATCH($A152,[1]predictions!$B$1:$B$31,0),MATCH($C152,[1]predictions!$A$1:$S$1,0)),0))</f>
        <v>9.3395381677409297</v>
      </c>
      <c r="F152">
        <f>D152-IF(E152="NA",0,E152)</f>
        <v>1.9825422933392236</v>
      </c>
    </row>
    <row r="153" spans="1:6" x14ac:dyDescent="0.2">
      <c r="A153" t="s">
        <v>31</v>
      </c>
      <c r="B153" t="str">
        <f>INDEX('[2]Country Lookup'!$A$1:$C$36,MATCH(A153,'[2]Country Lookup'!$B$1:$B$36,0),MATCH("Country",'[2]Country Lookup'!$A$1:$C$1,0))</f>
        <v>France</v>
      </c>
      <c r="C153" t="s">
        <v>3</v>
      </c>
      <c r="D153">
        <f>INDEX('2018 Total Points'!$A$1:$S$35,MATCH($A153,'2018 Total Points'!$A$1:$A$35,0),MATCH($C153,'2018 Total Points'!$A$1:$S$1,0))</f>
        <v>8.8959203622772627</v>
      </c>
      <c r="E153">
        <f>IF(IFERROR(INDEX([1]predictions!$A$1:$S$31,MATCH($A153,[1]predictions!$B$1:$B$31,0),MATCH($C153,[1]predictions!$A$1:$S$1,0)),0)="NA",0,IFERROR(INDEX([1]predictions!$A$1:$S$31,MATCH($A153,[1]predictions!$B$1:$B$31,0),MATCH($C153,[1]predictions!$A$1:$S$1,0)),0))</f>
        <v>6.7831122756278104</v>
      </c>
      <c r="F153">
        <f>D153-IF(E153="NA",0,E153)</f>
        <v>2.1128080866494523</v>
      </c>
    </row>
    <row r="154" spans="1:6" x14ac:dyDescent="0.2">
      <c r="A154" t="s">
        <v>41</v>
      </c>
      <c r="B154" t="str">
        <f>INDEX('[2]Country Lookup'!$A$1:$C$36,MATCH(A154,'[2]Country Lookup'!$B$1:$B$36,0),MATCH("Country",'[2]Country Lookup'!$A$1:$C$1,0))</f>
        <v>Finland</v>
      </c>
      <c r="C154" t="s">
        <v>5</v>
      </c>
      <c r="D154">
        <f>INDEX('2018 Total Points'!$A$1:$S$35,MATCH($A154,'2018 Total Points'!$A$1:$A$35,0),MATCH($C154,'2018 Total Points'!$A$1:$S$1,0))</f>
        <v>5.3419997985822159</v>
      </c>
      <c r="E154">
        <f>IF(IFERROR(INDEX([1]predictions!$A$1:$S$31,MATCH($A154,[1]predictions!$B$1:$B$31,0),MATCH($C154,[1]predictions!$A$1:$S$1,0)),0)="NA",0,IFERROR(INDEX([1]predictions!$A$1:$S$31,MATCH($A154,[1]predictions!$B$1:$B$31,0),MATCH($C154,[1]predictions!$A$1:$S$1,0)),0))</f>
        <v>3.13057916092112</v>
      </c>
      <c r="F154">
        <f>D154-IF(E154="NA",0,E154)</f>
        <v>2.2114206376610959</v>
      </c>
    </row>
    <row r="155" spans="1:6" x14ac:dyDescent="0.2">
      <c r="A155" t="s">
        <v>16</v>
      </c>
      <c r="B155" t="str">
        <f>INDEX('[2]Country Lookup'!$A$1:$C$36,MATCH(A155,'[2]Country Lookup'!$B$1:$B$36,0),MATCH("Country",'[2]Country Lookup'!$A$1:$C$1,0))</f>
        <v>United States</v>
      </c>
      <c r="C155" t="s">
        <v>5</v>
      </c>
      <c r="D155">
        <f>INDEX('2018 Total Points'!$A$1:$S$35,MATCH($A155,'2018 Total Points'!$A$1:$A$35,0),MATCH($C155,'2018 Total Points'!$A$1:$S$1,0))</f>
        <v>2.2894284851066637</v>
      </c>
      <c r="E155">
        <f>IF(IFERROR(INDEX([1]predictions!$A$1:$S$31,MATCH($A155,[1]predictions!$B$1:$B$31,0),MATCH($C155,[1]predictions!$A$1:$S$1,0)),0)="NA",0,IFERROR(INDEX([1]predictions!$A$1:$S$31,MATCH($A155,[1]predictions!$B$1:$B$31,0),MATCH($C155,[1]predictions!$A$1:$S$1,0)),0))</f>
        <v>0</v>
      </c>
      <c r="F155">
        <f>D155-IF(E155="NA",0,E155)</f>
        <v>2.2894284851066637</v>
      </c>
    </row>
    <row r="156" spans="1:6" x14ac:dyDescent="0.2">
      <c r="A156" t="s">
        <v>18</v>
      </c>
      <c r="B156" t="str">
        <f>INDEX('[2]Country Lookup'!$A$1:$C$36,MATCH(A156,'[2]Country Lookup'!$B$1:$B$36,0),MATCH("Country",'[2]Country Lookup'!$A$1:$C$1,0))</f>
        <v>Canada</v>
      </c>
      <c r="C156" t="s">
        <v>4</v>
      </c>
      <c r="D156">
        <f>INDEX('2018 Total Points'!$A$1:$S$35,MATCH($A156,'2018 Total Points'!$A$1:$A$35,0),MATCH($C156,'2018 Total Points'!$A$1:$S$1,0))</f>
        <v>7.6919977083061779</v>
      </c>
      <c r="E156">
        <f>IF(IFERROR(INDEX([1]predictions!$A$1:$S$31,MATCH($A156,[1]predictions!$B$1:$B$31,0),MATCH($C156,[1]predictions!$A$1:$S$1,0)),0)="NA",0,IFERROR(INDEX([1]predictions!$A$1:$S$31,MATCH($A156,[1]predictions!$B$1:$B$31,0),MATCH($C156,[1]predictions!$A$1:$S$1,0)),0))</f>
        <v>5.2502267077439697</v>
      </c>
      <c r="F156">
        <f>D156-IF(E156="NA",0,E156)</f>
        <v>2.4417710005622082</v>
      </c>
    </row>
    <row r="157" spans="1:6" x14ac:dyDescent="0.2">
      <c r="A157" t="s">
        <v>29</v>
      </c>
      <c r="B157" t="str">
        <f>INDEX('[2]Country Lookup'!$A$1:$C$36,MATCH(A157,'[2]Country Lookup'!$B$1:$B$36,0),MATCH("Country",'[2]Country Lookup'!$A$1:$C$1,0))</f>
        <v>Sweden</v>
      </c>
      <c r="C157" t="s">
        <v>2</v>
      </c>
      <c r="D157">
        <f>INDEX('2018 Total Points'!$A$1:$S$35,MATCH($A157,'2018 Total Points'!$A$1:$A$35,0),MATCH($C157,'2018 Total Points'!$A$1:$S$1,0))</f>
        <v>4.8523201976057795</v>
      </c>
      <c r="E157">
        <f>IF(IFERROR(INDEX([1]predictions!$A$1:$S$31,MATCH($A157,[1]predictions!$B$1:$B$31,0),MATCH($C157,[1]predictions!$A$1:$S$1,0)),0)="NA",0,IFERROR(INDEX([1]predictions!$A$1:$S$31,MATCH($A157,[1]predictions!$B$1:$B$31,0),MATCH($C157,[1]predictions!$A$1:$S$1,0)),0))</f>
        <v>2.3331636418111201</v>
      </c>
      <c r="F157">
        <f>D157-IF(E157="NA",0,E157)</f>
        <v>2.5191565557946594</v>
      </c>
    </row>
    <row r="158" spans="1:6" x14ac:dyDescent="0.2">
      <c r="A158" t="s">
        <v>65</v>
      </c>
      <c r="B158" t="str">
        <f>INDEX('[2]Country Lookup'!$A$1:$C$36,MATCH(A158,'[2]Country Lookup'!$B$1:$B$36,0),MATCH("Country",'[2]Country Lookup'!$A$1:$C$1,0))</f>
        <v>Ukraine</v>
      </c>
      <c r="C158" t="s">
        <v>8</v>
      </c>
      <c r="D158">
        <f>INDEX('2018 Total Points'!$A$1:$S$35,MATCH($A158,'2018 Total Points'!$A$1:$A$35,0),MATCH($C158,'2018 Total Points'!$A$1:$S$1,0))</f>
        <v>2.5853216280382609</v>
      </c>
      <c r="E158">
        <f>IF(IFERROR(INDEX([1]predictions!$A$1:$S$31,MATCH($A158,[1]predictions!$B$1:$B$31,0),MATCH($C158,[1]predictions!$A$1:$S$1,0)),0)="NA",0,IFERROR(INDEX([1]predictions!$A$1:$S$31,MATCH($A158,[1]predictions!$B$1:$B$31,0),MATCH($C158,[1]predictions!$A$1:$S$1,0)),0))</f>
        <v>0</v>
      </c>
      <c r="F158">
        <f>D158-IF(E158="NA",0,E158)</f>
        <v>2.5853216280382609</v>
      </c>
    </row>
    <row r="159" spans="1:6" x14ac:dyDescent="0.2">
      <c r="A159" t="s">
        <v>20</v>
      </c>
      <c r="B159" t="str">
        <f>INDEX('[2]Country Lookup'!$A$1:$C$36,MATCH(A159,'[2]Country Lookup'!$B$1:$B$36,0),MATCH("Country",'[2]Country Lookup'!$A$1:$C$1,0))</f>
        <v>Germany</v>
      </c>
      <c r="C159" t="s">
        <v>7</v>
      </c>
      <c r="D159">
        <f>INDEX('2018 Total Points'!$A$1:$S$35,MATCH($A159,'2018 Total Points'!$A$1:$A$35,0),MATCH($C159,'2018 Total Points'!$A$1:$S$1,0))</f>
        <v>4.1039422720240726</v>
      </c>
      <c r="E159">
        <f>IF(IFERROR(INDEX([1]predictions!$A$1:$S$31,MATCH($A159,[1]predictions!$B$1:$B$31,0),MATCH($C159,[1]predictions!$A$1:$S$1,0)),0)="NA",0,IFERROR(INDEX([1]predictions!$A$1:$S$31,MATCH($A159,[1]predictions!$B$1:$B$31,0),MATCH($C159,[1]predictions!$A$1:$S$1,0)),0))</f>
        <v>1.5026715513311699</v>
      </c>
      <c r="F159">
        <f>D159-IF(E159="NA",0,E159)</f>
        <v>2.6012707206929027</v>
      </c>
    </row>
    <row r="160" spans="1:6" x14ac:dyDescent="0.2">
      <c r="A160" t="s">
        <v>20</v>
      </c>
      <c r="B160" t="str">
        <f>INDEX('[2]Country Lookup'!$A$1:$C$36,MATCH(A160,'[2]Country Lookup'!$B$1:$B$36,0),MATCH("Country",'[2]Country Lookup'!$A$1:$C$1,0))</f>
        <v>Germany</v>
      </c>
      <c r="C160" t="s">
        <v>12</v>
      </c>
      <c r="D160">
        <f>INDEX('2018 Total Points'!$A$1:$S$35,MATCH($A160,'2018 Total Points'!$A$1:$A$35,0),MATCH($C160,'2018 Total Points'!$A$1:$S$1,0))</f>
        <v>5.0396841995794928</v>
      </c>
      <c r="E160">
        <f>IF(IFERROR(INDEX([1]predictions!$A$1:$S$31,MATCH($A160,[1]predictions!$B$1:$B$31,0),MATCH($C160,[1]predictions!$A$1:$S$1,0)),0)="NA",0,IFERROR(INDEX([1]predictions!$A$1:$S$31,MATCH($A160,[1]predictions!$B$1:$B$31,0),MATCH($C160,[1]predictions!$A$1:$S$1,0)),0))</f>
        <v>2.2624423853560498</v>
      </c>
      <c r="F160">
        <f>D160-IF(E160="NA",0,E160)</f>
        <v>2.777241814223443</v>
      </c>
    </row>
    <row r="161" spans="1:6" x14ac:dyDescent="0.2">
      <c r="A161" t="s">
        <v>37</v>
      </c>
      <c r="B161" t="str">
        <f>INDEX('[2]Country Lookup'!$A$1:$C$36,MATCH(A161,'[2]Country Lookup'!$B$1:$B$36,0),MATCH("Country",'[2]Country Lookup'!$A$1:$C$1,0))</f>
        <v>Italy</v>
      </c>
      <c r="C161" t="s">
        <v>15</v>
      </c>
      <c r="D161">
        <f>INDEX('2018 Total Points'!$A$1:$S$35,MATCH($A161,'2018 Total Points'!$A$1:$A$35,0),MATCH($C161,'2018 Total Points'!$A$1:$S$1,0))</f>
        <v>6</v>
      </c>
      <c r="E161">
        <f>IF(IFERROR(INDEX([1]predictions!$A$1:$S$31,MATCH($A161,[1]predictions!$B$1:$B$31,0),MATCH($C161,[1]predictions!$A$1:$S$1,0)),0)="NA",0,IFERROR(INDEX([1]predictions!$A$1:$S$31,MATCH($A161,[1]predictions!$B$1:$B$31,0),MATCH($C161,[1]predictions!$A$1:$S$1,0)),0))</f>
        <v>3.1906679598541898</v>
      </c>
      <c r="F161">
        <f>D161-IF(E161="NA",0,E161)</f>
        <v>2.8093320401458102</v>
      </c>
    </row>
    <row r="162" spans="1:6" x14ac:dyDescent="0.2">
      <c r="A162" t="s">
        <v>49</v>
      </c>
      <c r="B162" t="str">
        <f>INDEX('[2]Country Lookup'!$A$1:$C$36,MATCH(A162,'[2]Country Lookup'!$B$1:$B$36,0),MATCH("Country",'[2]Country Lookup'!$A$1:$C$1,0))</f>
        <v>Japan</v>
      </c>
      <c r="C162" t="s">
        <v>7</v>
      </c>
      <c r="D162">
        <f>INDEX('2018 Total Points'!$A$1:$S$35,MATCH($A162,'2018 Total Points'!$A$1:$A$35,0),MATCH($C162,'2018 Total Points'!$A$1:$S$1,0))</f>
        <v>6.8399037867067873</v>
      </c>
      <c r="E162">
        <f>IF(IFERROR(INDEX([1]predictions!$A$1:$S$31,MATCH($A162,[1]predictions!$B$1:$B$31,0),MATCH($C162,[1]predictions!$A$1:$S$1,0)),0)="NA",0,IFERROR(INDEX([1]predictions!$A$1:$S$31,MATCH($A162,[1]predictions!$B$1:$B$31,0),MATCH($C162,[1]predictions!$A$1:$S$1,0)),0))</f>
        <v>3.9109978815087199</v>
      </c>
      <c r="F162">
        <f>D162-IF(E162="NA",0,E162)</f>
        <v>2.9289059051980675</v>
      </c>
    </row>
    <row r="163" spans="1:6" x14ac:dyDescent="0.2">
      <c r="A163" t="s">
        <v>61</v>
      </c>
      <c r="B163" t="str">
        <f>INDEX('[2]Country Lookup'!$A$1:$C$36,MATCH(A163,'[2]Country Lookup'!$B$1:$B$36,0),MATCH("Country",'[2]Country Lookup'!$A$1:$C$1,0))</f>
        <v>Slovakia</v>
      </c>
      <c r="C163" t="s">
        <v>3</v>
      </c>
      <c r="D163">
        <f>INDEX('2018 Total Points'!$A$1:$S$35,MATCH($A163,'2018 Total Points'!$A$1:$A$35,0),MATCH($C163,'2018 Total Points'!$A$1:$S$1,0))</f>
        <v>5.6610402305400767</v>
      </c>
      <c r="E163">
        <f>IF(IFERROR(INDEX([1]predictions!$A$1:$S$31,MATCH($A163,[1]predictions!$B$1:$B$31,0),MATCH($C163,[1]predictions!$A$1:$S$1,0)),0)="NA",0,IFERROR(INDEX([1]predictions!$A$1:$S$31,MATCH($A163,[1]predictions!$B$1:$B$31,0),MATCH($C163,[1]predictions!$A$1:$S$1,0)),0))</f>
        <v>2.7004147957891198</v>
      </c>
      <c r="F163">
        <f>D163-IF(E163="NA",0,E163)</f>
        <v>2.9606254347509569</v>
      </c>
    </row>
    <row r="164" spans="1:6" x14ac:dyDescent="0.2">
      <c r="A164" t="s">
        <v>118</v>
      </c>
      <c r="B164" t="str">
        <f>INDEX('[2]Country Lookup'!$A$1:$C$36,MATCH(A164,'[2]Country Lookup'!$B$1:$B$36,0),MATCH("Country",'[2]Country Lookup'!$A$1:$C$1,0))</f>
        <v>Hungary</v>
      </c>
      <c r="C164" t="s">
        <v>15</v>
      </c>
      <c r="D164">
        <f>INDEX('2018 Total Points'!$A$1:$S$35,MATCH($A164,'2018 Total Points'!$A$1:$A$35,0),MATCH($C164,'2018 Total Points'!$A$1:$S$1,0))</f>
        <v>3</v>
      </c>
      <c r="E164">
        <f>IF(IFERROR(INDEX([1]predictions!$A$1:$S$31,MATCH($A164,[1]predictions!$B$1:$B$31,0),MATCH($C164,[1]predictions!$A$1:$S$1,0)),0)="NA",0,IFERROR(INDEX([1]predictions!$A$1:$S$31,MATCH($A164,[1]predictions!$B$1:$B$31,0),MATCH($C164,[1]predictions!$A$1:$S$1,0)),0))</f>
        <v>0</v>
      </c>
      <c r="F164">
        <f>D164-IF(E164="NA",0,E164)</f>
        <v>3</v>
      </c>
    </row>
    <row r="165" spans="1:6" x14ac:dyDescent="0.2">
      <c r="A165" t="s">
        <v>27</v>
      </c>
      <c r="B165" t="str">
        <f>INDEX('[2]Country Lookup'!$A$1:$C$36,MATCH(A165,'[2]Country Lookup'!$B$1:$B$36,0),MATCH("Country",'[2]Country Lookup'!$A$1:$C$1,0))</f>
        <v>Switzerland</v>
      </c>
      <c r="C165" t="s">
        <v>6</v>
      </c>
      <c r="D165">
        <f>INDEX('2018 Total Points'!$A$1:$S$35,MATCH($A165,'2018 Total Points'!$A$1:$A$35,0),MATCH($C165,'2018 Total Points'!$A$1:$S$1,0))</f>
        <v>5.7689982812296332</v>
      </c>
      <c r="E165">
        <f>IF(IFERROR(INDEX([1]predictions!$A$1:$S$31,MATCH($A165,[1]predictions!$B$1:$B$31,0),MATCH($C165,[1]predictions!$A$1:$S$1,0)),0)="NA",0,IFERROR(INDEX([1]predictions!$A$1:$S$31,MATCH($A165,[1]predictions!$B$1:$B$31,0),MATCH($C165,[1]predictions!$A$1:$S$1,0)),0))</f>
        <v>2.4701323916417501</v>
      </c>
      <c r="F165">
        <f>D165-IF(E165="NA",0,E165)</f>
        <v>3.2988658895878831</v>
      </c>
    </row>
    <row r="166" spans="1:6" x14ac:dyDescent="0.2">
      <c r="A166" t="s">
        <v>47</v>
      </c>
      <c r="B166" t="str">
        <f>INDEX('[2]Country Lookup'!$A$1:$C$36,MATCH(A166,'[2]Country Lookup'!$B$1:$B$36,0),MATCH("Country",'[2]Country Lookup'!$A$1:$C$1,0))</f>
        <v>Czech Republic</v>
      </c>
      <c r="C166" t="s">
        <v>109</v>
      </c>
      <c r="D166">
        <f>INDEX('2018 Total Points'!$A$1:$S$35,MATCH($A166,'2018 Total Points'!$A$1:$A$35,0),MATCH($C166,'2018 Total Points'!$A$1:$S$1,0))</f>
        <v>3.4470955040510143</v>
      </c>
      <c r="E166">
        <f>IF(IFERROR(INDEX([1]predictions!$A$1:$S$31,MATCH($A166,[1]predictions!$B$1:$B$31,0),MATCH($C166,[1]predictions!$A$1:$S$1,0)),0)="NA",0,IFERROR(INDEX([1]predictions!$A$1:$S$31,MATCH($A166,[1]predictions!$B$1:$B$31,0),MATCH($C166,[1]predictions!$A$1:$S$1,0)),0))</f>
        <v>0</v>
      </c>
      <c r="F166">
        <f>D166-IF(E166="NA",0,E166)</f>
        <v>3.4470955040510143</v>
      </c>
    </row>
    <row r="167" spans="1:6" x14ac:dyDescent="0.2">
      <c r="A167" t="s">
        <v>39</v>
      </c>
      <c r="B167" t="str">
        <f>INDEX('[2]Country Lookup'!$A$1:$C$36,MATCH(A167,'[2]Country Lookup'!$B$1:$B$36,0),MATCH("Country",'[2]Country Lookup'!$A$1:$C$1,0))</f>
        <v>Korea</v>
      </c>
      <c r="C167" t="s">
        <v>4</v>
      </c>
      <c r="D167">
        <f>INDEX('2018 Total Points'!$A$1:$S$35,MATCH($A167,'2018 Total Points'!$A$1:$A$35,0),MATCH($C167,'2018 Total Points'!$A$1:$S$1,0))</f>
        <v>3.845998854153089</v>
      </c>
      <c r="E167">
        <f>IF(IFERROR(INDEX([1]predictions!$A$1:$S$31,MATCH($A167,[1]predictions!$B$1:$B$31,0),MATCH($C167,[1]predictions!$A$1:$S$1,0)),0)="NA",0,IFERROR(INDEX([1]predictions!$A$1:$S$31,MATCH($A167,[1]predictions!$B$1:$B$31,0),MATCH($C167,[1]predictions!$A$1:$S$1,0)),0))</f>
        <v>0</v>
      </c>
      <c r="F167">
        <f>D167-IF(E167="NA",0,E167)</f>
        <v>3.845998854153089</v>
      </c>
    </row>
    <row r="168" spans="1:6" x14ac:dyDescent="0.2">
      <c r="A168" t="s">
        <v>39</v>
      </c>
      <c r="B168" t="str">
        <f>INDEX('[2]Country Lookup'!$A$1:$C$36,MATCH(A168,'[2]Country Lookup'!$B$1:$B$36,0),MATCH("Country",'[2]Country Lookup'!$A$1:$C$1,0))</f>
        <v>Korea</v>
      </c>
      <c r="C168" t="s">
        <v>6</v>
      </c>
      <c r="D168">
        <f>INDEX('2018 Total Points'!$A$1:$S$35,MATCH($A168,'2018 Total Points'!$A$1:$A$35,0),MATCH($C168,'2018 Total Points'!$A$1:$S$1,0))</f>
        <v>3.845998854153089</v>
      </c>
      <c r="E168">
        <f>IF(IFERROR(INDEX([1]predictions!$A$1:$S$31,MATCH($A168,[1]predictions!$B$1:$B$31,0),MATCH($C168,[1]predictions!$A$1:$S$1,0)),0)="NA",0,IFERROR(INDEX([1]predictions!$A$1:$S$31,MATCH($A168,[1]predictions!$B$1:$B$31,0),MATCH($C168,[1]predictions!$A$1:$S$1,0)),0))</f>
        <v>0</v>
      </c>
      <c r="F168">
        <f>D168-IF(E168="NA",0,E168)</f>
        <v>3.845998854153089</v>
      </c>
    </row>
    <row r="169" spans="1:6" x14ac:dyDescent="0.2">
      <c r="A169" t="s">
        <v>25</v>
      </c>
      <c r="B169" t="str">
        <f>INDEX('[2]Country Lookup'!$A$1:$C$36,MATCH(A169,'[2]Country Lookup'!$B$1:$B$36,0),MATCH("Country",'[2]Country Lookup'!$A$1:$C$1,0))</f>
        <v>Austria</v>
      </c>
      <c r="C169" t="s">
        <v>11</v>
      </c>
      <c r="D169">
        <f>INDEX('2018 Total Points'!$A$1:$S$35,MATCH($A169,'2018 Total Points'!$A$1:$A$35,0),MATCH($C169,'2018 Total Points'!$A$1:$S$1,0))</f>
        <v>3.845998854153089</v>
      </c>
      <c r="E169">
        <f>IF(IFERROR(INDEX([1]predictions!$A$1:$S$31,MATCH($A169,[1]predictions!$B$1:$B$31,0),MATCH($C169,[1]predictions!$A$1:$S$1,0)),0)="NA",0,IFERROR(INDEX([1]predictions!$A$1:$S$31,MATCH($A169,[1]predictions!$B$1:$B$31,0),MATCH($C169,[1]predictions!$A$1:$S$1,0)),0))</f>
        <v>0</v>
      </c>
      <c r="F169">
        <f>D169-IF(E169="NA",0,E169)</f>
        <v>3.845998854153089</v>
      </c>
    </row>
    <row r="170" spans="1:6" x14ac:dyDescent="0.2">
      <c r="A170" t="s">
        <v>49</v>
      </c>
      <c r="B170" t="str">
        <f>INDEX('[2]Country Lookup'!$A$1:$C$36,MATCH(A170,'[2]Country Lookup'!$B$1:$B$36,0),MATCH("Country",'[2]Country Lookup'!$A$1:$C$1,0))</f>
        <v>Japan</v>
      </c>
      <c r="C170" t="s">
        <v>11</v>
      </c>
      <c r="D170">
        <f>INDEX('2018 Total Points'!$A$1:$S$35,MATCH($A170,'2018 Total Points'!$A$1:$A$35,0),MATCH($C170,'2018 Total Points'!$A$1:$S$1,0))</f>
        <v>3.845998854153089</v>
      </c>
      <c r="E170">
        <f>IF(IFERROR(INDEX([1]predictions!$A$1:$S$31,MATCH($A170,[1]predictions!$B$1:$B$31,0),MATCH($C170,[1]predictions!$A$1:$S$1,0)),0)="NA",0,IFERROR(INDEX([1]predictions!$A$1:$S$31,MATCH($A170,[1]predictions!$B$1:$B$31,0),MATCH($C170,[1]predictions!$A$1:$S$1,0)),0))</f>
        <v>0</v>
      </c>
      <c r="F170">
        <f>D170-IF(E170="NA",0,E170)</f>
        <v>3.845998854153089</v>
      </c>
    </row>
    <row r="171" spans="1:6" x14ac:dyDescent="0.2">
      <c r="A171" t="s">
        <v>20</v>
      </c>
      <c r="B171" t="str">
        <f>INDEX('[2]Country Lookup'!$A$1:$C$36,MATCH(A171,'[2]Country Lookup'!$B$1:$B$36,0),MATCH("Country",'[2]Country Lookup'!$A$1:$C$1,0))</f>
        <v>Germany</v>
      </c>
      <c r="C171" t="s">
        <v>10</v>
      </c>
      <c r="D171">
        <f>INDEX('2018 Total Points'!$A$1:$S$35,MATCH($A171,'2018 Total Points'!$A$1:$A$35,0),MATCH($C171,'2018 Total Points'!$A$1:$S$1,0))</f>
        <v>20.636213675586593</v>
      </c>
      <c r="E171">
        <f>IF(IFERROR(INDEX([1]predictions!$A$1:$S$31,MATCH($A171,[1]predictions!$B$1:$B$31,0),MATCH($C171,[1]predictions!$A$1:$S$1,0)),0)="NA",0,IFERROR(INDEX([1]predictions!$A$1:$S$31,MATCH($A171,[1]predictions!$B$1:$B$31,0),MATCH($C171,[1]predictions!$A$1:$S$1,0)),0))</f>
        <v>16.1405910378447</v>
      </c>
      <c r="F171">
        <f>D171-IF(E171="NA",0,E171)</f>
        <v>4.4956226377418922</v>
      </c>
    </row>
    <row r="172" spans="1:6" x14ac:dyDescent="0.2">
      <c r="A172" t="s">
        <v>18</v>
      </c>
      <c r="B172" t="str">
        <f>INDEX('[2]Country Lookup'!$A$1:$C$36,MATCH(A172,'[2]Country Lookup'!$B$1:$B$36,0),MATCH("Country",'[2]Country Lookup'!$A$1:$C$1,0))</f>
        <v>Canada</v>
      </c>
      <c r="C172" t="s">
        <v>8</v>
      </c>
      <c r="D172">
        <f>INDEX('2018 Total Points'!$A$1:$S$35,MATCH($A172,'2018 Total Points'!$A$1:$A$35,0),MATCH($C172,'2018 Total Points'!$A$1:$S$1,0))</f>
        <v>14.65015589221681</v>
      </c>
      <c r="E172">
        <f>IF(IFERROR(INDEX([1]predictions!$A$1:$S$31,MATCH($A172,[1]predictions!$B$1:$B$31,0),MATCH($C172,[1]predictions!$A$1:$S$1,0)),0)="NA",0,IFERROR(INDEX([1]predictions!$A$1:$S$31,MATCH($A172,[1]predictions!$B$1:$B$31,0),MATCH($C172,[1]predictions!$A$1:$S$1,0)),0))</f>
        <v>10.107322530892899</v>
      </c>
      <c r="F172">
        <f>D172-IF(E172="NA",0,E172)</f>
        <v>4.5428333613239111</v>
      </c>
    </row>
    <row r="173" spans="1:6" x14ac:dyDescent="0.2">
      <c r="A173" t="s">
        <v>16</v>
      </c>
      <c r="B173" t="str">
        <f>INDEX('[2]Country Lookup'!$A$1:$C$36,MATCH(A173,'[2]Country Lookup'!$B$1:$B$36,0),MATCH("Country",'[2]Country Lookup'!$A$1:$C$1,0))</f>
        <v>United States</v>
      </c>
      <c r="C173" t="s">
        <v>6</v>
      </c>
      <c r="D173">
        <f>INDEX('2018 Total Points'!$A$1:$S$35,MATCH($A173,'2018 Total Points'!$A$1:$A$35,0),MATCH($C173,'2018 Total Points'!$A$1:$S$1,0))</f>
        <v>5.7689982812296332</v>
      </c>
      <c r="E173">
        <f>IF(IFERROR(INDEX([1]predictions!$A$1:$S$31,MATCH($A173,[1]predictions!$B$1:$B$31,0),MATCH($C173,[1]predictions!$A$1:$S$1,0)),0)="NA",0,IFERROR(INDEX([1]predictions!$A$1:$S$31,MATCH($A173,[1]predictions!$B$1:$B$31,0),MATCH($C173,[1]predictions!$A$1:$S$1,0)),0))</f>
        <v>1.20033045353093</v>
      </c>
      <c r="F173">
        <f>D173-IF(E173="NA",0,E173)</f>
        <v>4.5686678276987029</v>
      </c>
    </row>
    <row r="174" spans="1:6" x14ac:dyDescent="0.2">
      <c r="A174" t="s">
        <v>29</v>
      </c>
      <c r="B174" t="str">
        <f>INDEX('[2]Country Lookup'!$A$1:$C$36,MATCH(A174,'[2]Country Lookup'!$B$1:$B$36,0),MATCH("Country",'[2]Country Lookup'!$A$1:$C$1,0))</f>
        <v>Sweden</v>
      </c>
      <c r="C174" t="s">
        <v>6</v>
      </c>
      <c r="D174">
        <f>INDEX('2018 Total Points'!$A$1:$S$35,MATCH($A174,'2018 Total Points'!$A$1:$A$35,0),MATCH($C174,'2018 Total Points'!$A$1:$S$1,0))</f>
        <v>9.6149971353827226</v>
      </c>
      <c r="E174">
        <f>IF(IFERROR(INDEX([1]predictions!$A$1:$S$31,MATCH($A174,[1]predictions!$B$1:$B$31,0),MATCH($C174,[1]predictions!$A$1:$S$1,0)),0)="NA",0,IFERROR(INDEX([1]predictions!$A$1:$S$31,MATCH($A174,[1]predictions!$B$1:$B$31,0),MATCH($C174,[1]predictions!$A$1:$S$1,0)),0))</f>
        <v>4.9351869284944696</v>
      </c>
      <c r="F174">
        <f>D174-IF(E174="NA",0,E174)</f>
        <v>4.679810206888253</v>
      </c>
    </row>
    <row r="175" spans="1:6" x14ac:dyDescent="0.2">
      <c r="A175" t="s">
        <v>18</v>
      </c>
      <c r="B175" t="str">
        <f>INDEX('[2]Country Lookup'!$A$1:$C$36,MATCH(A175,'[2]Country Lookup'!$B$1:$B$36,0),MATCH("Country",'[2]Country Lookup'!$A$1:$C$1,0))</f>
        <v>Canada</v>
      </c>
      <c r="C175" t="s">
        <v>10</v>
      </c>
      <c r="D175">
        <f>INDEX('2018 Total Points'!$A$1:$S$35,MATCH($A175,'2018 Total Points'!$A$1:$A$35,0),MATCH($C175,'2018 Total Points'!$A$1:$S$1,0))</f>
        <v>4.7622031559045981</v>
      </c>
      <c r="E175">
        <f>IF(IFERROR(INDEX([1]predictions!$A$1:$S$31,MATCH($A175,[1]predictions!$B$1:$B$31,0),MATCH($C175,[1]predictions!$A$1:$S$1,0)),0)="NA",0,IFERROR(INDEX([1]predictions!$A$1:$S$31,MATCH($A175,[1]predictions!$B$1:$B$31,0),MATCH($C175,[1]predictions!$A$1:$S$1,0)),0))</f>
        <v>0</v>
      </c>
      <c r="F175">
        <f>D175-IF(E175="NA",0,E175)</f>
        <v>4.7622031559045981</v>
      </c>
    </row>
    <row r="176" spans="1:6" x14ac:dyDescent="0.2">
      <c r="A176" t="s">
        <v>25</v>
      </c>
      <c r="B176" t="str">
        <f>INDEX('[2]Country Lookup'!$A$1:$C$36,MATCH(A176,'[2]Country Lookup'!$B$1:$B$36,0),MATCH("Country",'[2]Country Lookup'!$A$1:$C$1,0))</f>
        <v>Austria</v>
      </c>
      <c r="C176" t="s">
        <v>10</v>
      </c>
      <c r="D176">
        <f>INDEX('2018 Total Points'!$A$1:$S$35,MATCH($A176,'2018 Total Points'!$A$1:$A$35,0),MATCH($C176,'2018 Total Points'!$A$1:$S$1,0))</f>
        <v>9.5244063118091962</v>
      </c>
      <c r="E176">
        <f>IF(IFERROR(INDEX([1]predictions!$A$1:$S$31,MATCH($A176,[1]predictions!$B$1:$B$31,0),MATCH($C176,[1]predictions!$A$1:$S$1,0)),0)="NA",0,IFERROR(INDEX([1]predictions!$A$1:$S$31,MATCH($A176,[1]predictions!$B$1:$B$31,0),MATCH($C176,[1]predictions!$A$1:$S$1,0)),0))</f>
        <v>4.5317691484454699</v>
      </c>
      <c r="F176">
        <f>D176-IF(E176="NA",0,E176)</f>
        <v>4.9926371633637263</v>
      </c>
    </row>
    <row r="177" spans="1:6" x14ac:dyDescent="0.2">
      <c r="A177" t="s">
        <v>20</v>
      </c>
      <c r="B177" t="str">
        <f>INDEX('[2]Country Lookup'!$A$1:$C$36,MATCH(A177,'[2]Country Lookup'!$B$1:$B$36,0),MATCH("Country",'[2]Country Lookup'!$A$1:$C$1,0))</f>
        <v>Germany</v>
      </c>
      <c r="C177" t="s">
        <v>9</v>
      </c>
      <c r="D177">
        <f>INDEX('2018 Total Points'!$A$1:$S$35,MATCH($A177,'2018 Total Points'!$A$1:$A$35,0),MATCH($C177,'2018 Total Points'!$A$1:$S$1,0))</f>
        <v>5.0396841995794928</v>
      </c>
      <c r="E177">
        <f>IF(IFERROR(INDEX([1]predictions!$A$1:$S$31,MATCH($A177,[1]predictions!$B$1:$B$31,0),MATCH($C177,[1]predictions!$A$1:$S$1,0)),0)="NA",0,IFERROR(INDEX([1]predictions!$A$1:$S$31,MATCH($A177,[1]predictions!$B$1:$B$31,0),MATCH($C177,[1]predictions!$A$1:$S$1,0)),0))</f>
        <v>0</v>
      </c>
      <c r="F177">
        <f>D177-IF(E177="NA",0,E177)</f>
        <v>5.0396841995794928</v>
      </c>
    </row>
    <row r="178" spans="1:6" x14ac:dyDescent="0.2">
      <c r="A178" t="s">
        <v>128</v>
      </c>
      <c r="B178" t="str">
        <f>INDEX('[2]Country Lookup'!$A$1:$C$36,MATCH(A178,'[2]Country Lookup'!$B$1:$B$36,0),MATCH("Country",'[2]Country Lookup'!$A$1:$C$1,0))</f>
        <v>Russia</v>
      </c>
      <c r="C178" t="s">
        <v>12</v>
      </c>
      <c r="D178">
        <f>INDEX('2018 Total Points'!$A$1:$S$35,MATCH($A178,'2018 Total Points'!$A$1:$A$35,0),MATCH($C178,'2018 Total Points'!$A$1:$S$1,0))</f>
        <v>5.0396841995794928</v>
      </c>
      <c r="E178">
        <f>IF(IFERROR(INDEX([1]predictions!$A$1:$S$31,MATCH($A178,[1]predictions!$B$1:$B$31,0),MATCH($C178,[1]predictions!$A$1:$S$1,0)),0)="NA",0,IFERROR(INDEX([1]predictions!$A$1:$S$31,MATCH($A178,[1]predictions!$B$1:$B$31,0),MATCH($C178,[1]predictions!$A$1:$S$1,0)),0))</f>
        <v>1.3353899715978099</v>
      </c>
      <c r="F178">
        <f>D178-IF(E178="NA",0,E178)</f>
        <v>3.7042942279816828</v>
      </c>
    </row>
    <row r="179" spans="1:6" x14ac:dyDescent="0.2">
      <c r="A179" t="s">
        <v>18</v>
      </c>
      <c r="B179" t="str">
        <f>INDEX('[2]Country Lookup'!$A$1:$C$36,MATCH(A179,'[2]Country Lookup'!$B$1:$B$36,0),MATCH("Country",'[2]Country Lookup'!$A$1:$C$1,0))</f>
        <v>Canada</v>
      </c>
      <c r="C179" t="s">
        <v>109</v>
      </c>
      <c r="D179">
        <f>INDEX('2018 Total Points'!$A$1:$S$35,MATCH($A179,'2018 Total Points'!$A$1:$A$35,0),MATCH($C179,'2018 Total Points'!$A$1:$S$1,0))</f>
        <v>6.8941910081020286</v>
      </c>
      <c r="E179">
        <f>IF(IFERROR(INDEX([1]predictions!$A$1:$S$31,MATCH($A179,[1]predictions!$B$1:$B$31,0),MATCH($C179,[1]predictions!$A$1:$S$1,0)),0)="NA",0,IFERROR(INDEX([1]predictions!$A$1:$S$31,MATCH($A179,[1]predictions!$B$1:$B$31,0),MATCH($C179,[1]predictions!$A$1:$S$1,0)),0))</f>
        <v>1.8270894050186299</v>
      </c>
      <c r="F179">
        <f>D179-IF(E179="NA",0,E179)</f>
        <v>5.0671016030833984</v>
      </c>
    </row>
    <row r="180" spans="1:6" x14ac:dyDescent="0.2">
      <c r="A180" t="s">
        <v>18</v>
      </c>
      <c r="B180" t="str">
        <f>INDEX('[2]Country Lookup'!$A$1:$C$36,MATCH(A180,'[2]Country Lookup'!$B$1:$B$36,0),MATCH("Country",'[2]Country Lookup'!$A$1:$C$1,0))</f>
        <v>Canada</v>
      </c>
      <c r="C180" t="s">
        <v>7</v>
      </c>
      <c r="D180">
        <f>INDEX('2018 Total Points'!$A$1:$S$35,MATCH($A180,'2018 Total Points'!$A$1:$A$35,0),MATCH($C180,'2018 Total Points'!$A$1:$S$1,0))</f>
        <v>10.943846058730859</v>
      </c>
      <c r="E180">
        <f>IF(IFERROR(INDEX([1]predictions!$A$1:$S$31,MATCH($A180,[1]predictions!$B$1:$B$31,0),MATCH($C180,[1]predictions!$A$1:$S$1,0)),0)="NA",0,IFERROR(INDEX([1]predictions!$A$1:$S$31,MATCH($A180,[1]predictions!$B$1:$B$31,0),MATCH($C180,[1]predictions!$A$1:$S$1,0)),0))</f>
        <v>5.8451073459402796</v>
      </c>
      <c r="F180">
        <f>D180-IF(E180="NA",0,E180)</f>
        <v>5.0987387127905794</v>
      </c>
    </row>
    <row r="181" spans="1:6" x14ac:dyDescent="0.2">
      <c r="A181" t="s">
        <v>22</v>
      </c>
      <c r="B181" t="str">
        <f>INDEX('[2]Country Lookup'!$A$1:$C$36,MATCH(A181,'[2]Country Lookup'!$B$1:$B$36,0),MATCH("Country",'[2]Country Lookup'!$A$1:$C$1,0))</f>
        <v>Norway</v>
      </c>
      <c r="C181" t="s">
        <v>14</v>
      </c>
      <c r="D181">
        <f>INDEX('2018 Total Points'!$A$1:$S$35,MATCH($A181,'2018 Total Points'!$A$1:$A$35,0),MATCH($C181,'2018 Total Points'!$A$1:$S$1,0))</f>
        <v>6.1975086793077327</v>
      </c>
      <c r="E181">
        <f>IF(IFERROR(INDEX([1]predictions!$A$1:$S$31,MATCH($A181,[1]predictions!$B$1:$B$31,0),MATCH($C181,[1]predictions!$A$1:$S$1,0)),0)="NA",0,IFERROR(INDEX([1]predictions!$A$1:$S$31,MATCH($A181,[1]predictions!$B$1:$B$31,0),MATCH($C181,[1]predictions!$A$1:$S$1,0)),0))</f>
        <v>1.06402248966732</v>
      </c>
      <c r="F181">
        <f>D181-IF(E181="NA",0,E181)</f>
        <v>5.1334861896404131</v>
      </c>
    </row>
    <row r="182" spans="1:6" x14ac:dyDescent="0.2">
      <c r="A182" t="s">
        <v>27</v>
      </c>
      <c r="B182" t="str">
        <f>INDEX('[2]Country Lookup'!$A$1:$C$36,MATCH(A182,'[2]Country Lookup'!$B$1:$B$36,0),MATCH("Country",'[2]Country Lookup'!$A$1:$C$1,0))</f>
        <v>Switzerland</v>
      </c>
      <c r="C182" t="s">
        <v>8</v>
      </c>
      <c r="D182">
        <f>INDEX('2018 Total Points'!$A$1:$S$35,MATCH($A182,'2018 Total Points'!$A$1:$A$35,0),MATCH($C182,'2018 Total Points'!$A$1:$S$1,0))</f>
        <v>6.8941910081020286</v>
      </c>
      <c r="E182">
        <f>IF(IFERROR(INDEX([1]predictions!$A$1:$S$31,MATCH($A182,[1]predictions!$B$1:$B$31,0),MATCH($C182,[1]predictions!$A$1:$S$1,0)),0)="NA",0,IFERROR(INDEX([1]predictions!$A$1:$S$31,MATCH($A182,[1]predictions!$B$1:$B$31,0),MATCH($C182,[1]predictions!$A$1:$S$1,0)),0))</f>
        <v>1.6954376645633</v>
      </c>
      <c r="F182">
        <f>D182-IF(E182="NA",0,E182)</f>
        <v>5.1987533435387281</v>
      </c>
    </row>
    <row r="183" spans="1:6" x14ac:dyDescent="0.2">
      <c r="A183" t="s">
        <v>16</v>
      </c>
      <c r="B183" t="str">
        <f>INDEX('[2]Country Lookup'!$A$1:$C$36,MATCH(A183,'[2]Country Lookup'!$B$1:$B$36,0),MATCH("Country",'[2]Country Lookup'!$A$1:$C$1,0))</f>
        <v>United States</v>
      </c>
      <c r="C183" t="s">
        <v>109</v>
      </c>
      <c r="D183">
        <f>INDEX('2018 Total Points'!$A$1:$S$35,MATCH($A183,'2018 Total Points'!$A$1:$A$35,0),MATCH($C183,'2018 Total Points'!$A$1:$S$1,0))</f>
        <v>14.65015589221681</v>
      </c>
      <c r="E183">
        <f>IF(IFERROR(INDEX([1]predictions!$A$1:$S$31,MATCH($A183,[1]predictions!$B$1:$B$31,0),MATCH($C183,[1]predictions!$A$1:$S$1,0)),0)="NA",0,IFERROR(INDEX([1]predictions!$A$1:$S$31,MATCH($A183,[1]predictions!$B$1:$B$31,0),MATCH($C183,[1]predictions!$A$1:$S$1,0)),0))</f>
        <v>9.2877848786563302</v>
      </c>
      <c r="F183">
        <f>D183-IF(E183="NA",0,E183)</f>
        <v>5.3623710135604803</v>
      </c>
    </row>
    <row r="184" spans="1:6" x14ac:dyDescent="0.2">
      <c r="A184" t="s">
        <v>29</v>
      </c>
      <c r="B184" t="str">
        <f>INDEX('[2]Country Lookup'!$A$1:$C$36,MATCH(A184,'[2]Country Lookup'!$B$1:$B$36,0),MATCH("Country",'[2]Country Lookup'!$A$1:$C$1,0))</f>
        <v>Sweden</v>
      </c>
      <c r="C184" t="s">
        <v>3</v>
      </c>
      <c r="D184">
        <f>INDEX('2018 Total Points'!$A$1:$S$35,MATCH($A184,'2018 Total Points'!$A$1:$A$35,0),MATCH($C184,'2018 Total Points'!$A$1:$S$1,0))</f>
        <v>8.0872003293429664</v>
      </c>
      <c r="E184">
        <f>IF(IFERROR(INDEX([1]predictions!$A$1:$S$31,MATCH($A184,[1]predictions!$B$1:$B$31,0),MATCH($C184,[1]predictions!$A$1:$S$1,0)),0)="NA",0,IFERROR(INDEX([1]predictions!$A$1:$S$31,MATCH($A184,[1]predictions!$B$1:$B$31,0),MATCH($C184,[1]predictions!$A$1:$S$1,0)),0))</f>
        <v>2.3492521057625999</v>
      </c>
      <c r="F184">
        <f>D184-IF(E184="NA",0,E184)</f>
        <v>5.737948223580366</v>
      </c>
    </row>
    <row r="185" spans="1:6" x14ac:dyDescent="0.2">
      <c r="A185" t="s">
        <v>43</v>
      </c>
      <c r="B185" t="str">
        <f>INDEX('[2]Country Lookup'!$A$1:$C$36,MATCH(A185,'[2]Country Lookup'!$B$1:$B$36,0),MATCH("Country",'[2]Country Lookup'!$A$1:$C$1,0))</f>
        <v>United Kingdom</v>
      </c>
      <c r="C185" t="s">
        <v>12</v>
      </c>
      <c r="D185">
        <f>INDEX('2018 Total Points'!$A$1:$S$35,MATCH($A185,'2018 Total Points'!$A$1:$A$35,0),MATCH($C185,'2018 Total Points'!$A$1:$S$1,0))</f>
        <v>12.599210498948732</v>
      </c>
      <c r="E185">
        <f>IF(IFERROR(INDEX([1]predictions!$A$1:$S$31,MATCH($A185,[1]predictions!$B$1:$B$31,0),MATCH($C185,[1]predictions!$A$1:$S$1,0)),0)="NA",0,IFERROR(INDEX([1]predictions!$A$1:$S$31,MATCH($A185,[1]predictions!$B$1:$B$31,0),MATCH($C185,[1]predictions!$A$1:$S$1,0)),0))</f>
        <v>6.5699141555448799</v>
      </c>
      <c r="F185">
        <f>D185-IF(E185="NA",0,E185)</f>
        <v>6.0292963434038525</v>
      </c>
    </row>
    <row r="186" spans="1:6" x14ac:dyDescent="0.2">
      <c r="A186" t="s">
        <v>22</v>
      </c>
      <c r="B186" t="str">
        <f>INDEX('[2]Country Lookup'!$A$1:$C$36,MATCH(A186,'[2]Country Lookup'!$B$1:$B$36,0),MATCH("Country",'[2]Country Lookup'!$A$1:$C$1,0))</f>
        <v>Norway</v>
      </c>
      <c r="C186" t="s">
        <v>2</v>
      </c>
      <c r="D186">
        <f>INDEX('2018 Total Points'!$A$1:$S$35,MATCH($A186,'2018 Total Points'!$A$1:$A$35,0),MATCH($C186,'2018 Total Points'!$A$1:$S$1,0))</f>
        <v>10.513360428145857</v>
      </c>
      <c r="E186">
        <f>IF(IFERROR(INDEX([1]predictions!$A$1:$S$31,MATCH($A186,[1]predictions!$B$1:$B$31,0),MATCH($C186,[1]predictions!$A$1:$S$1,0)),0)="NA",0,IFERROR(INDEX([1]predictions!$A$1:$S$31,MATCH($A186,[1]predictions!$B$1:$B$31,0),MATCH($C186,[1]predictions!$A$1:$S$1,0)),0))</f>
        <v>4.4427290812041296</v>
      </c>
      <c r="F186">
        <f>D186-IF(E186="NA",0,E186)</f>
        <v>6.0706313469417275</v>
      </c>
    </row>
    <row r="187" spans="1:6" x14ac:dyDescent="0.2">
      <c r="A187" t="s">
        <v>39</v>
      </c>
      <c r="B187" t="str">
        <f>INDEX('[2]Country Lookup'!$A$1:$C$36,MATCH(A187,'[2]Country Lookup'!$B$1:$B$36,0),MATCH("Country",'[2]Country Lookup'!$A$1:$C$1,0))</f>
        <v>Korea</v>
      </c>
      <c r="C187" t="s">
        <v>14</v>
      </c>
      <c r="D187">
        <f>INDEX('2018 Total Points'!$A$1:$S$35,MATCH($A187,'2018 Total Points'!$A$1:$A$35,0),MATCH($C187,'2018 Total Points'!$A$1:$S$1,0))</f>
        <v>8.9519569812222812</v>
      </c>
      <c r="E187">
        <f>IF(IFERROR(INDEX([1]predictions!$A$1:$S$31,MATCH($A187,[1]predictions!$B$1:$B$31,0),MATCH($C187,[1]predictions!$A$1:$S$1,0)),0)="NA",0,IFERROR(INDEX([1]predictions!$A$1:$S$31,MATCH($A187,[1]predictions!$B$1:$B$31,0),MATCH($C187,[1]predictions!$A$1:$S$1,0)),0))</f>
        <v>2.2898631893480998</v>
      </c>
      <c r="F187">
        <f>D187-IF(E187="NA",0,E187)</f>
        <v>6.6620937918741809</v>
      </c>
    </row>
    <row r="188" spans="1:6" x14ac:dyDescent="0.2">
      <c r="A188" t="s">
        <v>35</v>
      </c>
      <c r="B188" t="str">
        <f>INDEX('[2]Country Lookup'!$A$1:$C$36,MATCH(A188,'[2]Country Lookup'!$B$1:$B$36,0),MATCH("Country",'[2]Country Lookup'!$A$1:$C$1,0))</f>
        <v>Netherlands</v>
      </c>
      <c r="C188" t="s">
        <v>15</v>
      </c>
      <c r="D188">
        <f>INDEX('2018 Total Points'!$A$1:$S$35,MATCH($A188,'2018 Total Points'!$A$1:$A$35,0),MATCH($C188,'2018 Total Points'!$A$1:$S$1,0))</f>
        <v>8</v>
      </c>
      <c r="E188">
        <f>IF(IFERROR(INDEX([1]predictions!$A$1:$S$31,MATCH($A188,[1]predictions!$B$1:$B$31,0),MATCH($C188,[1]predictions!$A$1:$S$1,0)),0)="NA",0,IFERROR(INDEX([1]predictions!$A$1:$S$31,MATCH($A188,[1]predictions!$B$1:$B$31,0),MATCH($C188,[1]predictions!$A$1:$S$1,0)),0))</f>
        <v>1.2576438783543999</v>
      </c>
      <c r="F188">
        <f>D188-IF(E188="NA",0,E188)</f>
        <v>6.7423561216456003</v>
      </c>
    </row>
    <row r="189" spans="1:6" x14ac:dyDescent="0.2">
      <c r="A189" t="s">
        <v>27</v>
      </c>
      <c r="B189" t="str">
        <f>INDEX('[2]Country Lookup'!$A$1:$C$36,MATCH(A189,'[2]Country Lookup'!$B$1:$B$36,0),MATCH("Country",'[2]Country Lookup'!$A$1:$C$1,0))</f>
        <v>Switzerland</v>
      </c>
      <c r="C189" t="s">
        <v>2</v>
      </c>
      <c r="D189">
        <f>INDEX('2018 Total Points'!$A$1:$S$35,MATCH($A189,'2018 Total Points'!$A$1:$A$35,0),MATCH($C189,'2018 Total Points'!$A$1:$S$1,0))</f>
        <v>11.322080461080153</v>
      </c>
      <c r="E189">
        <f>IF(IFERROR(INDEX([1]predictions!$A$1:$S$31,MATCH($A189,[1]predictions!$B$1:$B$31,0),MATCH($C189,[1]predictions!$A$1:$S$1,0)),0)="NA",0,IFERROR(INDEX([1]predictions!$A$1:$S$31,MATCH($A189,[1]predictions!$B$1:$B$31,0),MATCH($C189,[1]predictions!$A$1:$S$1,0)),0))</f>
        <v>4.5563860867796899</v>
      </c>
      <c r="F189">
        <f>D189-IF(E189="NA",0,E189)</f>
        <v>6.7656943743004634</v>
      </c>
    </row>
    <row r="190" spans="1:6" x14ac:dyDescent="0.2">
      <c r="A190" t="s">
        <v>35</v>
      </c>
      <c r="B190" t="str">
        <f>INDEX('[2]Country Lookup'!$A$1:$C$36,MATCH(A190,'[2]Country Lookup'!$B$1:$B$36,0),MATCH("Country",'[2]Country Lookup'!$A$1:$C$1,0))</f>
        <v>Netherlands</v>
      </c>
      <c r="C190" t="s">
        <v>14</v>
      </c>
      <c r="D190">
        <f>INDEX('2018 Total Points'!$A$1:$S$35,MATCH($A190,'2018 Total Points'!$A$1:$A$35,0),MATCH($C190,'2018 Total Points'!$A$1:$S$1,0))</f>
        <v>23.412810566273659</v>
      </c>
      <c r="E190">
        <f>IF(IFERROR(INDEX([1]predictions!$A$1:$S$31,MATCH($A190,[1]predictions!$B$1:$B$31,0),MATCH($C190,[1]predictions!$A$1:$S$1,0)),0)="NA",0,IFERROR(INDEX([1]predictions!$A$1:$S$31,MATCH($A190,[1]predictions!$B$1:$B$31,0),MATCH($C190,[1]predictions!$A$1:$S$1,0)),0))</f>
        <v>15.8891750453875</v>
      </c>
      <c r="F190">
        <f>D190-IF(E190="NA",0,E190)</f>
        <v>7.5236355208861596</v>
      </c>
    </row>
    <row r="191" spans="1:6" x14ac:dyDescent="0.2">
      <c r="A191" t="s">
        <v>128</v>
      </c>
      <c r="B191" t="str">
        <f>INDEX('[2]Country Lookup'!$A$1:$C$36,MATCH(A191,'[2]Country Lookup'!$B$1:$B$36,0),MATCH("Country",'[2]Country Lookup'!$A$1:$C$1,0))</f>
        <v>Russia</v>
      </c>
      <c r="C191" t="s">
        <v>9</v>
      </c>
      <c r="D191">
        <f>INDEX('2018 Total Points'!$A$1:$S$35,MATCH($A191,'2018 Total Points'!$A$1:$A$35,0),MATCH($C191,'2018 Total Points'!$A$1:$S$1,0))</f>
        <v>7.5595262993692396</v>
      </c>
      <c r="E191">
        <f>IF(IFERROR(INDEX([1]predictions!$A$1:$S$31,MATCH($A191,[1]predictions!$B$1:$B$31,0),MATCH($C191,[1]predictions!$A$1:$S$1,0)),0)="NA",0,IFERROR(INDEX([1]predictions!$A$1:$S$31,MATCH($A191,[1]predictions!$B$1:$B$31,0),MATCH($C191,[1]predictions!$A$1:$S$1,0)),0))</f>
        <v>0.85484777062374295</v>
      </c>
      <c r="F191">
        <f>D191-IF(E191="NA",0,E191)</f>
        <v>6.7046785287454966</v>
      </c>
    </row>
    <row r="192" spans="1:6" x14ac:dyDescent="0.2">
      <c r="A192" t="s">
        <v>39</v>
      </c>
      <c r="B192" t="str">
        <f>INDEX('[2]Country Lookup'!$A$1:$C$36,MATCH(A192,'[2]Country Lookup'!$B$1:$B$36,0),MATCH("Country",'[2]Country Lookup'!$A$1:$C$1,0))</f>
        <v>Korea</v>
      </c>
      <c r="C192" t="s">
        <v>12</v>
      </c>
      <c r="D192">
        <f>INDEX('2018 Total Points'!$A$1:$S$35,MATCH($A192,'2018 Total Points'!$A$1:$A$35,0),MATCH($C192,'2018 Total Points'!$A$1:$S$1,0))</f>
        <v>7.5595262993692396</v>
      </c>
      <c r="E192">
        <f>IF(IFERROR(INDEX([1]predictions!$A$1:$S$31,MATCH($A192,[1]predictions!$B$1:$B$31,0),MATCH($C192,[1]predictions!$A$1:$S$1,0)),0)="NA",0,IFERROR(INDEX([1]predictions!$A$1:$S$31,MATCH($A192,[1]predictions!$B$1:$B$31,0),MATCH($C192,[1]predictions!$A$1:$S$1,0)),0))</f>
        <v>0</v>
      </c>
      <c r="F192">
        <f>D192-IF(E192="NA",0,E192)</f>
        <v>7.5595262993692396</v>
      </c>
    </row>
    <row r="193" spans="1:6" x14ac:dyDescent="0.2">
      <c r="A193" t="s">
        <v>20</v>
      </c>
      <c r="B193" t="str">
        <f>INDEX('[2]Country Lookup'!$A$1:$C$36,MATCH(A193,'[2]Country Lookup'!$B$1:$B$36,0),MATCH("Country",'[2]Country Lookup'!$A$1:$C$1,0))</f>
        <v>Germany</v>
      </c>
      <c r="C193" t="s">
        <v>13</v>
      </c>
      <c r="D193">
        <f>INDEX('2018 Total Points'!$A$1:$S$35,MATCH($A193,'2018 Total Points'!$A$1:$A$35,0),MATCH($C193,'2018 Total Points'!$A$1:$S$1,0))</f>
        <v>14.286609467713795</v>
      </c>
      <c r="E193">
        <f>IF(IFERROR(INDEX([1]predictions!$A$1:$S$31,MATCH($A193,[1]predictions!$B$1:$B$31,0),MATCH($C193,[1]predictions!$A$1:$S$1,0)),0)="NA",0,IFERROR(INDEX([1]predictions!$A$1:$S$31,MATCH($A193,[1]predictions!$B$1:$B$31,0),MATCH($C193,[1]predictions!$A$1:$S$1,0)),0))</f>
        <v>6.4558267259797404</v>
      </c>
      <c r="F193">
        <f>D193-IF(E193="NA",0,E193)</f>
        <v>7.8307827417340548</v>
      </c>
    </row>
    <row r="194" spans="1:6" x14ac:dyDescent="0.2">
      <c r="A194" t="s">
        <v>128</v>
      </c>
      <c r="B194" t="str">
        <f>INDEX('[2]Country Lookup'!$A$1:$C$36,MATCH(A194,'[2]Country Lookup'!$B$1:$B$36,0),MATCH("Country",'[2]Country Lookup'!$A$1:$C$1,0))</f>
        <v>Russia</v>
      </c>
      <c r="C194" t="s">
        <v>5</v>
      </c>
      <c r="D194">
        <f>INDEX('2018 Total Points'!$A$1:$S$35,MATCH($A194,'2018 Total Points'!$A$1:$A$35,0),MATCH($C194,'2018 Total Points'!$A$1:$S$1,0))</f>
        <v>8.3945711120577684</v>
      </c>
      <c r="E194">
        <f>IF(IFERROR(INDEX([1]predictions!$A$1:$S$31,MATCH($A194,[1]predictions!$B$1:$B$31,0),MATCH($C194,[1]predictions!$A$1:$S$1,0)),0)="NA",0,IFERROR(INDEX([1]predictions!$A$1:$S$31,MATCH($A194,[1]predictions!$B$1:$B$31,0),MATCH($C194,[1]predictions!$A$1:$S$1,0)),0))</f>
        <v>4.26757124016037</v>
      </c>
      <c r="F194">
        <f>D194-IF(E194="NA",0,E194)</f>
        <v>4.1269998718973984</v>
      </c>
    </row>
    <row r="195" spans="1:6" x14ac:dyDescent="0.2">
      <c r="A195" t="s">
        <v>49</v>
      </c>
      <c r="B195" t="str">
        <f>INDEX('[2]Country Lookup'!$A$1:$C$36,MATCH(A195,'[2]Country Lookup'!$B$1:$B$36,0),MATCH("Country",'[2]Country Lookup'!$A$1:$C$1,0))</f>
        <v>Japan</v>
      </c>
      <c r="C195" t="s">
        <v>14</v>
      </c>
      <c r="D195">
        <f>INDEX('2018 Total Points'!$A$1:$S$35,MATCH($A195,'2018 Total Points'!$A$1:$A$35,0),MATCH($C195,'2018 Total Points'!$A$1:$S$1,0))</f>
        <v>9.6405690567009188</v>
      </c>
      <c r="E195">
        <f>IF(IFERROR(INDEX([1]predictions!$A$1:$S$31,MATCH($A195,[1]predictions!$B$1:$B$31,0),MATCH($C195,[1]predictions!$A$1:$S$1,0)),0)="NA",0,IFERROR(INDEX([1]predictions!$A$1:$S$31,MATCH($A195,[1]predictions!$B$1:$B$31,0),MATCH($C195,[1]predictions!$A$1:$S$1,0)),0))</f>
        <v>1.0411163972948401</v>
      </c>
      <c r="F195">
        <f>D195-IF(E195="NA",0,E195)</f>
        <v>8.5994526594060794</v>
      </c>
    </row>
    <row r="196" spans="1:6" x14ac:dyDescent="0.2">
      <c r="A196" t="s">
        <v>128</v>
      </c>
      <c r="B196" t="str">
        <f>INDEX('[2]Country Lookup'!$A$1:$C$36,MATCH(A196,'[2]Country Lookup'!$B$1:$B$36,0),MATCH("Country",'[2]Country Lookup'!$A$1:$C$1,0))</f>
        <v>Russia</v>
      </c>
      <c r="C196" t="s">
        <v>7</v>
      </c>
      <c r="D196">
        <f>INDEX('2018 Total Points'!$A$1:$S$35,MATCH($A196,'2018 Total Points'!$A$1:$A$35,0),MATCH($C196,'2018 Total Points'!$A$1:$S$1,0))</f>
        <v>9.5758653013895021</v>
      </c>
      <c r="E196">
        <f>IF(IFERROR(INDEX([1]predictions!$A$1:$S$31,MATCH($A196,[1]predictions!$B$1:$B$31,0),MATCH($C196,[1]predictions!$A$1:$S$1,0)),0)="NA",0,IFERROR(INDEX([1]predictions!$A$1:$S$31,MATCH($A196,[1]predictions!$B$1:$B$31,0),MATCH($C196,[1]predictions!$A$1:$S$1,0)),0))</f>
        <v>11.8197527316304</v>
      </c>
      <c r="F196">
        <f>D196-IF(E196="NA",0,E196)</f>
        <v>-2.243887430240898</v>
      </c>
    </row>
    <row r="197" spans="1:6" x14ac:dyDescent="0.2">
      <c r="A197" t="s">
        <v>22</v>
      </c>
      <c r="B197" t="str">
        <f>INDEX('[2]Country Lookup'!$A$1:$C$36,MATCH(A197,'[2]Country Lookup'!$B$1:$B$36,0),MATCH("Country",'[2]Country Lookup'!$A$1:$C$1,0))</f>
        <v>Norway</v>
      </c>
      <c r="C197" t="s">
        <v>5</v>
      </c>
      <c r="D197">
        <f>INDEX('2018 Total Points'!$A$1:$S$35,MATCH($A197,'2018 Total Points'!$A$1:$A$35,0),MATCH($C197,'2018 Total Points'!$A$1:$S$1,0))</f>
        <v>24.420570507804417</v>
      </c>
      <c r="E197">
        <f>IF(IFERROR(INDEX([1]predictions!$A$1:$S$31,MATCH($A197,[1]predictions!$B$1:$B$31,0),MATCH($C197,[1]predictions!$A$1:$S$1,0)),0)="NA",0,IFERROR(INDEX([1]predictions!$A$1:$S$31,MATCH($A197,[1]predictions!$B$1:$B$31,0),MATCH($C197,[1]predictions!$A$1:$S$1,0)),0))</f>
        <v>13.077097034039101</v>
      </c>
      <c r="F197">
        <f>D197-IF(E197="NA",0,E197)</f>
        <v>11.343473473765316</v>
      </c>
    </row>
    <row r="198" spans="1:6" x14ac:dyDescent="0.2">
      <c r="A198" t="s">
        <v>20</v>
      </c>
      <c r="B198" t="str">
        <f>INDEX('[2]Country Lookup'!$A$1:$C$36,MATCH(A198,'[2]Country Lookup'!$B$1:$B$36,0),MATCH("Country",'[2]Country Lookup'!$A$1:$C$1,0))</f>
        <v>Germany</v>
      </c>
      <c r="C198" t="s">
        <v>4</v>
      </c>
      <c r="D198">
        <f>INDEX('2018 Total Points'!$A$1:$S$35,MATCH($A198,'2018 Total Points'!$A$1:$A$35,0),MATCH($C198,'2018 Total Points'!$A$1:$S$1,0))</f>
        <v>21.152993697841989</v>
      </c>
      <c r="E198">
        <f>IF(IFERROR(INDEX([1]predictions!$A$1:$S$31,MATCH($A198,[1]predictions!$B$1:$B$31,0),MATCH($C198,[1]predictions!$A$1:$S$1,0)),0)="NA",0,IFERROR(INDEX([1]predictions!$A$1:$S$31,MATCH($A198,[1]predictions!$B$1:$B$31,0),MATCH($C198,[1]predictions!$A$1:$S$1,0)),0))</f>
        <v>9.1112755979898203</v>
      </c>
      <c r="F198">
        <f>D198-IF(E198="NA",0,E198)</f>
        <v>12.041718099852169</v>
      </c>
    </row>
    <row r="199" spans="1:6" x14ac:dyDescent="0.2">
      <c r="A199" t="s">
        <v>22</v>
      </c>
      <c r="B199" t="str">
        <f>INDEX('[2]Country Lookup'!$A$1:$C$36,MATCH(A199,'[2]Country Lookup'!$B$1:$B$36,0),MATCH("Country",'[2]Country Lookup'!$A$1:$C$1,0))</f>
        <v>Norway</v>
      </c>
      <c r="C199" t="s">
        <v>13</v>
      </c>
      <c r="D199">
        <f>INDEX('2018 Total Points'!$A$1:$S$35,MATCH($A199,'2018 Total Points'!$A$1:$A$35,0),MATCH($C199,'2018 Total Points'!$A$1:$S$1,0))</f>
        <v>15.874010519681994</v>
      </c>
      <c r="E199">
        <f>IF(IFERROR(INDEX([1]predictions!$A$1:$S$31,MATCH($A199,[1]predictions!$B$1:$B$31,0),MATCH($C199,[1]predictions!$A$1:$S$1,0)),0)="NA",0,IFERROR(INDEX([1]predictions!$A$1:$S$31,MATCH($A199,[1]predictions!$B$1:$B$31,0),MATCH($C199,[1]predictions!$A$1:$S$1,0)),0))</f>
        <v>3.4031144007598702</v>
      </c>
      <c r="F199">
        <f>D199-IF(E199="NA",0,E199)</f>
        <v>12.470896118922123</v>
      </c>
    </row>
    <row r="200" spans="1:6" x14ac:dyDescent="0.2">
      <c r="A200" t="s">
        <v>20</v>
      </c>
      <c r="B200" t="str">
        <f>INDEX('[2]Country Lookup'!$A$1:$C$36,MATCH(A200,'[2]Country Lookup'!$B$1:$B$36,0),MATCH("Country",'[2]Country Lookup'!$A$1:$C$1,0))</f>
        <v>Germany</v>
      </c>
      <c r="C200" t="s">
        <v>11</v>
      </c>
      <c r="D200">
        <f>INDEX('2018 Total Points'!$A$1:$S$35,MATCH($A200,'2018 Total Points'!$A$1:$A$35,0),MATCH($C200,'2018 Total Points'!$A$1:$S$1,0))</f>
        <v>23.075993124918533</v>
      </c>
      <c r="E200">
        <f>IF(IFERROR(INDEX([1]predictions!$A$1:$S$31,MATCH($A200,[1]predictions!$B$1:$B$31,0),MATCH($C200,[1]predictions!$A$1:$S$1,0)),0)="NA",0,IFERROR(INDEX([1]predictions!$A$1:$S$31,MATCH($A200,[1]predictions!$B$1:$B$31,0),MATCH($C200,[1]predictions!$A$1:$S$1,0)),0))</f>
        <v>1.61371870221767</v>
      </c>
      <c r="F200">
        <f>D200-IF(E200="NA",0,E200)</f>
        <v>21.462274422700862</v>
      </c>
    </row>
  </sheetData>
  <sortState ref="A2:F213">
    <sortCondition ref="F2:F21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9"/>
  <sheetViews>
    <sheetView topLeftCell="A78" workbookViewId="0">
      <selection activeCell="C87" sqref="C87"/>
    </sheetView>
  </sheetViews>
  <sheetFormatPr baseColWidth="10" defaultRowHeight="16" x14ac:dyDescent="0.2"/>
  <cols>
    <col min="2" max="2" width="30.6640625" bestFit="1" customWidth="1"/>
    <col min="3" max="4" width="30.6640625" customWidth="1"/>
    <col min="5" max="5" width="4.83203125" bestFit="1" customWidth="1"/>
    <col min="6" max="6" width="5.5" bestFit="1" customWidth="1"/>
    <col min="7" max="7" width="6.83203125" bestFit="1" customWidth="1"/>
    <col min="8" max="8" width="5.1640625" bestFit="1" customWidth="1"/>
  </cols>
  <sheetData>
    <row r="1" spans="1:11" ht="32" x14ac:dyDescent="0.2">
      <c r="A1" t="s">
        <v>75</v>
      </c>
      <c r="B1" t="s">
        <v>111</v>
      </c>
      <c r="E1" t="s">
        <v>76</v>
      </c>
      <c r="F1" t="s">
        <v>77</v>
      </c>
      <c r="G1" t="s">
        <v>78</v>
      </c>
      <c r="H1" t="s">
        <v>79</v>
      </c>
      <c r="I1" t="s">
        <v>89</v>
      </c>
      <c r="J1" s="1" t="s">
        <v>112</v>
      </c>
      <c r="K1" t="s">
        <v>113</v>
      </c>
    </row>
    <row r="2" spans="1:11" x14ac:dyDescent="0.2">
      <c r="A2">
        <v>1</v>
      </c>
      <c r="B2" t="s">
        <v>80</v>
      </c>
      <c r="C2" t="str">
        <f>TRIM(LEFT(B2,FIND(" (",B2)))</f>
        <v>Austria</v>
      </c>
      <c r="D2" t="str">
        <f>MID(TRIM(SUBSTITUTE(B2,C2,"")),2,3)</f>
        <v>AUT</v>
      </c>
      <c r="E2">
        <v>3</v>
      </c>
      <c r="F2">
        <v>2</v>
      </c>
      <c r="G2">
        <v>2</v>
      </c>
      <c r="H2">
        <v>7</v>
      </c>
      <c r="I2" s="2" t="s">
        <v>2</v>
      </c>
      <c r="J2">
        <f>VLOOKUP(I2,'[2]Events Per Sport'!$A$4:$H$19,3,FALSE)</f>
        <v>4.9460874432487003</v>
      </c>
      <c r="K2">
        <f>(E2*3+F2*2+G2*1)*4/J2</f>
        <v>12.13080049401445</v>
      </c>
    </row>
    <row r="3" spans="1:11" x14ac:dyDescent="0.2">
      <c r="A3">
        <v>2</v>
      </c>
      <c r="B3" t="s">
        <v>81</v>
      </c>
      <c r="C3" t="str">
        <f t="shared" ref="C3:C66" si="0">TRIM(LEFT(B3,FIND(" (",B3)))</f>
        <v>Switzerland</v>
      </c>
      <c r="D3" t="str">
        <f t="shared" ref="D3:D5" si="1">MID(TRIM(SUBSTITUTE(B3,C3,"")),2,3)</f>
        <v>SUI</v>
      </c>
      <c r="E3">
        <v>2</v>
      </c>
      <c r="F3">
        <v>3</v>
      </c>
      <c r="G3">
        <v>2</v>
      </c>
      <c r="H3">
        <v>7</v>
      </c>
      <c r="I3" s="2" t="s">
        <v>2</v>
      </c>
      <c r="J3">
        <f>VLOOKUP(I3,'[2]Events Per Sport'!$A$4:$H$19,3,FALSE)</f>
        <v>4.9460874432487003</v>
      </c>
      <c r="K3">
        <f t="shared" ref="K3:K66" si="2">(E3*3+F3*2+G3*1)*4/J3</f>
        <v>11.322080461080153</v>
      </c>
    </row>
    <row r="4" spans="1:11" x14ac:dyDescent="0.2">
      <c r="A4">
        <v>3</v>
      </c>
      <c r="B4" t="s">
        <v>82</v>
      </c>
      <c r="C4" t="str">
        <f t="shared" si="0"/>
        <v>Sweden</v>
      </c>
      <c r="D4" t="str">
        <f t="shared" si="1"/>
        <v>SWE</v>
      </c>
      <c r="E4">
        <v>2</v>
      </c>
      <c r="F4">
        <v>0</v>
      </c>
      <c r="G4">
        <v>0</v>
      </c>
      <c r="H4">
        <v>2</v>
      </c>
      <c r="I4" s="2" t="s">
        <v>2</v>
      </c>
      <c r="J4">
        <f>VLOOKUP(I4,'[2]Events Per Sport'!$A$4:$H$19,3,FALSE)</f>
        <v>4.9460874432487003</v>
      </c>
      <c r="K4">
        <f t="shared" si="2"/>
        <v>4.8523201976057795</v>
      </c>
    </row>
    <row r="5" spans="1:11" x14ac:dyDescent="0.2">
      <c r="A5">
        <v>4</v>
      </c>
      <c r="B5" t="s">
        <v>83</v>
      </c>
      <c r="C5" t="str">
        <f t="shared" si="0"/>
        <v>Norway</v>
      </c>
      <c r="D5" t="str">
        <f t="shared" si="1"/>
        <v>NOR</v>
      </c>
      <c r="E5">
        <v>1</v>
      </c>
      <c r="F5">
        <v>4</v>
      </c>
      <c r="G5">
        <v>2</v>
      </c>
      <c r="H5">
        <v>7</v>
      </c>
      <c r="I5" s="2" t="s">
        <v>2</v>
      </c>
      <c r="J5">
        <f>VLOOKUP(I5,'[2]Events Per Sport'!$A$4:$H$19,3,FALSE)</f>
        <v>4.9460874432487003</v>
      </c>
      <c r="K5">
        <f t="shared" si="2"/>
        <v>10.513360428145857</v>
      </c>
    </row>
    <row r="6" spans="1:11" x14ac:dyDescent="0.2">
      <c r="A6">
        <v>5</v>
      </c>
      <c r="B6" t="s">
        <v>84</v>
      </c>
      <c r="C6" t="str">
        <f t="shared" si="0"/>
        <v>United States</v>
      </c>
      <c r="D6" t="str">
        <f t="shared" ref="D6:D69" si="3">MID(TRIM(SUBSTITUTE(B6,C6,"")),2,3)</f>
        <v>USA</v>
      </c>
      <c r="E6">
        <v>1</v>
      </c>
      <c r="F6">
        <v>1</v>
      </c>
      <c r="G6">
        <v>1</v>
      </c>
      <c r="H6">
        <v>3</v>
      </c>
      <c r="I6" s="2" t="s">
        <v>2</v>
      </c>
      <c r="J6">
        <f>VLOOKUP(I6,'[2]Events Per Sport'!$A$4:$H$19,3,FALSE)</f>
        <v>4.9460874432487003</v>
      </c>
      <c r="K6">
        <f t="shared" si="2"/>
        <v>4.8523201976057795</v>
      </c>
    </row>
    <row r="7" spans="1:11" x14ac:dyDescent="0.2">
      <c r="A7">
        <v>6</v>
      </c>
      <c r="B7" t="s">
        <v>85</v>
      </c>
      <c r="C7" t="str">
        <f t="shared" si="0"/>
        <v>Italy</v>
      </c>
      <c r="D7" t="str">
        <f t="shared" si="3"/>
        <v>ITA</v>
      </c>
      <c r="E7">
        <v>1</v>
      </c>
      <c r="F7">
        <v>0</v>
      </c>
      <c r="G7">
        <v>1</v>
      </c>
      <c r="H7">
        <v>2</v>
      </c>
      <c r="I7" s="2" t="s">
        <v>2</v>
      </c>
      <c r="J7">
        <f>VLOOKUP(I7,'[2]Events Per Sport'!$A$4:$H$19,3,FALSE)</f>
        <v>4.9460874432487003</v>
      </c>
      <c r="K7">
        <f t="shared" si="2"/>
        <v>3.2348801317371865</v>
      </c>
    </row>
    <row r="8" spans="1:11" x14ac:dyDescent="0.2">
      <c r="A8">
        <v>7</v>
      </c>
      <c r="B8" t="s">
        <v>86</v>
      </c>
      <c r="C8" t="str">
        <f t="shared" si="0"/>
        <v>Czech Republic</v>
      </c>
      <c r="D8" t="str">
        <f t="shared" si="3"/>
        <v>CZE</v>
      </c>
      <c r="E8">
        <v>1</v>
      </c>
      <c r="F8">
        <v>0</v>
      </c>
      <c r="G8">
        <v>0</v>
      </c>
      <c r="H8">
        <v>1</v>
      </c>
      <c r="I8" s="2" t="s">
        <v>2</v>
      </c>
      <c r="J8">
        <f>VLOOKUP(I8,'[2]Events Per Sport'!$A$4:$H$19,3,FALSE)</f>
        <v>4.9460874432487003</v>
      </c>
      <c r="K8">
        <f t="shared" si="2"/>
        <v>2.4261600988028897</v>
      </c>
    </row>
    <row r="9" spans="1:11" x14ac:dyDescent="0.2">
      <c r="A9">
        <v>8</v>
      </c>
      <c r="B9" t="s">
        <v>87</v>
      </c>
      <c r="C9" t="str">
        <f t="shared" si="0"/>
        <v>France</v>
      </c>
      <c r="D9" t="str">
        <f t="shared" si="3"/>
        <v>FRA</v>
      </c>
      <c r="E9">
        <v>0</v>
      </c>
      <c r="F9">
        <v>1</v>
      </c>
      <c r="G9">
        <v>2</v>
      </c>
      <c r="H9">
        <v>3</v>
      </c>
      <c r="I9" s="2" t="s">
        <v>2</v>
      </c>
      <c r="J9">
        <f>VLOOKUP(I9,'[2]Events Per Sport'!$A$4:$H$19,3,FALSE)</f>
        <v>4.9460874432487003</v>
      </c>
      <c r="K9">
        <f t="shared" si="2"/>
        <v>3.2348801317371865</v>
      </c>
    </row>
    <row r="10" spans="1:11" x14ac:dyDescent="0.2">
      <c r="A10">
        <v>9</v>
      </c>
      <c r="B10" t="s">
        <v>88</v>
      </c>
      <c r="C10" t="str">
        <f t="shared" si="0"/>
        <v>Liechtenstein</v>
      </c>
      <c r="D10" t="str">
        <f t="shared" si="3"/>
        <v>LIE</v>
      </c>
      <c r="E10">
        <v>0</v>
      </c>
      <c r="F10">
        <v>0</v>
      </c>
      <c r="G10">
        <v>1</v>
      </c>
      <c r="H10">
        <v>1</v>
      </c>
      <c r="I10" s="2" t="s">
        <v>2</v>
      </c>
      <c r="J10">
        <f>VLOOKUP(I10,'[2]Events Per Sport'!$A$4:$H$19,3,FALSE)</f>
        <v>4.9460874432487003</v>
      </c>
      <c r="K10">
        <f t="shared" si="2"/>
        <v>0.80872003293429662</v>
      </c>
    </row>
    <row r="11" spans="1:11" x14ac:dyDescent="0.2">
      <c r="A11">
        <v>1</v>
      </c>
      <c r="B11" t="s">
        <v>90</v>
      </c>
      <c r="C11" t="str">
        <f t="shared" si="0"/>
        <v>Germany</v>
      </c>
      <c r="D11" t="str">
        <f t="shared" si="3"/>
        <v>GER</v>
      </c>
      <c r="E11">
        <v>3</v>
      </c>
      <c r="F11">
        <v>1</v>
      </c>
      <c r="G11">
        <v>3</v>
      </c>
      <c r="H11">
        <v>7</v>
      </c>
      <c r="I11" t="s">
        <v>3</v>
      </c>
      <c r="J11">
        <f>VLOOKUP(I11,'[2]Events Per Sport'!$A$4:$H$19,3,FALSE)</f>
        <v>4.9460874432487003</v>
      </c>
      <c r="K11">
        <f t="shared" si="2"/>
        <v>11.322080461080153</v>
      </c>
    </row>
    <row r="12" spans="1:11" x14ac:dyDescent="0.2">
      <c r="A12">
        <v>2</v>
      </c>
      <c r="B12" t="s">
        <v>87</v>
      </c>
      <c r="C12" t="str">
        <f t="shared" si="0"/>
        <v>France</v>
      </c>
      <c r="D12" t="str">
        <f t="shared" si="3"/>
        <v>FRA</v>
      </c>
      <c r="E12">
        <v>3</v>
      </c>
      <c r="F12">
        <v>0</v>
      </c>
      <c r="G12">
        <v>2</v>
      </c>
      <c r="H12">
        <v>5</v>
      </c>
      <c r="I12" t="s">
        <v>3</v>
      </c>
      <c r="J12">
        <f>VLOOKUP(I12,'[2]Events Per Sport'!$A$4:$H$19,3,FALSE)</f>
        <v>4.9460874432487003</v>
      </c>
      <c r="K12">
        <f t="shared" si="2"/>
        <v>8.8959203622772627</v>
      </c>
    </row>
    <row r="13" spans="1:11" x14ac:dyDescent="0.2">
      <c r="A13">
        <v>3</v>
      </c>
      <c r="B13" t="s">
        <v>82</v>
      </c>
      <c r="C13" t="str">
        <f t="shared" si="0"/>
        <v>Sweden</v>
      </c>
      <c r="D13" t="str">
        <f t="shared" si="3"/>
        <v>SWE</v>
      </c>
      <c r="E13">
        <v>2</v>
      </c>
      <c r="F13">
        <v>2</v>
      </c>
      <c r="G13">
        <v>0</v>
      </c>
      <c r="H13">
        <v>4</v>
      </c>
      <c r="I13" t="s">
        <v>3</v>
      </c>
      <c r="J13">
        <f>VLOOKUP(I13,'[2]Events Per Sport'!$A$4:$H$19,3,FALSE)</f>
        <v>4.9460874432487003</v>
      </c>
      <c r="K13">
        <f t="shared" si="2"/>
        <v>8.0872003293429664</v>
      </c>
    </row>
    <row r="14" spans="1:11" x14ac:dyDescent="0.2">
      <c r="A14">
        <v>4</v>
      </c>
      <c r="B14" t="s">
        <v>83</v>
      </c>
      <c r="C14" t="str">
        <f t="shared" si="0"/>
        <v>Norway</v>
      </c>
      <c r="D14" t="str">
        <f t="shared" si="3"/>
        <v>NOR</v>
      </c>
      <c r="E14">
        <v>1</v>
      </c>
      <c r="F14">
        <v>3</v>
      </c>
      <c r="G14">
        <v>2</v>
      </c>
      <c r="H14">
        <v>6</v>
      </c>
      <c r="I14" t="s">
        <v>3</v>
      </c>
      <c r="J14">
        <f>VLOOKUP(I14,'[2]Events Per Sport'!$A$4:$H$19,3,FALSE)</f>
        <v>4.9460874432487003</v>
      </c>
      <c r="K14">
        <f t="shared" si="2"/>
        <v>8.8959203622772627</v>
      </c>
    </row>
    <row r="15" spans="1:11" x14ac:dyDescent="0.2">
      <c r="A15">
        <v>5</v>
      </c>
      <c r="B15" t="s">
        <v>91</v>
      </c>
      <c r="C15" t="str">
        <f t="shared" si="0"/>
        <v>Slovakia</v>
      </c>
      <c r="D15" t="str">
        <f t="shared" si="3"/>
        <v>SVK</v>
      </c>
      <c r="E15">
        <v>1</v>
      </c>
      <c r="F15">
        <v>2</v>
      </c>
      <c r="G15">
        <v>0</v>
      </c>
      <c r="H15">
        <v>3</v>
      </c>
      <c r="I15" t="s">
        <v>3</v>
      </c>
      <c r="J15">
        <f>VLOOKUP(I15,'[2]Events Per Sport'!$A$4:$H$19,3,FALSE)</f>
        <v>4.9460874432487003</v>
      </c>
      <c r="K15">
        <f t="shared" si="2"/>
        <v>5.6610402305400767</v>
      </c>
    </row>
    <row r="16" spans="1:11" x14ac:dyDescent="0.2">
      <c r="A16">
        <v>6</v>
      </c>
      <c r="B16" t="s">
        <v>92</v>
      </c>
      <c r="C16" t="str">
        <f t="shared" si="0"/>
        <v>Belarus</v>
      </c>
      <c r="D16" t="str">
        <f t="shared" si="3"/>
        <v>BLR</v>
      </c>
      <c r="E16">
        <v>1</v>
      </c>
      <c r="F16">
        <v>1</v>
      </c>
      <c r="G16">
        <v>0</v>
      </c>
      <c r="H16">
        <v>2</v>
      </c>
      <c r="I16" t="s">
        <v>3</v>
      </c>
      <c r="J16">
        <f>VLOOKUP(I16,'[2]Events Per Sport'!$A$4:$H$19,3,FALSE)</f>
        <v>4.9460874432487003</v>
      </c>
      <c r="K16">
        <f t="shared" si="2"/>
        <v>4.0436001646714832</v>
      </c>
    </row>
    <row r="17" spans="1:11" x14ac:dyDescent="0.2">
      <c r="A17">
        <v>7</v>
      </c>
      <c r="B17" t="s">
        <v>86</v>
      </c>
      <c r="C17" t="str">
        <f t="shared" si="0"/>
        <v>Czech Republic</v>
      </c>
      <c r="D17" t="str">
        <f t="shared" si="3"/>
        <v>CZE</v>
      </c>
      <c r="E17">
        <v>0</v>
      </c>
      <c r="F17">
        <v>1</v>
      </c>
      <c r="G17">
        <v>1</v>
      </c>
      <c r="H17">
        <v>2</v>
      </c>
      <c r="I17" t="s">
        <v>3</v>
      </c>
      <c r="J17">
        <f>VLOOKUP(I17,'[2]Events Per Sport'!$A$4:$H$19,3,FALSE)</f>
        <v>4.9460874432487003</v>
      </c>
      <c r="K17">
        <f t="shared" si="2"/>
        <v>2.4261600988028897</v>
      </c>
    </row>
    <row r="18" spans="1:11" x14ac:dyDescent="0.2">
      <c r="A18">
        <v>8</v>
      </c>
      <c r="B18" t="s">
        <v>93</v>
      </c>
      <c r="C18" t="str">
        <f t="shared" si="0"/>
        <v>Slovenia</v>
      </c>
      <c r="D18" t="str">
        <f t="shared" si="3"/>
        <v>SLO</v>
      </c>
      <c r="E18">
        <v>0</v>
      </c>
      <c r="F18">
        <v>1</v>
      </c>
      <c r="G18">
        <v>0</v>
      </c>
      <c r="H18">
        <v>1</v>
      </c>
      <c r="I18" t="s">
        <v>3</v>
      </c>
      <c r="J18">
        <f>VLOOKUP(I18,'[2]Events Per Sport'!$A$4:$H$19,3,FALSE)</f>
        <v>4.9460874432487003</v>
      </c>
      <c r="K18">
        <f t="shared" si="2"/>
        <v>1.6174400658685932</v>
      </c>
    </row>
    <row r="19" spans="1:11" x14ac:dyDescent="0.2">
      <c r="A19">
        <v>9</v>
      </c>
      <c r="B19" t="s">
        <v>85</v>
      </c>
      <c r="C19" t="str">
        <f t="shared" si="0"/>
        <v>Italy</v>
      </c>
      <c r="D19" t="str">
        <f t="shared" si="3"/>
        <v>ITA</v>
      </c>
      <c r="E19">
        <v>0</v>
      </c>
      <c r="F19">
        <v>0</v>
      </c>
      <c r="G19">
        <v>2</v>
      </c>
      <c r="H19">
        <v>2</v>
      </c>
      <c r="I19" t="s">
        <v>3</v>
      </c>
      <c r="J19">
        <f>VLOOKUP(I19,'[2]Events Per Sport'!$A$4:$H$19,3,FALSE)</f>
        <v>4.9460874432487003</v>
      </c>
      <c r="K19">
        <f t="shared" si="2"/>
        <v>1.6174400658685932</v>
      </c>
    </row>
    <row r="20" spans="1:11" x14ac:dyDescent="0.2">
      <c r="A20">
        <v>10</v>
      </c>
      <c r="B20" t="s">
        <v>80</v>
      </c>
      <c r="C20" t="str">
        <f t="shared" si="0"/>
        <v>Austria</v>
      </c>
      <c r="D20" t="str">
        <f t="shared" si="3"/>
        <v>AUT</v>
      </c>
      <c r="E20">
        <v>0</v>
      </c>
      <c r="F20">
        <v>0</v>
      </c>
      <c r="G20">
        <v>1</v>
      </c>
      <c r="H20">
        <v>1</v>
      </c>
      <c r="I20" t="s">
        <v>3</v>
      </c>
      <c r="J20">
        <f>VLOOKUP(I20,'[2]Events Per Sport'!$A$4:$H$19,3,FALSE)</f>
        <v>4.9460874432487003</v>
      </c>
      <c r="K20">
        <f t="shared" si="2"/>
        <v>0.80872003293429662</v>
      </c>
    </row>
    <row r="21" spans="1:11" x14ac:dyDescent="0.2">
      <c r="A21">
        <v>1</v>
      </c>
      <c r="B21" t="s">
        <v>90</v>
      </c>
      <c r="C21" t="str">
        <f t="shared" si="0"/>
        <v>Germany</v>
      </c>
      <c r="D21" t="str">
        <f t="shared" si="3"/>
        <v>GER</v>
      </c>
      <c r="E21">
        <v>3</v>
      </c>
      <c r="F21">
        <v>1</v>
      </c>
      <c r="G21">
        <v>0</v>
      </c>
      <c r="H21">
        <v>4</v>
      </c>
      <c r="I21" t="s">
        <v>4</v>
      </c>
      <c r="J21">
        <f>VLOOKUP(I21,'[2]Events Per Sport'!$A$4:$H$19,3,FALSE)</f>
        <v>2.0800838230519041</v>
      </c>
      <c r="K21">
        <f t="shared" si="2"/>
        <v>21.152993697841989</v>
      </c>
    </row>
    <row r="22" spans="1:11" x14ac:dyDescent="0.2">
      <c r="A22">
        <v>2</v>
      </c>
      <c r="B22" t="s">
        <v>94</v>
      </c>
      <c r="C22" t="str">
        <f t="shared" si="0"/>
        <v>Canada</v>
      </c>
      <c r="D22" t="str">
        <f t="shared" si="3"/>
        <v>CAN</v>
      </c>
      <c r="E22">
        <v>1</v>
      </c>
      <c r="F22">
        <v>0</v>
      </c>
      <c r="G22">
        <v>1</v>
      </c>
      <c r="H22">
        <v>2</v>
      </c>
      <c r="I22" t="s">
        <v>4</v>
      </c>
      <c r="J22">
        <f>VLOOKUP(I22,'[2]Events Per Sport'!$A$4:$H$19,3,FALSE)</f>
        <v>2.0800838230519041</v>
      </c>
      <c r="K22">
        <f t="shared" si="2"/>
        <v>7.6919977083061779</v>
      </c>
    </row>
    <row r="23" spans="1:11" x14ac:dyDescent="0.2">
      <c r="A23">
        <v>3</v>
      </c>
      <c r="B23" t="s">
        <v>95</v>
      </c>
      <c r="C23" t="str">
        <f t="shared" si="0"/>
        <v>South Korea</v>
      </c>
      <c r="D23" t="str">
        <f t="shared" si="3"/>
        <v>KOR</v>
      </c>
      <c r="E23">
        <v>0</v>
      </c>
      <c r="F23">
        <v>1</v>
      </c>
      <c r="G23">
        <v>0</v>
      </c>
      <c r="H23">
        <v>1</v>
      </c>
      <c r="I23" t="s">
        <v>4</v>
      </c>
      <c r="J23">
        <f>VLOOKUP(I23,'[2]Events Per Sport'!$A$4:$H$19,3,FALSE)</f>
        <v>2.0800838230519041</v>
      </c>
      <c r="K23">
        <f t="shared" si="2"/>
        <v>3.845998854153089</v>
      </c>
    </row>
    <row r="24" spans="1:11" x14ac:dyDescent="0.2">
      <c r="A24">
        <v>3</v>
      </c>
      <c r="B24" t="s">
        <v>84</v>
      </c>
      <c r="C24" t="str">
        <f t="shared" si="0"/>
        <v>United States</v>
      </c>
      <c r="D24" t="str">
        <f t="shared" si="3"/>
        <v>USA</v>
      </c>
      <c r="E24">
        <v>0</v>
      </c>
      <c r="F24">
        <v>1</v>
      </c>
      <c r="G24">
        <v>0</v>
      </c>
      <c r="H24">
        <v>1</v>
      </c>
      <c r="I24" t="s">
        <v>4</v>
      </c>
      <c r="J24">
        <f>VLOOKUP(I24,'[2]Events Per Sport'!$A$4:$H$19,3,FALSE)</f>
        <v>2.0800838230519041</v>
      </c>
      <c r="K24">
        <f t="shared" si="2"/>
        <v>3.845998854153089</v>
      </c>
    </row>
    <row r="25" spans="1:11" x14ac:dyDescent="0.2">
      <c r="A25">
        <v>5</v>
      </c>
      <c r="B25" t="s">
        <v>96</v>
      </c>
      <c r="C25" t="str">
        <f t="shared" si="0"/>
        <v>Latvia</v>
      </c>
      <c r="D25" t="str">
        <f t="shared" si="3"/>
        <v>LAT</v>
      </c>
      <c r="E25">
        <v>0</v>
      </c>
      <c r="F25">
        <v>0</v>
      </c>
      <c r="G25">
        <v>1</v>
      </c>
      <c r="H25">
        <v>1</v>
      </c>
      <c r="I25" t="s">
        <v>4</v>
      </c>
      <c r="J25">
        <f>VLOOKUP(I25,'[2]Events Per Sport'!$A$4:$H$19,3,FALSE)</f>
        <v>2.0800838230519041</v>
      </c>
      <c r="K25">
        <f t="shared" si="2"/>
        <v>1.9229994270765445</v>
      </c>
    </row>
    <row r="26" spans="1:11" x14ac:dyDescent="0.2">
      <c r="A26">
        <v>1</v>
      </c>
      <c r="B26" t="s">
        <v>83</v>
      </c>
      <c r="C26" t="str">
        <f t="shared" si="0"/>
        <v>Norway</v>
      </c>
      <c r="D26" t="str">
        <f t="shared" si="3"/>
        <v>NOR</v>
      </c>
      <c r="E26">
        <v>7</v>
      </c>
      <c r="F26">
        <v>4</v>
      </c>
      <c r="G26">
        <v>3</v>
      </c>
      <c r="H26">
        <v>14</v>
      </c>
      <c r="I26" t="s">
        <v>5</v>
      </c>
      <c r="J26">
        <f>VLOOKUP(I26,'[2]Events Per Sport'!$A$4:$H$19,3,FALSE)</f>
        <v>5.2414827884177928</v>
      </c>
      <c r="K26">
        <f t="shared" si="2"/>
        <v>24.420570507804417</v>
      </c>
    </row>
    <row r="27" spans="1:11" x14ac:dyDescent="0.2">
      <c r="A27">
        <v>2</v>
      </c>
      <c r="B27" t="s">
        <v>82</v>
      </c>
      <c r="C27" t="str">
        <f t="shared" si="0"/>
        <v>Sweden</v>
      </c>
      <c r="D27" t="str">
        <f t="shared" si="3"/>
        <v>SWE</v>
      </c>
      <c r="E27">
        <v>2</v>
      </c>
      <c r="F27">
        <v>3</v>
      </c>
      <c r="G27">
        <v>1</v>
      </c>
      <c r="H27">
        <v>6</v>
      </c>
      <c r="I27" t="s">
        <v>5</v>
      </c>
      <c r="J27">
        <f>VLOOKUP(I27,'[2]Events Per Sport'!$A$4:$H$19,3,FALSE)</f>
        <v>5.2414827884177928</v>
      </c>
      <c r="K27">
        <f t="shared" si="2"/>
        <v>9.9208567687955433</v>
      </c>
    </row>
    <row r="28" spans="1:11" x14ac:dyDescent="0.2">
      <c r="A28">
        <v>3</v>
      </c>
      <c r="B28" t="s">
        <v>97</v>
      </c>
      <c r="C28" t="str">
        <f t="shared" si="0"/>
        <v>Finland</v>
      </c>
      <c r="D28" t="str">
        <f t="shared" si="3"/>
        <v>FIN</v>
      </c>
      <c r="E28">
        <v>1</v>
      </c>
      <c r="F28">
        <v>1</v>
      </c>
      <c r="G28">
        <v>2</v>
      </c>
      <c r="H28">
        <v>4</v>
      </c>
      <c r="I28" t="s">
        <v>5</v>
      </c>
      <c r="J28">
        <f>VLOOKUP(I28,'[2]Events Per Sport'!$A$4:$H$19,3,FALSE)</f>
        <v>5.2414827884177928</v>
      </c>
      <c r="K28">
        <f t="shared" si="2"/>
        <v>5.3419997985822159</v>
      </c>
    </row>
    <row r="29" spans="1:11" x14ac:dyDescent="0.2">
      <c r="A29">
        <v>4</v>
      </c>
      <c r="B29" t="s">
        <v>81</v>
      </c>
      <c r="C29" t="str">
        <f t="shared" si="0"/>
        <v>Switzerland</v>
      </c>
      <c r="D29" t="str">
        <f t="shared" si="3"/>
        <v>SUI</v>
      </c>
      <c r="E29">
        <v>1</v>
      </c>
      <c r="F29">
        <v>0</v>
      </c>
      <c r="G29">
        <v>0</v>
      </c>
      <c r="H29">
        <v>1</v>
      </c>
      <c r="I29" t="s">
        <v>5</v>
      </c>
      <c r="J29">
        <f>VLOOKUP(I29,'[2]Events Per Sport'!$A$4:$H$19,3,FALSE)</f>
        <v>5.2414827884177928</v>
      </c>
      <c r="K29">
        <f t="shared" si="2"/>
        <v>2.2894284851066637</v>
      </c>
    </row>
    <row r="30" spans="1:11" x14ac:dyDescent="0.2">
      <c r="A30">
        <v>4</v>
      </c>
      <c r="B30" t="s">
        <v>84</v>
      </c>
      <c r="C30" t="str">
        <f t="shared" si="0"/>
        <v>United States</v>
      </c>
      <c r="D30" t="str">
        <f t="shared" si="3"/>
        <v>USA</v>
      </c>
      <c r="E30">
        <v>1</v>
      </c>
      <c r="F30">
        <v>0</v>
      </c>
      <c r="G30">
        <v>0</v>
      </c>
      <c r="H30">
        <v>1</v>
      </c>
      <c r="I30" t="s">
        <v>5</v>
      </c>
      <c r="J30">
        <f>VLOOKUP(I30,'[2]Events Per Sport'!$A$4:$H$19,3,FALSE)</f>
        <v>5.2414827884177928</v>
      </c>
      <c r="K30">
        <f t="shared" si="2"/>
        <v>2.2894284851066637</v>
      </c>
    </row>
    <row r="31" spans="1:11" x14ac:dyDescent="0.2">
      <c r="A31">
        <v>6</v>
      </c>
      <c r="B31" t="s">
        <v>129</v>
      </c>
      <c r="C31" t="str">
        <f t="shared" si="0"/>
        <v>Olympic Athletes from Russia</v>
      </c>
      <c r="D31" t="str">
        <f t="shared" si="3"/>
        <v>RUS</v>
      </c>
      <c r="E31">
        <v>0</v>
      </c>
      <c r="F31">
        <v>3</v>
      </c>
      <c r="G31">
        <v>5</v>
      </c>
      <c r="H31">
        <v>8</v>
      </c>
      <c r="I31" t="s">
        <v>5</v>
      </c>
      <c r="J31">
        <f>VLOOKUP(I31,'[2]Events Per Sport'!$A$4:$H$19,3,FALSE)</f>
        <v>5.2414827884177928</v>
      </c>
      <c r="K31">
        <f t="shared" si="2"/>
        <v>8.3945711120577684</v>
      </c>
    </row>
    <row r="32" spans="1:11" x14ac:dyDescent="0.2">
      <c r="A32">
        <v>7</v>
      </c>
      <c r="B32" t="s">
        <v>85</v>
      </c>
      <c r="C32" t="str">
        <f t="shared" si="0"/>
        <v>Italy</v>
      </c>
      <c r="D32" t="str">
        <f t="shared" si="3"/>
        <v>ITA</v>
      </c>
      <c r="E32">
        <v>0</v>
      </c>
      <c r="F32">
        <v>1</v>
      </c>
      <c r="G32">
        <v>0</v>
      </c>
      <c r="H32">
        <v>1</v>
      </c>
      <c r="I32" t="s">
        <v>5</v>
      </c>
      <c r="J32">
        <f>VLOOKUP(I32,'[2]Events Per Sport'!$A$4:$H$19,3,FALSE)</f>
        <v>5.2414827884177928</v>
      </c>
      <c r="K32">
        <f t="shared" si="2"/>
        <v>1.5262856567377761</v>
      </c>
    </row>
    <row r="33" spans="1:11" x14ac:dyDescent="0.2">
      <c r="A33">
        <v>8</v>
      </c>
      <c r="B33" t="s">
        <v>87</v>
      </c>
      <c r="C33" t="str">
        <f t="shared" si="0"/>
        <v>France</v>
      </c>
      <c r="D33" t="str">
        <f t="shared" si="3"/>
        <v>FRA</v>
      </c>
      <c r="E33">
        <v>0</v>
      </c>
      <c r="F33">
        <v>0</v>
      </c>
      <c r="G33">
        <v>2</v>
      </c>
      <c r="H33">
        <v>2</v>
      </c>
      <c r="I33" t="s">
        <v>5</v>
      </c>
      <c r="J33">
        <f>VLOOKUP(I33,'[2]Events Per Sport'!$A$4:$H$19,3,FALSE)</f>
        <v>5.2414827884177928</v>
      </c>
      <c r="K33">
        <f t="shared" si="2"/>
        <v>1.5262856567377761</v>
      </c>
    </row>
    <row r="34" spans="1:11" x14ac:dyDescent="0.2">
      <c r="A34">
        <v>1</v>
      </c>
      <c r="B34" t="s">
        <v>82</v>
      </c>
      <c r="C34" t="str">
        <f t="shared" si="0"/>
        <v>Sweden</v>
      </c>
      <c r="D34" t="str">
        <f t="shared" si="3"/>
        <v>SWE</v>
      </c>
      <c r="E34">
        <v>1</v>
      </c>
      <c r="F34">
        <v>1</v>
      </c>
      <c r="G34">
        <v>0</v>
      </c>
      <c r="H34">
        <v>2</v>
      </c>
      <c r="I34" t="s">
        <v>6</v>
      </c>
      <c r="J34">
        <f>VLOOKUP(I34,'[2]Events Per Sport'!$A$4:$H$19,3,FALSE)</f>
        <v>2.0800838230519041</v>
      </c>
      <c r="K34">
        <f t="shared" si="2"/>
        <v>9.6149971353827226</v>
      </c>
    </row>
    <row r="35" spans="1:11" x14ac:dyDescent="0.2">
      <c r="A35">
        <v>2</v>
      </c>
      <c r="B35" t="s">
        <v>94</v>
      </c>
      <c r="C35" t="str">
        <f t="shared" si="0"/>
        <v>Canada</v>
      </c>
      <c r="D35" t="str">
        <f t="shared" si="3"/>
        <v>CAN</v>
      </c>
      <c r="E35">
        <v>1</v>
      </c>
      <c r="F35">
        <v>0</v>
      </c>
      <c r="G35">
        <v>0</v>
      </c>
      <c r="H35">
        <v>1</v>
      </c>
      <c r="I35" t="s">
        <v>6</v>
      </c>
      <c r="J35">
        <f>VLOOKUP(I35,'[2]Events Per Sport'!$A$4:$H$19,3,FALSE)</f>
        <v>2.0800838230519041</v>
      </c>
      <c r="K35">
        <f t="shared" si="2"/>
        <v>5.7689982812296332</v>
      </c>
    </row>
    <row r="36" spans="1:11" x14ac:dyDescent="0.2">
      <c r="A36">
        <v>2</v>
      </c>
      <c r="B36" t="s">
        <v>84</v>
      </c>
      <c r="C36" t="str">
        <f t="shared" si="0"/>
        <v>United States</v>
      </c>
      <c r="D36" t="str">
        <f t="shared" si="3"/>
        <v>USA</v>
      </c>
      <c r="E36">
        <v>1</v>
      </c>
      <c r="F36">
        <v>0</v>
      </c>
      <c r="G36">
        <v>0</v>
      </c>
      <c r="H36">
        <v>1</v>
      </c>
      <c r="I36" t="s">
        <v>6</v>
      </c>
      <c r="J36">
        <f>VLOOKUP(I36,'[2]Events Per Sport'!$A$4:$H$19,3,FALSE)</f>
        <v>2.0800838230519041</v>
      </c>
      <c r="K36">
        <f t="shared" si="2"/>
        <v>5.7689982812296332</v>
      </c>
    </row>
    <row r="37" spans="1:11" x14ac:dyDescent="0.2">
      <c r="A37">
        <v>4</v>
      </c>
      <c r="B37" t="s">
        <v>81</v>
      </c>
      <c r="C37" t="str">
        <f t="shared" si="0"/>
        <v>Switzerland</v>
      </c>
      <c r="D37" t="str">
        <f t="shared" si="3"/>
        <v>SUI</v>
      </c>
      <c r="E37">
        <v>0</v>
      </c>
      <c r="F37">
        <v>1</v>
      </c>
      <c r="G37">
        <v>1</v>
      </c>
      <c r="H37">
        <v>2</v>
      </c>
      <c r="I37" t="s">
        <v>6</v>
      </c>
      <c r="J37">
        <f>VLOOKUP(I37,'[2]Events Per Sport'!$A$4:$H$19,3,FALSE)</f>
        <v>2.0800838230519041</v>
      </c>
      <c r="K37">
        <f t="shared" si="2"/>
        <v>5.7689982812296332</v>
      </c>
    </row>
    <row r="38" spans="1:11" x14ac:dyDescent="0.2">
      <c r="A38">
        <v>5</v>
      </c>
      <c r="B38" t="s">
        <v>95</v>
      </c>
      <c r="C38" t="str">
        <f t="shared" si="0"/>
        <v>South Korea</v>
      </c>
      <c r="D38" t="str">
        <f t="shared" si="3"/>
        <v>KOR</v>
      </c>
      <c r="E38">
        <v>0</v>
      </c>
      <c r="F38">
        <v>1</v>
      </c>
      <c r="G38">
        <v>0</v>
      </c>
      <c r="H38">
        <v>1</v>
      </c>
      <c r="I38" t="s">
        <v>6</v>
      </c>
      <c r="J38">
        <f>VLOOKUP(I38,'[2]Events Per Sport'!$A$4:$H$19,3,FALSE)</f>
        <v>2.0800838230519041</v>
      </c>
      <c r="K38">
        <f t="shared" si="2"/>
        <v>3.845998854153089</v>
      </c>
    </row>
    <row r="39" spans="1:11" x14ac:dyDescent="0.2">
      <c r="A39">
        <v>6</v>
      </c>
      <c r="B39" t="s">
        <v>98</v>
      </c>
      <c r="C39" t="str">
        <f t="shared" si="0"/>
        <v>Japan</v>
      </c>
      <c r="D39" t="str">
        <f t="shared" si="3"/>
        <v>JPN</v>
      </c>
      <c r="E39">
        <v>0</v>
      </c>
      <c r="F39">
        <v>0</v>
      </c>
      <c r="G39">
        <v>1</v>
      </c>
      <c r="H39">
        <v>1</v>
      </c>
      <c r="I39" t="s">
        <v>6</v>
      </c>
      <c r="J39">
        <f>VLOOKUP(I39,'[2]Events Per Sport'!$A$4:$H$19,3,FALSE)</f>
        <v>2.0800838230519041</v>
      </c>
      <c r="K39">
        <f t="shared" si="2"/>
        <v>1.9229994270765445</v>
      </c>
    </row>
    <row r="40" spans="1:11" x14ac:dyDescent="0.2">
      <c r="A40">
        <v>6</v>
      </c>
      <c r="B40" t="s">
        <v>83</v>
      </c>
      <c r="C40" t="str">
        <f t="shared" si="0"/>
        <v>Norway</v>
      </c>
      <c r="D40" t="str">
        <f t="shared" si="3"/>
        <v>NOR</v>
      </c>
      <c r="E40">
        <v>0</v>
      </c>
      <c r="F40">
        <v>0</v>
      </c>
      <c r="G40">
        <v>1</v>
      </c>
      <c r="H40">
        <v>1</v>
      </c>
      <c r="I40" t="s">
        <v>6</v>
      </c>
      <c r="J40">
        <f>VLOOKUP(I40,'[2]Events Per Sport'!$A$4:$H$19,3,FALSE)</f>
        <v>2.0800838230519041</v>
      </c>
      <c r="K40">
        <f t="shared" si="2"/>
        <v>1.9229994270765445</v>
      </c>
    </row>
    <row r="41" spans="1:11" x14ac:dyDescent="0.2">
      <c r="A41">
        <v>1</v>
      </c>
      <c r="B41" t="s">
        <v>94</v>
      </c>
      <c r="C41" t="str">
        <f t="shared" si="0"/>
        <v>Canada</v>
      </c>
      <c r="D41" t="str">
        <f t="shared" si="3"/>
        <v>CAN</v>
      </c>
      <c r="E41">
        <v>2</v>
      </c>
      <c r="F41">
        <v>0</v>
      </c>
      <c r="G41">
        <v>2</v>
      </c>
      <c r="H41">
        <v>4</v>
      </c>
      <c r="I41" t="s">
        <v>7</v>
      </c>
      <c r="J41">
        <f>VLOOKUP(I41,'[2]Events Per Sport'!$A$4:$H$19,3,FALSE)</f>
        <v>2.9240177382128665</v>
      </c>
      <c r="K41">
        <f t="shared" si="2"/>
        <v>10.943846058730859</v>
      </c>
    </row>
    <row r="42" spans="1:11" x14ac:dyDescent="0.2">
      <c r="A42">
        <v>2</v>
      </c>
      <c r="B42" t="s">
        <v>129</v>
      </c>
      <c r="C42" t="str">
        <f t="shared" si="0"/>
        <v>Olympic Athletes from Russia</v>
      </c>
      <c r="D42" t="str">
        <f t="shared" si="3"/>
        <v>RUS</v>
      </c>
      <c r="E42">
        <v>1</v>
      </c>
      <c r="F42">
        <v>2</v>
      </c>
      <c r="G42">
        <v>0</v>
      </c>
      <c r="H42">
        <v>3</v>
      </c>
      <c r="I42" t="s">
        <v>7</v>
      </c>
      <c r="J42">
        <f>VLOOKUP(I42,'[2]Events Per Sport'!$A$4:$H$19,3,FALSE)</f>
        <v>2.9240177382128665</v>
      </c>
      <c r="K42">
        <f t="shared" si="2"/>
        <v>9.5758653013895021</v>
      </c>
    </row>
    <row r="43" spans="1:11" x14ac:dyDescent="0.2">
      <c r="A43">
        <v>3</v>
      </c>
      <c r="B43" t="s">
        <v>98</v>
      </c>
      <c r="C43" t="str">
        <f t="shared" si="0"/>
        <v>Japan</v>
      </c>
      <c r="D43" t="str">
        <f t="shared" si="3"/>
        <v>JPN</v>
      </c>
      <c r="E43">
        <v>1</v>
      </c>
      <c r="F43">
        <v>1</v>
      </c>
      <c r="G43">
        <v>0</v>
      </c>
      <c r="H43">
        <v>2</v>
      </c>
      <c r="I43" t="s">
        <v>7</v>
      </c>
      <c r="J43">
        <f>VLOOKUP(I43,'[2]Events Per Sport'!$A$4:$H$19,3,FALSE)</f>
        <v>2.9240177382128665</v>
      </c>
      <c r="K43">
        <f t="shared" si="2"/>
        <v>6.8399037867067873</v>
      </c>
    </row>
    <row r="44" spans="1:11" x14ac:dyDescent="0.2">
      <c r="A44">
        <v>4</v>
      </c>
      <c r="B44" t="s">
        <v>90</v>
      </c>
      <c r="C44" t="str">
        <f t="shared" si="0"/>
        <v>Germany</v>
      </c>
      <c r="D44" t="str">
        <f t="shared" si="3"/>
        <v>GER</v>
      </c>
      <c r="E44">
        <v>1</v>
      </c>
      <c r="F44">
        <v>0</v>
      </c>
      <c r="G44">
        <v>0</v>
      </c>
      <c r="H44">
        <v>1</v>
      </c>
      <c r="I44" t="s">
        <v>7</v>
      </c>
      <c r="J44">
        <f>VLOOKUP(I44,'[2]Events Per Sport'!$A$4:$H$19,3,FALSE)</f>
        <v>2.9240177382128665</v>
      </c>
      <c r="K44">
        <f t="shared" si="2"/>
        <v>4.1039422720240726</v>
      </c>
    </row>
    <row r="45" spans="1:11" x14ac:dyDescent="0.2">
      <c r="A45">
        <v>5</v>
      </c>
      <c r="B45" t="s">
        <v>99</v>
      </c>
      <c r="C45" t="str">
        <f t="shared" si="0"/>
        <v>China</v>
      </c>
      <c r="D45" t="str">
        <f t="shared" si="3"/>
        <v>CHN</v>
      </c>
      <c r="E45">
        <v>0</v>
      </c>
      <c r="F45">
        <v>1</v>
      </c>
      <c r="G45">
        <v>0</v>
      </c>
      <c r="H45">
        <v>1</v>
      </c>
      <c r="I45" t="s">
        <v>7</v>
      </c>
      <c r="J45">
        <f>VLOOKUP(I45,'[2]Events Per Sport'!$A$4:$H$19,3,FALSE)</f>
        <v>2.9240177382128665</v>
      </c>
      <c r="K45">
        <f t="shared" si="2"/>
        <v>2.7359615146827148</v>
      </c>
    </row>
    <row r="46" spans="1:11" x14ac:dyDescent="0.2">
      <c r="A46">
        <v>5</v>
      </c>
      <c r="B46" t="s">
        <v>87</v>
      </c>
      <c r="C46" t="str">
        <f t="shared" si="0"/>
        <v>France</v>
      </c>
      <c r="D46" t="str">
        <f t="shared" si="3"/>
        <v>FRA</v>
      </c>
      <c r="E46">
        <v>0</v>
      </c>
      <c r="F46">
        <v>1</v>
      </c>
      <c r="G46">
        <v>0</v>
      </c>
      <c r="H46">
        <v>1</v>
      </c>
      <c r="I46" t="s">
        <v>7</v>
      </c>
      <c r="J46">
        <f>VLOOKUP(I46,'[2]Events Per Sport'!$A$4:$H$19,3,FALSE)</f>
        <v>2.9240177382128665</v>
      </c>
      <c r="K46">
        <f t="shared" si="2"/>
        <v>2.7359615146827148</v>
      </c>
    </row>
    <row r="47" spans="1:11" x14ac:dyDescent="0.2">
      <c r="A47">
        <v>7</v>
      </c>
      <c r="B47" t="s">
        <v>84</v>
      </c>
      <c r="C47" t="str">
        <f t="shared" si="0"/>
        <v>United States</v>
      </c>
      <c r="D47" t="str">
        <f t="shared" si="3"/>
        <v>USA</v>
      </c>
      <c r="E47">
        <v>0</v>
      </c>
      <c r="F47">
        <v>0</v>
      </c>
      <c r="G47">
        <v>2</v>
      </c>
      <c r="H47">
        <v>2</v>
      </c>
      <c r="I47" t="s">
        <v>7</v>
      </c>
      <c r="J47">
        <f>VLOOKUP(I47,'[2]Events Per Sport'!$A$4:$H$19,3,FALSE)</f>
        <v>2.9240177382128665</v>
      </c>
      <c r="K47">
        <f t="shared" si="2"/>
        <v>2.7359615146827148</v>
      </c>
    </row>
    <row r="48" spans="1:11" x14ac:dyDescent="0.2">
      <c r="A48">
        <v>8</v>
      </c>
      <c r="B48" t="s">
        <v>100</v>
      </c>
      <c r="C48" t="str">
        <f t="shared" si="0"/>
        <v>Spain</v>
      </c>
      <c r="D48" t="str">
        <f t="shared" si="3"/>
        <v>ESP</v>
      </c>
      <c r="E48">
        <v>0</v>
      </c>
      <c r="F48">
        <v>0</v>
      </c>
      <c r="G48">
        <v>1</v>
      </c>
      <c r="H48">
        <v>1</v>
      </c>
      <c r="I48" t="s">
        <v>7</v>
      </c>
      <c r="J48">
        <f>VLOOKUP(I48,'[2]Events Per Sport'!$A$4:$H$19,3,FALSE)</f>
        <v>2.9240177382128665</v>
      </c>
      <c r="K48">
        <f t="shared" si="2"/>
        <v>1.3679807573413574</v>
      </c>
    </row>
    <row r="49" spans="1:11" x14ac:dyDescent="0.2">
      <c r="A49">
        <v>1</v>
      </c>
      <c r="B49" t="s">
        <v>94</v>
      </c>
      <c r="C49" t="str">
        <f t="shared" si="0"/>
        <v>Canada</v>
      </c>
      <c r="D49" t="str">
        <f t="shared" si="3"/>
        <v>CAN</v>
      </c>
      <c r="E49">
        <v>4</v>
      </c>
      <c r="F49">
        <v>2</v>
      </c>
      <c r="G49">
        <v>1</v>
      </c>
      <c r="H49">
        <v>7</v>
      </c>
      <c r="I49" t="s">
        <v>8</v>
      </c>
      <c r="J49">
        <f>VLOOKUP(I49,'[2]Events Per Sport'!$A$4:$H$19,3,FALSE)</f>
        <v>4.6415888336127784</v>
      </c>
      <c r="K49">
        <f t="shared" si="2"/>
        <v>14.65015589221681</v>
      </c>
    </row>
    <row r="50" spans="1:11" x14ac:dyDescent="0.2">
      <c r="A50">
        <v>2</v>
      </c>
      <c r="B50" t="s">
        <v>81</v>
      </c>
      <c r="C50" t="str">
        <f t="shared" si="0"/>
        <v>Switzerland</v>
      </c>
      <c r="D50" t="str">
        <f t="shared" si="3"/>
        <v>SUI</v>
      </c>
      <c r="E50">
        <v>1</v>
      </c>
      <c r="F50">
        <v>2</v>
      </c>
      <c r="G50">
        <v>1</v>
      </c>
      <c r="H50">
        <v>4</v>
      </c>
      <c r="I50" t="s">
        <v>8</v>
      </c>
      <c r="J50">
        <f>VLOOKUP(I50,'[2]Events Per Sport'!$A$4:$H$19,3,FALSE)</f>
        <v>4.6415888336127784</v>
      </c>
      <c r="K50">
        <f t="shared" si="2"/>
        <v>6.8941910081020286</v>
      </c>
    </row>
    <row r="51" spans="1:11" x14ac:dyDescent="0.2">
      <c r="A51">
        <v>2</v>
      </c>
      <c r="B51" t="s">
        <v>84</v>
      </c>
      <c r="C51" t="str">
        <f t="shared" si="0"/>
        <v>United States</v>
      </c>
      <c r="D51" t="str">
        <f t="shared" si="3"/>
        <v>USA</v>
      </c>
      <c r="E51">
        <v>1</v>
      </c>
      <c r="F51">
        <v>2</v>
      </c>
      <c r="G51">
        <v>1</v>
      </c>
      <c r="H51">
        <v>4</v>
      </c>
      <c r="I51" t="s">
        <v>8</v>
      </c>
      <c r="J51">
        <f>VLOOKUP(I51,'[2]Events Per Sport'!$A$4:$H$19,3,FALSE)</f>
        <v>4.6415888336127784</v>
      </c>
      <c r="K51">
        <f t="shared" si="2"/>
        <v>6.8941910081020286</v>
      </c>
    </row>
    <row r="52" spans="1:11" x14ac:dyDescent="0.2">
      <c r="A52">
        <v>4</v>
      </c>
      <c r="B52" t="s">
        <v>87</v>
      </c>
      <c r="C52" t="str">
        <f t="shared" si="0"/>
        <v>France</v>
      </c>
      <c r="D52" t="str">
        <f t="shared" si="3"/>
        <v>FRA</v>
      </c>
      <c r="E52">
        <v>1</v>
      </c>
      <c r="F52">
        <v>1</v>
      </c>
      <c r="G52">
        <v>0</v>
      </c>
      <c r="H52">
        <v>2</v>
      </c>
      <c r="I52" t="s">
        <v>8</v>
      </c>
      <c r="J52">
        <f>VLOOKUP(I52,'[2]Events Per Sport'!$A$4:$H$19,3,FALSE)</f>
        <v>4.6415888336127784</v>
      </c>
      <c r="K52">
        <f t="shared" si="2"/>
        <v>4.3088693800637676</v>
      </c>
    </row>
    <row r="53" spans="1:11" x14ac:dyDescent="0.2">
      <c r="A53">
        <v>5</v>
      </c>
      <c r="B53" t="s">
        <v>92</v>
      </c>
      <c r="C53" t="str">
        <f t="shared" si="0"/>
        <v>Belarus</v>
      </c>
      <c r="D53" t="str">
        <f t="shared" si="3"/>
        <v>BLR</v>
      </c>
      <c r="E53">
        <v>1</v>
      </c>
      <c r="F53">
        <v>0</v>
      </c>
      <c r="G53">
        <v>0</v>
      </c>
      <c r="H53">
        <v>1</v>
      </c>
      <c r="I53" t="s">
        <v>8</v>
      </c>
      <c r="J53">
        <f>VLOOKUP(I53,'[2]Events Per Sport'!$A$4:$H$19,3,FALSE)</f>
        <v>4.6415888336127784</v>
      </c>
      <c r="K53">
        <f t="shared" si="2"/>
        <v>2.5853216280382609</v>
      </c>
    </row>
    <row r="54" spans="1:11" x14ac:dyDescent="0.2">
      <c r="A54">
        <v>5</v>
      </c>
      <c r="B54" t="s">
        <v>83</v>
      </c>
      <c r="C54" t="str">
        <f t="shared" si="0"/>
        <v>Norway</v>
      </c>
      <c r="D54" t="str">
        <f t="shared" si="3"/>
        <v>NOR</v>
      </c>
      <c r="E54">
        <v>1</v>
      </c>
      <c r="F54">
        <v>0</v>
      </c>
      <c r="G54">
        <v>0</v>
      </c>
      <c r="H54">
        <v>1</v>
      </c>
      <c r="I54" t="s">
        <v>8</v>
      </c>
      <c r="J54">
        <f>VLOOKUP(I54,'[2]Events Per Sport'!$A$4:$H$19,3,FALSE)</f>
        <v>4.6415888336127784</v>
      </c>
      <c r="K54">
        <f t="shared" si="2"/>
        <v>2.5853216280382609</v>
      </c>
    </row>
    <row r="55" spans="1:11" x14ac:dyDescent="0.2">
      <c r="A55">
        <v>5</v>
      </c>
      <c r="B55" t="s">
        <v>101</v>
      </c>
      <c r="C55" t="str">
        <f t="shared" si="0"/>
        <v>Ukraine</v>
      </c>
      <c r="D55" t="str">
        <f t="shared" si="3"/>
        <v>UKR</v>
      </c>
      <c r="E55">
        <v>1</v>
      </c>
      <c r="F55">
        <v>0</v>
      </c>
      <c r="G55">
        <v>0</v>
      </c>
      <c r="H55">
        <v>1</v>
      </c>
      <c r="I55" t="s">
        <v>8</v>
      </c>
      <c r="J55">
        <f>VLOOKUP(I55,'[2]Events Per Sport'!$A$4:$H$19,3,FALSE)</f>
        <v>4.6415888336127784</v>
      </c>
      <c r="K55">
        <f t="shared" si="2"/>
        <v>2.5853216280382609</v>
      </c>
    </row>
    <row r="56" spans="1:11" x14ac:dyDescent="0.2">
      <c r="A56">
        <v>8</v>
      </c>
      <c r="B56" t="s">
        <v>99</v>
      </c>
      <c r="C56" t="str">
        <f t="shared" si="0"/>
        <v>China</v>
      </c>
      <c r="D56" t="str">
        <f t="shared" si="3"/>
        <v>CHN</v>
      </c>
      <c r="E56">
        <v>0</v>
      </c>
      <c r="F56">
        <v>2</v>
      </c>
      <c r="G56">
        <v>1</v>
      </c>
      <c r="H56">
        <v>3</v>
      </c>
      <c r="I56" t="s">
        <v>8</v>
      </c>
      <c r="J56">
        <f>VLOOKUP(I56,'[2]Events Per Sport'!$A$4:$H$19,3,FALSE)</f>
        <v>4.6415888336127784</v>
      </c>
      <c r="K56">
        <f t="shared" si="2"/>
        <v>4.3088693800637676</v>
      </c>
    </row>
    <row r="57" spans="1:11" x14ac:dyDescent="0.2">
      <c r="A57">
        <v>9</v>
      </c>
      <c r="B57" t="s">
        <v>102</v>
      </c>
      <c r="C57" t="str">
        <f t="shared" si="0"/>
        <v>Australia</v>
      </c>
      <c r="D57" t="str">
        <f t="shared" si="3"/>
        <v>AUS</v>
      </c>
      <c r="E57">
        <v>0</v>
      </c>
      <c r="F57">
        <v>1</v>
      </c>
      <c r="G57">
        <v>0</v>
      </c>
      <c r="H57">
        <v>1</v>
      </c>
      <c r="I57" t="s">
        <v>8</v>
      </c>
      <c r="J57">
        <f>VLOOKUP(I57,'[2]Events Per Sport'!$A$4:$H$19,3,FALSE)</f>
        <v>4.6415888336127784</v>
      </c>
      <c r="K57">
        <f t="shared" si="2"/>
        <v>1.7235477520255071</v>
      </c>
    </row>
    <row r="58" spans="1:11" x14ac:dyDescent="0.2">
      <c r="A58">
        <v>10</v>
      </c>
      <c r="B58" t="s">
        <v>129</v>
      </c>
      <c r="C58" t="str">
        <f t="shared" si="0"/>
        <v>Olympic Athletes from Russia</v>
      </c>
      <c r="D58" t="str">
        <f t="shared" si="3"/>
        <v>RUS</v>
      </c>
      <c r="E58">
        <v>0</v>
      </c>
      <c r="F58">
        <v>0</v>
      </c>
      <c r="G58">
        <v>2</v>
      </c>
      <c r="H58">
        <v>2</v>
      </c>
      <c r="I58" t="s">
        <v>8</v>
      </c>
      <c r="J58">
        <f>VLOOKUP(I58,'[2]Events Per Sport'!$A$4:$H$19,3,FALSE)</f>
        <v>4.6415888336127784</v>
      </c>
      <c r="K58">
        <f t="shared" si="2"/>
        <v>1.7235477520255071</v>
      </c>
    </row>
    <row r="59" spans="1:11" x14ac:dyDescent="0.2">
      <c r="A59">
        <v>11</v>
      </c>
      <c r="B59" t="s">
        <v>103</v>
      </c>
      <c r="C59" t="str">
        <f t="shared" si="0"/>
        <v>Great Britain</v>
      </c>
      <c r="D59" t="str">
        <f t="shared" si="3"/>
        <v>GBR</v>
      </c>
      <c r="E59">
        <v>0</v>
      </c>
      <c r="F59">
        <v>0</v>
      </c>
      <c r="G59">
        <v>1</v>
      </c>
      <c r="H59">
        <v>1</v>
      </c>
      <c r="I59" t="s">
        <v>8</v>
      </c>
      <c r="J59">
        <f>VLOOKUP(I59,'[2]Events Per Sport'!$A$4:$H$19,3,FALSE)</f>
        <v>4.6415888336127784</v>
      </c>
      <c r="K59">
        <f t="shared" si="2"/>
        <v>0.86177387601275357</v>
      </c>
    </row>
    <row r="60" spans="1:11" x14ac:dyDescent="0.2">
      <c r="A60">
        <v>11</v>
      </c>
      <c r="B60" t="s">
        <v>98</v>
      </c>
      <c r="C60" t="str">
        <f t="shared" si="0"/>
        <v>Japan</v>
      </c>
      <c r="D60" t="str">
        <f t="shared" si="3"/>
        <v>JPN</v>
      </c>
      <c r="E60">
        <v>0</v>
      </c>
      <c r="F60">
        <v>0</v>
      </c>
      <c r="G60">
        <v>1</v>
      </c>
      <c r="H60">
        <v>1</v>
      </c>
      <c r="I60" t="s">
        <v>8</v>
      </c>
      <c r="J60">
        <f>VLOOKUP(I60,'[2]Events Per Sport'!$A$4:$H$19,3,FALSE)</f>
        <v>4.6415888336127784</v>
      </c>
      <c r="K60">
        <f t="shared" si="2"/>
        <v>0.86177387601275357</v>
      </c>
    </row>
    <row r="61" spans="1:11" x14ac:dyDescent="0.2">
      <c r="A61">
        <v>11</v>
      </c>
      <c r="B61" t="s">
        <v>104</v>
      </c>
      <c r="C61" t="str">
        <f t="shared" si="0"/>
        <v>Kazakhstan</v>
      </c>
      <c r="D61" t="str">
        <f t="shared" si="3"/>
        <v>KAZ</v>
      </c>
      <c r="E61">
        <v>0</v>
      </c>
      <c r="F61">
        <v>0</v>
      </c>
      <c r="G61">
        <v>1</v>
      </c>
      <c r="H61">
        <v>1</v>
      </c>
      <c r="I61" t="s">
        <v>8</v>
      </c>
      <c r="J61">
        <f>VLOOKUP(I61,'[2]Events Per Sport'!$A$4:$H$19,3,FALSE)</f>
        <v>4.6415888336127784</v>
      </c>
      <c r="K61">
        <f t="shared" si="2"/>
        <v>0.86177387601275357</v>
      </c>
    </row>
    <row r="62" spans="1:11" x14ac:dyDescent="0.2">
      <c r="A62">
        <v>11</v>
      </c>
      <c r="B62" t="s">
        <v>105</v>
      </c>
      <c r="C62" t="str">
        <f t="shared" si="0"/>
        <v>New Zealand</v>
      </c>
      <c r="D62" t="str">
        <f t="shared" si="3"/>
        <v>NZL</v>
      </c>
      <c r="E62">
        <v>0</v>
      </c>
      <c r="F62">
        <v>0</v>
      </c>
      <c r="G62">
        <v>1</v>
      </c>
      <c r="H62">
        <v>1</v>
      </c>
      <c r="I62" t="s">
        <v>8</v>
      </c>
      <c r="J62">
        <f>VLOOKUP(I62,'[2]Events Per Sport'!$A$4:$H$19,3,FALSE)</f>
        <v>4.6415888336127784</v>
      </c>
      <c r="K62">
        <f t="shared" si="2"/>
        <v>0.86177387601275357</v>
      </c>
    </row>
    <row r="63" spans="1:11" x14ac:dyDescent="0.2">
      <c r="A63">
        <v>1</v>
      </c>
      <c r="B63" t="s">
        <v>129</v>
      </c>
      <c r="C63" t="str">
        <f t="shared" si="0"/>
        <v>Olympic Athletes from Russia</v>
      </c>
      <c r="D63" t="str">
        <f t="shared" si="3"/>
        <v>RUS</v>
      </c>
      <c r="E63">
        <v>1</v>
      </c>
      <c r="F63">
        <v>0</v>
      </c>
      <c r="G63">
        <v>0</v>
      </c>
      <c r="H63">
        <v>1</v>
      </c>
      <c r="I63" t="s">
        <v>9</v>
      </c>
      <c r="J63">
        <f>VLOOKUP(I63,'[2]Events Per Sport'!$A$4:$H$19,3,FALSE)</f>
        <v>1.5874010519681994</v>
      </c>
      <c r="K63">
        <f t="shared" si="2"/>
        <v>7.5595262993692396</v>
      </c>
    </row>
    <row r="64" spans="1:11" x14ac:dyDescent="0.2">
      <c r="A64">
        <v>1</v>
      </c>
      <c r="B64" t="s">
        <v>84</v>
      </c>
      <c r="C64" t="str">
        <f t="shared" si="0"/>
        <v>United States</v>
      </c>
      <c r="D64" t="str">
        <f t="shared" si="3"/>
        <v>USA</v>
      </c>
      <c r="E64">
        <v>1</v>
      </c>
      <c r="F64">
        <v>0</v>
      </c>
      <c r="G64">
        <v>0</v>
      </c>
      <c r="H64">
        <v>1</v>
      </c>
      <c r="I64" t="s">
        <v>9</v>
      </c>
      <c r="J64">
        <f>VLOOKUP(I64,'[2]Events Per Sport'!$A$4:$H$19,3,FALSE)</f>
        <v>1.5874010519681994</v>
      </c>
      <c r="K64">
        <f t="shared" si="2"/>
        <v>7.5595262993692396</v>
      </c>
    </row>
    <row r="65" spans="1:11" x14ac:dyDescent="0.2">
      <c r="A65">
        <v>3</v>
      </c>
      <c r="B65" t="s">
        <v>94</v>
      </c>
      <c r="C65" t="str">
        <f t="shared" si="0"/>
        <v>Canada</v>
      </c>
      <c r="D65" t="str">
        <f t="shared" si="3"/>
        <v>CAN</v>
      </c>
      <c r="E65">
        <v>0</v>
      </c>
      <c r="F65">
        <v>1</v>
      </c>
      <c r="G65">
        <v>1</v>
      </c>
      <c r="H65">
        <v>2</v>
      </c>
      <c r="I65" t="s">
        <v>9</v>
      </c>
      <c r="J65">
        <f>VLOOKUP(I65,'[2]Events Per Sport'!$A$4:$H$19,3,FALSE)</f>
        <v>1.5874010519681994</v>
      </c>
      <c r="K65">
        <f t="shared" si="2"/>
        <v>7.5595262993692396</v>
      </c>
    </row>
    <row r="66" spans="1:11" x14ac:dyDescent="0.2">
      <c r="A66">
        <v>4</v>
      </c>
      <c r="B66" t="s">
        <v>90</v>
      </c>
      <c r="C66" t="str">
        <f t="shared" si="0"/>
        <v>Germany</v>
      </c>
      <c r="D66" t="str">
        <f t="shared" si="3"/>
        <v>GER</v>
      </c>
      <c r="E66">
        <v>0</v>
      </c>
      <c r="F66">
        <v>1</v>
      </c>
      <c r="G66">
        <v>0</v>
      </c>
      <c r="H66">
        <v>1</v>
      </c>
      <c r="I66" t="s">
        <v>9</v>
      </c>
      <c r="J66">
        <f>VLOOKUP(I66,'[2]Events Per Sport'!$A$4:$H$19,3,FALSE)</f>
        <v>1.5874010519681994</v>
      </c>
      <c r="K66">
        <f t="shared" si="2"/>
        <v>5.0396841995794928</v>
      </c>
    </row>
    <row r="67" spans="1:11" x14ac:dyDescent="0.2">
      <c r="A67">
        <v>5</v>
      </c>
      <c r="B67" t="s">
        <v>97</v>
      </c>
      <c r="C67" t="str">
        <f t="shared" ref="C67:C119" si="4">TRIM(LEFT(B67,FIND(" (",B67)))</f>
        <v>Finland</v>
      </c>
      <c r="D67" t="str">
        <f t="shared" si="3"/>
        <v>FIN</v>
      </c>
      <c r="E67">
        <v>0</v>
      </c>
      <c r="F67">
        <v>0</v>
      </c>
      <c r="G67">
        <v>1</v>
      </c>
      <c r="H67">
        <v>1</v>
      </c>
      <c r="I67" t="s">
        <v>9</v>
      </c>
      <c r="J67">
        <f>VLOOKUP(I67,'[2]Events Per Sport'!$A$4:$H$19,3,FALSE)</f>
        <v>1.5874010519681994</v>
      </c>
      <c r="K67">
        <f t="shared" ref="K67:K119" si="5">(E67*3+F67*2+G67*1)*4/J67</f>
        <v>2.5198420997897464</v>
      </c>
    </row>
    <row r="68" spans="1:11" x14ac:dyDescent="0.2">
      <c r="A68">
        <v>1</v>
      </c>
      <c r="B68" t="s">
        <v>90</v>
      </c>
      <c r="C68" t="str">
        <f t="shared" si="4"/>
        <v>Germany</v>
      </c>
      <c r="D68" t="str">
        <f t="shared" si="3"/>
        <v>GER</v>
      </c>
      <c r="E68">
        <v>3</v>
      </c>
      <c r="F68">
        <v>1</v>
      </c>
      <c r="G68">
        <v>2</v>
      </c>
      <c r="H68">
        <v>6</v>
      </c>
      <c r="I68" t="s">
        <v>10</v>
      </c>
      <c r="J68">
        <f>VLOOKUP(I68,'[2]Events Per Sport'!$A$4:$H$19,3,FALSE)</f>
        <v>2.5198420997897464</v>
      </c>
      <c r="K68">
        <f t="shared" si="5"/>
        <v>20.636213675586593</v>
      </c>
    </row>
    <row r="69" spans="1:11" x14ac:dyDescent="0.2">
      <c r="A69">
        <v>2</v>
      </c>
      <c r="B69" t="s">
        <v>80</v>
      </c>
      <c r="C69" t="str">
        <f t="shared" si="4"/>
        <v>Austria</v>
      </c>
      <c r="D69" t="str">
        <f t="shared" si="3"/>
        <v>AUT</v>
      </c>
      <c r="E69">
        <v>1</v>
      </c>
      <c r="F69">
        <v>1</v>
      </c>
      <c r="G69">
        <v>1</v>
      </c>
      <c r="H69">
        <v>3</v>
      </c>
      <c r="I69" t="s">
        <v>10</v>
      </c>
      <c r="J69">
        <f>VLOOKUP(I69,'[2]Events Per Sport'!$A$4:$H$19,3,FALSE)</f>
        <v>2.5198420997897464</v>
      </c>
      <c r="K69">
        <f t="shared" si="5"/>
        <v>9.5244063118091962</v>
      </c>
    </row>
    <row r="70" spans="1:11" x14ac:dyDescent="0.2">
      <c r="A70">
        <v>3</v>
      </c>
      <c r="B70" t="s">
        <v>94</v>
      </c>
      <c r="C70" t="str">
        <f t="shared" si="4"/>
        <v>Canada</v>
      </c>
      <c r="D70" t="str">
        <f t="shared" ref="D70:D119" si="6">MID(TRIM(SUBSTITUTE(B70,C70,"")),2,3)</f>
        <v>CAN</v>
      </c>
      <c r="E70">
        <v>0</v>
      </c>
      <c r="F70">
        <v>1</v>
      </c>
      <c r="G70">
        <v>1</v>
      </c>
      <c r="H70">
        <v>2</v>
      </c>
      <c r="I70" t="s">
        <v>10</v>
      </c>
      <c r="J70">
        <f>VLOOKUP(I70,'[2]Events Per Sport'!$A$4:$H$19,3,FALSE)</f>
        <v>2.5198420997897464</v>
      </c>
      <c r="K70">
        <f t="shared" si="5"/>
        <v>4.7622031559045981</v>
      </c>
    </row>
    <row r="71" spans="1:11" x14ac:dyDescent="0.2">
      <c r="A71">
        <v>4</v>
      </c>
      <c r="B71" t="s">
        <v>84</v>
      </c>
      <c r="C71" t="str">
        <f t="shared" si="4"/>
        <v>United States</v>
      </c>
      <c r="D71" t="str">
        <f t="shared" si="6"/>
        <v>USA</v>
      </c>
      <c r="E71">
        <v>0</v>
      </c>
      <c r="F71">
        <v>1</v>
      </c>
      <c r="G71">
        <v>0</v>
      </c>
      <c r="H71">
        <v>1</v>
      </c>
      <c r="I71" t="s">
        <v>10</v>
      </c>
      <c r="J71">
        <f>VLOOKUP(I71,'[2]Events Per Sport'!$A$4:$H$19,3,FALSE)</f>
        <v>2.5198420997897464</v>
      </c>
      <c r="K71">
        <f t="shared" si="5"/>
        <v>3.1748021039363987</v>
      </c>
    </row>
    <row r="72" spans="1:11" x14ac:dyDescent="0.2">
      <c r="A72">
        <v>1</v>
      </c>
      <c r="B72" t="s">
        <v>90</v>
      </c>
      <c r="C72" t="str">
        <f t="shared" si="4"/>
        <v>Germany</v>
      </c>
      <c r="D72" t="str">
        <f t="shared" si="6"/>
        <v>GER</v>
      </c>
      <c r="E72">
        <v>3</v>
      </c>
      <c r="F72">
        <v>1</v>
      </c>
      <c r="G72">
        <v>1</v>
      </c>
      <c r="H72">
        <v>5</v>
      </c>
      <c r="I72" t="s">
        <v>11</v>
      </c>
      <c r="J72">
        <f>VLOOKUP(I72,'[2]Events Per Sport'!$A$4:$H$19,3,FALSE)</f>
        <v>2.0800838230519041</v>
      </c>
      <c r="K72">
        <f t="shared" si="5"/>
        <v>23.075993124918533</v>
      </c>
    </row>
    <row r="73" spans="1:11" x14ac:dyDescent="0.2">
      <c r="A73">
        <v>2</v>
      </c>
      <c r="B73" t="s">
        <v>98</v>
      </c>
      <c r="C73" t="str">
        <f t="shared" si="4"/>
        <v>Japan</v>
      </c>
      <c r="D73" t="str">
        <f t="shared" si="6"/>
        <v>JPN</v>
      </c>
      <c r="E73">
        <v>0</v>
      </c>
      <c r="F73">
        <v>1</v>
      </c>
      <c r="G73">
        <v>0</v>
      </c>
      <c r="H73">
        <v>1</v>
      </c>
      <c r="I73" t="s">
        <v>11</v>
      </c>
      <c r="J73">
        <f>VLOOKUP(I73,'[2]Events Per Sport'!$A$4:$H$19,3,FALSE)</f>
        <v>2.0800838230519041</v>
      </c>
      <c r="K73">
        <f t="shared" si="5"/>
        <v>3.845998854153089</v>
      </c>
    </row>
    <row r="74" spans="1:11" x14ac:dyDescent="0.2">
      <c r="A74">
        <v>2</v>
      </c>
      <c r="B74" t="s">
        <v>83</v>
      </c>
      <c r="C74" t="str">
        <f t="shared" si="4"/>
        <v>Norway</v>
      </c>
      <c r="D74" t="str">
        <f t="shared" si="6"/>
        <v>NOR</v>
      </c>
      <c r="E74">
        <v>0</v>
      </c>
      <c r="F74">
        <v>1</v>
      </c>
      <c r="G74">
        <v>0</v>
      </c>
      <c r="H74">
        <v>1</v>
      </c>
      <c r="I74" t="s">
        <v>11</v>
      </c>
      <c r="J74">
        <f>VLOOKUP(I74,'[2]Events Per Sport'!$A$4:$H$19,3,FALSE)</f>
        <v>2.0800838230519041</v>
      </c>
      <c r="K74">
        <f t="shared" si="5"/>
        <v>3.845998854153089</v>
      </c>
    </row>
    <row r="75" spans="1:11" x14ac:dyDescent="0.2">
      <c r="A75">
        <v>4</v>
      </c>
      <c r="B75" t="s">
        <v>80</v>
      </c>
      <c r="C75" t="str">
        <f t="shared" si="4"/>
        <v>Austria</v>
      </c>
      <c r="D75" t="str">
        <f t="shared" si="6"/>
        <v>AUT</v>
      </c>
      <c r="E75">
        <v>0</v>
      </c>
      <c r="F75">
        <v>0</v>
      </c>
      <c r="G75">
        <v>2</v>
      </c>
      <c r="H75">
        <v>2</v>
      </c>
      <c r="I75" t="s">
        <v>11</v>
      </c>
      <c r="J75">
        <f>VLOOKUP(I75,'[2]Events Per Sport'!$A$4:$H$19,3,FALSE)</f>
        <v>2.0800838230519041</v>
      </c>
      <c r="K75">
        <f t="shared" si="5"/>
        <v>3.845998854153089</v>
      </c>
    </row>
    <row r="76" spans="1:11" x14ac:dyDescent="0.2">
      <c r="A76">
        <v>1</v>
      </c>
      <c r="B76" t="s">
        <v>95</v>
      </c>
      <c r="C76" t="str">
        <f t="shared" si="4"/>
        <v>South Korea</v>
      </c>
      <c r="D76" t="str">
        <f t="shared" si="6"/>
        <v>KOR</v>
      </c>
      <c r="E76">
        <v>3</v>
      </c>
      <c r="F76">
        <v>1</v>
      </c>
      <c r="G76">
        <v>2</v>
      </c>
      <c r="H76">
        <v>6</v>
      </c>
      <c r="I76" t="s">
        <v>15</v>
      </c>
      <c r="J76">
        <f>VLOOKUP(I76,'[2]Events Per Sport'!$A$4:$H$19,3,FALSE)</f>
        <v>4</v>
      </c>
      <c r="K76">
        <f t="shared" si="5"/>
        <v>13</v>
      </c>
    </row>
    <row r="77" spans="1:11" x14ac:dyDescent="0.2">
      <c r="A77">
        <v>2</v>
      </c>
      <c r="B77" t="s">
        <v>106</v>
      </c>
      <c r="C77" t="str">
        <f t="shared" si="4"/>
        <v>Netherlands</v>
      </c>
      <c r="D77" t="str">
        <f t="shared" si="6"/>
        <v>NED</v>
      </c>
      <c r="E77">
        <v>1</v>
      </c>
      <c r="F77">
        <v>2</v>
      </c>
      <c r="G77">
        <v>1</v>
      </c>
      <c r="H77">
        <v>4</v>
      </c>
      <c r="I77" t="s">
        <v>15</v>
      </c>
      <c r="J77">
        <f>VLOOKUP(I77,'[2]Events Per Sport'!$A$4:$H$19,3,FALSE)</f>
        <v>4</v>
      </c>
      <c r="K77">
        <f t="shared" si="5"/>
        <v>8</v>
      </c>
    </row>
    <row r="78" spans="1:11" x14ac:dyDescent="0.2">
      <c r="A78">
        <v>3</v>
      </c>
      <c r="B78" t="s">
        <v>99</v>
      </c>
      <c r="C78" t="str">
        <f t="shared" si="4"/>
        <v>China</v>
      </c>
      <c r="D78" t="str">
        <f t="shared" si="6"/>
        <v>CHN</v>
      </c>
      <c r="E78">
        <v>1</v>
      </c>
      <c r="F78">
        <v>2</v>
      </c>
      <c r="G78">
        <v>0</v>
      </c>
      <c r="H78">
        <v>3</v>
      </c>
      <c r="I78" t="s">
        <v>15</v>
      </c>
      <c r="J78">
        <f>VLOOKUP(I78,'[2]Events Per Sport'!$A$4:$H$19,3,FALSE)</f>
        <v>4</v>
      </c>
      <c r="K78">
        <f t="shared" si="5"/>
        <v>7</v>
      </c>
    </row>
    <row r="79" spans="1:11" x14ac:dyDescent="0.2">
      <c r="A79">
        <v>4</v>
      </c>
      <c r="B79" t="s">
        <v>94</v>
      </c>
      <c r="C79" t="str">
        <f t="shared" si="4"/>
        <v>Canada</v>
      </c>
      <c r="D79" t="str">
        <f t="shared" si="6"/>
        <v>CAN</v>
      </c>
      <c r="E79">
        <v>1</v>
      </c>
      <c r="F79">
        <v>1</v>
      </c>
      <c r="G79">
        <v>3</v>
      </c>
      <c r="H79">
        <v>5</v>
      </c>
      <c r="I79" t="s">
        <v>15</v>
      </c>
      <c r="J79">
        <f>VLOOKUP(I79,'[2]Events Per Sport'!$A$4:$H$19,3,FALSE)</f>
        <v>4</v>
      </c>
      <c r="K79">
        <f t="shared" si="5"/>
        <v>8</v>
      </c>
    </row>
    <row r="80" spans="1:11" x14ac:dyDescent="0.2">
      <c r="A80">
        <v>5</v>
      </c>
      <c r="B80" t="s">
        <v>85</v>
      </c>
      <c r="C80" t="str">
        <f t="shared" si="4"/>
        <v>Italy</v>
      </c>
      <c r="D80" t="str">
        <f t="shared" si="6"/>
        <v>ITA</v>
      </c>
      <c r="E80">
        <v>1</v>
      </c>
      <c r="F80">
        <v>1</v>
      </c>
      <c r="G80">
        <v>1</v>
      </c>
      <c r="H80">
        <v>3</v>
      </c>
      <c r="I80" t="s">
        <v>15</v>
      </c>
      <c r="J80">
        <f>VLOOKUP(I80,'[2]Events Per Sport'!$A$4:$H$19,3,FALSE)</f>
        <v>4</v>
      </c>
      <c r="K80">
        <f t="shared" si="5"/>
        <v>6</v>
      </c>
    </row>
    <row r="81" spans="1:11" x14ac:dyDescent="0.2">
      <c r="A81">
        <v>6</v>
      </c>
      <c r="B81" t="s">
        <v>107</v>
      </c>
      <c r="C81" t="str">
        <f t="shared" si="4"/>
        <v>Hungary</v>
      </c>
      <c r="D81" t="str">
        <f t="shared" si="6"/>
        <v>HUN</v>
      </c>
      <c r="E81">
        <v>1</v>
      </c>
      <c r="F81">
        <v>0</v>
      </c>
      <c r="G81">
        <v>0</v>
      </c>
      <c r="H81">
        <v>1</v>
      </c>
      <c r="I81" t="s">
        <v>15</v>
      </c>
      <c r="J81">
        <f>VLOOKUP(I81,'[2]Events Per Sport'!$A$4:$H$19,3,FALSE)</f>
        <v>4</v>
      </c>
      <c r="K81">
        <f t="shared" si="5"/>
        <v>3</v>
      </c>
    </row>
    <row r="82" spans="1:11" x14ac:dyDescent="0.2">
      <c r="A82">
        <v>7</v>
      </c>
      <c r="B82" t="s">
        <v>84</v>
      </c>
      <c r="C82" t="str">
        <f t="shared" si="4"/>
        <v>United States</v>
      </c>
      <c r="D82" t="str">
        <f t="shared" si="6"/>
        <v>USA</v>
      </c>
      <c r="E82">
        <v>0</v>
      </c>
      <c r="F82">
        <v>1</v>
      </c>
      <c r="G82">
        <v>0</v>
      </c>
      <c r="H82">
        <v>1</v>
      </c>
      <c r="I82" t="s">
        <v>15</v>
      </c>
      <c r="J82">
        <f>VLOOKUP(I82,'[2]Events Per Sport'!$A$4:$H$19,3,FALSE)</f>
        <v>4</v>
      </c>
      <c r="K82">
        <f t="shared" si="5"/>
        <v>2</v>
      </c>
    </row>
    <row r="83" spans="1:11" x14ac:dyDescent="0.2">
      <c r="A83">
        <v>8</v>
      </c>
      <c r="B83" t="s">
        <v>129</v>
      </c>
      <c r="C83" t="str">
        <f t="shared" si="4"/>
        <v>Olympic Athletes from Russia</v>
      </c>
      <c r="D83" t="str">
        <f t="shared" si="6"/>
        <v>RUS</v>
      </c>
      <c r="E83">
        <v>0</v>
      </c>
      <c r="F83">
        <v>0</v>
      </c>
      <c r="G83">
        <v>1</v>
      </c>
      <c r="H83">
        <v>1</v>
      </c>
      <c r="I83" t="s">
        <v>15</v>
      </c>
      <c r="J83">
        <f>VLOOKUP(I83,'[2]Events Per Sport'!$A$4:$H$19,3,FALSE)</f>
        <v>4</v>
      </c>
      <c r="K83">
        <f t="shared" si="5"/>
        <v>1</v>
      </c>
    </row>
    <row r="84" spans="1:11" x14ac:dyDescent="0.2">
      <c r="A84">
        <v>1</v>
      </c>
      <c r="B84" t="s">
        <v>103</v>
      </c>
      <c r="C84" t="str">
        <f t="shared" si="4"/>
        <v>Great Britain</v>
      </c>
      <c r="D84" t="str">
        <f t="shared" si="6"/>
        <v>GBR</v>
      </c>
      <c r="E84">
        <v>1</v>
      </c>
      <c r="F84">
        <v>0</v>
      </c>
      <c r="G84">
        <v>2</v>
      </c>
      <c r="H84">
        <v>3</v>
      </c>
      <c r="I84" t="s">
        <v>12</v>
      </c>
      <c r="J84">
        <f>VLOOKUP(I84,'[2]Events Per Sport'!$A$4:$H$19,3,FALSE)</f>
        <v>1.5874010519681994</v>
      </c>
      <c r="K84">
        <f t="shared" si="5"/>
        <v>12.599210498948732</v>
      </c>
    </row>
    <row r="85" spans="1:11" x14ac:dyDescent="0.2">
      <c r="A85">
        <v>2</v>
      </c>
      <c r="B85" t="s">
        <v>95</v>
      </c>
      <c r="C85" t="str">
        <f t="shared" si="4"/>
        <v>South Korea</v>
      </c>
      <c r="D85" t="str">
        <f t="shared" si="6"/>
        <v>KOR</v>
      </c>
      <c r="E85">
        <v>1</v>
      </c>
      <c r="F85">
        <v>0</v>
      </c>
      <c r="G85">
        <v>0</v>
      </c>
      <c r="H85">
        <v>1</v>
      </c>
      <c r="I85" t="s">
        <v>12</v>
      </c>
      <c r="J85">
        <f>VLOOKUP(I85,'[2]Events Per Sport'!$A$4:$H$19,3,FALSE)</f>
        <v>1.5874010519681994</v>
      </c>
      <c r="K85">
        <f t="shared" si="5"/>
        <v>7.5595262993692396</v>
      </c>
    </row>
    <row r="86" spans="1:11" x14ac:dyDescent="0.2">
      <c r="A86">
        <v>3</v>
      </c>
      <c r="B86" t="s">
        <v>90</v>
      </c>
      <c r="C86" t="str">
        <f t="shared" si="4"/>
        <v>Germany</v>
      </c>
      <c r="D86" t="str">
        <f t="shared" si="6"/>
        <v>GER</v>
      </c>
      <c r="E86">
        <v>0</v>
      </c>
      <c r="F86">
        <v>1</v>
      </c>
      <c r="G86">
        <v>0</v>
      </c>
      <c r="H86">
        <v>1</v>
      </c>
      <c r="I86" t="s">
        <v>12</v>
      </c>
      <c r="J86">
        <f>VLOOKUP(I86,'[2]Events Per Sport'!$A$4:$H$19,3,FALSE)</f>
        <v>1.5874010519681994</v>
      </c>
      <c r="K86">
        <f t="shared" si="5"/>
        <v>5.0396841995794928</v>
      </c>
    </row>
    <row r="87" spans="1:11" x14ac:dyDescent="0.2">
      <c r="A87">
        <v>3</v>
      </c>
      <c r="B87" t="s">
        <v>129</v>
      </c>
      <c r="C87" t="str">
        <f t="shared" si="4"/>
        <v>Olympic Athletes from Russia</v>
      </c>
      <c r="D87" t="str">
        <f t="shared" si="6"/>
        <v>RUS</v>
      </c>
      <c r="E87">
        <v>0</v>
      </c>
      <c r="F87">
        <v>1</v>
      </c>
      <c r="G87">
        <v>0</v>
      </c>
      <c r="H87">
        <v>1</v>
      </c>
      <c r="I87" t="s">
        <v>12</v>
      </c>
      <c r="J87">
        <f>VLOOKUP(I87,'[2]Events Per Sport'!$A$4:$H$19,3,FALSE)</f>
        <v>1.5874010519681994</v>
      </c>
      <c r="K87">
        <f t="shared" si="5"/>
        <v>5.0396841995794928</v>
      </c>
    </row>
    <row r="88" spans="1:11" x14ac:dyDescent="0.2">
      <c r="A88">
        <v>1</v>
      </c>
      <c r="B88" t="s">
        <v>83</v>
      </c>
      <c r="C88" t="str">
        <f t="shared" si="4"/>
        <v>Norway</v>
      </c>
      <c r="D88" t="str">
        <f t="shared" si="6"/>
        <v>NOR</v>
      </c>
      <c r="E88">
        <v>2</v>
      </c>
      <c r="F88">
        <v>1</v>
      </c>
      <c r="G88">
        <v>2</v>
      </c>
      <c r="H88">
        <v>5</v>
      </c>
      <c r="I88" t="s">
        <v>13</v>
      </c>
      <c r="J88">
        <f>VLOOKUP(I88,'[2]Events Per Sport'!$A$4:$H$19,3,FALSE)</f>
        <v>2.5198420997897464</v>
      </c>
      <c r="K88">
        <f t="shared" si="5"/>
        <v>15.874010519681994</v>
      </c>
    </row>
    <row r="89" spans="1:11" x14ac:dyDescent="0.2">
      <c r="A89">
        <v>2</v>
      </c>
      <c r="B89" t="s">
        <v>90</v>
      </c>
      <c r="C89" t="str">
        <f t="shared" si="4"/>
        <v>Germany</v>
      </c>
      <c r="D89" t="str">
        <f t="shared" si="6"/>
        <v>GER</v>
      </c>
      <c r="E89">
        <v>1</v>
      </c>
      <c r="F89">
        <v>3</v>
      </c>
      <c r="G89">
        <v>0</v>
      </c>
      <c r="H89">
        <v>4</v>
      </c>
      <c r="I89" t="s">
        <v>13</v>
      </c>
      <c r="J89">
        <f>VLOOKUP(I89,'[2]Events Per Sport'!$A$4:$H$19,3,FALSE)</f>
        <v>2.5198420997897464</v>
      </c>
      <c r="K89">
        <f t="shared" si="5"/>
        <v>14.286609467713795</v>
      </c>
    </row>
    <row r="90" spans="1:11" x14ac:dyDescent="0.2">
      <c r="A90">
        <v>3</v>
      </c>
      <c r="B90" t="s">
        <v>108</v>
      </c>
      <c r="C90" t="str">
        <f t="shared" si="4"/>
        <v>Poland</v>
      </c>
      <c r="D90" t="str">
        <f t="shared" si="6"/>
        <v>POL</v>
      </c>
      <c r="E90">
        <v>1</v>
      </c>
      <c r="F90">
        <v>0</v>
      </c>
      <c r="G90">
        <v>1</v>
      </c>
      <c r="H90">
        <v>2</v>
      </c>
      <c r="I90" t="s">
        <v>13</v>
      </c>
      <c r="J90">
        <f>VLOOKUP(I90,'[2]Events Per Sport'!$A$4:$H$19,3,FALSE)</f>
        <v>2.5198420997897464</v>
      </c>
      <c r="K90">
        <f t="shared" si="5"/>
        <v>6.3496042078727974</v>
      </c>
    </row>
    <row r="91" spans="1:11" x14ac:dyDescent="0.2">
      <c r="A91">
        <v>4</v>
      </c>
      <c r="B91" t="s">
        <v>98</v>
      </c>
      <c r="C91" t="str">
        <f t="shared" si="4"/>
        <v>Japan</v>
      </c>
      <c r="D91" t="str">
        <f t="shared" si="6"/>
        <v>JPN</v>
      </c>
      <c r="E91">
        <v>0</v>
      </c>
      <c r="F91">
        <v>0</v>
      </c>
      <c r="G91">
        <v>1</v>
      </c>
      <c r="H91">
        <v>1</v>
      </c>
      <c r="I91" t="s">
        <v>13</v>
      </c>
      <c r="J91">
        <f>VLOOKUP(I91,'[2]Events Per Sport'!$A$4:$H$19,3,FALSE)</f>
        <v>2.5198420997897464</v>
      </c>
      <c r="K91">
        <f t="shared" si="5"/>
        <v>1.5874010519681994</v>
      </c>
    </row>
    <row r="92" spans="1:11" x14ac:dyDescent="0.2">
      <c r="A92">
        <v>1</v>
      </c>
      <c r="B92" t="s">
        <v>84</v>
      </c>
      <c r="C92" t="str">
        <f t="shared" si="4"/>
        <v>United States</v>
      </c>
      <c r="D92" t="str">
        <f t="shared" si="6"/>
        <v>USA</v>
      </c>
      <c r="E92">
        <v>4</v>
      </c>
      <c r="F92">
        <v>2</v>
      </c>
      <c r="G92">
        <v>1</v>
      </c>
      <c r="H92">
        <v>7</v>
      </c>
      <c r="I92" t="s">
        <v>109</v>
      </c>
      <c r="J92">
        <f>VLOOKUP(I92,'[2]Events Per Sport'!$A$4:$H$19,3,FALSE)</f>
        <v>4.6415888336127784</v>
      </c>
      <c r="K92">
        <f t="shared" si="5"/>
        <v>14.65015589221681</v>
      </c>
    </row>
    <row r="93" spans="1:11" x14ac:dyDescent="0.2">
      <c r="A93">
        <v>2</v>
      </c>
      <c r="B93" t="s">
        <v>94</v>
      </c>
      <c r="C93" t="str">
        <f t="shared" si="4"/>
        <v>Canada</v>
      </c>
      <c r="D93" t="str">
        <f t="shared" si="6"/>
        <v>CAN</v>
      </c>
      <c r="E93">
        <v>1</v>
      </c>
      <c r="F93">
        <v>2</v>
      </c>
      <c r="G93">
        <v>1</v>
      </c>
      <c r="H93">
        <v>4</v>
      </c>
      <c r="I93" t="s">
        <v>109</v>
      </c>
      <c r="J93">
        <f>VLOOKUP(I93,'[2]Events Per Sport'!$A$4:$H$19,3,FALSE)</f>
        <v>4.6415888336127784</v>
      </c>
      <c r="K93">
        <f t="shared" si="5"/>
        <v>6.8941910081020286</v>
      </c>
    </row>
    <row r="94" spans="1:11" x14ac:dyDescent="0.2">
      <c r="A94">
        <v>3</v>
      </c>
      <c r="B94" t="s">
        <v>87</v>
      </c>
      <c r="C94" t="str">
        <f t="shared" si="4"/>
        <v>France</v>
      </c>
      <c r="D94" t="str">
        <f t="shared" si="6"/>
        <v>FRA</v>
      </c>
      <c r="E94">
        <v>1</v>
      </c>
      <c r="F94">
        <v>1</v>
      </c>
      <c r="G94">
        <v>0</v>
      </c>
      <c r="H94">
        <v>2</v>
      </c>
      <c r="I94" t="s">
        <v>109</v>
      </c>
      <c r="J94">
        <f>VLOOKUP(I94,'[2]Events Per Sport'!$A$4:$H$19,3,FALSE)</f>
        <v>4.6415888336127784</v>
      </c>
      <c r="K94">
        <f t="shared" si="5"/>
        <v>4.3088693800637676</v>
      </c>
    </row>
    <row r="95" spans="1:11" x14ac:dyDescent="0.2">
      <c r="A95">
        <v>4</v>
      </c>
      <c r="B95" t="s">
        <v>86</v>
      </c>
      <c r="C95" t="str">
        <f t="shared" si="4"/>
        <v>Czech Republic</v>
      </c>
      <c r="D95" t="str">
        <f t="shared" si="6"/>
        <v>CZE</v>
      </c>
      <c r="E95">
        <v>1</v>
      </c>
      <c r="F95">
        <v>0</v>
      </c>
      <c r="G95">
        <v>1</v>
      </c>
      <c r="H95">
        <v>2</v>
      </c>
      <c r="I95" t="s">
        <v>109</v>
      </c>
      <c r="J95">
        <f>VLOOKUP(I95,'[2]Events Per Sport'!$A$4:$H$19,3,FALSE)</f>
        <v>4.6415888336127784</v>
      </c>
      <c r="K95">
        <f t="shared" si="5"/>
        <v>3.4470955040510143</v>
      </c>
    </row>
    <row r="96" spans="1:11" x14ac:dyDescent="0.2">
      <c r="A96">
        <v>5</v>
      </c>
      <c r="B96" t="s">
        <v>80</v>
      </c>
      <c r="C96" t="str">
        <f t="shared" si="4"/>
        <v>Austria</v>
      </c>
      <c r="D96" t="str">
        <f t="shared" si="6"/>
        <v>AUT</v>
      </c>
      <c r="E96">
        <v>1</v>
      </c>
      <c r="F96">
        <v>0</v>
      </c>
      <c r="G96">
        <v>0</v>
      </c>
      <c r="H96">
        <v>1</v>
      </c>
      <c r="I96" t="s">
        <v>109</v>
      </c>
      <c r="J96">
        <f>VLOOKUP(I96,'[2]Events Per Sport'!$A$4:$H$19,3,FALSE)</f>
        <v>4.6415888336127784</v>
      </c>
      <c r="K96">
        <f t="shared" si="5"/>
        <v>2.5853216280382609</v>
      </c>
    </row>
    <row r="97" spans="1:11" x14ac:dyDescent="0.2">
      <c r="A97">
        <v>5</v>
      </c>
      <c r="B97" t="s">
        <v>85</v>
      </c>
      <c r="C97" t="str">
        <f t="shared" si="4"/>
        <v>Italy</v>
      </c>
      <c r="D97" t="str">
        <f t="shared" si="6"/>
        <v>ITA</v>
      </c>
      <c r="E97">
        <v>1</v>
      </c>
      <c r="F97">
        <v>0</v>
      </c>
      <c r="G97">
        <v>0</v>
      </c>
      <c r="H97">
        <v>1</v>
      </c>
      <c r="I97" t="s">
        <v>109</v>
      </c>
      <c r="J97">
        <f>VLOOKUP(I97,'[2]Events Per Sport'!$A$4:$H$19,3,FALSE)</f>
        <v>4.6415888336127784</v>
      </c>
      <c r="K97">
        <f t="shared" si="5"/>
        <v>2.5853216280382609</v>
      </c>
    </row>
    <row r="98" spans="1:11" x14ac:dyDescent="0.2">
      <c r="A98">
        <v>5</v>
      </c>
      <c r="B98" t="s">
        <v>81</v>
      </c>
      <c r="C98" t="str">
        <f t="shared" si="4"/>
        <v>Switzerland</v>
      </c>
      <c r="D98" t="str">
        <f t="shared" si="6"/>
        <v>SUI</v>
      </c>
      <c r="E98">
        <v>1</v>
      </c>
      <c r="F98">
        <v>0</v>
      </c>
      <c r="G98">
        <v>0</v>
      </c>
      <c r="H98">
        <v>1</v>
      </c>
      <c r="I98" t="s">
        <v>109</v>
      </c>
      <c r="J98">
        <f>VLOOKUP(I98,'[2]Events Per Sport'!$A$4:$H$19,3,FALSE)</f>
        <v>4.6415888336127784</v>
      </c>
      <c r="K98">
        <f t="shared" si="5"/>
        <v>2.5853216280382609</v>
      </c>
    </row>
    <row r="99" spans="1:11" x14ac:dyDescent="0.2">
      <c r="A99">
        <v>8</v>
      </c>
      <c r="B99" t="s">
        <v>102</v>
      </c>
      <c r="C99" t="str">
        <f t="shared" si="4"/>
        <v>Australia</v>
      </c>
      <c r="D99" t="str">
        <f t="shared" si="6"/>
        <v>AUS</v>
      </c>
      <c r="E99">
        <v>0</v>
      </c>
      <c r="F99">
        <v>1</v>
      </c>
      <c r="G99">
        <v>1</v>
      </c>
      <c r="H99">
        <v>2</v>
      </c>
      <c r="I99" t="s">
        <v>109</v>
      </c>
      <c r="J99">
        <f>VLOOKUP(I99,'[2]Events Per Sport'!$A$4:$H$19,3,FALSE)</f>
        <v>4.6415888336127784</v>
      </c>
      <c r="K99">
        <f t="shared" si="5"/>
        <v>2.5853216280382609</v>
      </c>
    </row>
    <row r="100" spans="1:11" x14ac:dyDescent="0.2">
      <c r="A100">
        <v>8</v>
      </c>
      <c r="B100" t="s">
        <v>90</v>
      </c>
      <c r="C100" t="str">
        <f t="shared" si="4"/>
        <v>Germany</v>
      </c>
      <c r="D100" t="str">
        <f t="shared" si="6"/>
        <v>GER</v>
      </c>
      <c r="E100">
        <v>0</v>
      </c>
      <c r="F100">
        <v>1</v>
      </c>
      <c r="G100">
        <v>1</v>
      </c>
      <c r="H100">
        <v>2</v>
      </c>
      <c r="I100" t="s">
        <v>109</v>
      </c>
      <c r="J100">
        <f>VLOOKUP(I100,'[2]Events Per Sport'!$A$4:$H$19,3,FALSE)</f>
        <v>4.6415888336127784</v>
      </c>
      <c r="K100">
        <f t="shared" si="5"/>
        <v>2.5853216280382609</v>
      </c>
    </row>
    <row r="101" spans="1:11" x14ac:dyDescent="0.2">
      <c r="A101">
        <v>10</v>
      </c>
      <c r="B101" t="s">
        <v>99</v>
      </c>
      <c r="C101" t="str">
        <f t="shared" si="4"/>
        <v>China</v>
      </c>
      <c r="D101" t="str">
        <f t="shared" si="6"/>
        <v>CHN</v>
      </c>
      <c r="E101">
        <v>0</v>
      </c>
      <c r="F101">
        <v>1</v>
      </c>
      <c r="G101">
        <v>0</v>
      </c>
      <c r="H101">
        <v>1</v>
      </c>
      <c r="I101" t="s">
        <v>109</v>
      </c>
      <c r="J101">
        <f>VLOOKUP(I101,'[2]Events Per Sport'!$A$4:$H$19,3,FALSE)</f>
        <v>4.6415888336127784</v>
      </c>
      <c r="K101">
        <f t="shared" si="5"/>
        <v>1.7235477520255071</v>
      </c>
    </row>
    <row r="102" spans="1:11" x14ac:dyDescent="0.2">
      <c r="A102">
        <v>10</v>
      </c>
      <c r="B102" t="s">
        <v>98</v>
      </c>
      <c r="C102" t="str">
        <f t="shared" si="4"/>
        <v>Japan</v>
      </c>
      <c r="D102" t="str">
        <f t="shared" si="6"/>
        <v>JPN</v>
      </c>
      <c r="E102">
        <v>0</v>
      </c>
      <c r="F102">
        <v>1</v>
      </c>
      <c r="G102">
        <v>0</v>
      </c>
      <c r="H102">
        <v>1</v>
      </c>
      <c r="I102" t="s">
        <v>109</v>
      </c>
      <c r="J102">
        <f>VLOOKUP(I102,'[2]Events Per Sport'!$A$4:$H$19,3,FALSE)</f>
        <v>4.6415888336127784</v>
      </c>
      <c r="K102">
        <f t="shared" si="5"/>
        <v>1.7235477520255071</v>
      </c>
    </row>
    <row r="103" spans="1:11" x14ac:dyDescent="0.2">
      <c r="A103">
        <v>10</v>
      </c>
      <c r="B103" t="s">
        <v>95</v>
      </c>
      <c r="C103" t="str">
        <f t="shared" si="4"/>
        <v>South Korea</v>
      </c>
      <c r="D103" t="str">
        <f t="shared" si="6"/>
        <v>KOR</v>
      </c>
      <c r="E103">
        <v>0</v>
      </c>
      <c r="F103">
        <v>1</v>
      </c>
      <c r="G103">
        <v>0</v>
      </c>
      <c r="H103">
        <v>1</v>
      </c>
      <c r="I103" t="s">
        <v>109</v>
      </c>
      <c r="J103">
        <f>VLOOKUP(I103,'[2]Events Per Sport'!$A$4:$H$19,3,FALSE)</f>
        <v>4.6415888336127784</v>
      </c>
      <c r="K103">
        <f t="shared" si="5"/>
        <v>1.7235477520255071</v>
      </c>
    </row>
    <row r="104" spans="1:11" x14ac:dyDescent="0.2">
      <c r="A104">
        <v>13</v>
      </c>
      <c r="B104" t="s">
        <v>97</v>
      </c>
      <c r="C104" t="str">
        <f t="shared" si="4"/>
        <v>Finland</v>
      </c>
      <c r="D104" t="str">
        <f t="shared" si="6"/>
        <v>FIN</v>
      </c>
      <c r="E104">
        <v>0</v>
      </c>
      <c r="F104">
        <v>0</v>
      </c>
      <c r="G104">
        <v>1</v>
      </c>
      <c r="H104">
        <v>1</v>
      </c>
      <c r="I104" t="s">
        <v>109</v>
      </c>
      <c r="J104">
        <f>VLOOKUP(I104,'[2]Events Per Sport'!$A$4:$H$19,3,FALSE)</f>
        <v>4.6415888336127784</v>
      </c>
      <c r="K104">
        <f t="shared" si="5"/>
        <v>0.86177387601275357</v>
      </c>
    </row>
    <row r="105" spans="1:11" x14ac:dyDescent="0.2">
      <c r="A105">
        <v>13</v>
      </c>
      <c r="B105" t="s">
        <v>103</v>
      </c>
      <c r="C105" t="str">
        <f t="shared" si="4"/>
        <v>Great Britain</v>
      </c>
      <c r="D105" t="str">
        <f t="shared" si="6"/>
        <v>GBR</v>
      </c>
      <c r="E105">
        <v>0</v>
      </c>
      <c r="F105">
        <v>0</v>
      </c>
      <c r="G105">
        <v>1</v>
      </c>
      <c r="H105">
        <v>1</v>
      </c>
      <c r="I105" t="s">
        <v>109</v>
      </c>
      <c r="J105">
        <f>VLOOKUP(I105,'[2]Events Per Sport'!$A$4:$H$19,3,FALSE)</f>
        <v>4.6415888336127784</v>
      </c>
      <c r="K105">
        <f t="shared" si="5"/>
        <v>0.86177387601275357</v>
      </c>
    </row>
    <row r="106" spans="1:11" x14ac:dyDescent="0.2">
      <c r="A106">
        <v>13</v>
      </c>
      <c r="B106" t="s">
        <v>105</v>
      </c>
      <c r="C106" t="str">
        <f t="shared" si="4"/>
        <v>New Zealand</v>
      </c>
      <c r="D106" t="str">
        <f t="shared" si="6"/>
        <v>NZL</v>
      </c>
      <c r="E106">
        <v>0</v>
      </c>
      <c r="F106">
        <v>0</v>
      </c>
      <c r="G106">
        <v>1</v>
      </c>
      <c r="H106">
        <v>1</v>
      </c>
      <c r="I106" t="s">
        <v>109</v>
      </c>
      <c r="J106">
        <f>VLOOKUP(I106,'[2]Events Per Sport'!$A$4:$H$19,3,FALSE)</f>
        <v>4.6415888336127784</v>
      </c>
      <c r="K106">
        <f t="shared" si="5"/>
        <v>0.86177387601275357</v>
      </c>
    </row>
    <row r="107" spans="1:11" x14ac:dyDescent="0.2">
      <c r="A107">
        <v>13</v>
      </c>
      <c r="B107" t="s">
        <v>93</v>
      </c>
      <c r="C107" t="str">
        <f t="shared" si="4"/>
        <v>Slovenia</v>
      </c>
      <c r="D107" t="str">
        <f t="shared" si="6"/>
        <v>SLO</v>
      </c>
      <c r="E107">
        <v>0</v>
      </c>
      <c r="F107">
        <v>0</v>
      </c>
      <c r="G107">
        <v>1</v>
      </c>
      <c r="H107">
        <v>1</v>
      </c>
      <c r="I107" t="s">
        <v>109</v>
      </c>
      <c r="J107">
        <f>VLOOKUP(I107,'[2]Events Per Sport'!$A$4:$H$19,3,FALSE)</f>
        <v>4.6415888336127784</v>
      </c>
      <c r="K107">
        <f t="shared" si="5"/>
        <v>0.86177387601275357</v>
      </c>
    </row>
    <row r="108" spans="1:11" x14ac:dyDescent="0.2">
      <c r="A108">
        <v>13</v>
      </c>
      <c r="B108" t="s">
        <v>100</v>
      </c>
      <c r="C108" t="str">
        <f t="shared" si="4"/>
        <v>Spain</v>
      </c>
      <c r="D108" t="str">
        <f t="shared" si="6"/>
        <v>ESP</v>
      </c>
      <c r="E108">
        <v>0</v>
      </c>
      <c r="F108">
        <v>0</v>
      </c>
      <c r="G108">
        <v>1</v>
      </c>
      <c r="H108">
        <v>1</v>
      </c>
      <c r="I108" t="s">
        <v>109</v>
      </c>
      <c r="J108">
        <f>VLOOKUP(I108,'[2]Events Per Sport'!$A$4:$H$19,3,FALSE)</f>
        <v>4.6415888336127784</v>
      </c>
      <c r="K108">
        <f t="shared" si="5"/>
        <v>0.86177387601275357</v>
      </c>
    </row>
    <row r="109" spans="1:11" x14ac:dyDescent="0.2">
      <c r="A109">
        <v>1</v>
      </c>
      <c r="B109" t="s">
        <v>106</v>
      </c>
      <c r="C109" t="str">
        <f t="shared" si="4"/>
        <v>Netherlands</v>
      </c>
      <c r="D109" t="str">
        <f t="shared" si="6"/>
        <v>NED</v>
      </c>
      <c r="E109">
        <v>7</v>
      </c>
      <c r="F109">
        <v>4</v>
      </c>
      <c r="G109">
        <v>5</v>
      </c>
      <c r="H109">
        <v>16</v>
      </c>
      <c r="I109" t="s">
        <v>14</v>
      </c>
      <c r="J109">
        <f>VLOOKUP(I109,'[2]Events Per Sport'!$A$4:$H$19,3,FALSE)</f>
        <v>5.8087857335637052</v>
      </c>
      <c r="K109">
        <f t="shared" si="5"/>
        <v>23.412810566273659</v>
      </c>
    </row>
    <row r="110" spans="1:11" x14ac:dyDescent="0.2">
      <c r="A110">
        <v>2</v>
      </c>
      <c r="B110" t="s">
        <v>98</v>
      </c>
      <c r="C110" t="str">
        <f t="shared" si="4"/>
        <v>Japan</v>
      </c>
      <c r="D110" t="str">
        <f t="shared" si="6"/>
        <v>JPN</v>
      </c>
      <c r="E110">
        <v>3</v>
      </c>
      <c r="F110">
        <v>2</v>
      </c>
      <c r="G110">
        <v>1</v>
      </c>
      <c r="H110">
        <v>6</v>
      </c>
      <c r="I110" t="s">
        <v>14</v>
      </c>
      <c r="J110">
        <f>VLOOKUP(I110,'[2]Events Per Sport'!$A$4:$H$19,3,FALSE)</f>
        <v>5.8087857335637052</v>
      </c>
      <c r="K110">
        <f t="shared" si="5"/>
        <v>9.6405690567009188</v>
      </c>
    </row>
    <row r="111" spans="1:11" x14ac:dyDescent="0.2">
      <c r="A111">
        <v>3</v>
      </c>
      <c r="B111" t="s">
        <v>83</v>
      </c>
      <c r="C111" t="str">
        <f t="shared" si="4"/>
        <v>Norway</v>
      </c>
      <c r="D111" t="str">
        <f t="shared" si="6"/>
        <v>NOR</v>
      </c>
      <c r="E111">
        <v>2</v>
      </c>
      <c r="F111">
        <v>1</v>
      </c>
      <c r="G111">
        <v>1</v>
      </c>
      <c r="H111">
        <v>4</v>
      </c>
      <c r="I111" t="s">
        <v>14</v>
      </c>
      <c r="J111">
        <f>VLOOKUP(I111,'[2]Events Per Sport'!$A$4:$H$19,3,FALSE)</f>
        <v>5.8087857335637052</v>
      </c>
      <c r="K111">
        <f t="shared" si="5"/>
        <v>6.1975086793077327</v>
      </c>
    </row>
    <row r="112" spans="1:11" x14ac:dyDescent="0.2">
      <c r="A112">
        <v>4</v>
      </c>
      <c r="B112" t="s">
        <v>95</v>
      </c>
      <c r="C112" t="str">
        <f t="shared" si="4"/>
        <v>South Korea</v>
      </c>
      <c r="D112" t="str">
        <f t="shared" si="6"/>
        <v>KOR</v>
      </c>
      <c r="E112">
        <v>1</v>
      </c>
      <c r="F112">
        <v>4</v>
      </c>
      <c r="G112">
        <v>2</v>
      </c>
      <c r="H112">
        <v>7</v>
      </c>
      <c r="I112" t="s">
        <v>14</v>
      </c>
      <c r="J112">
        <f>VLOOKUP(I112,'[2]Events Per Sport'!$A$4:$H$19,3,FALSE)</f>
        <v>5.8087857335637052</v>
      </c>
      <c r="K112">
        <f t="shared" si="5"/>
        <v>8.9519569812222812</v>
      </c>
    </row>
    <row r="113" spans="1:11" x14ac:dyDescent="0.2">
      <c r="A113">
        <v>5</v>
      </c>
      <c r="B113" t="s">
        <v>94</v>
      </c>
      <c r="C113" t="str">
        <f t="shared" si="4"/>
        <v>Canada</v>
      </c>
      <c r="D113" t="str">
        <f t="shared" si="6"/>
        <v>CAN</v>
      </c>
      <c r="E113">
        <v>1</v>
      </c>
      <c r="F113">
        <v>1</v>
      </c>
      <c r="G113">
        <v>0</v>
      </c>
      <c r="H113">
        <v>2</v>
      </c>
      <c r="I113" t="s">
        <v>14</v>
      </c>
      <c r="J113">
        <f>VLOOKUP(I113,'[2]Events Per Sport'!$A$4:$H$19,3,FALSE)</f>
        <v>5.8087857335637052</v>
      </c>
      <c r="K113">
        <f t="shared" si="5"/>
        <v>3.4430603773931852</v>
      </c>
    </row>
    <row r="114" spans="1:11" x14ac:dyDescent="0.2">
      <c r="A114">
        <v>6</v>
      </c>
      <c r="B114" t="s">
        <v>86</v>
      </c>
      <c r="C114" t="str">
        <f t="shared" si="4"/>
        <v>Czech Republic</v>
      </c>
      <c r="D114" t="str">
        <f t="shared" si="6"/>
        <v>CZE</v>
      </c>
      <c r="E114">
        <v>0</v>
      </c>
      <c r="F114">
        <v>1</v>
      </c>
      <c r="G114">
        <v>1</v>
      </c>
      <c r="H114">
        <v>2</v>
      </c>
      <c r="I114" t="s">
        <v>14</v>
      </c>
      <c r="J114">
        <f>VLOOKUP(I114,'[2]Events Per Sport'!$A$4:$H$19,3,FALSE)</f>
        <v>5.8087857335637052</v>
      </c>
      <c r="K114">
        <f t="shared" si="5"/>
        <v>2.0658362264359109</v>
      </c>
    </row>
    <row r="115" spans="1:11" x14ac:dyDescent="0.2">
      <c r="A115">
        <v>7</v>
      </c>
      <c r="B115" t="s">
        <v>110</v>
      </c>
      <c r="C115" t="str">
        <f t="shared" si="4"/>
        <v>Belgium</v>
      </c>
      <c r="D115" t="str">
        <f t="shared" si="6"/>
        <v>BEL</v>
      </c>
      <c r="E115">
        <v>0</v>
      </c>
      <c r="F115">
        <v>1</v>
      </c>
      <c r="G115">
        <v>0</v>
      </c>
      <c r="H115">
        <v>1</v>
      </c>
      <c r="I115" t="s">
        <v>14</v>
      </c>
      <c r="J115">
        <f>VLOOKUP(I115,'[2]Events Per Sport'!$A$4:$H$19,3,FALSE)</f>
        <v>5.8087857335637052</v>
      </c>
      <c r="K115">
        <f t="shared" si="5"/>
        <v>1.377224150957274</v>
      </c>
    </row>
    <row r="116" spans="1:11" x14ac:dyDescent="0.2">
      <c r="A116">
        <v>8</v>
      </c>
      <c r="B116" t="s">
        <v>99</v>
      </c>
      <c r="C116" t="str">
        <f t="shared" si="4"/>
        <v>China</v>
      </c>
      <c r="D116" t="str">
        <f t="shared" si="6"/>
        <v>CHN</v>
      </c>
      <c r="E116">
        <v>0</v>
      </c>
      <c r="F116">
        <v>0</v>
      </c>
      <c r="G116">
        <v>1</v>
      </c>
      <c r="H116">
        <v>1</v>
      </c>
      <c r="I116" t="s">
        <v>14</v>
      </c>
      <c r="J116">
        <f>VLOOKUP(I116,'[2]Events Per Sport'!$A$4:$H$19,3,FALSE)</f>
        <v>5.8087857335637052</v>
      </c>
      <c r="K116">
        <f t="shared" si="5"/>
        <v>0.68861207547863701</v>
      </c>
    </row>
    <row r="117" spans="1:11" x14ac:dyDescent="0.2">
      <c r="A117">
        <v>8</v>
      </c>
      <c r="B117" t="s">
        <v>85</v>
      </c>
      <c r="C117" t="str">
        <f t="shared" si="4"/>
        <v>Italy</v>
      </c>
      <c r="D117" t="str">
        <f t="shared" si="6"/>
        <v>ITA</v>
      </c>
      <c r="E117">
        <v>0</v>
      </c>
      <c r="F117">
        <v>0</v>
      </c>
      <c r="G117">
        <v>1</v>
      </c>
      <c r="H117">
        <v>1</v>
      </c>
      <c r="I117" t="s">
        <v>14</v>
      </c>
      <c r="J117">
        <f>VLOOKUP(I117,'[2]Events Per Sport'!$A$4:$H$19,3,FALSE)</f>
        <v>5.8087857335637052</v>
      </c>
      <c r="K117">
        <f t="shared" si="5"/>
        <v>0.68861207547863701</v>
      </c>
    </row>
    <row r="118" spans="1:11" x14ac:dyDescent="0.2">
      <c r="A118">
        <v>8</v>
      </c>
      <c r="B118" t="s">
        <v>129</v>
      </c>
      <c r="C118" t="str">
        <f t="shared" si="4"/>
        <v>Olympic Athletes from Russia</v>
      </c>
      <c r="D118" t="str">
        <f t="shared" si="6"/>
        <v>RUS</v>
      </c>
      <c r="E118">
        <v>0</v>
      </c>
      <c r="F118">
        <v>0</v>
      </c>
      <c r="G118">
        <v>1</v>
      </c>
      <c r="H118">
        <v>1</v>
      </c>
      <c r="I118" t="s">
        <v>14</v>
      </c>
      <c r="J118">
        <f>VLOOKUP(I118,'[2]Events Per Sport'!$A$4:$H$19,3,FALSE)</f>
        <v>5.8087857335637052</v>
      </c>
      <c r="K118">
        <f t="shared" si="5"/>
        <v>0.68861207547863701</v>
      </c>
    </row>
    <row r="119" spans="1:11" x14ac:dyDescent="0.2">
      <c r="A119">
        <v>8</v>
      </c>
      <c r="B119" t="s">
        <v>84</v>
      </c>
      <c r="C119" t="str">
        <f t="shared" si="4"/>
        <v>United States</v>
      </c>
      <c r="D119" t="str">
        <f t="shared" si="6"/>
        <v>USA</v>
      </c>
      <c r="E119">
        <v>0</v>
      </c>
      <c r="F119">
        <v>0</v>
      </c>
      <c r="G119">
        <v>1</v>
      </c>
      <c r="H119">
        <v>1</v>
      </c>
      <c r="I119" t="s">
        <v>14</v>
      </c>
      <c r="J119">
        <f>VLOOKUP(I119,'[2]Events Per Sport'!$A$4:$H$19,3,FALSE)</f>
        <v>5.8087857335637052</v>
      </c>
      <c r="K119">
        <f t="shared" si="5"/>
        <v>0.68861207547863701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2018 Total Points</vt:lpstr>
      <vt:lpstr>Actual vs. Proj</vt:lpstr>
      <vt:lpstr>Actual vs. Proj, Stacked</vt:lpstr>
      <vt:lpstr>2018 Winners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2018-03-03T17:47:03Z</dcterms:created>
  <dcterms:modified xsi:type="dcterms:W3CDTF">2018-03-05T00:32:28Z</dcterms:modified>
</cp:coreProperties>
</file>